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d.docs.live.net/f7edfa4401ee172d/Profissional/01-ORC/2026/01-SESAB-IMPLANTAÇÕES 2026/01-RELATÓRIOS/G8-032-CAPS3-CRUZ DAS ALMAS/"/>
    </mc:Choice>
  </mc:AlternateContent>
  <xr:revisionPtr revIDLastSave="693" documentId="13_ncr:1_{9C6A6543-3B15-4AFD-A4CB-8808389FA032}" xr6:coauthVersionLast="47" xr6:coauthVersionMax="47" xr10:uidLastSave="{C7B19C67-1966-493B-A42B-8AFACDBB07AF}"/>
  <bookViews>
    <workbookView xWindow="17100" yWindow="0" windowWidth="24330" windowHeight="20985" xr2:uid="{00000000-000D-0000-FFFF-FFFF00000000}"/>
  </bookViews>
  <sheets>
    <sheet name="FR" sheetId="4" r:id="rId1"/>
    <sheet name="PLSD" sheetId="23" r:id="rId2"/>
    <sheet name="LGCD" sheetId="22" r:id="rId3"/>
    <sheet name="LS" sheetId="14" r:id="rId4"/>
    <sheet name="BDI" sheetId="5" r:id="rId5"/>
    <sheet name="TRV" sheetId="11" r:id="rId6"/>
    <sheet name="CRO" sheetId="7" r:id="rId7"/>
    <sheet name="ABCS" sheetId="9" r:id="rId8"/>
    <sheet name="ABCI" sheetId="10" r:id="rId9"/>
  </sheets>
  <definedNames>
    <definedName name="_xlnm._FilterDatabase" localSheetId="8" hidden="1">ABCI!$A$11:$O$202</definedName>
    <definedName name="_xlnm._FilterDatabase" localSheetId="7" hidden="1">ABCS!$A$11:$J$106</definedName>
    <definedName name="_xlnm._FilterDatabase" localSheetId="2" hidden="1">LGCD!$A$11:$J$9045</definedName>
    <definedName name="_xlnm._FilterDatabase" localSheetId="1" hidden="1">PLSD!$A$10:$J$1009</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8">ABCI!$A$1:$O$925</definedName>
    <definedName name="_xlnm.Print_Area" localSheetId="7">ABCS!$A$1:$J$661</definedName>
    <definedName name="_xlnm.Print_Area" localSheetId="4">BDI!$A$1:$H$135</definedName>
    <definedName name="_xlnm.Print_Area" localSheetId="6">CRO!$A$1:$P$177</definedName>
    <definedName name="_xlnm.Print_Area" localSheetId="0">FR!$A$1:$J$115</definedName>
    <definedName name="_xlnm.Print_Area" localSheetId="2">LGCD!$A$1:$J$9048</definedName>
    <definedName name="_xlnm.Print_Area" localSheetId="3">LS!$A$1:$F$51</definedName>
    <definedName name="_xlnm.Print_Area" localSheetId="1">PLSD!$A$1:$J$1013</definedName>
    <definedName name="_xlnm.Print_Area" localSheetId="5">TRV!$A$1:$L$87</definedName>
    <definedName name="_xlnm.Print_Titles" localSheetId="8">ABCI!$1:$12</definedName>
    <definedName name="_xlnm.Print_Titles" localSheetId="7">ABCS!$1:$11</definedName>
    <definedName name="_xlnm.Print_Titles" localSheetId="4">BDI!$1:$7</definedName>
    <definedName name="_xlnm.Print_Titles" localSheetId="6">CRO!$1:$6</definedName>
    <definedName name="_xlnm.Print_Titles" localSheetId="2">LGCD!$1:$11</definedName>
    <definedName name="_xlnm.Print_Titles" localSheetId="3">LS!$1:$7</definedName>
    <definedName name="_xlnm.Print_Titles" localSheetId="1">PLSD!$1:$10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27" i="7" l="1"/>
  <c r="O130" i="7"/>
  <c r="O128" i="7"/>
  <c r="O126" i="7"/>
  <c r="M126" i="7" s="1"/>
  <c r="O124" i="7"/>
  <c r="O122" i="7"/>
  <c r="K87" i="11" l="1"/>
  <c r="O20" i="7" l="1"/>
  <c r="C20" i="7" s="1"/>
  <c r="O22" i="7"/>
  <c r="C22" i="7" s="1"/>
  <c r="O24" i="7"/>
  <c r="L24" i="7" s="1"/>
  <c r="O26" i="7"/>
  <c r="C26" i="7" s="1"/>
  <c r="O28" i="7"/>
  <c r="C28" i="7" s="1"/>
  <c r="O30" i="7"/>
  <c r="O32" i="7"/>
  <c r="O34" i="7"/>
  <c r="O36" i="7"/>
  <c r="O38" i="7"/>
  <c r="O40" i="7"/>
  <c r="C30" i="7" l="1"/>
  <c r="J40" i="7"/>
  <c r="K40" i="7"/>
  <c r="L40" i="7"/>
  <c r="I40" i="7"/>
  <c r="G38" i="7"/>
  <c r="H38" i="7"/>
  <c r="I38" i="7"/>
  <c r="J38" i="7"/>
  <c r="K38" i="7"/>
  <c r="L38" i="7"/>
  <c r="H36" i="7"/>
  <c r="I36" i="7"/>
  <c r="J36" i="7"/>
  <c r="K36" i="7"/>
  <c r="L36" i="7"/>
  <c r="C34" i="7"/>
  <c r="I34" i="7"/>
  <c r="J34" i="7"/>
  <c r="K34" i="7"/>
  <c r="L34" i="7"/>
  <c r="M34" i="7"/>
  <c r="C32" i="7"/>
  <c r="I32" i="7"/>
  <c r="J32" i="7"/>
  <c r="K32" i="7"/>
  <c r="L32" i="7"/>
  <c r="H24" i="7"/>
  <c r="N22" i="7"/>
  <c r="M22" i="7"/>
  <c r="L22" i="7"/>
  <c r="H22" i="7"/>
  <c r="N32" i="7"/>
  <c r="M32" i="7"/>
  <c r="H32" i="7"/>
  <c r="N28" i="7"/>
  <c r="M28" i="7"/>
  <c r="L28" i="7"/>
  <c r="H28" i="7"/>
  <c r="F24" i="7"/>
  <c r="D24" i="7"/>
  <c r="G24" i="7"/>
  <c r="E24" i="7"/>
  <c r="C24" i="7"/>
  <c r="C40" i="7"/>
  <c r="D40" i="7"/>
  <c r="E40" i="7"/>
  <c r="F40" i="7"/>
  <c r="G40" i="7"/>
  <c r="H40" i="7"/>
  <c r="M40" i="7"/>
  <c r="N40" i="7"/>
  <c r="C36" i="7"/>
  <c r="D36" i="7"/>
  <c r="E36" i="7"/>
  <c r="F36" i="7"/>
  <c r="G36" i="7"/>
  <c r="M36" i="7"/>
  <c r="N36" i="7"/>
  <c r="M38" i="7"/>
  <c r="N38" i="7"/>
  <c r="C38" i="7"/>
  <c r="D38" i="7"/>
  <c r="E38" i="7"/>
  <c r="F38" i="7"/>
  <c r="G32" i="7"/>
  <c r="F32" i="7"/>
  <c r="E32" i="7"/>
  <c r="D32" i="7"/>
  <c r="G28" i="7"/>
  <c r="F28" i="7"/>
  <c r="N30" i="7"/>
  <c r="E28" i="7"/>
  <c r="M30" i="7"/>
  <c r="D28" i="7"/>
  <c r="G22" i="7"/>
  <c r="L30" i="7"/>
  <c r="F22" i="7"/>
  <c r="H30" i="7"/>
  <c r="N26" i="7"/>
  <c r="E22" i="7"/>
  <c r="G30" i="7"/>
  <c r="M26" i="7"/>
  <c r="D22" i="7"/>
  <c r="F30" i="7"/>
  <c r="L26" i="7"/>
  <c r="N34" i="7"/>
  <c r="E30" i="7"/>
  <c r="H26" i="7"/>
  <c r="N20" i="7"/>
  <c r="D30" i="7"/>
  <c r="G26" i="7"/>
  <c r="M20" i="7"/>
  <c r="F26" i="7"/>
  <c r="L20" i="7"/>
  <c r="H34" i="7"/>
  <c r="E26" i="7"/>
  <c r="H20" i="7"/>
  <c r="G34" i="7"/>
  <c r="D26" i="7"/>
  <c r="G20" i="7"/>
  <c r="F34" i="7"/>
  <c r="F20" i="7"/>
  <c r="E34" i="7"/>
  <c r="N24" i="7"/>
  <c r="E20" i="7"/>
  <c r="D34" i="7"/>
  <c r="M24" i="7"/>
  <c r="D20" i="7"/>
  <c r="R161" i="7"/>
  <c r="R159" i="7"/>
  <c r="R157" i="7"/>
  <c r="R155" i="7"/>
  <c r="R153" i="7"/>
  <c r="R151" i="7"/>
  <c r="R149" i="7"/>
  <c r="R147" i="7"/>
  <c r="R145" i="7"/>
  <c r="R143" i="7"/>
  <c r="R141" i="7"/>
  <c r="R139" i="7"/>
  <c r="R137" i="7"/>
  <c r="R135" i="7"/>
  <c r="R133" i="7"/>
  <c r="R131" i="7"/>
  <c r="R129" i="7"/>
  <c r="R125" i="7"/>
  <c r="R123" i="7"/>
  <c r="R121" i="7"/>
  <c r="R119" i="7"/>
  <c r="R117" i="7"/>
  <c r="R115" i="7"/>
  <c r="R113" i="7"/>
  <c r="R111" i="7"/>
  <c r="R109" i="7"/>
  <c r="R107" i="7"/>
  <c r="R105" i="7"/>
  <c r="R103" i="7"/>
  <c r="R101" i="7"/>
  <c r="R99" i="7"/>
  <c r="R97" i="7"/>
  <c r="R95" i="7"/>
  <c r="R93" i="7"/>
  <c r="O160" i="7"/>
  <c r="N160" i="7" s="1"/>
  <c r="O158" i="7"/>
  <c r="N158" i="7" s="1"/>
  <c r="O156" i="7"/>
  <c r="M156" i="7" s="1"/>
  <c r="O154" i="7"/>
  <c r="N154" i="7" s="1"/>
  <c r="O152" i="7"/>
  <c r="N152" i="7" s="1"/>
  <c r="O150" i="7"/>
  <c r="C150" i="7" s="1"/>
  <c r="O148" i="7"/>
  <c r="N148" i="7" s="1"/>
  <c r="O146" i="7"/>
  <c r="N146" i="7" s="1"/>
  <c r="O144" i="7"/>
  <c r="G144" i="7" s="1"/>
  <c r="O142" i="7"/>
  <c r="G142" i="7" s="1"/>
  <c r="O140" i="7"/>
  <c r="C140" i="7" s="1"/>
  <c r="O138" i="7"/>
  <c r="E138" i="7" s="1"/>
  <c r="O136" i="7"/>
  <c r="E136" i="7" s="1"/>
  <c r="O134" i="7"/>
  <c r="N134" i="7" s="1"/>
  <c r="O132" i="7"/>
  <c r="N132" i="7" s="1"/>
  <c r="C130" i="7"/>
  <c r="H128" i="7"/>
  <c r="H124" i="7"/>
  <c r="C122" i="7"/>
  <c r="E120" i="7"/>
  <c r="O118" i="7"/>
  <c r="O116" i="7"/>
  <c r="O114" i="7"/>
  <c r="O112" i="7"/>
  <c r="O110" i="7"/>
  <c r="O108" i="7"/>
  <c r="O106" i="7"/>
  <c r="O104" i="7"/>
  <c r="O102" i="7"/>
  <c r="O100" i="7"/>
  <c r="O98" i="7"/>
  <c r="O96" i="7"/>
  <c r="O94" i="7"/>
  <c r="O92" i="7"/>
  <c r="M92" i="7" s="1"/>
  <c r="B160" i="7"/>
  <c r="B158" i="7"/>
  <c r="B156" i="7"/>
  <c r="B154" i="7"/>
  <c r="B152" i="7"/>
  <c r="B150" i="7"/>
  <c r="B148" i="7"/>
  <c r="B146" i="7"/>
  <c r="B144" i="7"/>
  <c r="B142" i="7"/>
  <c r="B140" i="7"/>
  <c r="B138" i="7"/>
  <c r="B136" i="7"/>
  <c r="B134" i="7"/>
  <c r="B132" i="7"/>
  <c r="B130" i="7"/>
  <c r="B128" i="7"/>
  <c r="B126" i="7"/>
  <c r="B124" i="7"/>
  <c r="B122" i="7"/>
  <c r="B120" i="7"/>
  <c r="B118" i="7"/>
  <c r="B116" i="7"/>
  <c r="B114" i="7"/>
  <c r="B112" i="7"/>
  <c r="B110" i="7"/>
  <c r="B108" i="7"/>
  <c r="B106" i="7"/>
  <c r="B104" i="7"/>
  <c r="B102" i="7"/>
  <c r="B100" i="7"/>
  <c r="B98" i="7"/>
  <c r="B96" i="7"/>
  <c r="B94" i="7"/>
  <c r="B92" i="7"/>
  <c r="N126" i="7"/>
  <c r="L126" i="7"/>
  <c r="H126" i="7"/>
  <c r="G126" i="7"/>
  <c r="F126" i="7"/>
  <c r="E126" i="7"/>
  <c r="D126" i="7"/>
  <c r="C126" i="7"/>
  <c r="O12" i="7"/>
  <c r="B12" i="7"/>
  <c r="O70" i="7"/>
  <c r="O88" i="7"/>
  <c r="O86" i="7"/>
  <c r="E86" i="7" s="1"/>
  <c r="O84" i="7"/>
  <c r="O82" i="7"/>
  <c r="O80" i="7"/>
  <c r="O78" i="7"/>
  <c r="O76" i="7"/>
  <c r="O74" i="7"/>
  <c r="G74" i="7" s="1"/>
  <c r="O72" i="7"/>
  <c r="O68" i="7"/>
  <c r="O66" i="7"/>
  <c r="O64" i="7"/>
  <c r="O62" i="7"/>
  <c r="L62" i="7" s="1"/>
  <c r="O60" i="7"/>
  <c r="O58" i="7"/>
  <c r="D58" i="7" s="1"/>
  <c r="O56" i="7"/>
  <c r="O54" i="7"/>
  <c r="O52" i="7"/>
  <c r="O50" i="7"/>
  <c r="C50" i="7" s="1"/>
  <c r="O48" i="7"/>
  <c r="L48" i="7" s="1"/>
  <c r="O46" i="7"/>
  <c r="L46" i="7" s="1"/>
  <c r="B88" i="7"/>
  <c r="B86" i="7"/>
  <c r="B84" i="7"/>
  <c r="B82" i="7"/>
  <c r="B80" i="7"/>
  <c r="B78" i="7"/>
  <c r="B76" i="7"/>
  <c r="B74" i="7"/>
  <c r="B72" i="7"/>
  <c r="B70" i="7"/>
  <c r="B68" i="7"/>
  <c r="B66" i="7"/>
  <c r="B64" i="7"/>
  <c r="B62" i="7"/>
  <c r="B60" i="7"/>
  <c r="B58" i="7"/>
  <c r="B56" i="7"/>
  <c r="B54" i="7"/>
  <c r="B52" i="7"/>
  <c r="B50" i="7"/>
  <c r="B48" i="7"/>
  <c r="B46" i="7"/>
  <c r="R89" i="7"/>
  <c r="R87" i="7"/>
  <c r="R85" i="7"/>
  <c r="R83" i="7"/>
  <c r="R81" i="7"/>
  <c r="R79" i="7"/>
  <c r="R77" i="7"/>
  <c r="R75" i="7"/>
  <c r="R73" i="7"/>
  <c r="R71" i="7"/>
  <c r="R69" i="7"/>
  <c r="R67" i="7"/>
  <c r="R65" i="7"/>
  <c r="R63" i="7"/>
  <c r="R61" i="7"/>
  <c r="R59" i="7"/>
  <c r="R57" i="7"/>
  <c r="R55" i="7"/>
  <c r="R53" i="7"/>
  <c r="R51" i="7"/>
  <c r="R49" i="7"/>
  <c r="R47" i="7"/>
  <c r="C98" i="7" l="1"/>
  <c r="H98" i="7"/>
  <c r="I98" i="7"/>
  <c r="J98" i="7"/>
  <c r="K98" i="7"/>
  <c r="L98" i="7"/>
  <c r="M98" i="7"/>
  <c r="N98" i="7"/>
  <c r="D70" i="7"/>
  <c r="I70" i="7"/>
  <c r="J70" i="7"/>
  <c r="K70" i="7"/>
  <c r="F94" i="7"/>
  <c r="H94" i="7"/>
  <c r="I94" i="7"/>
  <c r="F56" i="7"/>
  <c r="I56" i="7"/>
  <c r="K56" i="7"/>
  <c r="L56" i="7"/>
  <c r="M56" i="7"/>
  <c r="J56" i="7"/>
  <c r="C116" i="7"/>
  <c r="J116" i="7"/>
  <c r="C68" i="7"/>
  <c r="I68" i="7"/>
  <c r="J68" i="7"/>
  <c r="K68" i="7"/>
  <c r="L84" i="7"/>
  <c r="H84" i="7"/>
  <c r="I84" i="7"/>
  <c r="J84" i="7"/>
  <c r="K84" i="7"/>
  <c r="C100" i="7"/>
  <c r="J100" i="7"/>
  <c r="K100" i="7"/>
  <c r="L100" i="7"/>
  <c r="M100" i="7"/>
  <c r="N100" i="7"/>
  <c r="H100" i="7"/>
  <c r="I100" i="7"/>
  <c r="F104" i="7"/>
  <c r="K104" i="7"/>
  <c r="E54" i="7"/>
  <c r="H54" i="7"/>
  <c r="I54" i="7"/>
  <c r="J54" i="7"/>
  <c r="K54" i="7"/>
  <c r="L54" i="7"/>
  <c r="G112" i="7"/>
  <c r="J112" i="7"/>
  <c r="K112" i="7"/>
  <c r="H64" i="7"/>
  <c r="I64" i="7"/>
  <c r="J64" i="7"/>
  <c r="K64" i="7"/>
  <c r="L64" i="7"/>
  <c r="F72" i="7"/>
  <c r="I72" i="7"/>
  <c r="J72" i="7"/>
  <c r="K72" i="7"/>
  <c r="G76" i="7"/>
  <c r="K76" i="7"/>
  <c r="I76" i="7"/>
  <c r="J76" i="7"/>
  <c r="L76" i="7"/>
  <c r="G88" i="7"/>
  <c r="I88" i="7"/>
  <c r="J88" i="7"/>
  <c r="K88" i="7"/>
  <c r="C96" i="7"/>
  <c r="H96" i="7"/>
  <c r="L96" i="7"/>
  <c r="I96" i="7"/>
  <c r="J96" i="7"/>
  <c r="K96" i="7"/>
  <c r="M96" i="7"/>
  <c r="C106" i="7"/>
  <c r="K106" i="7"/>
  <c r="J108" i="7"/>
  <c r="K108" i="7"/>
  <c r="I108" i="7"/>
  <c r="L108" i="7"/>
  <c r="M108" i="7"/>
  <c r="N80" i="7"/>
  <c r="I80" i="7"/>
  <c r="J80" i="7"/>
  <c r="K80" i="7"/>
  <c r="F102" i="7"/>
  <c r="J102" i="7"/>
  <c r="H102" i="7"/>
  <c r="K102" i="7"/>
  <c r="M102" i="7"/>
  <c r="I102" i="7"/>
  <c r="L102" i="7"/>
  <c r="C52" i="7"/>
  <c r="H52" i="7"/>
  <c r="I52" i="7"/>
  <c r="J52" i="7"/>
  <c r="G110" i="7"/>
  <c r="K110" i="7"/>
  <c r="J110" i="7"/>
  <c r="E60" i="7"/>
  <c r="K60" i="7"/>
  <c r="I60" i="7"/>
  <c r="J60" i="7"/>
  <c r="L60" i="7"/>
  <c r="N114" i="7"/>
  <c r="J114" i="7"/>
  <c r="G66" i="7"/>
  <c r="J66" i="7"/>
  <c r="K66" i="7"/>
  <c r="I66" i="7"/>
  <c r="M78" i="7"/>
  <c r="L78" i="7"/>
  <c r="J78" i="7"/>
  <c r="I78" i="7"/>
  <c r="K78" i="7"/>
  <c r="D82" i="7"/>
  <c r="I82" i="7"/>
  <c r="J82" i="7"/>
  <c r="K82" i="7"/>
  <c r="E118" i="7"/>
  <c r="J118" i="7"/>
  <c r="N94" i="7"/>
  <c r="C132" i="7"/>
  <c r="L140" i="7"/>
  <c r="G116" i="7"/>
  <c r="E132" i="7"/>
  <c r="D132" i="7"/>
  <c r="L134" i="7"/>
  <c r="H134" i="7"/>
  <c r="G134" i="7"/>
  <c r="H140" i="7"/>
  <c r="G140" i="7"/>
  <c r="H116" i="7"/>
  <c r="M134" i="7"/>
  <c r="F140" i="7"/>
  <c r="E140" i="7"/>
  <c r="D140" i="7"/>
  <c r="D94" i="7"/>
  <c r="E94" i="7"/>
  <c r="G94" i="7"/>
  <c r="C94" i="7"/>
  <c r="G100" i="7"/>
  <c r="L104" i="7"/>
  <c r="H104" i="7"/>
  <c r="L142" i="7"/>
  <c r="M106" i="7"/>
  <c r="M144" i="7"/>
  <c r="L144" i="7"/>
  <c r="F100" i="7"/>
  <c r="F142" i="7"/>
  <c r="N106" i="7"/>
  <c r="N142" i="7"/>
  <c r="L106" i="7"/>
  <c r="L92" i="7"/>
  <c r="H106" i="7"/>
  <c r="H144" i="7"/>
  <c r="D144" i="7"/>
  <c r="E100" i="7"/>
  <c r="M104" i="7"/>
  <c r="E104" i="7"/>
  <c r="E92" i="7"/>
  <c r="G106" i="7"/>
  <c r="E144" i="7"/>
  <c r="D92" i="7"/>
  <c r="F106" i="7"/>
  <c r="C92" i="7"/>
  <c r="M116" i="7"/>
  <c r="C144" i="7"/>
  <c r="C120" i="7"/>
  <c r="G122" i="7"/>
  <c r="D134" i="7"/>
  <c r="C124" i="7"/>
  <c r="C134" i="7"/>
  <c r="D104" i="7"/>
  <c r="N128" i="7"/>
  <c r="N136" i="7"/>
  <c r="L94" i="7"/>
  <c r="C104" i="7"/>
  <c r="G128" i="7"/>
  <c r="M136" i="7"/>
  <c r="F144" i="7"/>
  <c r="F128" i="7"/>
  <c r="G146" i="7"/>
  <c r="M122" i="7"/>
  <c r="L122" i="7"/>
  <c r="D136" i="7"/>
  <c r="L138" i="7"/>
  <c r="L146" i="7"/>
  <c r="G138" i="7"/>
  <c r="E106" i="7"/>
  <c r="F138" i="7"/>
  <c r="D106" i="7"/>
  <c r="H130" i="7"/>
  <c r="D138" i="7"/>
  <c r="F146" i="7"/>
  <c r="L120" i="7"/>
  <c r="D120" i="7"/>
  <c r="N122" i="7"/>
  <c r="F134" i="7"/>
  <c r="H122" i="7"/>
  <c r="E128" i="7"/>
  <c r="C128" i="7"/>
  <c r="N130" i="7"/>
  <c r="N96" i="7"/>
  <c r="M130" i="7"/>
  <c r="H146" i="7"/>
  <c r="L130" i="7"/>
  <c r="H110" i="7"/>
  <c r="G130" i="7"/>
  <c r="C138" i="7"/>
  <c r="E146" i="7"/>
  <c r="M132" i="7"/>
  <c r="D146" i="7"/>
  <c r="E134" i="7"/>
  <c r="L136" i="7"/>
  <c r="G136" i="7"/>
  <c r="D128" i="7"/>
  <c r="M146" i="7"/>
  <c r="H138" i="7"/>
  <c r="G96" i="7"/>
  <c r="N140" i="7"/>
  <c r="E96" i="7"/>
  <c r="L116" i="7"/>
  <c r="F132" i="7"/>
  <c r="M140" i="7"/>
  <c r="N144" i="7"/>
  <c r="E110" i="7"/>
  <c r="N112" i="7"/>
  <c r="D100" i="7"/>
  <c r="E122" i="7"/>
  <c r="H92" i="7"/>
  <c r="D102" i="7"/>
  <c r="G108" i="7"/>
  <c r="L114" i="7"/>
  <c r="C118" i="7"/>
  <c r="F124" i="7"/>
  <c r="L132" i="7"/>
  <c r="C136" i="7"/>
  <c r="E142" i="7"/>
  <c r="L148" i="7"/>
  <c r="D122" i="7"/>
  <c r="E102" i="7"/>
  <c r="M114" i="7"/>
  <c r="G124" i="7"/>
  <c r="G92" i="7"/>
  <c r="C102" i="7"/>
  <c r="F108" i="7"/>
  <c r="H114" i="7"/>
  <c r="N120" i="7"/>
  <c r="E124" i="7"/>
  <c r="H132" i="7"/>
  <c r="N138" i="7"/>
  <c r="D142" i="7"/>
  <c r="H148" i="7"/>
  <c r="D110" i="7"/>
  <c r="E116" i="7"/>
  <c r="H112" i="7"/>
  <c r="F112" i="7"/>
  <c r="H108" i="7"/>
  <c r="D118" i="7"/>
  <c r="M148" i="7"/>
  <c r="F92" i="7"/>
  <c r="N104" i="7"/>
  <c r="E108" i="7"/>
  <c r="G114" i="7"/>
  <c r="M120" i="7"/>
  <c r="D124" i="7"/>
  <c r="G132" i="7"/>
  <c r="M138" i="7"/>
  <c r="C142" i="7"/>
  <c r="G148" i="7"/>
  <c r="F148" i="7"/>
  <c r="E148" i="7"/>
  <c r="D148" i="7"/>
  <c r="C148" i="7"/>
  <c r="G98" i="7"/>
  <c r="D108" i="7"/>
  <c r="F114" i="7"/>
  <c r="F98" i="7"/>
  <c r="C108" i="7"/>
  <c r="E114" i="7"/>
  <c r="H120" i="7"/>
  <c r="E98" i="7"/>
  <c r="N110" i="7"/>
  <c r="D114" i="7"/>
  <c r="G120" i="7"/>
  <c r="M128" i="7"/>
  <c r="D98" i="7"/>
  <c r="G104" i="7"/>
  <c r="M110" i="7"/>
  <c r="C114" i="7"/>
  <c r="F120" i="7"/>
  <c r="L128" i="7"/>
  <c r="M94" i="7"/>
  <c r="L110" i="7"/>
  <c r="N116" i="7"/>
  <c r="N150" i="7"/>
  <c r="M150" i="7"/>
  <c r="L150" i="7"/>
  <c r="H150" i="7"/>
  <c r="G150" i="7"/>
  <c r="F150" i="7"/>
  <c r="E150" i="7"/>
  <c r="D150" i="7"/>
  <c r="N156" i="7"/>
  <c r="F110" i="7"/>
  <c r="F122" i="7"/>
  <c r="N118" i="7"/>
  <c r="M118" i="7"/>
  <c r="E112" i="7"/>
  <c r="L118" i="7"/>
  <c r="F130" i="7"/>
  <c r="F96" i="7"/>
  <c r="D112" i="7"/>
  <c r="H118" i="7"/>
  <c r="N124" i="7"/>
  <c r="E130" i="7"/>
  <c r="H136" i="7"/>
  <c r="M142" i="7"/>
  <c r="C146" i="7"/>
  <c r="C110" i="7"/>
  <c r="L112" i="7"/>
  <c r="N108" i="7"/>
  <c r="G118" i="7"/>
  <c r="M124" i="7"/>
  <c r="D130" i="7"/>
  <c r="N92" i="7"/>
  <c r="D96" i="7"/>
  <c r="G102" i="7"/>
  <c r="M112" i="7"/>
  <c r="F118" i="7"/>
  <c r="L124" i="7"/>
  <c r="F136" i="7"/>
  <c r="H142" i="7"/>
  <c r="F116" i="7"/>
  <c r="D116" i="7"/>
  <c r="N102" i="7"/>
  <c r="C112" i="7"/>
  <c r="E56" i="7"/>
  <c r="F74" i="7"/>
  <c r="E74" i="7"/>
  <c r="G84" i="7"/>
  <c r="F84" i="7"/>
  <c r="F86" i="7"/>
  <c r="D86" i="7"/>
  <c r="C88" i="7"/>
  <c r="F88" i="7"/>
  <c r="G62" i="7"/>
  <c r="F62" i="7"/>
  <c r="E62" i="7"/>
  <c r="D62" i="7"/>
  <c r="N64" i="7"/>
  <c r="M64" i="7"/>
  <c r="E88" i="7"/>
  <c r="H80" i="7"/>
  <c r="G80" i="7"/>
  <c r="F80" i="7"/>
  <c r="D88" i="7"/>
  <c r="M80" i="7"/>
  <c r="L80" i="7"/>
  <c r="E84" i="7"/>
  <c r="D84" i="7"/>
  <c r="C86" i="7"/>
  <c r="F46" i="7"/>
  <c r="N86" i="7"/>
  <c r="N52" i="7"/>
  <c r="M86" i="7"/>
  <c r="E46" i="7"/>
  <c r="D46" i="7"/>
  <c r="D74" i="7"/>
  <c r="E72" i="7"/>
  <c r="M52" i="7"/>
  <c r="H78" i="7"/>
  <c r="N68" i="7"/>
  <c r="G78" i="7"/>
  <c r="C58" i="7"/>
  <c r="F78" i="7"/>
  <c r="N58" i="7"/>
  <c r="L68" i="7"/>
  <c r="M74" i="7"/>
  <c r="E78" i="7"/>
  <c r="C84" i="7"/>
  <c r="L86" i="7"/>
  <c r="D68" i="7"/>
  <c r="C76" i="7"/>
  <c r="N74" i="7"/>
  <c r="M58" i="7"/>
  <c r="L74" i="7"/>
  <c r="D78" i="7"/>
  <c r="N84" i="7"/>
  <c r="E68" i="7"/>
  <c r="L72" i="7"/>
  <c r="E80" i="7"/>
  <c r="D56" i="7"/>
  <c r="C74" i="7"/>
  <c r="C82" i="7"/>
  <c r="M68" i="7"/>
  <c r="M82" i="7"/>
  <c r="H68" i="7"/>
  <c r="H86" i="7"/>
  <c r="H46" i="7"/>
  <c r="H62" i="7"/>
  <c r="G68" i="7"/>
  <c r="H74" i="7"/>
  <c r="C80" i="7"/>
  <c r="M84" i="7"/>
  <c r="G86" i="7"/>
  <c r="D72" i="7"/>
  <c r="G46" i="7"/>
  <c r="F68" i="7"/>
  <c r="C48" i="7"/>
  <c r="M48" i="7"/>
  <c r="E58" i="7"/>
  <c r="M54" i="7"/>
  <c r="F64" i="7"/>
  <c r="M70" i="7"/>
  <c r="D64" i="7"/>
  <c r="C66" i="7"/>
  <c r="G70" i="7"/>
  <c r="M76" i="7"/>
  <c r="D80" i="7"/>
  <c r="L52" i="7"/>
  <c r="N48" i="7"/>
  <c r="G58" i="7"/>
  <c r="F58" i="7"/>
  <c r="G64" i="7"/>
  <c r="G48" i="7"/>
  <c r="N70" i="7"/>
  <c r="C60" i="7"/>
  <c r="F70" i="7"/>
  <c r="M50" i="7"/>
  <c r="D54" i="7"/>
  <c r="G60" i="7"/>
  <c r="M66" i="7"/>
  <c r="E70" i="7"/>
  <c r="H76" i="7"/>
  <c r="N82" i="7"/>
  <c r="C54" i="7"/>
  <c r="N54" i="7"/>
  <c r="C70" i="7"/>
  <c r="F48" i="7"/>
  <c r="E64" i="7"/>
  <c r="E48" i="7"/>
  <c r="N60" i="7"/>
  <c r="M60" i="7"/>
  <c r="N76" i="7"/>
  <c r="L50" i="7"/>
  <c r="H58" i="7"/>
  <c r="D52" i="7"/>
  <c r="H48" i="7"/>
  <c r="L70" i="7"/>
  <c r="N50" i="7"/>
  <c r="H60" i="7"/>
  <c r="F60" i="7"/>
  <c r="H50" i="7"/>
  <c r="N56" i="7"/>
  <c r="H66" i="7"/>
  <c r="F76" i="7"/>
  <c r="H82" i="7"/>
  <c r="F50" i="7"/>
  <c r="F66" i="7"/>
  <c r="N46" i="7"/>
  <c r="E50" i="7"/>
  <c r="H56" i="7"/>
  <c r="N62" i="7"/>
  <c r="E66" i="7"/>
  <c r="H72" i="7"/>
  <c r="C78" i="7"/>
  <c r="F82" i="7"/>
  <c r="L88" i="7"/>
  <c r="F52" i="7"/>
  <c r="E52" i="7"/>
  <c r="D48" i="7"/>
  <c r="C64" i="7"/>
  <c r="F54" i="7"/>
  <c r="G50" i="7"/>
  <c r="D60" i="7"/>
  <c r="N72" i="7"/>
  <c r="E76" i="7"/>
  <c r="N88" i="7"/>
  <c r="C62" i="7"/>
  <c r="M72" i="7"/>
  <c r="D76" i="7"/>
  <c r="G82" i="7"/>
  <c r="M88" i="7"/>
  <c r="C46" i="7"/>
  <c r="M46" i="7"/>
  <c r="D50" i="7"/>
  <c r="G56" i="7"/>
  <c r="M62" i="7"/>
  <c r="D66" i="7"/>
  <c r="G72" i="7"/>
  <c r="N78" i="7"/>
  <c r="E82" i="7"/>
  <c r="H88" i="7"/>
  <c r="G52" i="7"/>
  <c r="L58" i="7"/>
  <c r="G54" i="7"/>
  <c r="H70" i="7"/>
  <c r="N66" i="7"/>
  <c r="C56" i="7"/>
  <c r="L66" i="7"/>
  <c r="C72" i="7"/>
  <c r="L82" i="7"/>
  <c r="O14" i="7" l="1"/>
  <c r="E14" i="7" s="1"/>
  <c r="O10" i="7"/>
  <c r="F8" i="22"/>
  <c r="R91" i="7"/>
  <c r="R45" i="7"/>
  <c r="R43" i="7"/>
  <c r="R41" i="7"/>
  <c r="R39" i="7"/>
  <c r="R37" i="7"/>
  <c r="R35" i="7"/>
  <c r="R33" i="7"/>
  <c r="R31" i="7"/>
  <c r="R29" i="7"/>
  <c r="R27" i="7"/>
  <c r="R25" i="7"/>
  <c r="R23" i="7"/>
  <c r="R21" i="7"/>
  <c r="R19" i="7"/>
  <c r="R17" i="7"/>
  <c r="D14" i="7" l="1"/>
  <c r="N14" i="7"/>
  <c r="L14" i="7"/>
  <c r="G14" i="7"/>
  <c r="F14" i="7"/>
  <c r="C14" i="7"/>
  <c r="M14" i="7"/>
  <c r="H14" i="7"/>
  <c r="B90" i="7"/>
  <c r="B44" i="7"/>
  <c r="B42" i="7"/>
  <c r="B40" i="7"/>
  <c r="B38" i="7"/>
  <c r="B36" i="7"/>
  <c r="B34" i="7"/>
  <c r="B32" i="7"/>
  <c r="B30" i="7"/>
  <c r="B28" i="7"/>
  <c r="B26" i="7"/>
  <c r="B24" i="7"/>
  <c r="B22" i="7"/>
  <c r="B20" i="7"/>
  <c r="B18" i="7"/>
  <c r="B16" i="7"/>
  <c r="B14" i="7"/>
  <c r="B10" i="7"/>
  <c r="C170" i="7"/>
  <c r="N170" i="7"/>
  <c r="M170" i="7"/>
  <c r="L170" i="7"/>
  <c r="H170" i="7"/>
  <c r="G170" i="7"/>
  <c r="F170" i="7"/>
  <c r="E170" i="7"/>
  <c r="D170" i="7"/>
  <c r="N168" i="7"/>
  <c r="M168" i="7"/>
  <c r="L168" i="7"/>
  <c r="H168" i="7"/>
  <c r="G168" i="7"/>
  <c r="F168" i="7"/>
  <c r="E168" i="7"/>
  <c r="D168" i="7"/>
  <c r="C168" i="7"/>
  <c r="N166" i="7"/>
  <c r="M166" i="7"/>
  <c r="L166" i="7"/>
  <c r="H166" i="7"/>
  <c r="G166" i="7"/>
  <c r="F166" i="7"/>
  <c r="E166" i="7"/>
  <c r="D166" i="7"/>
  <c r="C166" i="7"/>
  <c r="N164" i="7"/>
  <c r="M164" i="7"/>
  <c r="L164" i="7"/>
  <c r="H164" i="7"/>
  <c r="G164" i="7"/>
  <c r="F164" i="7"/>
  <c r="E164" i="7"/>
  <c r="D164" i="7"/>
  <c r="C164" i="7"/>
  <c r="N162" i="7"/>
  <c r="M162" i="7"/>
  <c r="L162" i="7"/>
  <c r="H162" i="7"/>
  <c r="G162" i="7"/>
  <c r="F162" i="7"/>
  <c r="E162" i="7"/>
  <c r="D162" i="7"/>
  <c r="C162" i="7"/>
  <c r="M160" i="7"/>
  <c r="M158" i="7"/>
  <c r="L158" i="7"/>
  <c r="H158" i="7"/>
  <c r="G158" i="7"/>
  <c r="F158" i="7"/>
  <c r="E158" i="7"/>
  <c r="D158" i="7"/>
  <c r="C158" i="7"/>
  <c r="H156" i="7"/>
  <c r="L156" i="7"/>
  <c r="M154" i="7"/>
  <c r="L154" i="7"/>
  <c r="H154" i="7"/>
  <c r="G154" i="7"/>
  <c r="F154" i="7"/>
  <c r="E154" i="7"/>
  <c r="D154" i="7"/>
  <c r="C154" i="7"/>
  <c r="F152" i="7"/>
  <c r="M152" i="7"/>
  <c r="L152" i="7"/>
  <c r="H152" i="7"/>
  <c r="G152" i="7"/>
  <c r="C160" i="7" l="1"/>
  <c r="D160" i="7"/>
  <c r="E160" i="7"/>
  <c r="D156" i="7"/>
  <c r="F160" i="7"/>
  <c r="C152" i="7"/>
  <c r="E156" i="7"/>
  <c r="G160" i="7"/>
  <c r="C156" i="7"/>
  <c r="D152" i="7"/>
  <c r="F156" i="7"/>
  <c r="H160" i="7"/>
  <c r="E152" i="7"/>
  <c r="G156" i="7"/>
  <c r="L160" i="7"/>
  <c r="C90" i="7" l="1"/>
  <c r="O44" i="7"/>
  <c r="E10" i="7" l="1"/>
  <c r="F10" i="7"/>
  <c r="D10" i="7"/>
  <c r="G10" i="7"/>
  <c r="H10" i="7"/>
  <c r="L10" i="7"/>
  <c r="M10" i="7"/>
  <c r="N10" i="7"/>
  <c r="C10" i="7"/>
  <c r="H16" i="7"/>
  <c r="N16" i="7"/>
  <c r="L16" i="7"/>
  <c r="M16" i="7"/>
  <c r="G16" i="7"/>
  <c r="E16" i="7"/>
  <c r="F16" i="7"/>
  <c r="D16" i="7"/>
  <c r="C16" i="7"/>
  <c r="N44" i="7"/>
  <c r="F44" i="7"/>
  <c r="C44" i="7"/>
  <c r="E44" i="7"/>
  <c r="G44" i="7"/>
  <c r="M44" i="7"/>
  <c r="D44" i="7"/>
  <c r="H44" i="7"/>
  <c r="L44" i="7"/>
  <c r="N42" i="7"/>
  <c r="F42" i="7"/>
  <c r="E42" i="7"/>
  <c r="M42" i="7"/>
  <c r="D42" i="7"/>
  <c r="L42" i="7"/>
  <c r="H42" i="7"/>
  <c r="G42" i="7"/>
  <c r="C42" i="7"/>
  <c r="N90" i="7"/>
  <c r="E90" i="7"/>
  <c r="D90" i="7"/>
  <c r="H90" i="7"/>
  <c r="L90" i="7"/>
  <c r="M90" i="7"/>
  <c r="G90" i="7"/>
  <c r="F90" i="7"/>
  <c r="E6" i="5"/>
  <c r="E4" i="5"/>
  <c r="B6" i="5"/>
  <c r="B4" i="5"/>
  <c r="F42" i="14" l="1"/>
  <c r="E42" i="14"/>
  <c r="D42" i="14"/>
  <c r="C42" i="14"/>
  <c r="F35" i="14"/>
  <c r="E35" i="14"/>
  <c r="D35" i="14"/>
  <c r="C35" i="14"/>
  <c r="F23" i="14"/>
  <c r="E23" i="14"/>
  <c r="D23" i="14"/>
  <c r="C23" i="14"/>
  <c r="C46" i="14" l="1"/>
  <c r="C48" i="14" s="1"/>
  <c r="D46" i="14"/>
  <c r="D48" i="14" s="1"/>
  <c r="E46" i="14"/>
  <c r="E48" i="14" s="1"/>
  <c r="F46" i="14"/>
  <c r="F48" i="14" s="1"/>
  <c r="C66" i="4" l="1"/>
  <c r="C72" i="4"/>
  <c r="H6" i="9" s="1"/>
  <c r="M6" i="10" s="1"/>
  <c r="C65" i="4"/>
  <c r="C71" i="4"/>
  <c r="H5" i="9" s="1"/>
  <c r="M5" i="10" s="1"/>
  <c r="O18" i="7"/>
  <c r="K13" i="7" l="1"/>
  <c r="K12" i="7" s="1"/>
  <c r="K173" i="7" s="1"/>
  <c r="I13" i="7"/>
  <c r="I12" i="7" s="1"/>
  <c r="I173" i="7" s="1"/>
  <c r="J13" i="7"/>
  <c r="J12" i="7" s="1"/>
  <c r="J173" i="7" s="1"/>
  <c r="O173" i="7"/>
  <c r="P151" i="7" s="1"/>
  <c r="M18" i="7"/>
  <c r="M13" i="7" s="1"/>
  <c r="E18" i="7"/>
  <c r="E13" i="7" s="1"/>
  <c r="F18" i="7"/>
  <c r="F13" i="7" s="1"/>
  <c r="H18" i="7"/>
  <c r="H13" i="7" s="1"/>
  <c r="G18" i="7"/>
  <c r="G13" i="7" s="1"/>
  <c r="L18" i="7"/>
  <c r="L13" i="7" s="1"/>
  <c r="C18" i="7"/>
  <c r="C13" i="7" s="1"/>
  <c r="N18" i="7"/>
  <c r="N13" i="7" s="1"/>
  <c r="D18" i="7"/>
  <c r="D13" i="7" s="1"/>
  <c r="G5" i="23"/>
  <c r="G4" i="23"/>
  <c r="E8" i="23"/>
  <c r="B6" i="23"/>
  <c r="I5" i="23"/>
  <c r="B5" i="23"/>
  <c r="I4" i="23"/>
  <c r="B4" i="23"/>
  <c r="N12" i="7" l="1"/>
  <c r="P101" i="7"/>
  <c r="P111" i="7"/>
  <c r="P87" i="7"/>
  <c r="P97" i="7"/>
  <c r="P47" i="7"/>
  <c r="P121" i="7"/>
  <c r="P89" i="7"/>
  <c r="P117" i="7"/>
  <c r="P149" i="7"/>
  <c r="P103" i="7"/>
  <c r="P85" i="7"/>
  <c r="P123" i="7"/>
  <c r="P95" i="7"/>
  <c r="P133" i="7"/>
  <c r="P125" i="7"/>
  <c r="P139" i="7"/>
  <c r="P145" i="7"/>
  <c r="P131" i="7"/>
  <c r="P53" i="7"/>
  <c r="P141" i="7"/>
  <c r="K174" i="7"/>
  <c r="P93" i="7"/>
  <c r="P115" i="7"/>
  <c r="P67" i="7"/>
  <c r="P71" i="7"/>
  <c r="P61" i="7"/>
  <c r="P109" i="7"/>
  <c r="P55" i="7"/>
  <c r="P81" i="7"/>
  <c r="P79" i="7"/>
  <c r="P119" i="7"/>
  <c r="P73" i="7"/>
  <c r="P107" i="7"/>
  <c r="P135" i="7"/>
  <c r="J174" i="7"/>
  <c r="P75" i="7"/>
  <c r="P13" i="7"/>
  <c r="P49" i="7"/>
  <c r="P69" i="7"/>
  <c r="P127" i="7"/>
  <c r="P113" i="7"/>
  <c r="P99" i="7"/>
  <c r="P65" i="7"/>
  <c r="P63" i="7"/>
  <c r="P105" i="7"/>
  <c r="P129" i="7"/>
  <c r="P137" i="7"/>
  <c r="P147" i="7"/>
  <c r="P77" i="7"/>
  <c r="P143" i="7"/>
  <c r="P51" i="7"/>
  <c r="P57" i="7"/>
  <c r="P83" i="7"/>
  <c r="P59" i="7"/>
  <c r="I174" i="7"/>
  <c r="M12" i="7"/>
  <c r="M173" i="7" s="1"/>
  <c r="L12" i="7"/>
  <c r="L173" i="7" s="1"/>
  <c r="G12" i="7"/>
  <c r="G173" i="7" s="1"/>
  <c r="H12" i="7"/>
  <c r="H173" i="7" s="1"/>
  <c r="E12" i="7"/>
  <c r="E173" i="7" s="1"/>
  <c r="C12" i="7"/>
  <c r="C173" i="7" s="1"/>
  <c r="D12" i="7"/>
  <c r="D173" i="7" s="1"/>
  <c r="F12" i="7"/>
  <c r="F173" i="7" s="1"/>
  <c r="P11" i="7"/>
  <c r="P41" i="7"/>
  <c r="P91" i="7"/>
  <c r="P15" i="7"/>
  <c r="P161" i="7"/>
  <c r="P171" i="7"/>
  <c r="P31" i="7"/>
  <c r="P159" i="7"/>
  <c r="P167" i="7"/>
  <c r="P27" i="7"/>
  <c r="P45" i="7"/>
  <c r="P163" i="7"/>
  <c r="P35" i="7"/>
  <c r="P153" i="7"/>
  <c r="P23" i="7"/>
  <c r="P165" i="7"/>
  <c r="P43" i="7"/>
  <c r="P17" i="7"/>
  <c r="P155" i="7"/>
  <c r="P39" i="7"/>
  <c r="P33" i="7"/>
  <c r="P37" i="7"/>
  <c r="P169" i="7"/>
  <c r="P29" i="7"/>
  <c r="P157" i="7"/>
  <c r="P25" i="7"/>
  <c r="P21" i="7"/>
  <c r="P19" i="7"/>
  <c r="R11" i="7"/>
  <c r="H93" i="5"/>
  <c r="H29" i="5"/>
  <c r="C28" i="5" s="1"/>
  <c r="N173" i="7" l="1"/>
  <c r="N174" i="7" s="1"/>
  <c r="L174" i="7"/>
  <c r="M174" i="7"/>
  <c r="H174" i="7"/>
  <c r="F174" i="7"/>
  <c r="D174" i="7"/>
  <c r="G174" i="7"/>
  <c r="E174" i="7"/>
  <c r="R13" i="7"/>
  <c r="C175" i="7"/>
  <c r="C174" i="7"/>
  <c r="C176" i="7" s="1"/>
  <c r="P173" i="7"/>
  <c r="B4" i="9"/>
  <c r="D175" i="7" l="1"/>
  <c r="E175" i="7" s="1"/>
  <c r="F175" i="7" s="1"/>
  <c r="G175" i="7" s="1"/>
  <c r="H175" i="7" s="1"/>
  <c r="I175" i="7" s="1"/>
  <c r="J175" i="7" s="1"/>
  <c r="K175" i="7" s="1"/>
  <c r="L175" i="7" s="1"/>
  <c r="M175" i="7" s="1"/>
  <c r="N175" i="7" s="1"/>
  <c r="D176" i="7"/>
  <c r="E176" i="7" s="1"/>
  <c r="F176" i="7" s="1"/>
  <c r="G176" i="7" s="1"/>
  <c r="H176" i="7" s="1"/>
  <c r="I176" i="7" s="1"/>
  <c r="J176" i="7" s="1"/>
  <c r="K176" i="7" s="1"/>
  <c r="L176" i="7" s="1"/>
  <c r="M176" i="7" s="1"/>
  <c r="N176" i="7" s="1"/>
  <c r="I6" i="22"/>
  <c r="I5" i="22"/>
  <c r="B9" i="22"/>
  <c r="B7" i="22"/>
  <c r="I4" i="22"/>
  <c r="F4" i="22"/>
  <c r="B4" i="22"/>
  <c r="N4" i="7" l="1"/>
  <c r="E5" i="5"/>
  <c r="G5" i="11" s="1"/>
  <c r="F8" i="9" s="1"/>
  <c r="K8" i="10" s="1"/>
  <c r="D6" i="14"/>
  <c r="D4" i="14"/>
  <c r="B6" i="14"/>
  <c r="B4" i="14"/>
  <c r="C126" i="5" l="1"/>
  <c r="C120" i="5"/>
  <c r="C116" i="5"/>
  <c r="C95" i="5"/>
  <c r="C87" i="5"/>
  <c r="C83" i="5"/>
  <c r="C102" i="5" l="1"/>
  <c r="I71" i="4" l="1"/>
  <c r="I72" i="4"/>
  <c r="I8" i="23" l="1"/>
  <c r="I5" i="11"/>
  <c r="H8" i="23"/>
  <c r="I4" i="11"/>
  <c r="B4" i="11"/>
  <c r="B5" i="11"/>
  <c r="M4" i="10" l="1"/>
  <c r="K4" i="10"/>
  <c r="C9" i="10"/>
  <c r="C7" i="10"/>
  <c r="C4" i="10"/>
  <c r="H4" i="9"/>
  <c r="F4" i="9"/>
  <c r="B9" i="9"/>
  <c r="B7" i="9"/>
  <c r="B4" i="7" l="1"/>
  <c r="B5" i="7"/>
  <c r="N5" i="7"/>
  <c r="C62" i="5" l="1"/>
  <c r="C56" i="5"/>
  <c r="C69" i="5" s="1"/>
  <c r="C52" i="5"/>
  <c r="C31" i="5"/>
  <c r="C23" i="5"/>
  <c r="C19" i="5"/>
  <c r="C38" i="5" l="1"/>
  <c r="I66" i="4"/>
  <c r="I65" i="4" l="1"/>
</calcChain>
</file>

<file path=xl/sharedStrings.xml><?xml version="1.0" encoding="utf-8"?>
<sst xmlns="http://schemas.openxmlformats.org/spreadsheetml/2006/main" count="62914" uniqueCount="8592">
  <si>
    <t>DESCRIÇÃO</t>
  </si>
  <si>
    <t>UNIDADE</t>
  </si>
  <si>
    <t>QUANT.</t>
  </si>
  <si>
    <t>M</t>
  </si>
  <si>
    <t>UN</t>
  </si>
  <si>
    <t>CÓDIGO</t>
  </si>
  <si>
    <t>ITEM</t>
  </si>
  <si>
    <t>OBRA:</t>
  </si>
  <si>
    <t>CLIENTE:</t>
  </si>
  <si>
    <t>LOCAL:</t>
  </si>
  <si>
    <t>REVISÃO:</t>
  </si>
  <si>
    <t>DATA:</t>
  </si>
  <si>
    <t>SINAPI</t>
  </si>
  <si>
    <t>TAXAS (L.S.):</t>
  </si>
  <si>
    <t>HORISTA:</t>
  </si>
  <si>
    <t>MENSALISTA:</t>
  </si>
  <si>
    <t>KG</t>
  </si>
  <si>
    <t>DADOS INICIAIS DO PROJETO:</t>
  </si>
  <si>
    <t>BASE</t>
  </si>
  <si>
    <t>DATA</t>
  </si>
  <si>
    <t>OBSERVAÇÕES</t>
  </si>
  <si>
    <t>1.0</t>
  </si>
  <si>
    <t>2.0</t>
  </si>
  <si>
    <t>COMPREENDEM ESTE TRABALHO:</t>
  </si>
  <si>
    <t>CÓDIGO ABA</t>
  </si>
  <si>
    <t>BDI</t>
  </si>
  <si>
    <t>http://www1.caixa.gov.br/gov/gov_social/municipal/programa_des_urbano/SINAPI/index.asp</t>
  </si>
  <si>
    <t>PREMISSAS:</t>
  </si>
  <si>
    <t>REFERÊNCIAS DE PREÇOS:</t>
  </si>
  <si>
    <t>OBS:</t>
  </si>
  <si>
    <t>CONFORME TAXA DE LEIS SOCIAIS DO SINAPI DISPONÍVEL NO SITE DA CAIXA.</t>
  </si>
  <si>
    <t>COMPOSIÇÕES</t>
  </si>
  <si>
    <t>INSUMOS</t>
  </si>
  <si>
    <t>XXXXX</t>
  </si>
  <si>
    <t>TAXAS:</t>
  </si>
  <si>
    <t>LEGENDA DAS CODIFICAÇÕES:</t>
  </si>
  <si>
    <t>OBSERVAÇÕES FINAIS:</t>
  </si>
  <si>
    <t>MEMÓRIA DE CALCULO DA BONIFICAÇÃO SOBRE DESPESAS INDIRETAS</t>
  </si>
  <si>
    <t>SERVIÇOS:</t>
  </si>
  <si>
    <t>EQUIPAMENTOS:</t>
  </si>
  <si>
    <t>OBSERVAR MEMÓRIA DE CÁLCULO</t>
  </si>
  <si>
    <t>SERVIÇOS</t>
  </si>
  <si>
    <t>PREÇO UNITÁRIO SEM BDI (R$)</t>
  </si>
  <si>
    <t>BDI (%)</t>
  </si>
  <si>
    <t>EQP.</t>
  </si>
  <si>
    <t>MEMÓRIA DE CALCULO DO BDI</t>
  </si>
  <si>
    <t>BDI APLICADO NA OBRA</t>
  </si>
  <si>
    <t>FAIXAS DE ADMISSIBILIDADE DE ACORDO COM O ACORDÃO N. 2622/2013 DO TCU</t>
  </si>
  <si>
    <t xml:space="preserve">DISCRIMINAÇÃO </t>
  </si>
  <si>
    <t>PERC.     (%)</t>
  </si>
  <si>
    <t>1º QUARTIL</t>
  </si>
  <si>
    <t>MÉDIO</t>
  </si>
  <si>
    <t>3º QUARTIL</t>
  </si>
  <si>
    <t>1.00</t>
  </si>
  <si>
    <t xml:space="preserve"> Despesas Indiretas</t>
  </si>
  <si>
    <t>A1</t>
  </si>
  <si>
    <t>Seguro e Garantia</t>
  </si>
  <si>
    <t>A2</t>
  </si>
  <si>
    <t>Riscos e Imprevistos</t>
  </si>
  <si>
    <t>A3</t>
  </si>
  <si>
    <t>A4</t>
  </si>
  <si>
    <t>Administração Central</t>
  </si>
  <si>
    <t>Total do Grupo A =</t>
  </si>
  <si>
    <t>2.00</t>
  </si>
  <si>
    <t>Benefício</t>
  </si>
  <si>
    <t>B1</t>
  </si>
  <si>
    <t>LUCRO</t>
  </si>
  <si>
    <t>Total do Grupo B =</t>
  </si>
  <si>
    <t>3.00</t>
  </si>
  <si>
    <t>Impostos</t>
  </si>
  <si>
    <t>C1</t>
  </si>
  <si>
    <t>PIS / PASEP</t>
  </si>
  <si>
    <t>C2</t>
  </si>
  <si>
    <t>COFINS</t>
  </si>
  <si>
    <t>C3</t>
  </si>
  <si>
    <t>C4</t>
  </si>
  <si>
    <t>Total do Grupo C =</t>
  </si>
  <si>
    <t>VALORES DO BDI PARA CONSTRUÇÃO DE EDIFÍCIOS DE ACORDO COM O ACORDÃO N. 2622/2013 DO TCU</t>
  </si>
  <si>
    <t>Fórmula Para Cálculo do B.D.I</t>
  </si>
  <si>
    <t>BDI =(((1+A4+A1+A2)*(1+A3)*(1+B1))/(1-C))-1</t>
  </si>
  <si>
    <t>Bonificação Sobre Despesas indiretas (B.D.I) =</t>
  </si>
  <si>
    <t>VALORES DO BDI DIFERENCIADO PARA CONSTRUÇÃO DE EDIFÍCIOS DE ACORDO COM O ACORDÃO N. 2622/2013 DO TCU</t>
  </si>
  <si>
    <t>MENS.:</t>
  </si>
  <si>
    <t>TABELA RESUMO DE VALORES</t>
  </si>
  <si>
    <t>BDI (SERVIÇOS):</t>
  </si>
  <si>
    <t>BDI (EQUIP.):</t>
  </si>
  <si>
    <t>TOTAL GERAL COM BDI</t>
  </si>
  <si>
    <t>TOTAL GERAL</t>
  </si>
  <si>
    <t>3.0</t>
  </si>
  <si>
    <t>TRV</t>
  </si>
  <si>
    <t>7.0</t>
  </si>
  <si>
    <t>6.0</t>
  </si>
  <si>
    <t>5.0</t>
  </si>
  <si>
    <t>4.0</t>
  </si>
  <si>
    <t>CRONOGRAMA FÍSICO-FINANCEIRO</t>
  </si>
  <si>
    <t>CRO</t>
  </si>
  <si>
    <t>BASES DE PREÇOS:</t>
  </si>
  <si>
    <t>COEF.</t>
  </si>
  <si>
    <t>PREÇO (R$)</t>
  </si>
  <si>
    <t>PREÇO TOTAL (R$)</t>
  </si>
  <si>
    <t>CURVA ABC DE SERVIÇOS</t>
  </si>
  <si>
    <t>PART. (%)</t>
  </si>
  <si>
    <t>PART. ACUM. (%)</t>
  </si>
  <si>
    <t>CURVA ABC DE INSUMOS</t>
  </si>
  <si>
    <t>H</t>
  </si>
  <si>
    <t>L</t>
  </si>
  <si>
    <t>SERVENTE COM ENCARGOS COMPLEMENTARES</t>
  </si>
  <si>
    <t>PEDREIRO COM ENCARGOS COMPLEMENTARES</t>
  </si>
  <si>
    <t>CARPINTEIRO DE FORMAS COM ENCARGOS COMPLEMENTARES</t>
  </si>
  <si>
    <t>CHP</t>
  </si>
  <si>
    <t>CHI</t>
  </si>
  <si>
    <t>AJUDANTE ESPECIALIZADO COM ENCARGOS COMPLEMENTARES</t>
  </si>
  <si>
    <t>ELETRICISTA COM ENCARGOS COMPLEMENTARES</t>
  </si>
  <si>
    <t>DESMOLDANTE PROTETOR PARA FORMAS DE MADEIRA, DE BASE OLEOSA EMULSIONADA EM AGUA</t>
  </si>
  <si>
    <t>AUXILIAR DE ELETRICISTA COM ENCARGOS COMPLEMENTARES</t>
  </si>
  <si>
    <t>FITA ISOLANTE ADESIVA ANTICHAMA, USO ATE 750 V, EM ROLO DE 19 MM X 5 M</t>
  </si>
  <si>
    <t>ENERGIA ELETRICA ATE 2000 KWH INDUSTRIAL, SEM DEMANDA</t>
  </si>
  <si>
    <t>SERRA CIRCULAR DE BANCADA COM MOTOR ELETRICO, POTENCIA DE *1600* W, PARA DISCO DE DIAMETRO DE 10" (250 MM)</t>
  </si>
  <si>
    <t>ABCS</t>
  </si>
  <si>
    <t>ABCI</t>
  </si>
  <si>
    <t>SEINFRA/CE</t>
  </si>
  <si>
    <t>http://www.seinfra.ce.gov.br/index.php/tabela-de-custos</t>
  </si>
  <si>
    <t>SIURB/SP</t>
  </si>
  <si>
    <t>ORSE/SE</t>
  </si>
  <si>
    <t>http://187.17.2.135/orse/default.asp</t>
  </si>
  <si>
    <t>SBC</t>
  </si>
  <si>
    <t>http://www.informativosbc.com.br/</t>
  </si>
  <si>
    <t>DIVERSOS:</t>
  </si>
  <si>
    <t>VER FOLHA DE ROSTO</t>
  </si>
  <si>
    <t>BASE DE PREÇO:</t>
  </si>
  <si>
    <t>DEMAIS:</t>
  </si>
  <si>
    <t>LEIS SOCIAIS DESONERADO:</t>
  </si>
  <si>
    <t>BDI DESONERADO:</t>
  </si>
  <si>
    <t>8.0</t>
  </si>
  <si>
    <t>MEMÓRIA DE CALCULO DO BDI DESONERADO</t>
  </si>
  <si>
    <t>MEMÓRIA DE CALCULO DO BDI DE EQUIPAMENTOS DESONERADO</t>
  </si>
  <si>
    <t>CONTRIBUIÇÃO SOBRE RECEITA BRUTA</t>
  </si>
  <si>
    <t>http://www.prefeitura.sp.gov.br/cidade/secretarias/obras/tabelas_de_custos/index.php?p=242786</t>
  </si>
  <si>
    <t>9.0</t>
  </si>
  <si>
    <t>MEMÓRIA DE CALCULO DAS LEIS SOCIAIS</t>
  </si>
  <si>
    <t>LS</t>
  </si>
  <si>
    <t>MEMÓRIA DE CALCULO DE LEIS SOCIAIS</t>
  </si>
  <si>
    <t>10.0</t>
  </si>
  <si>
    <t>SINAPI (BA)</t>
  </si>
  <si>
    <t>SINAPI (BA):</t>
  </si>
  <si>
    <t>BASE (SINAPI BA):</t>
  </si>
  <si>
    <t>LOCAIS:</t>
  </si>
  <si>
    <t>11.0</t>
  </si>
  <si>
    <t>12.0</t>
  </si>
  <si>
    <t>13.0</t>
  </si>
  <si>
    <t>CONTROLE DE REVISÕES</t>
  </si>
  <si>
    <t>REVISÃO</t>
  </si>
  <si>
    <t>ITENS REVISADOS</t>
  </si>
  <si>
    <t>1º) ESTE ORÇAMENTO ESTA EM CONFORMIDADE COM OS PROJETOS CONFORME RELAÇÃO ABAIXO:</t>
  </si>
  <si>
    <t>PROJETO</t>
  </si>
  <si>
    <t>14.0</t>
  </si>
  <si>
    <t>15.0</t>
  </si>
  <si>
    <t>00</t>
  </si>
  <si>
    <t>CPOS/SP</t>
  </si>
  <si>
    <t>SUDECAP/MG</t>
  </si>
  <si>
    <t>IOPES/ES</t>
  </si>
  <si>
    <t>BANCO</t>
  </si>
  <si>
    <t>m²</t>
  </si>
  <si>
    <t>Próprio</t>
  </si>
  <si>
    <t>XXXXX OU XXXXX/XXX</t>
  </si>
  <si>
    <t>CP.XXXXXXXX</t>
  </si>
  <si>
    <t>CT.XXXXXXXX</t>
  </si>
  <si>
    <t>PARA REFERENCIAS DE PREÇOS UTILIZAMOS AS BASES ABAIXO:</t>
  </si>
  <si>
    <t>SICRO3(BA)</t>
  </si>
  <si>
    <t>http://www.dnit.gov.br/custos-e-pagamentos/custos-e-pagamentos-1</t>
  </si>
  <si>
    <t>SEDOP(PA)</t>
  </si>
  <si>
    <t>SETOP(MG)</t>
  </si>
  <si>
    <t>FDE(SP)</t>
  </si>
  <si>
    <t>AGETOP CIVIL (GO)</t>
  </si>
  <si>
    <t>EMBASA(BA)</t>
  </si>
  <si>
    <t>http://www.cpos.sp.gov.br/boletim-referencial-de-custos</t>
  </si>
  <si>
    <t>http://www.fde.sp.gov.br/PagePublic/Interna.aspx?codigoMenu=189</t>
  </si>
  <si>
    <t>http://www.agetop.go.gov.br/Tabelas/113</t>
  </si>
  <si>
    <t>http://www.sedurb.pa.gov.br/index.php/component/content/article/2-sem-categoria/102-planilha-de-custo-abril-2017</t>
  </si>
  <si>
    <t>http://www.transportes.mg.gov.br/municipio/consulta-a-planilha-de-precos-setop</t>
  </si>
  <si>
    <t>http://www.embasa.ba.gov.br/index.php/servico/licitacoes-e-contratos/tabelas-de-preco</t>
  </si>
  <si>
    <t>https://iopes.es.gov.br/referencial-preco-1</t>
  </si>
  <si>
    <t>https://prefeitura.pbh.gov.br/sudecap/tabela-de-precos</t>
  </si>
  <si>
    <t>TIPO</t>
  </si>
  <si>
    <t>Composição</t>
  </si>
  <si>
    <t>Composição Auxiliar</t>
  </si>
  <si>
    <t>FUES - FUNDAÇÕES E ESTRUTURAS</t>
  </si>
  <si>
    <t>m³</t>
  </si>
  <si>
    <t xml:space="preserve"> 88262 </t>
  </si>
  <si>
    <t>SEDI - SERVIÇOS DIVERSOS</t>
  </si>
  <si>
    <t xml:space="preserve"> 88316 </t>
  </si>
  <si>
    <t>Insumo</t>
  </si>
  <si>
    <t>Material</t>
  </si>
  <si>
    <t xml:space="preserve"> 00004491 </t>
  </si>
  <si>
    <t>INEL - INSTALAÇÃO ELÉTRICA/ELETRIFICAÇÃO E ILUMINAÇÃO EXTERNA</t>
  </si>
  <si>
    <t xml:space="preserve"> 88264 </t>
  </si>
  <si>
    <t xml:space="preserve"> 00001379 </t>
  </si>
  <si>
    <t>CIMENTO PORTLAND COMPOSTO CP II-32</t>
  </si>
  <si>
    <t>INHI - INSTALAÇÕES HIDROS SANITÁRIAS</t>
  </si>
  <si>
    <t>Observação</t>
  </si>
  <si>
    <t>ORSE</t>
  </si>
  <si>
    <t>Serviços</t>
  </si>
  <si>
    <t>un</t>
  </si>
  <si>
    <t>Equipamento</t>
  </si>
  <si>
    <t xml:space="preserve"> 88243 </t>
  </si>
  <si>
    <t>MES</t>
  </si>
  <si>
    <t xml:space="preserve"> 00004517 </t>
  </si>
  <si>
    <t xml:space="preserve"> 88309 </t>
  </si>
  <si>
    <t xml:space="preserve"> 00002692 </t>
  </si>
  <si>
    <t xml:space="preserve"> 00000370 </t>
  </si>
  <si>
    <t>AREIA MEDIA - POSTO JAZIDA/FORNECEDOR (RETIRADO NA JAZIDA, SEM TRANSPORTE)</t>
  </si>
  <si>
    <t xml:space="preserve"> 88247 </t>
  </si>
  <si>
    <t>SEINFRA</t>
  </si>
  <si>
    <t>Equipamento para Aquisição Permanente</t>
  </si>
  <si>
    <t xml:space="preserve"> 00006114 </t>
  </si>
  <si>
    <t>Mão de Obra</t>
  </si>
  <si>
    <t xml:space="preserve"> 00037370 </t>
  </si>
  <si>
    <t xml:space="preserve"> 00037372 </t>
  </si>
  <si>
    <t xml:space="preserve"> 00037373 </t>
  </si>
  <si>
    <t xml:space="preserve"> 00037371 </t>
  </si>
  <si>
    <t xml:space="preserve"> 00006117 </t>
  </si>
  <si>
    <t xml:space="preserve"> 00000242 </t>
  </si>
  <si>
    <t xml:space="preserve"> 00000378 </t>
  </si>
  <si>
    <t xml:space="preserve"> 00000247 </t>
  </si>
  <si>
    <t xml:space="preserve"> 00000246 </t>
  </si>
  <si>
    <t xml:space="preserve"> 00010535 </t>
  </si>
  <si>
    <t xml:space="preserve"> 00002705 </t>
  </si>
  <si>
    <t xml:space="preserve"> 00021127 </t>
  </si>
  <si>
    <t xml:space="preserve"> 00001213 </t>
  </si>
  <si>
    <t xml:space="preserve"> 00004721 </t>
  </si>
  <si>
    <t xml:space="preserve"> 00002436 </t>
  </si>
  <si>
    <t xml:space="preserve"> 00002696 </t>
  </si>
  <si>
    <t xml:space="preserve"> 00037666 </t>
  </si>
  <si>
    <t xml:space="preserve"> 00004230 </t>
  </si>
  <si>
    <t xml:space="preserve"> 00004750 </t>
  </si>
  <si>
    <t xml:space="preserve"> 00006111 </t>
  </si>
  <si>
    <t xml:space="preserve"> 00014618 </t>
  </si>
  <si>
    <t>OBS. 2: Toda planilha foi calculada considerando o Truncamento em 2 casas decimais, conforme metodologia do SINAPI e padrão do TCU.</t>
  </si>
  <si>
    <t>OBS. 1: As "Composições Próprias" usam a estrutura das que lhe servem de referência, mas mudam itens específicos (em insumos, coeficientes ou preços, ou em todos eles), para refletir o valor daquele serviço específico sempre priorizando o SINAPI.</t>
  </si>
  <si>
    <t>CÁLCULO DO ISS</t>
  </si>
  <si>
    <t>Despesas Financeiras</t>
  </si>
  <si>
    <t>OPERATIVA</t>
  </si>
  <si>
    <t>IMPRODUTIVA</t>
  </si>
  <si>
    <t>GERAL</t>
  </si>
  <si>
    <t/>
  </si>
  <si>
    <t>PRÓPRIOS REFERENCIADOS</t>
  </si>
  <si>
    <t>VALOR ACUMULADO SEM BDI (R$)</t>
  </si>
  <si>
    <t>P. UNIT SEM BDI (R$)</t>
  </si>
  <si>
    <t>P. TOTAL SEM BDI (R$)</t>
  </si>
  <si>
    <t>P. UNITÁRIO SEM BDI (R$)</t>
  </si>
  <si>
    <t>EMISSÃO INICIAL</t>
  </si>
  <si>
    <t>SIURB</t>
  </si>
  <si>
    <t>Un</t>
  </si>
  <si>
    <t>EMBASA</t>
  </si>
  <si>
    <t>CLASS</t>
  </si>
  <si>
    <t xml:space="preserve"> 00043489 </t>
  </si>
  <si>
    <t>EPI - FAMILIA PEDREIRO - HORISTA (ENCARGOS COMPLEMENTARES - COLETADO CAIXA)</t>
  </si>
  <si>
    <t xml:space="preserve"> 00043465 </t>
  </si>
  <si>
    <t>FERRAMENTAS - FAMILIA PEDREIRO - HORISTA (ENCARGOS COMPLEMENTARES - COLETADO CAIXA)</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</si>
  <si>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</si>
  <si>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</si>
  <si>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</si>
  <si>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</si>
  <si>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</si>
  <si>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</si>
  <si>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</si>
  <si>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</si>
  <si>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</si>
  <si>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</si>
  <si>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</si>
  <si>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</si>
  <si>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00043484 </t>
  </si>
  <si>
    <t>EPI - FAMILIA ELETRICISTA - HORISTA (ENCARGOS COMPLEMENTARES - COLETADO CAIXA)</t>
  </si>
  <si>
    <t xml:space="preserve"> 00043460 </t>
  </si>
  <si>
    <t>FERRAMENTAS - FAMILIA ELETRICISTA - HORISTA (ENCARGOS COMPLEMENTARES - COLETADO CAIXA)</t>
  </si>
  <si>
    <t xml:space="preserve"> 00043485 </t>
  </si>
  <si>
    <t>EPI - FAMILIA ENCANADOR - HORISTA (ENCARGOS COMPLEMENTARES - COLETADO CAIXA)</t>
  </si>
  <si>
    <t xml:space="preserve"> 00043461 </t>
  </si>
  <si>
    <t>FERRAMENTAS - FAMILIA ENCANADOR - HORISTA (ENCARGOS COMPLEMENTARES - COLETADO CAIXA)</t>
  </si>
  <si>
    <t>ALÍQUOTA MUNICIPAL (%)</t>
  </si>
  <si>
    <t>% DE MÃO DE OBRA</t>
  </si>
  <si>
    <t>ALÍQUOTA FINAL (%)</t>
  </si>
  <si>
    <t>AGESUL (MS)</t>
  </si>
  <si>
    <t>http://www.servicos.ms.gov.br/extranet-seinfra/docs/boletim_precos.html</t>
  </si>
  <si>
    <t>PREÇO UNITÁRIO COM BDI (R$)</t>
  </si>
  <si>
    <t>PREÇO FINAL COM BDI (R$)</t>
  </si>
  <si>
    <t>PESO (%)</t>
  </si>
  <si>
    <t xml:space="preserve"> 1 </t>
  </si>
  <si>
    <t xml:space="preserve"> 2 </t>
  </si>
  <si>
    <t>Total sem BDI</t>
  </si>
  <si>
    <t>Total do BDI</t>
  </si>
  <si>
    <t>Total Geral</t>
  </si>
  <si>
    <t>Totais por Tipo</t>
  </si>
  <si>
    <t>1º MÊS</t>
  </si>
  <si>
    <t>MESES</t>
  </si>
  <si>
    <t>PONTALETE *7,5 X 7,5* CM EM PINUS, MISTA OU EQUIVALENTE DA REGIAO - BRUTA</t>
  </si>
  <si>
    <t>SARRAFO *2,5 X 7,5* CM EM PINUS, MISTA OU EQUIVALENTE DA REGIAO - BRUTA</t>
  </si>
  <si>
    <t>m</t>
  </si>
  <si>
    <t xml:space="preserve"> 00004221 </t>
  </si>
  <si>
    <t xml:space="preserve"> 00040304 </t>
  </si>
  <si>
    <t>PREGO DE ACO POLIDO COM CABECA DUPLA 17 X 27 (2 1/2 X 11)</t>
  </si>
  <si>
    <t xml:space="preserve"> 00043132 </t>
  </si>
  <si>
    <t>ARAME RECOZIDO 16 BWG, D = 1,65 MM (0,016 KG/M) OU 18 BWG, D = 1,25 MM (0,01 KG/M)</t>
  </si>
  <si>
    <t>BAHIA</t>
  </si>
  <si>
    <t>ENCARGOS SOCIAIS SOBRE A MÃO DE OBRA (CONFORME TABELA DE ENCARGOS SOCIAIS DO SINAPI)</t>
  </si>
  <si>
    <t>COM DESONERAÇÃO</t>
  </si>
  <si>
    <t>SEM DESONERAÇÃO</t>
  </si>
  <si>
    <t>HORISTA %</t>
  </si>
  <si>
    <t>MENSAL. %</t>
  </si>
  <si>
    <t>GRUPO A</t>
  </si>
  <si>
    <t>INSS</t>
  </si>
  <si>
    <t>SESI</t>
  </si>
  <si>
    <t>SENAI</t>
  </si>
  <si>
    <t>INCRA</t>
  </si>
  <si>
    <t>A5</t>
  </si>
  <si>
    <t>SEBRAE</t>
  </si>
  <si>
    <t>A6</t>
  </si>
  <si>
    <t>SALÁRIO EDUCAÇÃO</t>
  </si>
  <si>
    <t>A7</t>
  </si>
  <si>
    <t>SEGURO CONTRA ACIDENTES DE TRABALHO</t>
  </si>
  <si>
    <t>A8</t>
  </si>
  <si>
    <t>FGTS</t>
  </si>
  <si>
    <t>A9</t>
  </si>
  <si>
    <t>SECONCI</t>
  </si>
  <si>
    <t>A</t>
  </si>
  <si>
    <t>TOTAL</t>
  </si>
  <si>
    <t>GRUPO B</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</si>
  <si>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</si>
  <si>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</si>
  <si>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</si>
  <si>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</si>
  <si>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</si>
  <si>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</si>
  <si>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</si>
  <si>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</si>
  <si>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</si>
  <si>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</si>
  <si>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</si>
  <si>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</si>
  <si>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</si>
  <si>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</si>
  <si>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</si>
  <si>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</si>
  <si>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</si>
  <si>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</si>
  <si>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</si>
  <si>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MATENIDADE</t>
  </si>
  <si>
    <t>B</t>
  </si>
  <si>
    <t>GRUPO C</t>
  </si>
  <si>
    <t>AVISO PRÉVIO INDENIZADO</t>
  </si>
  <si>
    <t>AVISO PRÉVIO TRABALHADO</t>
  </si>
  <si>
    <t>FÉRIAS INDENIZADAS</t>
  </si>
  <si>
    <t>DEPÓSITO RESCISÃO SEM JUSTA CAUSA</t>
  </si>
  <si>
    <t>C5</t>
  </si>
  <si>
    <t>INDENIZAÇÃO ADICIONAL</t>
  </si>
  <si>
    <t>C</t>
  </si>
  <si>
    <t>GRUPO D</t>
  </si>
  <si>
    <t>D1</t>
  </si>
  <si>
    <t>REINCIDÊNCIA DE GRUPO A SOBRE GRUPO B</t>
  </si>
  <si>
    <t>D2</t>
  </si>
  <si>
    <t>REINCIDÊNCIA DE GRUPO A SOBRE AVISO PRÉVIO TRABALHADO E REINCIDÊNCIA DO FGTS SOBRE AVISO PRÉVIO INDENIZADO</t>
  </si>
  <si>
    <t>D</t>
  </si>
  <si>
    <t>TOTAL (A+B+C+D):</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</si>
  <si>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</si>
  <si>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</si>
  <si>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</si>
  <si>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</si>
  <si>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00013896 </t>
  </si>
  <si>
    <t>VIBRADOR DE IMERSAO, DIAMETRO DA PONTEIRA DE *45* MM, COM MOTOR ELETRICO TRIFASICO DE 2 HP (2 CV)</t>
  </si>
  <si>
    <t>ASTU - ASSENTAMENTO DE TUBOS E PECAS</t>
  </si>
  <si>
    <t>2º MÊS</t>
  </si>
  <si>
    <t>ARMADOR (HORISTA)</t>
  </si>
  <si>
    <t>PEDREIRO (HORISTA)</t>
  </si>
  <si>
    <t>AJUDANTE DE ARMADOR (HORISTA)</t>
  </si>
  <si>
    <t>1,0</t>
  </si>
  <si>
    <t>2,0</t>
  </si>
  <si>
    <t>3,0</t>
  </si>
  <si>
    <t>18,0</t>
  </si>
  <si>
    <t>6,0</t>
  </si>
  <si>
    <t>0,09</t>
  </si>
  <si>
    <t>0,08</t>
  </si>
  <si>
    <t>0,07</t>
  </si>
  <si>
    <t>0,06</t>
  </si>
  <si>
    <t>0,05</t>
  </si>
  <si>
    <t>0,04</t>
  </si>
  <si>
    <t>0,03</t>
  </si>
  <si>
    <t>4,0</t>
  </si>
  <si>
    <t>0,02</t>
  </si>
  <si>
    <t>99,88</t>
  </si>
  <si>
    <t>99,90</t>
  </si>
  <si>
    <t>99,92</t>
  </si>
  <si>
    <t>99,94</t>
  </si>
  <si>
    <t>99,95</t>
  </si>
  <si>
    <t>0,01</t>
  </si>
  <si>
    <t>99,97</t>
  </si>
  <si>
    <t>99,98</t>
  </si>
  <si>
    <t>99,99</t>
  </si>
  <si>
    <t>0,00</t>
  </si>
  <si>
    <t>100,00</t>
  </si>
  <si>
    <t>0,18%</t>
  </si>
  <si>
    <t>0,15%</t>
  </si>
  <si>
    <t>0,14%</t>
  </si>
  <si>
    <t>0,13%</t>
  </si>
  <si>
    <t>0,12%</t>
  </si>
  <si>
    <t>0,09%</t>
  </si>
  <si>
    <t>0,08%</t>
  </si>
  <si>
    <t>0,07%</t>
  </si>
  <si>
    <t>0,06%</t>
  </si>
  <si>
    <t>0,05%</t>
  </si>
  <si>
    <t>0,04%</t>
  </si>
  <si>
    <t>0,03%</t>
  </si>
  <si>
    <t>0,02%</t>
  </si>
  <si>
    <t>0,01%</t>
  </si>
  <si>
    <t>0,00%</t>
  </si>
  <si>
    <t xml:space="preserve"> 88248 </t>
  </si>
  <si>
    <t>AUXILIAR DE ENCANADOR OU BOMBEIRO HIDRÁULICO COM ENCARGOS COMPLEMENTARES</t>
  </si>
  <si>
    <t xml:space="preserve"> 88267 </t>
  </si>
  <si>
    <t>ENCANADOR OU BOMBEIRO HIDRÁULICO COM ENCARGOS COMPLEMENTARES</t>
  </si>
  <si>
    <t>8,0</t>
  </si>
  <si>
    <t>99,91</t>
  </si>
  <si>
    <t>99,93</t>
  </si>
  <si>
    <t>99,96</t>
  </si>
  <si>
    <t xml:space="preserve"> 00004783 </t>
  </si>
  <si>
    <t xml:space="preserve"> 00005318 </t>
  </si>
  <si>
    <t>DILUENTE AGUARRAS</t>
  </si>
  <si>
    <t xml:space="preserve"> 00043466 </t>
  </si>
  <si>
    <t>FERRAMENTAS - FAMILIA PINTOR - HORISTA (ENCARGOS COMPLEMENTARES - COLETADO CAIXA)</t>
  </si>
  <si>
    <t xml:space="preserve"> 00043490 </t>
  </si>
  <si>
    <t>EPI - FAMILIA PINTOR - HORISTA (ENCARGOS COMPLEMENTARES - COLETADO CAIXA)</t>
  </si>
  <si>
    <t xml:space="preserve"> 00009869 </t>
  </si>
  <si>
    <t xml:space="preserve"> 00009868 </t>
  </si>
  <si>
    <t>99,57%</t>
  </si>
  <si>
    <t>99,61%</t>
  </si>
  <si>
    <t>99,62%</t>
  </si>
  <si>
    <t>99,63%</t>
  </si>
  <si>
    <t>028</t>
  </si>
  <si>
    <t>0,22</t>
  </si>
  <si>
    <t>99,85</t>
  </si>
  <si>
    <t>0,17%</t>
  </si>
  <si>
    <t>0,16%</t>
  </si>
  <si>
    <t>99,65%</t>
  </si>
  <si>
    <t>99,66%</t>
  </si>
  <si>
    <t>99,67%</t>
  </si>
  <si>
    <t>99,68%</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</si>
  <si>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</si>
  <si>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</si>
  <si>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</si>
  <si>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</si>
  <si>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</si>
  <si>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</si>
  <si>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</si>
  <si>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</si>
  <si>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</si>
  <si>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</si>
  <si>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</si>
  <si>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</si>
  <si>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</si>
  <si>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</si>
  <si>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</si>
  <si>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</si>
  <si>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</si>
  <si>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</si>
  <si>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</si>
  <si>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</si>
  <si>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</si>
  <si>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</si>
  <si>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</si>
  <si>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</si>
  <si>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</si>
  <si>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</si>
  <si>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</si>
  <si>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</si>
  <si>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</si>
  <si>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</si>
  <si>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</si>
  <si>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0,25</t>
  </si>
  <si>
    <t>99,48</t>
  </si>
  <si>
    <t>99,59%</t>
  </si>
  <si>
    <r>
      <t>FOLHA DE ROSTO - ORÇAMENTO</t>
    </r>
    <r>
      <rPr>
        <b/>
        <i/>
        <sz val="18"/>
        <rFont val="Arial"/>
        <family val="2"/>
      </rPr>
      <t xml:space="preserve">  </t>
    </r>
  </si>
  <si>
    <t>ISS * (MUNICÍPIO DE SALVADOR 5%)</t>
  </si>
  <si>
    <t xml:space="preserve"> 00003146 </t>
  </si>
  <si>
    <t>TUBO PVC, SOLDAVEL, DE 25 MM, AGUA FRIA (NBR-5648)</t>
  </si>
  <si>
    <t>TUBO PVC, SOLDAVEL, DE 32 MM, AGUA FRIA (NBR-5648)</t>
  </si>
  <si>
    <t>SEES - SERVIÇOS ESPECIAIS</t>
  </si>
  <si>
    <t xml:space="preserve"> 88238 </t>
  </si>
  <si>
    <t>AJUDANTE DE ARMADOR COM ENCARGOS COMPLEMENTARES</t>
  </si>
  <si>
    <t xml:space="preserve"> 95308 </t>
  </si>
  <si>
    <t>CURSO DE CAPACITAÇÃO PARA AJUDANTE DE ARMADOR (ENCARGOS COMPLEMENTARES) - HORISTA</t>
  </si>
  <si>
    <t>ALIMENTACAO - HORISTA (COLETADO CAIXA - ENCARGOS COMPLEMENTARES)</t>
  </si>
  <si>
    <t>TRANSPORTE - HORISTA (COLETADO CAIXA - ENCARGOS COMPLEMENTARES)</t>
  </si>
  <si>
    <t>EXAMES - HORISTA (COLETADO CAIXA - ENCARGOS COMPLEMENTARES)</t>
  </si>
  <si>
    <t>SEGURO - HORISTA (COLETADO CAIXA - ENCARGOS COMPLEMENTARES)</t>
  </si>
  <si>
    <t xml:space="preserve"> 88239 </t>
  </si>
  <si>
    <t>AJUDANTE DE CARPINTEIRO COM ENCARGOS COMPLEMENTARES</t>
  </si>
  <si>
    <t xml:space="preserve"> 95309 </t>
  </si>
  <si>
    <t>CURSO DE CAPACITAÇÃO PARA AJUDANTE DE CARPINTEIRO (ENCARGOS COMPLEMENTARES) - HORISTA</t>
  </si>
  <si>
    <t>CARPINTEIRO AUXILIAR (HORISTA)</t>
  </si>
  <si>
    <t xml:space="preserve"> 95313 </t>
  </si>
  <si>
    <t>CURSO DE CAPACITAÇÃO PARA AJUDANTE ESPECIALIZADO (ENCARGOS COMPLEMENTARES) - HORISTA</t>
  </si>
  <si>
    <t>AJUDANTE ESPECIALIZADO (HORISTA)</t>
  </si>
  <si>
    <t xml:space="preserve"> 88629 </t>
  </si>
  <si>
    <t>ARGAMASSA TRAÇO 1:3 (EM VOLUME DE CIMENTO E AREIA MÉDIA ÚMIDA), PREPARO MANUAL. AF_08/2019</t>
  </si>
  <si>
    <t xml:space="preserve"> 88245 </t>
  </si>
  <si>
    <t>ARMADOR COM ENCARGOS COMPLEMENTARES</t>
  </si>
  <si>
    <t xml:space="preserve"> 95314 </t>
  </si>
  <si>
    <t>CURSO DE CAPACITAÇÃO PARA ARMADOR (ENCARGOS COMPLEMENTARES) - HORISTA</t>
  </si>
  <si>
    <t xml:space="preserve"> 95316 </t>
  </si>
  <si>
    <t>CURSO DE CAPACITAÇÃO PARA AUXILIAR DE ELETRICISTA (ENCARGOS COMPLEMENTARES) - HORISTA</t>
  </si>
  <si>
    <t>AJUDANTE DE ELETRICISTA (HORISTA)</t>
  </si>
  <si>
    <t xml:space="preserve"> 95317 </t>
  </si>
  <si>
    <t>CURSO DE CAPACITAÇÃO PARA AUXILIAR DE ENCANADOR OU BOMBEIRO HIDRÁULICO (ENCARGOS COMPLEMENTARES) - HORISTA</t>
  </si>
  <si>
    <t>AUXILIAR DE ENCANADOR OU BOMBEIRO HIDRAULICO (HORISTA)</t>
  </si>
  <si>
    <t xml:space="preserve"> 88831 </t>
  </si>
  <si>
    <t xml:space="preserve"> 88826 </t>
  </si>
  <si>
    <t xml:space="preserve"> 88827 </t>
  </si>
  <si>
    <t xml:space="preserve"> 88830 </t>
  </si>
  <si>
    <t xml:space="preserve"> 88828 </t>
  </si>
  <si>
    <t xml:space="preserve"> 88829 </t>
  </si>
  <si>
    <t xml:space="preserve"> 95330 </t>
  </si>
  <si>
    <t>CURSO DE CAPACITAÇÃO PARA CARPINTEIRO DE FÔRMAS (ENCARGOS COMPLEMENTARES) - HORISTA</t>
  </si>
  <si>
    <t xml:space="preserve"> 88377 </t>
  </si>
  <si>
    <t>OPERADOR DE BETONEIRA ESTACIONÁRIA/MISTURADOR COM ENCARGOS COMPLEMENTARES</t>
  </si>
  <si>
    <t xml:space="preserve"> 95332 </t>
  </si>
  <si>
    <t>CURSO DE CAPACITAÇÃO PARA ELETRICISTA (ENCARGOS COMPLEMENTARES) - HORISTA</t>
  </si>
  <si>
    <t>ELETRICISTA (HORISTA)</t>
  </si>
  <si>
    <t xml:space="preserve"> 95335 </t>
  </si>
  <si>
    <t>CURSO DE CAPACITAÇÃO PARA ENCANADOR OU BOMBEIRO HIDRÁULICO (ENCARGOS COMPLEMENTARES) - HORISTA</t>
  </si>
  <si>
    <t>ENCANADOR OU BOMBEIRO HIDRAULICO (HORISTA)</t>
  </si>
  <si>
    <t xml:space="preserve"> 95389 </t>
  </si>
  <si>
    <t>CURSO DE CAPACITAÇÃO PARA OPERADOR DE BETONEIRA ESTACIONÁRIA/MISTURADOR (ENCARGOS COMPLEMENTARES) - HORISTA</t>
  </si>
  <si>
    <t xml:space="preserve"> 95360 </t>
  </si>
  <si>
    <t>CURSO DE CAPACITAÇÃO PARA OPERADOR DE MÁQUINAS E EQUIPAMENTOS (ENCARGOS COMPLEMENTARES) - HORISTA</t>
  </si>
  <si>
    <t xml:space="preserve"> 95371 </t>
  </si>
  <si>
    <t>CURSO DE CAPACITAÇÃO PARA PEDREIRO (ENCARGOS COMPLEMENTARES) - HORISTA</t>
  </si>
  <si>
    <t xml:space="preserve"> 95372 </t>
  </si>
  <si>
    <t>CURSO DE CAPACITAÇÃO PARA PINTOR (ENCARGOS COMPLEMENTARES) - HORISTA</t>
  </si>
  <si>
    <t>PINTOR (HORISTA)</t>
  </si>
  <si>
    <t xml:space="preserve"> 95378 </t>
  </si>
  <si>
    <t>CURSO DE CAPACITAÇÃO PARA SERVENTE (ENCARGOS COMPLEMENTARES) - HORISTA</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</si>
  <si>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</si>
  <si>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</si>
  <si>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</si>
  <si>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</si>
  <si>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00011267 </t>
  </si>
  <si>
    <t>ARRUELA LISA, REDONDA, DE LATAO POLIDO, DIAMETRO NOMINAL 5/8", DIAMETRO EXTERNO = 34 MM, DIAMETRO DO FURO = 17 MM, ESPESSURA = *2,5* MM</t>
  </si>
  <si>
    <t xml:space="preserve"> 00039996 </t>
  </si>
  <si>
    <t xml:space="preserve"> 00039997 </t>
  </si>
  <si>
    <t>PORCA ZINCADA, SEXTAVADA, DIAMETRO 1/4"</t>
  </si>
  <si>
    <t xml:space="preserve"> 88297 </t>
  </si>
  <si>
    <t>OPERADOR DE MÁQUINAS E EQUIPAMENTOS COM ENCARGOS COMPLEMENTARES</t>
  </si>
  <si>
    <t xml:space="preserve"> 88310 </t>
  </si>
  <si>
    <t>PINTOR COM ENCARGOS COMPLEMENTARES</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</si>
  <si>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</si>
  <si>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</si>
  <si>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</si>
  <si>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</si>
  <si>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</si>
  <si>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</si>
  <si>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</si>
  <si>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</si>
  <si>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</si>
  <si>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</si>
  <si>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</si>
  <si>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</si>
  <si>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</si>
  <si>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</si>
  <si>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</si>
  <si>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</si>
  <si>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3º MÊS</t>
  </si>
  <si>
    <t>4º MÊS</t>
  </si>
  <si>
    <t>5º MÊS</t>
  </si>
  <si>
    <t>6º MÊS</t>
  </si>
  <si>
    <t>15,0</t>
  </si>
  <si>
    <t>99,31%</t>
  </si>
  <si>
    <t>99,36%</t>
  </si>
  <si>
    <t>0,32</t>
  </si>
  <si>
    <t>16.0</t>
  </si>
  <si>
    <t>EMOP (RJ)</t>
  </si>
  <si>
    <t>CAERN (RN)</t>
  </si>
  <si>
    <t>17.0</t>
  </si>
  <si>
    <t>COMPESA (PE)</t>
  </si>
  <si>
    <t>18.0</t>
  </si>
  <si>
    <t>07/24</t>
  </si>
  <si>
    <t>https://www.rj.gov.br/emop/catalogos-emop</t>
  </si>
  <si>
    <t>https://servicos.compesa.com.br/engenharia/</t>
  </si>
  <si>
    <t>https://www.caern.com.br/servicos/tabela-de-precos/</t>
  </si>
  <si>
    <t>7º MÊS</t>
  </si>
  <si>
    <t>8º MÊS</t>
  </si>
  <si>
    <t>9º MÊS</t>
  </si>
  <si>
    <t xml:space="preserve">  </t>
  </si>
  <si>
    <t xml:space="preserve"> 98557 </t>
  </si>
  <si>
    <t>IMPERMEABILIZAÇÃO DE SUPERFÍCIE COM EMULSÃO ASFÁLTICA, 2 DEMÃOS. AF_09/2023</t>
  </si>
  <si>
    <t xml:space="preserve"> 92419 </t>
  </si>
  <si>
    <t>MONTAGEM E DESMONTAGEM DE FÔRMA DE PILARES RETANGULARES E ESTRUTURAS SIMILARES, PÉ-DIREITO SIMPLES, EM CHAPA DE MADEIRA COMPENSADA RESINADA, 4 UTILIZAÇÕES. AF_09/2020</t>
  </si>
  <si>
    <t xml:space="preserve"> 87879 </t>
  </si>
  <si>
    <t>CHAPISCO APLICADO EM ALVENARIAS E ESTRUTURAS DE CONCRETO INTERNAS, COM COLHER DE PEDREIRO. ARGAMASSA TRAÇO 1:3 COM PREPARO EM BETONEIRA 400L. AF_10/2022</t>
  </si>
  <si>
    <t xml:space="preserve"> 104737 </t>
  </si>
  <si>
    <t>REATERRO MANUAL DE VALAS, COM PLACA VIBRATÓRIA. AF_08/2023</t>
  </si>
  <si>
    <t>CONEXÕES</t>
  </si>
  <si>
    <t xml:space="preserve"> 89714 </t>
  </si>
  <si>
    <t>TUBO PVC, SERIE NORMAL, ESGOTO PREDIAL, DN 100 MM, FORNECIDO E INSTALADO EM RAMAL DE DESCARGA OU RAMAL DE ESGOTO SANITÁRIO. AF_08/2022</t>
  </si>
  <si>
    <t>CAIXAS</t>
  </si>
  <si>
    <t xml:space="preserve"> 89512 </t>
  </si>
  <si>
    <t>TUBO PVC, SÉRIE R, ÁGUA PLUVIAL, DN 100 MM, FORNECIDO E INSTALADO EM RAMAL DE ENCAMINHAMENTO. AF_06/2022</t>
  </si>
  <si>
    <t>DUTOS</t>
  </si>
  <si>
    <t>CABOS</t>
  </si>
  <si>
    <t xml:space="preserve"> 91926 </t>
  </si>
  <si>
    <t>CABO DE COBRE FLEXÍVEL ISOLADO, 2,5 MM², ANTI-CHAMA 450/750 V, PARA CIRCUITOS TERMINAIS - FORNECIMENTO E INSTALAÇÃO. AF_03/2023</t>
  </si>
  <si>
    <t>LUMINÁRIAS</t>
  </si>
  <si>
    <t xml:space="preserve"> 92768 </t>
  </si>
  <si>
    <t>ARMAÇÃO DE LAJE DE ESTRUTURA CONVENCIONAL DE CONCRETO ARMADO UTILIZANDO AÇO CA-60 DE 5,0 MM - MONTAGEM. AF_06/2022</t>
  </si>
  <si>
    <t xml:space="preserve"> 88485 </t>
  </si>
  <si>
    <t>FUNDO SELADOR ACRÍLICO, APLICAÇÃO MANUAL EM PAREDE, UMA DEMÃO. AF_04/2023</t>
  </si>
  <si>
    <t xml:space="preserve"> 88489 </t>
  </si>
  <si>
    <t>PINTURA LÁTEX ACRÍLICA PREMIUM, APLICAÇÃO MANUAL EM PAREDES, DUAS DEMÃOS. AF_04/2023</t>
  </si>
  <si>
    <t xml:space="preserve"> 91953 </t>
  </si>
  <si>
    <t>INTERRUPTOR SIMPLES (1 MÓDULO), 10A/250V, INCLUINDO SUPORTE E PLACA - FORNECIMENTO E INSTALAÇÃO. AF_03/2023</t>
  </si>
  <si>
    <t xml:space="preserve"> 89356 </t>
  </si>
  <si>
    <t>TUBO, PVC, SOLDÁVEL, DE 25MM, INSTALADO EM RAMAL OU SUB-RAMAL DE ÁGUA - FORNECIMENTO E INSTALAÇÃO. AF_06/2022</t>
  </si>
  <si>
    <t>OBS. 2: As referências das "Composições Próprias" constam na aba de Listagem Geral de Composições "LGC".</t>
  </si>
  <si>
    <t>OBS. 3: Toda planilha foi calculada considerando o Truncamento em 2 casas decimais, conforme metodologia do SINAPI e padrão do TCU.</t>
  </si>
  <si>
    <t>PAVI - PAVIMENTAÇÃO</t>
  </si>
  <si>
    <t xml:space="preserve"> 88278 </t>
  </si>
  <si>
    <t>VERGALHAO ZINCADO ROSCA TOTAL, 1/4" (6,3 MM)</t>
  </si>
  <si>
    <t xml:space="preserve"> 00020083 </t>
  </si>
  <si>
    <t>SOLUCAO PREPARADORA / LIMPADORA PARA PVC, FRASCO COM 1000 CM3</t>
  </si>
  <si>
    <t xml:space="preserve"> 00003540 </t>
  </si>
  <si>
    <t>JOELHO PVC, SOLDAVEL, 90 GRAUS, 50 MM, COR MARROM, PARA AGUA FRIA PREDIAL</t>
  </si>
  <si>
    <t xml:space="preserve"> 00038383 </t>
  </si>
  <si>
    <t>LIXA D'AGUA EM FOLHA, COR PRETA, GRAO 100</t>
  </si>
  <si>
    <t xml:space="preserve"> 00009875 </t>
  </si>
  <si>
    <t>TUBO PVC, SOLDAVEL, DE 50 MM, AGUA FRIA (NBR-5648)</t>
  </si>
  <si>
    <t xml:space="preserve"> 00000820 </t>
  </si>
  <si>
    <t>BUCHA DE REDUCAO DE PVC, SOLDAVEL, LONGA, COM 50 X 32 MM, PARA AGUA FRIA PREDIAL</t>
  </si>
  <si>
    <t xml:space="preserve"> 00000122 </t>
  </si>
  <si>
    <t>ADESIVO PLASTICO PARA PVC, FRASCO COM *850* GR</t>
  </si>
  <si>
    <t xml:space="preserve"> 00003148 </t>
  </si>
  <si>
    <t>FITA VEDA ROSCA, EM PTFE, ROLO DE 18 MM X 50 M (L X C)</t>
  </si>
  <si>
    <t xml:space="preserve"> 00005061 </t>
  </si>
  <si>
    <t>PREGO DE ACO POLIDO COM CABECA 18 X 27 (2 1/2 X 10)</t>
  </si>
  <si>
    <t>Pintura Interna</t>
  </si>
  <si>
    <t>Telhamento para Cobertura</t>
  </si>
  <si>
    <t xml:space="preserve"> 93358 </t>
  </si>
  <si>
    <t>ESCAVAÇÃO MANUAL DE VALA. AF_09/2024</t>
  </si>
  <si>
    <t xml:space="preserve"> 5903 </t>
  </si>
  <si>
    <t>CAMINHÃO PIPA 10.000 L TRUCADO, PESO BRUTO TOTAL 23.000 KG, CARGA ÚTIL MÁXIMA 15.935 KG, DISTÂNCIA ENTRE EIXOS 4,8 M, POTÊNCIA 230 CV, INCLUSIVE TANQUE DE AÇO PARA TRANSPORTE DE ÁGUA - CHI DIURNO.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</si>
  <si>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</si>
  <si>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</si>
  <si>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94968 </t>
  </si>
  <si>
    <t>CONCRETO MAGRO PARA LASTRO, TRAÇO 1:4,5:4,5 (EM MASSA SECA DE CIMENTO/ AREIA MÉDIA/ BRITA 1) - PREPARO MECÂNICO COM BETONEIRA 600 L. AF_05/2021</t>
  </si>
  <si>
    <t xml:space="preserve"> 00001358 </t>
  </si>
  <si>
    <t>CHAPA/PAINEL DE MADEIRA COMPENSADA RESINADA (MADEIRITE RESINADO ROSA) PARA FORMA DE CONCRETO, DE 2200 X 1100 MM, E = 17 MM</t>
  </si>
  <si>
    <t xml:space="preserve"> 00006212 </t>
  </si>
  <si>
    <t>TABUA *2,5 X 30 CM EM PINUS, MISTA OU EQUIVALENTE DA REGIAO - BRUTA</t>
  </si>
  <si>
    <t xml:space="preserve"> 00005073 </t>
  </si>
  <si>
    <t>PREGO DE ACO POLIDO COM CABECA 17 X 24 (2 1/4 X 11)</t>
  </si>
  <si>
    <t xml:space="preserve"> 00020247 </t>
  </si>
  <si>
    <t>PREGO DE ACO POLIDO COM CABECA 15 X 15 (1 1/4 X 13)</t>
  </si>
  <si>
    <t xml:space="preserve"> 92800 </t>
  </si>
  <si>
    <t>CORTE E DOBRA DE AÇO CA-60, DIÂMETRO DE 5,0 MM. AF_06/2022</t>
  </si>
  <si>
    <t xml:space="preserve"> 00039017 </t>
  </si>
  <si>
    <t>ESPACADOR / DISTANCIADOR CIRCULAR COM ENTRADA LATERAL, EM PLASTICO, PARA VERGALHAO *4,2 A 12,5* MM, COBRIMENTO 20 MM</t>
  </si>
  <si>
    <t xml:space="preserve"> 92802 </t>
  </si>
  <si>
    <t>CORTE E DOBRA DE AÇO CA-50, DIÂMETRO DE 8,0 MM. AF_06/2022</t>
  </si>
  <si>
    <t xml:space="preserve"> 92803 </t>
  </si>
  <si>
    <t>CORTE E DOBRA DE AÇO CA-50, DIÂMETRO DE 10,0 MM. AF_06/2022</t>
  </si>
  <si>
    <t>Impermeabilização, Proteção Mecânica e Tratamento de Junta</t>
  </si>
  <si>
    <t xml:space="preserve"> 88270 </t>
  </si>
  <si>
    <t>IMPERMEABILIZADOR COM ENCARGOS COMPLEMENTARES</t>
  </si>
  <si>
    <t xml:space="preserve"> 00000626 </t>
  </si>
  <si>
    <t>MANTA LIQUIDA DE BASE ASFALTICA MODIFICADA COM A ADICAO DE ELASTOMEROS DILUIDOS EM SOLVENTE ORGANICO, APLICACAO A FRIO (MEMBRANA DE EMULSAO ASFALTICA PARA IMPERMEABILIZACAO FLEXIVEL)</t>
  </si>
  <si>
    <t xml:space="preserve"> 91533 </t>
  </si>
  <si>
    <t>COMPACTADOR DE SOLOS DE PERCUSSÃO (SOQUETE) COM MOTOR A GASOLINA 4 TEMPOS, POTÊNCIA 4 CV - CHP DIURNO. AF_08/2015</t>
  </si>
  <si>
    <t xml:space="preserve"> 92263 </t>
  </si>
  <si>
    <t>FABRICAÇÃO DE FÔRMA PARA PILARES E ESTRUTURAS SIMILARES, EM CHAPA DE MADEIRA COMPENSADA RESINADA, E = 17 MM. AF_09/2020</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</si>
  <si>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</si>
  <si>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</si>
  <si>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</si>
  <si>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</si>
  <si>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 xml:space="preserve"> 00040271 </t>
  </si>
  <si>
    <t>LOCACAO DE APRUMADOR METALICO DE PILAR, COM ALTURA E ANGULO REGULAVEIS, EXTENSAO DE *1,50* A *2,80* M</t>
  </si>
  <si>
    <t xml:space="preserve"> 92804 </t>
  </si>
  <si>
    <t>CORTE E DOBRA DE AÇO CA-50, DIÂMETRO DE 12,5 MM. AF_06/2022</t>
  </si>
  <si>
    <t xml:space="preserve"> 87292 </t>
  </si>
  <si>
    <t>ARGAMASSA TRAÇO 1:2:8 (EM VOLUME DE CIMENTO, CAL E AREIA MÉDIA ÚMIDA) PARA EMBOÇO/MASSA ÚNICA/ASSENTAMENTO DE ALVENARIA DE VEDAÇÃO, PREPARO MECÂNICO COM BETONEIRA 400 L. AF_08/2019</t>
  </si>
  <si>
    <t xml:space="preserve"> 00037395 </t>
  </si>
  <si>
    <t>PINO DE ACO COM FURO, HASTE = 27 MM (ACAO DIRETA)</t>
  </si>
  <si>
    <t>CENTO</t>
  </si>
  <si>
    <t xml:space="preserve"> 87313 </t>
  </si>
  <si>
    <t>ARGAMASSA TRAÇO 1:3 (EM VOLUME DE CIMENTO E AREIA GROSSA ÚMIDA) PARA CHAPISCO CONVENCIONAL, PREPARO MECÂNICO COM BETONEIRA 400 L. AF_08/2019</t>
  </si>
  <si>
    <t>Massa Única Interna</t>
  </si>
  <si>
    <t xml:space="preserve"> 00034357 </t>
  </si>
  <si>
    <t>REJUNTE CIMENTICIO, QUALQUER COR</t>
  </si>
  <si>
    <t xml:space="preserve"> 00000367 </t>
  </si>
  <si>
    <t>AREIA GROSSA - POSTO JAZIDA/FORNECEDOR (RETIRADO NA JAZIDA, SEM TRANSPORTE)</t>
  </si>
  <si>
    <t xml:space="preserve"> 91277 </t>
  </si>
  <si>
    <t>PLACA VIBRATÓRIA REVERSÍVEL COM MOTOR 4 TEMPOS A GASOLINA, FORÇA CENTRÍFUGA DE 25 KN (2500 KGF), POTÊNCIA 5,5 CV - CHP DIURNO. AF_08/2015</t>
  </si>
  <si>
    <t>FITA VEDA ROSCA, EM PTFE, ROLO DE 18 MM X 10 M (L X C)</t>
  </si>
  <si>
    <t xml:space="preserve"> 00009836 </t>
  </si>
  <si>
    <t>TUBO PVC SERIE NORMAL, DN 100 MM, PARA ESGOTO PREDIAL (NBR 5688)</t>
  </si>
  <si>
    <t xml:space="preserve"> 97734 </t>
  </si>
  <si>
    <t>PEÇA RETANGULAR PRÉ-MOLDADA, VOLUME DE CONCRETO DE 10 A 30 LITROS, TAXA DE AÇO APROXIMADA DE 30KG/M³. AF_03/2024</t>
  </si>
  <si>
    <t xml:space="preserve"> 00006193 </t>
  </si>
  <si>
    <t>TABUA NAO APARELHADA *2,5 X 20* CM, EM MACARANDUBA/MASSARANDUBA, ANGELIM OU EQUIVALENTE DA REGIAO - BRUTA</t>
  </si>
  <si>
    <t xml:space="preserve"> 92873 </t>
  </si>
  <si>
    <t>LANÇAMENTO COM USO DE BALDES, ADENSAMENTO E ACABAMENTO DE CONCRETO EM ESTRUTURAS. AF_12/2015</t>
  </si>
  <si>
    <t>REVE - REVESTIMENTO E TRATAMENTO DE SUPERFÍCIES</t>
  </si>
  <si>
    <t xml:space="preserve"> 00009841 </t>
  </si>
  <si>
    <t>TUBO PVC, SERIE R, DN 100 MM, PARA ESGOTO OU AGUAS PLUVIAIS PREDIAL (NBR 5688)</t>
  </si>
  <si>
    <t xml:space="preserve"> 88628 </t>
  </si>
  <si>
    <t>ARGAMASSA TRAÇO 1:3 (EM VOLUME DE CIMENTO E AREIA MÉDIA ÚMIDA), PREPARO MECÂNICO COM BETONEIRA 400 L. AF_08/2019</t>
  </si>
  <si>
    <t xml:space="preserve"> 94969 </t>
  </si>
  <si>
    <t>CONCRETO FCK = 15MPA, TRAÇO 1:3,4:3,5 (EM MASSA SECA DE CIMENTO/ AREIA MÉDIA/ BRITA 1) - PREPARO MECÂNICO COM BETONEIRA 600 L. AF_05/2021</t>
  </si>
  <si>
    <t>Instalações Elétricas - Eletrodutos Embutidos, Cabos, Caixas, Tomadas e Interruptores</t>
  </si>
  <si>
    <t xml:space="preserve"> 00001014 </t>
  </si>
  <si>
    <t>CABO DE COBRE, FLEXIVEL, CLASSE 4 OU 5, ISOLACAO EM PVC/A, ANTICHAMA BWF-B, 1 CONDUTOR, 450/750 V, SECAO NOMINAL 2,5 MM2</t>
  </si>
  <si>
    <t>Instalações Elétricas - Quadros, Cabos, Disjuntores, Contatores e Barramentos Blindados</t>
  </si>
  <si>
    <t xml:space="preserve"> 00001872 </t>
  </si>
  <si>
    <t>CAIXA DE PASSAGEM, EM PVC, DE 4" X 2", PARA ELETRODUTO FLEXIVEL CORRUGADO</t>
  </si>
  <si>
    <t xml:space="preserve"> 91946 </t>
  </si>
  <si>
    <t>SUPORTE PARAFUSADO COM PLACA DE ENCAIXE 4" X 2" MÉDIO (1,30 M DO PISO) PARA PONTO ELÉTRICO - FORNECIMENTO E INSTALAÇÃO. AF_03/2023</t>
  </si>
  <si>
    <t xml:space="preserve"> 00007568 </t>
  </si>
  <si>
    <t>BUCHA DE NYLON SEM ABA S10, COM PARAFUSO DE 6,10 X 65 MM EM ACO ZINCADO COM ROSCA SOBERBA, CABECA CHATA E FENDA PHILLIPS</t>
  </si>
  <si>
    <t xml:space="preserve"> 00042408 </t>
  </si>
  <si>
    <t>LONA PLASTICA EXTRA FORTE PRETA, E = 200 MICRA</t>
  </si>
  <si>
    <t>Pisos</t>
  </si>
  <si>
    <t xml:space="preserve"> 00005068 </t>
  </si>
  <si>
    <t>PREGO DE ACO POLIDO COM CABECA 17 X 21 (2 X 11)</t>
  </si>
  <si>
    <t xml:space="preserve"> 87298 </t>
  </si>
  <si>
    <t>ARGAMASSA TRAÇO 1:3 (EM VOLUME DE CIMENTO E AREIA MÉDIA ÚMIDA) PARA CONTRAPISO, PREPARO MECÂNICO COM BETONEIRA 400 L. AF_08/2019</t>
  </si>
  <si>
    <t xml:space="preserve"> 88315 </t>
  </si>
  <si>
    <t>SERRALHEIRO COM ENCARGOS COMPLEMENTARES</t>
  </si>
  <si>
    <t xml:space="preserve"> 88251 </t>
  </si>
  <si>
    <t>AUXILIAR DE SERRALHEIRO COM ENCARGOS COMPLEMENTARES</t>
  </si>
  <si>
    <t xml:space="preserve"> 00007356 </t>
  </si>
  <si>
    <t>TINTA LATEX ACRILICA PREMIUM, COR BRANCO FOSCO</t>
  </si>
  <si>
    <t xml:space="preserve"> 92805 </t>
  </si>
  <si>
    <t>CORTE E DOBRA DE AÇO CA-50, DIÂMETRO DE 16,0 MM. AF_06/2022</t>
  </si>
  <si>
    <t xml:space="preserve"> 00007155 </t>
  </si>
  <si>
    <t>TELA DE ACO SOLDADA NERVURADA, CA-60, Q-138, (2,20 KG/M2), DIAMETRO DO FIO = 4,2 MM, LARGURA = 2,45 M, ESPACAMENTO DA MALHA = 10 X 10 CM</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</si>
  <si>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</si>
  <si>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</si>
  <si>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</si>
  <si>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</si>
  <si>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00004425 </t>
  </si>
  <si>
    <t>VIGA NAO APARELHADA *6 X 12* CM, EM MACARANDUBA/MASSARANDUBA, ANGELIM OU EQUIVALENTE DA REGIAO - BRUTA</t>
  </si>
  <si>
    <t xml:space="preserve"> 00040568 </t>
  </si>
  <si>
    <t>PREGO DE ACO POLIDO COM CABECA 22 X 48 (4 1/4 X 5)</t>
  </si>
  <si>
    <t xml:space="preserve"> 88323 </t>
  </si>
  <si>
    <t>TELHADISTA COM ENCARGOS COMPLEMENTARES</t>
  </si>
  <si>
    <t>CJ</t>
  </si>
  <si>
    <t xml:space="preserve"> 88261 </t>
  </si>
  <si>
    <t xml:space="preserve"> 00006085 </t>
  </si>
  <si>
    <t>SELADOR ACRILICO OPACO PREMIUM INTERIOR/EXTERIOR</t>
  </si>
  <si>
    <t xml:space="preserve"> 00003767 </t>
  </si>
  <si>
    <t>LIXA EM FOLHA PARA PAREDE OU MADEIRA, NUMERO 120, COR VERMELHA</t>
  </si>
  <si>
    <t xml:space="preserve"> 00012001 </t>
  </si>
  <si>
    <t>CAIXA OCTOGONAL DE FUNDO MOVEL, EM PVC, DE 4" X 4", PARA ELETRODUTO FLEXIVEL CORRUGADO</t>
  </si>
  <si>
    <t xml:space="preserve"> 91952 </t>
  </si>
  <si>
    <t>INTERRUPTOR SIMPLES (1 MÓDULO), 10A/250V, SEM SUPORTE E SEM PLACA - FORNECIMENTO E INSTALAÇÃO. AF_03/2023</t>
  </si>
  <si>
    <t>Redes de Lógica, Telefonia e Imagem</t>
  </si>
  <si>
    <t xml:space="preserve"> 00003529 </t>
  </si>
  <si>
    <t>JOELHO PVC, SOLDAVEL, 90 GRAUS, 25 MM, COR MARROM, PARA AGUA FRIA PREDIAL</t>
  </si>
  <si>
    <t xml:space="preserve"> 00020078 </t>
  </si>
  <si>
    <t>PASTA LUBRIFICANTE PARA TUBOS E CONEXOES COM JUNTA ELASTICA, EMBALAGEM DE *400* GR (USO EM PVC, ACO, POLIETILENO E OUTROS)</t>
  </si>
  <si>
    <t xml:space="preserve"> 00000301 </t>
  </si>
  <si>
    <t>ANEL BORRACHA PARA TUBO ESGOTO PREDIAL, DN 100 MM (NBR 5688)</t>
  </si>
  <si>
    <t xml:space="preserve"> 00003520 </t>
  </si>
  <si>
    <t>JOELHO PVC, SOLDAVEL, PB, 90 GRAUS, DN 100 MM, PARA ESGOTO PREDIAL</t>
  </si>
  <si>
    <t xml:space="preserve"> 00000297 </t>
  </si>
  <si>
    <t>ANEL BORRACHA PARA TUBO ESGOTO PREDIAL, DN 75 MM (NBR 5688)</t>
  </si>
  <si>
    <t xml:space="preserve"> 00010908 </t>
  </si>
  <si>
    <t>JUNCAO DE REDUCAO INVERTIDA, PVC SOLDAVEL, 100 X 50 MM, SERIE NORMAL PARA ESGOTO PREDIAL</t>
  </si>
  <si>
    <t xml:space="preserve"> 00000299 </t>
  </si>
  <si>
    <t>ANEL BORRACHA, DN 100 MM, PARA TUBO SERIE REFORCADA ESGOTO PREDIAL</t>
  </si>
  <si>
    <t xml:space="preserve"> 00020157 </t>
  </si>
  <si>
    <t>JOELHO, PVC SERIE R, 90 GRAUS, DN 100 MM, PARA ESGOTO PREDIAL</t>
  </si>
  <si>
    <t>REF.: C4558-SEINFRA</t>
  </si>
  <si>
    <t>Instalações Prediais de Esgoto - Tubos e Conexões</t>
  </si>
  <si>
    <t>Louças e Metais</t>
  </si>
  <si>
    <t xml:space="preserve"> 00004351 </t>
  </si>
  <si>
    <t>PARAFUSO NIQUELADO 3 1/2" COM ACABAMENTO CROMADO PARA FIXAR PECA SANITARIA, INCLUI PORCA CEGA, ARRUELA E BUCHA DE NYLON TAMANHO S-8</t>
  </si>
  <si>
    <t xml:space="preserve"> 86883 </t>
  </si>
  <si>
    <t xml:space="preserve"> 00037329 </t>
  </si>
  <si>
    <t>REJUNTE EPOXI, QUALQUER COR</t>
  </si>
  <si>
    <t xml:space="preserve"> 00001106 </t>
  </si>
  <si>
    <t>CAL HIDRATADA CH-I PARA ARGAMASSAS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</si>
  <si>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</si>
  <si>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</si>
  <si>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</si>
  <si>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</si>
  <si>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</si>
  <si>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</si>
  <si>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 xml:space="preserve"> 92767 </t>
  </si>
  <si>
    <t>ARMAÇÃO DE LAJE DE ESTRUTURA CONVENCIONAL DE CONCRETO ARMADO UTILIZANDO AÇO CA-60 DE 4,2 MM - MONTAGEM. AF_06/2022</t>
  </si>
  <si>
    <t xml:space="preserve"> 92799 </t>
  </si>
  <si>
    <t>CORTE E DOBRA DE AÇO CA-60, DIÂMETRO DE 4,2 MM. AF_06/2022</t>
  </si>
  <si>
    <t xml:space="preserve"> 95320 </t>
  </si>
  <si>
    <t>CURSO DE CAPACITAÇÃO PARA AUXILIAR DE SERRALHEIRO (ENCARGOS COMPLEMENTARES) - HORISTA</t>
  </si>
  <si>
    <t xml:space="preserve"> 00000252 </t>
  </si>
  <si>
    <t>AJUDANTE DE SERRALHEIRO (HORISTA)</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</si>
  <si>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</si>
  <si>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</si>
  <si>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</si>
  <si>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</si>
  <si>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Franquia</t>
  </si>
  <si>
    <t xml:space="preserve"> 89222 </t>
  </si>
  <si>
    <t>BETONEIRA CAPACIDADE NOMINAL DE 600 L, CAPACIDADE DE MISTURA 360 L, MOTOR ELÉTRICO TRIFÁSICO POTÊNCIA DE 4 CV, SEM CARREGADOR - JUROS. AF_05/2023</t>
  </si>
  <si>
    <t xml:space="preserve"> 89221 </t>
  </si>
  <si>
    <t>BETONEIRA CAPACIDADE NOMINAL DE 600 L, CAPACIDADE DE MISTURA 360 L, MOTOR ELÉTRICO TRIFÁSICO POTÊNCIA DE 4 CV, SEM CARREGADOR - DEPRECIAÇÃO. AF_05/2023</t>
  </si>
  <si>
    <t xml:space="preserve"> 89223 </t>
  </si>
  <si>
    <t>BETONEIRA CAPACIDADE NOMINAL DE 600 L, CAPACIDADE DE MISTURA 360 L, MOTOR ELÉTRICO TRIFÁSICO POTÊNCIA DE 4 CV, SEM CARREGADOR - MANUTENÇÃO. AF_05/2023</t>
  </si>
  <si>
    <t xml:space="preserve"> 89224 </t>
  </si>
  <si>
    <t>BETONEIRA CAPACIDADE NOMINAL DE 600 L, CAPACIDADE DE MISTURA 360 L, MOTOR ELÉTRICO TRIFÁSICO POTÊNCIA DE 4 CV, SEM CARREGADOR - MATERIAIS NA OPERAÇÃO. AF_05/2023</t>
  </si>
  <si>
    <t xml:space="preserve"> 00036397 </t>
  </si>
  <si>
    <t>OLEO DIESEL COMBUSTIVEL COMUM METROPOLITANO S-10 OU S-500</t>
  </si>
  <si>
    <t xml:space="preserve"> 91397 </t>
  </si>
  <si>
    <t>CAMINHÃO PIPA 10.000 L TRUCADO, PESO BRUTO TOTAL 23.000 KG, CARGA ÚTIL MÁXIMA 15.935 KG, DISTÂNCIA ENTRE EIXOS 4,8 M, POTÊNCIA 230 CV, INCLUSIVE TANQUE DE AÇO PARA TRANSPORTE DE ÁGUA - JUROS. AF_06/2014</t>
  </si>
  <si>
    <t xml:space="preserve"> 88282 </t>
  </si>
  <si>
    <t>MOTORISTA DE CAMINHÃO COM ENCARGOS COMPLEMENTARES</t>
  </si>
  <si>
    <t xml:space="preserve"> 91398 </t>
  </si>
  <si>
    <t>CAMINHÃO PIPA 10.000 L TRUCADO, PESO BRUTO TOTAL 23.000 KG, CARGA ÚTIL MÁXIMA 15.935 KG, DISTÂNCIA ENTRE EIXOS 4,8 M, POTÊNCIA 230 CV, INCLUSIVE TANQUE DE AÇO PARA TRANSPORTE DE ÁGUA - IMPOSTOS E SEGUROS. AF_06/2014</t>
  </si>
  <si>
    <t xml:space="preserve"> 91396 </t>
  </si>
  <si>
    <t>CAMINHÃO PIPA 10.000 L TRUCADO, PESO BRUTO TOTAL 23.000 KG, CARGA ÚTIL MÁXIMA 15.935 KG, DISTÂNCIA ENTRE EIXOS 4,8 M, POTÊNCIA 230 CV, INCLUSIVE TANQUE DE AÇO PARA TRANSPORTE DE ÁGUA - DEPRECIAÇÃO.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</si>
  <si>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</si>
  <si>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</si>
  <si>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</si>
  <si>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</si>
  <si>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</si>
  <si>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</si>
  <si>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00037758 </t>
  </si>
  <si>
    <t>CAMINHAO TRUCADO, PESO BRUTO TOTAL 23000 KG, CARGA UTIL MAXIMA 15285 KG, DISTANCIA ENTRE EIXOS 4,80 M, POTENCIA 326 CV (INCLUI CABINE E CHASSI, NAO INCLUI CARROCERIA)</t>
  </si>
  <si>
    <t xml:space="preserve"> 95329 </t>
  </si>
  <si>
    <t>CURSO DE CAPACITAÇÃO PARA CARPINTEIRO DE ESQUADRIA (ENCARGOS COMPLEMENTARES) - HORISTA</t>
  </si>
  <si>
    <t xml:space="preserve"> 00001214 </t>
  </si>
  <si>
    <t>CARPINTEIRO DE ESQUADRIAS (HORISTA)</t>
  </si>
  <si>
    <t>CARPINTEIRO DE FORMAS PARA CONCRETO (HORISTA)</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</si>
  <si>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</si>
  <si>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</si>
  <si>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</si>
  <si>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</si>
  <si>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91532 </t>
  </si>
  <si>
    <t>COMPACTADOR DE SOLOS DE PERCUSSÃO (SOQUETE) COM MOTOR A GASOLINA 4 TEMPOS, POTÊNCIA 4 CV - MATERIAIS NA OPERAÇÃO. AF_08/2015</t>
  </si>
  <si>
    <t xml:space="preserve"> 91531 </t>
  </si>
  <si>
    <t>COMPACTADOR DE SOLOS DE PERCUSSÃO (SOQUETE) COM MOTOR A GASOLINA 4 TEMPOS, POTÊNCIA 4 CV - MANUTENÇÃO. AF_08/2015</t>
  </si>
  <si>
    <t xml:space="preserve"> 00013458 </t>
  </si>
  <si>
    <t>COMPACTADOR DE SOLOS DE PERCURSAO (SOQUETE) COM MOTOR A GASOLINA 4 TEMPOS DE 4 HP (4 CV)</t>
  </si>
  <si>
    <t xml:space="preserve"> 00004222 </t>
  </si>
  <si>
    <t>GASOLINA COMUM</t>
  </si>
  <si>
    <t xml:space="preserve"> 94971 </t>
  </si>
  <si>
    <t>CONCRETO FCK = 25MPA, TRAÇO 1:2,3:2,7 (EM MASSA SECA DE CIMENTO/ AREIA MÉDIA/ BRITA 1) - PREPARO MECÂNICO COM BETONEIRA 600 L. AF_05/2021</t>
  </si>
  <si>
    <t>PEDRA BRITADA N. 1 (9,5 A 19 MM) POSTO PEDREIRA/FORNECEDOR, SEM FRETE</t>
  </si>
  <si>
    <t xml:space="preserve"> 00000034 </t>
  </si>
  <si>
    <t>ACO CA-50, 10,0 MM, VERGALHAO</t>
  </si>
  <si>
    <t xml:space="preserve"> 00043055 </t>
  </si>
  <si>
    <t>ACO CA-50, 12,5 MM OU 16,0 MM, VERGALHAO</t>
  </si>
  <si>
    <t xml:space="preserve"> 00000033 </t>
  </si>
  <si>
    <t>ACO CA-50, 8,0 MM, VERGALHAO</t>
  </si>
  <si>
    <t xml:space="preserve"> 00043059 </t>
  </si>
  <si>
    <t>ACO CA-60, 4,2 MM, OU 5,0 MM, OU 6,0 MM, OU 7,0 MM, VERGALHAO</t>
  </si>
  <si>
    <t xml:space="preserve"> 95338 </t>
  </si>
  <si>
    <t>CURSO DE CAPACITAÇÃO PARA IMPERMEABILIZADOR (ENCARGOS COMPLEMENTARES) - HORISTA</t>
  </si>
  <si>
    <t xml:space="preserve"> 00012873 </t>
  </si>
  <si>
    <t>IMPERMEABILIZADOR (HORISTA)</t>
  </si>
  <si>
    <t xml:space="preserve"> 95344 </t>
  </si>
  <si>
    <t>CURSO DE CAPACITAÇÃO PARA MONTADOR DE ESTRUTURA METÁLICA (ENCARGOS COMPLEMENTARES) - HORISTA</t>
  </si>
  <si>
    <t xml:space="preserve"> 00044497 </t>
  </si>
  <si>
    <t>MONTADOR DE ESTRUTURAS METALICAS HORISTA</t>
  </si>
  <si>
    <t xml:space="preserve"> 95347 </t>
  </si>
  <si>
    <t>CURSO DE CAPACITAÇÃO PARA MOTORISTA DE CAMINHÃO (ENCARGOS COMPLEMENTARES) - HORISTA</t>
  </si>
  <si>
    <t xml:space="preserve"> 00004093 </t>
  </si>
  <si>
    <t>MOTORISTA DE CAMINHAO (HORISTA)</t>
  </si>
  <si>
    <t>OPERADOR DE BETONEIRA ESTACIONARIA / MISTURADOR (HORISTA)</t>
  </si>
  <si>
    <t xml:space="preserve"> 95358 </t>
  </si>
  <si>
    <t>CURSO DE CAPACITAÇÃO PARA OPERADOR DE GUINCHO (ENCARGOS COMPLEMENTARES) - HORISTA</t>
  </si>
  <si>
    <t xml:space="preserve"> 00004253 </t>
  </si>
  <si>
    <t>OPERADOR DE GUINCHO OU GUINCHEIRO (HORISTA)</t>
  </si>
  <si>
    <t>OPERADOR DE MAQUINAS E TRATORES DIVERSOS - TERRAPLANAGEM (HORISTA)</t>
  </si>
  <si>
    <t xml:space="preserve"> 95377 </t>
  </si>
  <si>
    <t>CURSO DE CAPACITAÇÃO PARA SERRALHEIRO (ENCARGOS COMPLEMENTARES) - HORISTA</t>
  </si>
  <si>
    <t xml:space="preserve"> 00006110 </t>
  </si>
  <si>
    <t>SERRALHEIRO (HORISTA)</t>
  </si>
  <si>
    <t>SERVENTE DE OBRAS (HORISTA)</t>
  </si>
  <si>
    <t xml:space="preserve"> 95385 </t>
  </si>
  <si>
    <t>CURSO DE CAPACITAÇÃO PARA TELHADISTA (ENCARGOS COMPLEMENTARES) - HORISTA</t>
  </si>
  <si>
    <t xml:space="preserve"> 00012869 </t>
  </si>
  <si>
    <t>TELHADOR / TELHADISTA (HORISTA)</t>
  </si>
  <si>
    <t xml:space="preserve"> 00001573 </t>
  </si>
  <si>
    <t>TERMINAL A COMPRESSAO EM COBRE ESTANHADO PARA CABO 6 MM2, 1 FURO E 1 COMPRESSAO, PARA PARAFUSO DE FIXACAO M6</t>
  </si>
  <si>
    <t xml:space="preserve"> 00001575 </t>
  </si>
  <si>
    <t>TERMINAL A COMPRESSAO EM COBRE ESTANHADO PARA CABO 16 MM2, 1 FURO E 1 COMPRESSAO, PARA PARAFUSO DE FIXACAO M6</t>
  </si>
  <si>
    <t xml:space="preserve"> 00004720 </t>
  </si>
  <si>
    <t>PEDRA BRITADA N. 0, OU PEDRISCO (4,8 A 9,5 MM) POSTO PEDREIRA/FORNECEDOR, SEM FRETE</t>
  </si>
  <si>
    <t xml:space="preserve"> 93278 </t>
  </si>
  <si>
    <t>GUINCHO ELÉTRICO DE COLUNA, CAPACIDADE 400 KG, COM MOTO FREIO, MOTOR TRIFÁSICO DE 1,25 CV - JUROS. AF_03/2016</t>
  </si>
  <si>
    <t xml:space="preserve"> 93277 </t>
  </si>
  <si>
    <t>GUINCHO ELÉTRICO DE COLUNA, CAPACIDADE 400 KG, COM MOTO FREIO, MOTOR TRIFÁSICO DE 1,25 CV - DEPRECIAÇÃO. AF_03/2016</t>
  </si>
  <si>
    <t xml:space="preserve"> 88295 </t>
  </si>
  <si>
    <t>OPERADOR DE GUINCHO COM ENCARGOS COMPLEMENTARES</t>
  </si>
  <si>
    <t xml:space="preserve"> 93280 </t>
  </si>
  <si>
    <t>GUINCHO ELÉTRICO DE COLUNA, CAPACIDADE 400 KG, COM MOTO FREIO, MOTOR TRIFÁSICO DE 1,25 CV - MATERIAIS NA OPERAÇÃO. AF_03/2016</t>
  </si>
  <si>
    <t xml:space="preserve"> 93279 </t>
  </si>
  <si>
    <t>GUINCHO ELÉTRICO DE COLUNA, CAPACIDADE 400 KG, COM MOTO FREIO, MOTOR TRIFÁSICO DE 1,25 CV - MANUTENÇÃO. AF_03/2016</t>
  </si>
  <si>
    <t xml:space="preserve"> 00036487 </t>
  </si>
  <si>
    <t>GUINCHO ELETRICO DE COLUNA, CAPACIDADE 400 KG, COM MOTO FREIO, MOTOR TRIFASICO DE 1,25 CV</t>
  </si>
  <si>
    <t xml:space="preserve"> 00038112 </t>
  </si>
  <si>
    <t>INTERRUPTOR SIMPLES 10A, 250V (APENAS MODULO)</t>
  </si>
  <si>
    <t xml:space="preserve"> 91274 </t>
  </si>
  <si>
    <t>PLACA VIBRATÓRIA REVERSÍVEL COM MOTOR 4 TEMPOS A GASOLINA, FORÇA CENTRÍFUGA DE 25 KN (2500 KGF), POTÊNCIA 5,5 CV - JUROS. AF_08/2015</t>
  </si>
  <si>
    <t xml:space="preserve"> 91273 </t>
  </si>
  <si>
    <t>PLACA VIBRATÓRIA REVERSÍVEL COM MOTOR 4 TEMPOS A GASOLINA, FORÇA CENTRÍFUGA DE 25 KN (2500 KGF), POTÊNCIA 5,5 CV - DEPRECIAÇÃO. AF_08/2015</t>
  </si>
  <si>
    <t xml:space="preserve"> 91276 </t>
  </si>
  <si>
    <t>PLACA VIBRATÓRIA REVERSÍVEL COM MOTOR 4 TEMPOS A GASOLINA, FORÇA CENTRÍFUGA DE 25 KN (2500 KGF), POTÊNCIA 5,5 CV - MATERIAIS NA OPERAÇÃO. AF_08/2015</t>
  </si>
  <si>
    <t xml:space="preserve"> 91275 </t>
  </si>
  <si>
    <t>PLACA VIBRATÓRIA REVERSÍVEL COM MOTOR 4 TEMPOS A GASOLINA, FORÇA CENTRÍFUGA DE 25 KN (2500 KGF), POTÊNCIA 5,5 CV - MANUTENÇÃO. AF_08/2015</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</si>
  <si>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</si>
  <si>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</si>
  <si>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00044945 </t>
  </si>
  <si>
    <t>SIFAO / TUBO SINFONADO EXTENSIVEL/SANFONADO, UNIVERSAL/ SIMPLES, ENTRE *50 A 70* CM, DE PLASTICO BRANCO</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</si>
  <si>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</si>
  <si>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</si>
  <si>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</si>
  <si>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</si>
  <si>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00038102 </t>
  </si>
  <si>
    <t>TOMADA 2P+T 20A, 250V (APENAS MODULO)</t>
  </si>
  <si>
    <t xml:space="preserve"> 00006138 </t>
  </si>
  <si>
    <t>ANEL DE VEDACAO, PVC FLEXIVEL, 100 MM, PARA SAIDA DE BACIA / VASO SANITARIO</t>
  </si>
  <si>
    <t xml:space="preserve"> 00004384 </t>
  </si>
  <si>
    <t>PARAFUSO NIQUELADO COM ACABAMENTO CROMADO PARA FIXAR PECA SANITARIA, INCLUI PORCA CEGA, ARRUELA E BUCHA DE NYLON TAMANHO S-10</t>
  </si>
  <si>
    <t>0,26</t>
  </si>
  <si>
    <t>0,16</t>
  </si>
  <si>
    <t>0,14</t>
  </si>
  <si>
    <t>0,13</t>
  </si>
  <si>
    <t>0,10</t>
  </si>
  <si>
    <t>60,0</t>
  </si>
  <si>
    <t>14,0</t>
  </si>
  <si>
    <t>99,86</t>
  </si>
  <si>
    <t>99,89</t>
  </si>
  <si>
    <t>0,10%</t>
  </si>
  <si>
    <t>99,22%</t>
  </si>
  <si>
    <t>99,53%</t>
  </si>
  <si>
    <t>99,58%</t>
  </si>
  <si>
    <t>99,64%</t>
  </si>
  <si>
    <t>99,69%</t>
  </si>
  <si>
    <t>kg</t>
  </si>
  <si>
    <t>URBA - URBANIZAÇÃO</t>
  </si>
  <si>
    <t>0,19%</t>
  </si>
  <si>
    <t>SESAB - SECRETARIA DE SAÚDE DO ESTADO DA BAHIA</t>
  </si>
  <si>
    <t>06/25</t>
  </si>
  <si>
    <t xml:space="preserve"> 96536 </t>
  </si>
  <si>
    <t>FABRICAÇÃO, MONTAGEM E DESMONTAGEM DE FÔRMA PARA VIGA BALDRAME, EM MADEIRA SERRADA, E=25 MM, 4 UTILIZAÇÕES. AF_01/2024</t>
  </si>
  <si>
    <t xml:space="preserve"> CP.00001052 </t>
  </si>
  <si>
    <t>PISO PODOTÁTIL, ALERTA OU DIRECIONAL, EM BORRACHA SINTÉTICA, 25 X 25 CM, E = 5CM, ASSENTADO COM COLA - FORNECIMENTO E INSTALAÇÃO</t>
  </si>
  <si>
    <t xml:space="preserve"> CP.00000199 </t>
  </si>
  <si>
    <t>CABO PP CORDPLAST 3 CONDUTORES 450/750V 2,50MM, FORNECIMENTO E INSTALAÇÃO</t>
  </si>
  <si>
    <t xml:space="preserve"> 89355 </t>
  </si>
  <si>
    <t>TUBO, PVC, SOLDÁVEL, DE 20MM, INSTALADO EM RAMAL OU SUB-RAMAL DE ÁGUA - FORNECIMENTO E INSTALAÇÃO. AF_06/2022</t>
  </si>
  <si>
    <t xml:space="preserve"> 103979 </t>
  </si>
  <si>
    <t>TUBO, PVC, SOLDÁVEL, DE 50MM, INSTALADO EM RAMAL DE DISTRIBUIÇÃO DE ÁGUA - FORNECIMENTO E INSTALAÇÃO. AF_06/2022</t>
  </si>
  <si>
    <t xml:space="preserve"> CP.00000338 </t>
  </si>
  <si>
    <t>TUBO, PVC, SOLDÁVEL, DN 60MM, INSTALADO EM RAMAL DE DISTRIBUIÇÃO DE ÁGUA - FORNECIMENTO E INSTALAÇÃO. AF_12/2014</t>
  </si>
  <si>
    <t xml:space="preserve"> 103984 </t>
  </si>
  <si>
    <t>JOELHO 90 GRAUS, PVC, SOLDÁVEL, DN 50MM, INSTALADO EM RAMAL DE DISTRIBUIÇÃO DE ÁGUA - FORNECIMENTO E INSTALAÇÃO. AF_06/2022</t>
  </si>
  <si>
    <t xml:space="preserve"> 89746 </t>
  </si>
  <si>
    <t>JOELHO 45 GRAUS, PVC, SERIE NORMAL, ESGOTO PREDIAL, DN 100 MM, JUNTA ELÁSTICA, FORNECIDO E INSTALADO EM RAMAL DE DESCARGA OU RAMAL DE ESGOTO SANITÁRIO. AF_08/2022</t>
  </si>
  <si>
    <t>COMUNICAÇÃO VISUAL</t>
  </si>
  <si>
    <t>ENG. CIVIL ROBERTO FILGUEIRAS DE MACEDO</t>
  </si>
  <si>
    <t>CREA: 050019256-1</t>
  </si>
  <si>
    <t xml:space="preserve"> 00011145 </t>
  </si>
  <si>
    <t>CONCRETO USINADO BOMBEAVEL, CLASSE DE RESISTENCIA C35, BRITA 0 E 1, SLUMP = 100 +/- 20 MM, COM BOMBEAMENTO (DISPONIBILIZACAO DE BOMBA), SEM O LANCAMENTO (NBR 8953)</t>
  </si>
  <si>
    <t xml:space="preserve"> 28006 </t>
  </si>
  <si>
    <t>COLA A BASE DE BORRACHA SINTÉTICA</t>
  </si>
  <si>
    <t>Kg</t>
  </si>
  <si>
    <t xml:space="preserve"> 00038181 </t>
  </si>
  <si>
    <t>PISO TATIL ALERTA OU DIRECIONAL, DE BORRACHA, COLORIDO, 25 X 25 CM, E = 5 MM, PARA COLA</t>
  </si>
  <si>
    <t>REF.: 130243-SIURB</t>
  </si>
  <si>
    <t xml:space="preserve"> 3283 </t>
  </si>
  <si>
    <t>Cabo de cobre PP Cordplast 3 x 2,5 mm2, 450/750v</t>
  </si>
  <si>
    <t>Válvulas e Registros para Sistemas Prediais</t>
  </si>
  <si>
    <t xml:space="preserve"> 00009867 </t>
  </si>
  <si>
    <t>TUBO PVC, SOLDAVEL, DE 20 MM, AGUA FRIA (NBR-5648)</t>
  </si>
  <si>
    <t xml:space="preserve"> 00009873 </t>
  </si>
  <si>
    <t>TUBO PVC, SOLDAVEL, DE 60 MM, AGUA FRIA (NBR-5648)</t>
  </si>
  <si>
    <t>REF.: 89403-SINAPI</t>
  </si>
  <si>
    <t xml:space="preserve"> 00003539 </t>
  </si>
  <si>
    <t>JOELHO PVC, SOLDAVEL, 90 GRAUS, 60 MM, COR MARROM, PARA AGUA FRIA PREDIAL</t>
  </si>
  <si>
    <t>Instalações Prediais de Água Fria em PVC</t>
  </si>
  <si>
    <t>Instalações Prediais de Águas Pluviais - Tubos, Conexões, Caixas e Ralos</t>
  </si>
  <si>
    <t xml:space="preserve"> 00003528 </t>
  </si>
  <si>
    <t>JOELHO PVC, SOLDAVEL, PB, 45 GRAUS, DN 100 MM, PARA ESGOTO PREDIAL</t>
  </si>
  <si>
    <t xml:space="preserve"> 00020165 </t>
  </si>
  <si>
    <t>LUVA DE CORRER, PVC SERIE R, 100 MM, PARA ESGOTO PREDIAL</t>
  </si>
  <si>
    <t xml:space="preserve"> I9040 </t>
  </si>
  <si>
    <t>PAINEL NYLOFOR 2,03M x 2,5M (A X L) - MALHA 5 x 20 CM - FIO 5,00MM, REVESTIDO EM POLIESTER POR PROCESSO DE PINTURA ELETROSTÁTICA, NAS CORES VERDE OU BRANCA</t>
  </si>
  <si>
    <t xml:space="preserve"> I9152 </t>
  </si>
  <si>
    <t>POSTE 40 x 60 MM, PINTURA ELETROSTÁTICA EM POLIESTER, NAS CORES VERDE OU BRANCA (H=1,50M - COM TAMPA) CHUMBADO</t>
  </si>
  <si>
    <t xml:space="preserve"> I9048 </t>
  </si>
  <si>
    <t>FIXADOR POLIAMIDA PARA POSTE, NAS CORES VERDE OU BRANCA</t>
  </si>
  <si>
    <t xml:space="preserve"> I9049 </t>
  </si>
  <si>
    <t>SERVIÇO - COLOCAÇÃO E MONTAGEM DE CERCA/GRADIL NYLOFOR</t>
  </si>
  <si>
    <t>REF.: C4851-SEINFRA</t>
  </si>
  <si>
    <t>VALOR TOTAL DO ITEM COM BDI</t>
  </si>
  <si>
    <t>%</t>
  </si>
  <si>
    <t>VALOR TOTAL POR ETAPA (R$)</t>
  </si>
  <si>
    <t>PERCENTUAL POR MÊS</t>
  </si>
  <si>
    <t>VALOR ACUMULADO (R$)</t>
  </si>
  <si>
    <t>PERCENTUAL ACUMULADO</t>
  </si>
  <si>
    <t>VALOR TOTAL DA OBRA</t>
  </si>
  <si>
    <t>SERVIÇOS INICIAIS</t>
  </si>
  <si>
    <t>CANTEIRO DE OBRAS</t>
  </si>
  <si>
    <t xml:space="preserve"> 3 </t>
  </si>
  <si>
    <t>IMPLANTAÇÃO (ÁREA EXTERNA)</t>
  </si>
  <si>
    <t xml:space="preserve"> 98111 </t>
  </si>
  <si>
    <t>CAIXA DE INSPEÇÃO PARA ATERRAMENTO, CIRCULAR, EM POLIETILENO, DIÂMETRO INTERNO = 0,3 M. AF_12/2020</t>
  </si>
  <si>
    <t xml:space="preserve"> CP.00000124 </t>
  </si>
  <si>
    <t>TAMPAO DE FERRO FUNDIDO 300 MM - FORNECIMENTO E ASSENTAMENTO</t>
  </si>
  <si>
    <t xml:space="preserve"> CP.00000362 </t>
  </si>
  <si>
    <t>LUVA DE REDUÇÃO, PVC, SOLDÁVEL, DN 60MM X 50MM, INSTALADO EM RAMAL DE DISTRIBUIÇÃO DE ÁGUA - FORNECIMENTO E INSTALAÇÃO. AF_12/2014</t>
  </si>
  <si>
    <t xml:space="preserve"> 4 </t>
  </si>
  <si>
    <t xml:space="preserve"> 5 </t>
  </si>
  <si>
    <t>SERVIÇOS FINAIS</t>
  </si>
  <si>
    <t xml:space="preserve"> 5.1 </t>
  </si>
  <si>
    <t xml:space="preserve"> 5.2 </t>
  </si>
  <si>
    <t xml:space="preserve"> 5.3 </t>
  </si>
  <si>
    <t>Caixas Enterradas</t>
  </si>
  <si>
    <t xml:space="preserve"> 92543 </t>
  </si>
  <si>
    <t xml:space="preserve"> 00003536 </t>
  </si>
  <si>
    <t>JOELHO PVC, SOLDAVEL, 90 GRAUS, 32 MM, COR MARROM, PARA AGUA FRIA PREDIAL</t>
  </si>
  <si>
    <t xml:space="preserve"> 00000108 </t>
  </si>
  <si>
    <t>ADAPTADOR PVC SOLDAVEL CURTO COM BOLSA E ROSCA, 32 MM X 1", PARA AGUA FRIA</t>
  </si>
  <si>
    <t xml:space="preserve"> 87367 </t>
  </si>
  <si>
    <t>ARGAMASSA TRAÇO 1:1:6 (EM VOLUME DE CIMENTO, CAL E AREIA MÉDIA ÚMIDA) PARA EMBOÇO/MASSA ÚNICA/ASSENTAMENTO DE ALVENARIA DE VEDAÇÃO, PREPARO MANUAL. AF_08/2019</t>
  </si>
  <si>
    <t>Redes Enterradas de Distribuição Elétrica</t>
  </si>
  <si>
    <t xml:space="preserve"> 00034643 </t>
  </si>
  <si>
    <t>CAIXA DE INSPECAO PARA ATERRAMENTO E PARA RAIOS, EM POLIPROPILENO, DIAMETRO = 300 MM X ALTURA = 400 MM (INCLUIDA TAMPA SEM ESCOTILHA)</t>
  </si>
  <si>
    <t xml:space="preserve"> 89998 </t>
  </si>
  <si>
    <t>ARMAÇÃO DE CINTA DE ALVENARIA ESTRUTURAL; DIÂMETRO DE 10,0 MM. AF_09/2021</t>
  </si>
  <si>
    <t xml:space="preserve"> 00000660 </t>
  </si>
  <si>
    <t>CANALETA DE CONCRETO 19 X 19 X 19 CM (CLASSE C - NBR 6136)</t>
  </si>
  <si>
    <t xml:space="preserve"> 91278 </t>
  </si>
  <si>
    <t>PLACA VIBRATÓRIA REVERSÍVEL COM MOTOR 4 TEMPOS A GASOLINA, FORÇA CENTRÍFUGA DE 25 KN (2500 KGF), POTÊNCIA 5,5 CV - CHI DIURNO. AF_08/2015</t>
  </si>
  <si>
    <t xml:space="preserve"> 96534 </t>
  </si>
  <si>
    <t>FABRICAÇÃO, MONTAGEM E DESMONTAGEM DE FÔRMA PARA BLOCO DE COROAMENTO, EM MADEIRA SERRADA, E=25 MM, 4 UTILIZAÇÕES. AF_01/2024</t>
  </si>
  <si>
    <t>FDE</t>
  </si>
  <si>
    <t>REF.: 96971-SINAPI</t>
  </si>
  <si>
    <t xml:space="preserve"> 00000857 </t>
  </si>
  <si>
    <t>CABO DE COBRE NU 16 MM2 MEIO-DURO</t>
  </si>
  <si>
    <t xml:space="preserve"> 7880 </t>
  </si>
  <si>
    <t>Alicate de compressão para terminais de compressão de cabos com seção até 120mm2</t>
  </si>
  <si>
    <t>h</t>
  </si>
  <si>
    <t>REF.: 7927-ORSE</t>
  </si>
  <si>
    <t>REF.: 72271-SINAPI 20/2020</t>
  </si>
  <si>
    <t xml:space="preserve"> 101618 </t>
  </si>
  <si>
    <t xml:space="preserve"> 00011315 </t>
  </si>
  <si>
    <t>TAMPAO FOFO SIMPLES COM BASE / REQUADRO, CLASSE A15 CARGA MAX. 1,5 T, 300 X 300 MM (COM INSCRICAO EM RELEVO DO TIPO DE REDE)</t>
  </si>
  <si>
    <t>REF.: 73607-SINAPI</t>
  </si>
  <si>
    <t>REF.: 89433-SINAPI</t>
  </si>
  <si>
    <t xml:space="preserve"> 00003850 </t>
  </si>
  <si>
    <t>LUVA DE REDUCAO SOLDAVEL, PVC, 60 MM X 50 MM, PARA AGUA FRIA PREDIAL</t>
  </si>
  <si>
    <t xml:space="preserve"> 00004718 </t>
  </si>
  <si>
    <t>PEDRA BRITADA N. 2 (19 A 38 MM) POSTO PEDREIRA/FORNECEDOR, SEM FRETE</t>
  </si>
  <si>
    <t xml:space="preserve"> 00020151 </t>
  </si>
  <si>
    <t>JOELHO, PVC SERIE R, 45 GRAUS, DN 100 MM, PARA ESGOTO PREDIAL</t>
  </si>
  <si>
    <t xml:space="preserve"> 00005074 </t>
  </si>
  <si>
    <t>PREGO DE ACO POLIDO COM CABECA 15 X 18 (1 1/2 X 13)</t>
  </si>
  <si>
    <t xml:space="preserve"> 102219 </t>
  </si>
  <si>
    <t>PINTURA TINTA DE ACABAMENTO (PIGMENTADA) ESMALTE SINTÉTICO ACETINADO EM MADEIRA, 2 DEMÃOS. AF_01/2021</t>
  </si>
  <si>
    <t xml:space="preserve"> 00005075 </t>
  </si>
  <si>
    <t>PREGO DE ACO POLIDO COM CABECA 18 X 30 (2 3/4 X 10)</t>
  </si>
  <si>
    <t xml:space="preserve"> 00000867 </t>
  </si>
  <si>
    <t>CABO DE COBRE NU 50 MM2 MEIO-DURO</t>
  </si>
  <si>
    <t xml:space="preserve"> 00002685 </t>
  </si>
  <si>
    <t>ELETRODUTO DE PVC RIGIDO ROSCAVEL DE 1", SEM LUVA</t>
  </si>
  <si>
    <t xml:space="preserve"> 90279 </t>
  </si>
  <si>
    <t>GRAUTE FGK=20 MPA; TRAÇO 1:0,04:1,8:2,1 (EM MASSA SECA DE CIMENTO/ CAL/ AREIA GROSSA/ BRITA 0) - PREPARO MECÂNICO COM BETONEIRA 400 L. AF_09/2021</t>
  </si>
  <si>
    <t xml:space="preserve"> 00007292 </t>
  </si>
  <si>
    <t>TINTA ESMALTE SINTETICO PREMIUM BRILHANTE</t>
  </si>
  <si>
    <t xml:space="preserve"> 00007311 </t>
  </si>
  <si>
    <t>TINTA ESMALTE SINTETICO PREMIUM ACETINADO</t>
  </si>
  <si>
    <t>4.1</t>
  </si>
  <si>
    <t>99,33</t>
  </si>
  <si>
    <t xml:space="preserve"> 00003542 </t>
  </si>
  <si>
    <t>JOELHO PVC, SOLDAVEL, 90 GRAUS, 20 MM, COR MARROM, PARA AGUA FRIA PREDIAL</t>
  </si>
  <si>
    <t>30,0</t>
  </si>
  <si>
    <t>99,42%</t>
  </si>
  <si>
    <t>99,45%</t>
  </si>
  <si>
    <t>99,48%</t>
  </si>
  <si>
    <t>99,51%</t>
  </si>
  <si>
    <t>99,55%</t>
  </si>
  <si>
    <t>0,28</t>
  </si>
  <si>
    <t>0,15</t>
  </si>
  <si>
    <t>99,36</t>
  </si>
  <si>
    <t>99,40</t>
  </si>
  <si>
    <t>99,44</t>
  </si>
  <si>
    <t>99,51</t>
  </si>
  <si>
    <t>99,55</t>
  </si>
  <si>
    <t>99,58</t>
  </si>
  <si>
    <t>99,61</t>
  </si>
  <si>
    <t>99,64</t>
  </si>
  <si>
    <t>99,67</t>
  </si>
  <si>
    <t>99,69</t>
  </si>
  <si>
    <t>99,72</t>
  </si>
  <si>
    <t>99,74</t>
  </si>
  <si>
    <t>99,76</t>
  </si>
  <si>
    <t>99,78</t>
  </si>
  <si>
    <t>99,80</t>
  </si>
  <si>
    <t>99,82</t>
  </si>
  <si>
    <t>99,84</t>
  </si>
  <si>
    <t>0,11%</t>
  </si>
  <si>
    <t>99,12%</t>
  </si>
  <si>
    <t>99,14%</t>
  </si>
  <si>
    <t>99,18%</t>
  </si>
  <si>
    <t>99,20%</t>
  </si>
  <si>
    <t>99,27%</t>
  </si>
  <si>
    <t>99,29%</t>
  </si>
  <si>
    <t>99,32%</t>
  </si>
  <si>
    <t>99,34%</t>
  </si>
  <si>
    <t>99,37%</t>
  </si>
  <si>
    <t>99,39%</t>
  </si>
  <si>
    <t>99,41%</t>
  </si>
  <si>
    <t>99,44%</t>
  </si>
  <si>
    <t>99,47%</t>
  </si>
  <si>
    <t>99,50%</t>
  </si>
  <si>
    <t>99,54%</t>
  </si>
  <si>
    <t>99,60%</t>
  </si>
  <si>
    <t>ADMINISTRAÇÃO LOCAL</t>
  </si>
  <si>
    <t xml:space="preserve"> 5.2.1 </t>
  </si>
  <si>
    <t xml:space="preserve"> 5.2.1.1 </t>
  </si>
  <si>
    <t xml:space="preserve"> 96527 </t>
  </si>
  <si>
    <t>ESCAVAÇÃO MANUAL PARA VIGA BALDRAME OU SAPATA CORRIDA (INCLUINDO ESCAVAÇÃO PARA COLOCAÇÃO DE FÔRMAS). AF_01/2024</t>
  </si>
  <si>
    <t xml:space="preserve"> 5.2.1.2 </t>
  </si>
  <si>
    <t xml:space="preserve"> CP.00000848 </t>
  </si>
  <si>
    <t>LASTRO DE CONCRETO MAGRO, APLICADO EM VIGAS BALDRAME, ESPESSURA DE 5 CM. AF_08/2017</t>
  </si>
  <si>
    <t xml:space="preserve"> 5.2.1.3 </t>
  </si>
  <si>
    <t xml:space="preserve"> 5.2.1.4 </t>
  </si>
  <si>
    <t xml:space="preserve"> 5.2.1.5 </t>
  </si>
  <si>
    <t xml:space="preserve"> 5.2.1.6 </t>
  </si>
  <si>
    <t xml:space="preserve"> 104919 </t>
  </si>
  <si>
    <t>ARMAÇÃO DE SAPATA ISOLADA, VIGA BALDRAME E SAPATA CORRIDA UTILIZANDO AÇO CA-50 DE 10 MM - MONTAGEM. AF_01/2024</t>
  </si>
  <si>
    <t xml:space="preserve"> 5.2.1.7 </t>
  </si>
  <si>
    <t xml:space="preserve"> 5.2.1.8 </t>
  </si>
  <si>
    <t xml:space="preserve"> 5.2.2 </t>
  </si>
  <si>
    <t>PILARES</t>
  </si>
  <si>
    <t xml:space="preserve"> 5.2.2.1 </t>
  </si>
  <si>
    <t xml:space="preserve"> 5.2.2.2 </t>
  </si>
  <si>
    <t xml:space="preserve"> 5.2.2.3 </t>
  </si>
  <si>
    <t xml:space="preserve"> 92759 </t>
  </si>
  <si>
    <t>ARMAÇÃO DE PILAR OU VIGA DE ESTRUTURA CONVENCIONAL DE CONCRETO ARMADO UTILIZANDO AÇO CA-60 DE 5,0 MM - MONTAGEM. AF_06/2022</t>
  </si>
  <si>
    <t xml:space="preserve"> 5.2.2.4 </t>
  </si>
  <si>
    <t xml:space="preserve"> 92762 </t>
  </si>
  <si>
    <t>ARMAÇÃO DE PILAR OU VIGA DE ESTRUTURA CONVENCIONAL DE CONCRETO ARMADO UTILIZANDO AÇO CA-50 DE 10,0 MM - MONTAGEM. AF_06/2022</t>
  </si>
  <si>
    <t xml:space="preserve"> 5.2.2.5 </t>
  </si>
  <si>
    <t xml:space="preserve"> 92763 </t>
  </si>
  <si>
    <t>ARMAÇÃO DE PILAR OU VIGA DE ESTRUTURA CONVENCIONAL DE CONCRETO ARMADO UTILIZANDO AÇO CA-50 DE 12,5 MM - MONTAGEM. AF_06/2022</t>
  </si>
  <si>
    <t xml:space="preserve"> 92764 </t>
  </si>
  <si>
    <t>ARMAÇÃO DE PILAR OU VIGA DE ESTRUTURA CONVENCIONAL DE CONCRETO ARMADO UTILIZANDO AÇO CA-50 DE 16,0 MM - MONTAGEM. AF_06/2022</t>
  </si>
  <si>
    <t xml:space="preserve"> CP.00004545 </t>
  </si>
  <si>
    <t>CONCRETAGEM DE PILARES, FCK = 35 MPA, COM USO DE BOMBA - LANÇAMENTO, ADENSAMENTO E ACABAMENTO. AF_02/2022_PS</t>
  </si>
  <si>
    <t xml:space="preserve"> 5.2.3 </t>
  </si>
  <si>
    <t xml:space="preserve"> 5.2.3.1 </t>
  </si>
  <si>
    <t xml:space="preserve"> 92456 </t>
  </si>
  <si>
    <t>MONTAGEM E DESMONTAGEM DE FÔRMA DE VIGA, ESCORAMENTO METÁLICO, PÉ-DIREITO SIMPLES, EM CHAPA DE MADEIRA RESINADA, 4 UTILIZAÇÕES. AF_09/2020</t>
  </si>
  <si>
    <t xml:space="preserve"> 5.2.3.2 </t>
  </si>
  <si>
    <t xml:space="preserve"> 5.2.3.3 </t>
  </si>
  <si>
    <t xml:space="preserve"> 92760 </t>
  </si>
  <si>
    <t>ARMAÇÃO DE PILAR OU VIGA DE ESTRUTURA CONVENCIONAL DE CONCRETO ARMADO UTILIZANDO AÇO CA-50 DE 6,3 MM - MONTAGEM. AF_06/2022</t>
  </si>
  <si>
    <t xml:space="preserve"> 5.2.3.4 </t>
  </si>
  <si>
    <t xml:space="preserve"> 92761 </t>
  </si>
  <si>
    <t>ARMAÇÃO DE PILAR OU VIGA DE ESTRUTURA CONVENCIONAL DE CONCRETO ARMADO UTILIZANDO AÇO CA-50 DE 8,0 MM - MONTAGEM. AF_06/2022</t>
  </si>
  <si>
    <t xml:space="preserve"> 5.2.3.5 </t>
  </si>
  <si>
    <t xml:space="preserve"> 5.2.3.6 </t>
  </si>
  <si>
    <t xml:space="preserve"> 5.2.3.7 </t>
  </si>
  <si>
    <t xml:space="preserve"> 5.2.3.8 </t>
  </si>
  <si>
    <t xml:space="preserve"> CP.00004546 </t>
  </si>
  <si>
    <t>CONCRETAGEM DE VIGAS E LAJES, FCK=35 MPA, PARA LAJES PREMOLDADAS COM USO DE BOMBA - LANÇAMENTO, ADENSAMENTO E ACABAMENTO. AF_02/2022_PS</t>
  </si>
  <si>
    <t xml:space="preserve"> 5.2.4 </t>
  </si>
  <si>
    <t>LAJES</t>
  </si>
  <si>
    <t xml:space="preserve"> 5.2.4.1 </t>
  </si>
  <si>
    <t>LAJE PRÉ-MOLDADA UNIDIRECIONAL, BIAPOIADA, ENCHIMENTO EM EPS, VIGOTA TRELIÇADA, ALTURA TOTAL DA LAJE (ENCHIMENTO+CAPA) = (8+5), INCLUINDO MALHA POP. AF_11/2020</t>
  </si>
  <si>
    <t xml:space="preserve"> 5.2.4.2 </t>
  </si>
  <si>
    <t xml:space="preserve"> 92510 </t>
  </si>
  <si>
    <t>MONTAGEM E DESMONTAGEM DE FÔRMA DE LAJE MACIÇA, PÉ-DIREITO SIMPLES, EM CHAPA DE MADEIRA COMPENSADA RESINADA, 2 UTILIZAÇÕES. AF_09/2020</t>
  </si>
  <si>
    <t xml:space="preserve"> 5.2.4.3 </t>
  </si>
  <si>
    <t xml:space="preserve"> CP.00004548 </t>
  </si>
  <si>
    <t>CONCRETAGEM DE VIGAS E LAJES, FCK=35 MPA, PARA LAJES MACIÇAS OU NERVURADAS COM USO DE BOMBA - LANÇAMENTO, ADENSAMENTO E ACABAMENTO. AF_02/2022_PS</t>
  </si>
  <si>
    <t xml:space="preserve"> 5.2.4.4 </t>
  </si>
  <si>
    <t xml:space="preserve"> 5.2.4.5 </t>
  </si>
  <si>
    <t xml:space="preserve"> 92769 </t>
  </si>
  <si>
    <t>ARMAÇÃO DE LAJE DE ESTRUTURA CONVENCIONAL DE CONCRETO ARMADO UTILIZANDO AÇO CA-50 DE 6,3 MM - MONTAGEM. AF_06/2022</t>
  </si>
  <si>
    <t xml:space="preserve"> 92770 </t>
  </si>
  <si>
    <t>ARMAÇÃO DE LAJE DE ESTRUTURA CONVENCIONAL DE CONCRETO ARMADO UTILIZANDO AÇO CA-50 DE 8,0 MM - MONTAGEM. AF_06/2022</t>
  </si>
  <si>
    <t xml:space="preserve"> 92771 </t>
  </si>
  <si>
    <t>ARMAÇÃO DE LAJE DE ESTRUTURA CONVENCIONAL DE CONCRETO ARMADO UTILIZANDO AÇO CA-50 DE 10,0 MM - MONTAGEM. AF_06/2022</t>
  </si>
  <si>
    <t>VEDAÇÕES</t>
  </si>
  <si>
    <t xml:space="preserve"> 5.3.1 </t>
  </si>
  <si>
    <t xml:space="preserve"> 103328 </t>
  </si>
  <si>
    <t>ALVENARIA DE VEDAÇÃO DE BLOCOS CERÂMICOS FURADOS NA HORIZONTAL DE 9X19X19 CM (ESPESSURA 9 CM) E ARGAMASSA DE ASSENTAMENTO COM PREPARO EM BETONEIRA. AF_12/2021</t>
  </si>
  <si>
    <t xml:space="preserve"> 5.3.2 </t>
  </si>
  <si>
    <t xml:space="preserve"> 5.3.3 </t>
  </si>
  <si>
    <t xml:space="preserve"> 5.3.4 </t>
  </si>
  <si>
    <t xml:space="preserve"> 5.3.5 </t>
  </si>
  <si>
    <t xml:space="preserve"> 93203 </t>
  </si>
  <si>
    <t>FIXAÇÃO (ENCUNHAMENTO) DE ALVENARIA DE VEDAÇÃO COM ESPUMA DE POLIURETANO EXPANSIVA. AF_03/2024</t>
  </si>
  <si>
    <t xml:space="preserve"> 5.4 </t>
  </si>
  <si>
    <t>COBERTURA</t>
  </si>
  <si>
    <t xml:space="preserve"> 5.4.1 </t>
  </si>
  <si>
    <t xml:space="preserve"> 5.4.2 </t>
  </si>
  <si>
    <t xml:space="preserve"> 5.4.3 </t>
  </si>
  <si>
    <t xml:space="preserve"> 5.4.4 </t>
  </si>
  <si>
    <t xml:space="preserve"> 5.5 </t>
  </si>
  <si>
    <t>IMPERMEABILIZAÇÃO</t>
  </si>
  <si>
    <t xml:space="preserve"> 5.5.1 </t>
  </si>
  <si>
    <t xml:space="preserve"> CP.00004588 </t>
  </si>
  <si>
    <t>FORNECIMENTO E EXECUÇÃO DE SISTEMA DE IMPERMEABILIZAÇÃO COM MANTA ASFÁLTICA 3MM, UMA CAMADA, INCLUSIVE APLICAÇÃO DE PRIMER ASFÁLTICO, CAMADA DE REGULARIZAÇÃO, TELA DE POLIÉSTER, SELANTE DE POLIURETANO E PROTEÇÃO MECÂNICA</t>
  </si>
  <si>
    <t xml:space="preserve"> CP.00004589 </t>
  </si>
  <si>
    <t>FORNECIMENTO E EXECUÇÃO DE SISTEMA DE IMPERMEABILIZAÇÃO COM ARGAMASSA POLIMÉRICA, INCLUSIVE CAMADA DE REGULARIZAÇÃO, TELA DE POLIÉSTER E SELANTE DE POLIURETANO</t>
  </si>
  <si>
    <t xml:space="preserve"> 5.6 </t>
  </si>
  <si>
    <t>REVESTIMENTOS DE PISOS</t>
  </si>
  <si>
    <t xml:space="preserve"> 5.6.1 </t>
  </si>
  <si>
    <t>PISO ARMADO EM CONTATO COM O SOLO</t>
  </si>
  <si>
    <t xml:space="preserve"> 5.6.1.1 </t>
  </si>
  <si>
    <t xml:space="preserve"> 97083 </t>
  </si>
  <si>
    <t>COMPACTAÇÃO MECÂNICA DE SOLO PARA EXECUÇÃO DE RADIER, PISO DE CONCRETO OU LAJE SOBRE SOLO, COM COMPACTADOR DE SOLOS A PERCUSSÃO. AF_09/2021</t>
  </si>
  <si>
    <t xml:space="preserve"> 5.6.1.2 </t>
  </si>
  <si>
    <t xml:space="preserve"> 97087 </t>
  </si>
  <si>
    <t>CAMADA SEPARADORA PARA EXECUÇÃO DE RADIER, PISO DE CONCRETO OU LAJE SOBRE SOLO, EM LONA PLÁSTICA. AF_09/2021</t>
  </si>
  <si>
    <t xml:space="preserve"> 5.6.1.3 </t>
  </si>
  <si>
    <t xml:space="preserve"> 97090 </t>
  </si>
  <si>
    <t>ARMAÇÃO PARA EXECUÇÃO DE RADIER, PISO DE CONCRETO OU LAJE SOBRE SOLO, COM USO DE TELA Q-138. AF_09/2021</t>
  </si>
  <si>
    <t xml:space="preserve"> 5.6.1.4 </t>
  </si>
  <si>
    <t xml:space="preserve"> 97096 </t>
  </si>
  <si>
    <t>CONCRETAGEM DE RADIER, PISO DE CONCRETO OU LAJE SOBRE SOLO, FCK 30 MPA - LANÇAMENTO, ADENSAMENTO E ACABAMENTO. AF_09/2021</t>
  </si>
  <si>
    <t>ACABAMENTO FINAL</t>
  </si>
  <si>
    <t xml:space="preserve"> CP.00002623 </t>
  </si>
  <si>
    <t>CONTRAPISO EM ARGAMASSA TRAÇO 1:3 (CIMENTO E AREIA), PREPARO MECÂNICO COM BETONEIRA 400 L, APLICADO EM ÁREAS SECAS SOBRE LAJE, ADERIDO, ESPESSURA 2CM. AF_06/2014</t>
  </si>
  <si>
    <t xml:space="preserve"> 104162 </t>
  </si>
  <si>
    <t xml:space="preserve"> CP.10000039 </t>
  </si>
  <si>
    <t>SOLEIRA/TABEIRA EM GRANITO CINZA ANDORINHA, ESPESSURA 2,0 CM. AF_09/2020</t>
  </si>
  <si>
    <t xml:space="preserve"> 5.7 </t>
  </si>
  <si>
    <t>REVESTIMENTOS DE PAREDES</t>
  </si>
  <si>
    <t xml:space="preserve"> 5.7.1 </t>
  </si>
  <si>
    <t xml:space="preserve"> 5.7.2 </t>
  </si>
  <si>
    <t xml:space="preserve"> CP.00004100 </t>
  </si>
  <si>
    <t>MASSA ÚNICA, EM ARGAMASSA TRAÇO 1:2:8 PREPARO MECÂNICO, APLICADA MANUALMENTE EM PAREDES INTERNAS, E = 20MM, COM TALISCAS. AF_03/2024</t>
  </si>
  <si>
    <t xml:space="preserve"> 5.7.3 </t>
  </si>
  <si>
    <t xml:space="preserve"> 5.7.4 </t>
  </si>
  <si>
    <t xml:space="preserve"> 5.7.5 </t>
  </si>
  <si>
    <t xml:space="preserve"> 5.8 </t>
  </si>
  <si>
    <t>REVESTIMENTOS DE TETO</t>
  </si>
  <si>
    <t xml:space="preserve"> 5.8.1 </t>
  </si>
  <si>
    <t xml:space="preserve"> 87882 </t>
  </si>
  <si>
    <t>CHAPISCO APLICADO NO TETO OU EM ALVENARIA E ESTRUTURA, COM ROLO PARA TEXTURA ACRÍLICA. ARGAMASSA TRAÇO 1:4 E EMULSÃO POLIMÉRICA (ADESIVO) COM PREPARO EM BETONEIRA 400L. AF_10/2022</t>
  </si>
  <si>
    <t xml:space="preserve"> 5.8.2 </t>
  </si>
  <si>
    <t xml:space="preserve"> 90408 </t>
  </si>
  <si>
    <t>MASSA ÚNICA, EM ARGAMASSA TRAÇO 1:2:8, PREPARO MECÂNICO, APLICADA MANUALMENTE EM TETO, E = 10MM, COM TALISCAS. AF_03/2024</t>
  </si>
  <si>
    <t xml:space="preserve"> 5.8.3 </t>
  </si>
  <si>
    <t xml:space="preserve"> CP.00003107 </t>
  </si>
  <si>
    <t>FORRO DE GESSO ACARTONADO LISO - INSTALADO</t>
  </si>
  <si>
    <t xml:space="preserve"> CP.00003009 </t>
  </si>
  <si>
    <t>ACABAMENTOS PARA FORRO (BITS E SANCAS) - FORNECIMENTO E INSTALAÇÃO</t>
  </si>
  <si>
    <t xml:space="preserve"> 5.9 </t>
  </si>
  <si>
    <t>ESQUADRIAS</t>
  </si>
  <si>
    <t xml:space="preserve"> 5.9.1 </t>
  </si>
  <si>
    <t>PORTAS</t>
  </si>
  <si>
    <t xml:space="preserve"> 5.9.1.1 </t>
  </si>
  <si>
    <t xml:space="preserve"> 5.9.1.2 </t>
  </si>
  <si>
    <t xml:space="preserve"> 5.9.1.3 </t>
  </si>
  <si>
    <t xml:space="preserve"> 5.9.1.4 </t>
  </si>
  <si>
    <t xml:space="preserve"> 5.9.1.5 </t>
  </si>
  <si>
    <t xml:space="preserve"> 5.9.1.6 </t>
  </si>
  <si>
    <t xml:space="preserve"> 5.9.1.7 </t>
  </si>
  <si>
    <t xml:space="preserve"> 5.9.1.8 </t>
  </si>
  <si>
    <t xml:space="preserve"> 5.9.1.9 </t>
  </si>
  <si>
    <t xml:space="preserve"> 5.9.2 </t>
  </si>
  <si>
    <t>JANELAS</t>
  </si>
  <si>
    <t xml:space="preserve"> 5.9.2.1 </t>
  </si>
  <si>
    <t xml:space="preserve"> 5.9.2.2 </t>
  </si>
  <si>
    <t xml:space="preserve"> 5.9.3 </t>
  </si>
  <si>
    <t xml:space="preserve"> 5.9.3.1 </t>
  </si>
  <si>
    <t xml:space="preserve"> 5.10 </t>
  </si>
  <si>
    <t>PINTURA</t>
  </si>
  <si>
    <t xml:space="preserve"> 5.10.1 </t>
  </si>
  <si>
    <t>PAREDE</t>
  </si>
  <si>
    <t xml:space="preserve"> 5.10.1.1 </t>
  </si>
  <si>
    <t xml:space="preserve"> 5.10.1.2 </t>
  </si>
  <si>
    <t xml:space="preserve"> CP.00004123 </t>
  </si>
  <si>
    <t>APLICAÇÃO MANUAL DE MASSA ACRÍLICA EM PAREDES INTERNAS, DUAS DEMÃOS. AF_03/2024</t>
  </si>
  <si>
    <t xml:space="preserve"> 5.10.1.3 </t>
  </si>
  <si>
    <t xml:space="preserve"> 5.10.1.4 </t>
  </si>
  <si>
    <t xml:space="preserve"> CP.00000108 </t>
  </si>
  <si>
    <t>APLICAÇÃO MANUAL DE PINTURA COM TINTA TEXTURIZADA ACRÍLICA EM PAREDES, UMA COR. AF_06/2014</t>
  </si>
  <si>
    <t xml:space="preserve"> 5.10.2 </t>
  </si>
  <si>
    <t>TETO</t>
  </si>
  <si>
    <t xml:space="preserve"> 5.10.2.1 </t>
  </si>
  <si>
    <t xml:space="preserve"> CP.00004124 </t>
  </si>
  <si>
    <t>EMASSAMENTO COM MASSA ACRÍLICA, APLICAÇÃO EM TETO, DUAS DEMÃOS, LIXAMENTO MANUAL. AF_04/2023</t>
  </si>
  <si>
    <t xml:space="preserve"> 5.10.2.2 </t>
  </si>
  <si>
    <t xml:space="preserve"> 88484 </t>
  </si>
  <si>
    <t>FUNDO SELADOR ACRÍLICO, APLICAÇÃO MANUAL EM TETO, UMA DEMÃO. AF_04/2023</t>
  </si>
  <si>
    <t xml:space="preserve"> 5.10.2.3 </t>
  </si>
  <si>
    <t xml:space="preserve"> 88488 </t>
  </si>
  <si>
    <t>PINTURA LÁTEX ACRÍLICA PREMIUM, APLICAÇÃO MANUAL EM TETO, DUAS DEMÃOS. AF_04/2023</t>
  </si>
  <si>
    <t xml:space="preserve"> 5.11 </t>
  </si>
  <si>
    <t xml:space="preserve"> 5.11.1 </t>
  </si>
  <si>
    <t>QUADROS ELETRICOS</t>
  </si>
  <si>
    <t xml:space="preserve"> 5.11.1.1 </t>
  </si>
  <si>
    <t xml:space="preserve"> 5.11.1.2 </t>
  </si>
  <si>
    <t xml:space="preserve"> 5.11.1.3 </t>
  </si>
  <si>
    <t xml:space="preserve"> 5.11.1.4 </t>
  </si>
  <si>
    <t xml:space="preserve"> 5.11.1.5 </t>
  </si>
  <si>
    <t xml:space="preserve"> 5.11.1.6 </t>
  </si>
  <si>
    <t xml:space="preserve"> 5.11.1.7 </t>
  </si>
  <si>
    <t xml:space="preserve"> 5.11.1.8 </t>
  </si>
  <si>
    <t xml:space="preserve"> 5.11.1.9 </t>
  </si>
  <si>
    <t xml:space="preserve"> 5.11.1.10 </t>
  </si>
  <si>
    <t xml:space="preserve"> 5.11.2 </t>
  </si>
  <si>
    <t>DUTOS E CALHAS</t>
  </si>
  <si>
    <t xml:space="preserve"> 5.11.2.1 </t>
  </si>
  <si>
    <t xml:space="preserve"> 95727 </t>
  </si>
  <si>
    <t xml:space="preserve"> 5.11.2.2 </t>
  </si>
  <si>
    <t xml:space="preserve"> 5.11.2.3 </t>
  </si>
  <si>
    <t xml:space="preserve"> 5.11.2.4 </t>
  </si>
  <si>
    <t xml:space="preserve"> 5.11.2.5 </t>
  </si>
  <si>
    <t xml:space="preserve"> 95728 </t>
  </si>
  <si>
    <t xml:space="preserve"> 5.11.2.6 </t>
  </si>
  <si>
    <t xml:space="preserve"> 5.11.2.7 </t>
  </si>
  <si>
    <t xml:space="preserve"> 5.11.3 </t>
  </si>
  <si>
    <t xml:space="preserve"> 5.11.3.1 </t>
  </si>
  <si>
    <t xml:space="preserve"> 5.11.3.2 </t>
  </si>
  <si>
    <t xml:space="preserve"> 5.11.3.3 </t>
  </si>
  <si>
    <t xml:space="preserve"> 5.11.3.4 </t>
  </si>
  <si>
    <t>CURVA 90 GRAUS PARA ELETRODUTO, PVC, SOLDÁVEL, DN 25 MM (3/4''), APARENTE - FORNECIMENTO E INSTALAÇÃO. AF_10/2022</t>
  </si>
  <si>
    <t xml:space="preserve"> 5.11.3.5 </t>
  </si>
  <si>
    <t>CURVA 90 GRAUS PARA ELETRODUTO, PVC, SOLDÁVEL, DN 32 MM (1''), APARENTE - FORNECIMENTO E INSTALAÇÃO. AF_10/2022</t>
  </si>
  <si>
    <t xml:space="preserve"> 5.11.3.6 </t>
  </si>
  <si>
    <t xml:space="preserve"> 5.11.3.7 </t>
  </si>
  <si>
    <t xml:space="preserve"> 5.11.3.8 </t>
  </si>
  <si>
    <t>LUVA PARA ELETRODUTO, PVC, SOLDÁVEL, DN 25 MM (3/4''), APARENTE - FORNECIMENTO E INSTALAÇÃO. AF_10/2022</t>
  </si>
  <si>
    <t xml:space="preserve"> 5.11.3.9 </t>
  </si>
  <si>
    <t>LUVA PARA ELETRODUTO, PVC, SOLDÁVEL, DN 32 MM (1''), APARENTE - FORNECIMENTO E INSTALAÇÃO. AF_10/2022</t>
  </si>
  <si>
    <t xml:space="preserve"> 5.11.3.10 </t>
  </si>
  <si>
    <t xml:space="preserve"> 5.11.3.11 </t>
  </si>
  <si>
    <t xml:space="preserve"> 5.11.3.12 </t>
  </si>
  <si>
    <t xml:space="preserve"> 5.11.3.13 </t>
  </si>
  <si>
    <t xml:space="preserve"> 5.11.3.14 </t>
  </si>
  <si>
    <t xml:space="preserve"> 5.11.3.15 </t>
  </si>
  <si>
    <t xml:space="preserve"> 5.11.4 </t>
  </si>
  <si>
    <t xml:space="preserve"> 5.11.4.1 </t>
  </si>
  <si>
    <t xml:space="preserve"> 5.11.4.2 </t>
  </si>
  <si>
    <t xml:space="preserve"> 5.11.4.3 </t>
  </si>
  <si>
    <t xml:space="preserve"> 91928 </t>
  </si>
  <si>
    <t>CABO DE COBRE FLEXÍVEL ISOLADO, 4 MM², ANTI-CHAMA 450/750 V, PARA CIRCUITOS TERMINAIS - FORNECIMENTO E INSTALAÇÃO. AF_03/2023</t>
  </si>
  <si>
    <t xml:space="preserve"> 5.11.4.4 </t>
  </si>
  <si>
    <t xml:space="preserve"> 5.11.5 </t>
  </si>
  <si>
    <t xml:space="preserve"> 5.11.5.1 </t>
  </si>
  <si>
    <t xml:space="preserve"> 5.11.5.2 </t>
  </si>
  <si>
    <t xml:space="preserve"> 5.11.5.3 </t>
  </si>
  <si>
    <t xml:space="preserve"> CP.00002810 </t>
  </si>
  <si>
    <t>CAIXA RETANGULAR 4" X 2", PVC, INSTALADA EM PAREDE - FORNECIMENTO E INSTALAÇÃO. AF_12/2015</t>
  </si>
  <si>
    <t xml:space="preserve"> 5.11.5.4 </t>
  </si>
  <si>
    <t xml:space="preserve"> CP.00002811 </t>
  </si>
  <si>
    <t>CAIXA RETANGULAR 4" X 4", PVC, INSTALADA EM PAREDE - FORNECIMENTO E INSTALAÇÃO. AF_12/2015</t>
  </si>
  <si>
    <t xml:space="preserve"> 5.11.5.5 </t>
  </si>
  <si>
    <t xml:space="preserve"> 91936 </t>
  </si>
  <si>
    <t>CAIXA OCTOGONAL 4" X 4", PVC, INSTALADA EM LAJE - FORNECIMENTO E INSTALAÇÃO. AF_03/2023</t>
  </si>
  <si>
    <t xml:space="preserve"> 5.11.6 </t>
  </si>
  <si>
    <t>TOMADAS, INTERRUPTORES E PLACAS</t>
  </si>
  <si>
    <t xml:space="preserve"> 5.11.6.1 </t>
  </si>
  <si>
    <t xml:space="preserve"> 5.11.6.2 </t>
  </si>
  <si>
    <t xml:space="preserve"> 91959 </t>
  </si>
  <si>
    <t>INTERRUPTOR SIMPLES (2 MÓDULOS), 10A/250V, INCLUINDO SUPORTE E PLACA - FORNECIMENTO E INSTALAÇÃO. AF_03/2023</t>
  </si>
  <si>
    <t xml:space="preserve"> 5.11.6.3 </t>
  </si>
  <si>
    <t xml:space="preserve"> 5.11.6.4 </t>
  </si>
  <si>
    <t xml:space="preserve"> 5.11.6.5 </t>
  </si>
  <si>
    <t xml:space="preserve"> CP.00004494 </t>
  </si>
  <si>
    <t>TOMADA DE EMBUTIR (1 MÓDULO), 2P+T 10 A, INCLUINDO SUPORTE E PLACA - FORNECIMENTO E INSTALAÇÃO. AF_03/2023</t>
  </si>
  <si>
    <t xml:space="preserve"> 5.11.6.6 </t>
  </si>
  <si>
    <t xml:space="preserve"> CP.00004495 </t>
  </si>
  <si>
    <t>TOMADA DE EMBUTIR (1 MÓDULO), 2P+T 20 A, INCLUINDO SUPORTE E PLACA - FORNECIMENTO E INSTALAÇÃO. AF_03/2023</t>
  </si>
  <si>
    <t xml:space="preserve"> 5.11.6.7 </t>
  </si>
  <si>
    <t xml:space="preserve"> CP.00004496 </t>
  </si>
  <si>
    <t>TOMADA DE EMBUTIR (2 MÓDULOS), 2P+T 10 A, INCLUINDO SUPORTE E PLACA - FORNECIMENTO E INSTALAÇÃO. AF_03/2023</t>
  </si>
  <si>
    <t xml:space="preserve"> 5.11.6.8 </t>
  </si>
  <si>
    <t xml:space="preserve"> CP.00004497 </t>
  </si>
  <si>
    <t>TOMADA DE EMBUTIR (2 MÓDULOS), 2P+T 20 A, INCLUINDO SUPORTE E PLACA - FORNECIMENTO E INSTALAÇÃO. AF_03/2023</t>
  </si>
  <si>
    <t xml:space="preserve"> 5.11.6.9 </t>
  </si>
  <si>
    <t xml:space="preserve"> CP.00004500 </t>
  </si>
  <si>
    <t>PLACA CEGA PARA CONDULETE/CAIXA DE PVC 4X4, FORNECIMENTO E INSTALAÇÃO</t>
  </si>
  <si>
    <t xml:space="preserve"> CP.00002400 </t>
  </si>
  <si>
    <t>PLACA COM FURO EM PVC 4X2 - FORNECIMENTO</t>
  </si>
  <si>
    <t xml:space="preserve"> 5.11.7 </t>
  </si>
  <si>
    <t xml:space="preserve"> 5.11.7.1 </t>
  </si>
  <si>
    <t xml:space="preserve"> 5.11.7.2 </t>
  </si>
  <si>
    <t xml:space="preserve"> 5.11.7.3 </t>
  </si>
  <si>
    <t xml:space="preserve"> 5.11.7.4 </t>
  </si>
  <si>
    <t xml:space="preserve"> 5.11.7.5 </t>
  </si>
  <si>
    <t xml:space="preserve"> 5.12 </t>
  </si>
  <si>
    <t xml:space="preserve"> 5.12.1 </t>
  </si>
  <si>
    <t>EQUIPAMENTOS E DEMAIS COMPONENTES</t>
  </si>
  <si>
    <t xml:space="preserve"> CP.00001808 </t>
  </si>
  <si>
    <t>SWITCH 24 PORTAS ETHERNET COM POE RJ-45 - FORNECIMENTO E INSTALAÇÃO</t>
  </si>
  <si>
    <t xml:space="preserve"> 98302 </t>
  </si>
  <si>
    <t xml:space="preserve"> CP.00000837 </t>
  </si>
  <si>
    <t>PATCH CABLE (PATCH CORD AZUL) CAT.06 C/ 2,5M - FORNECIMENTO E INSTALAÇÃO</t>
  </si>
  <si>
    <t xml:space="preserve"> CP.00000149 </t>
  </si>
  <si>
    <t>RÉGUA COM OITO TOMADAS 2P+T - FORNECIMENTO E INSTALAÇÃO</t>
  </si>
  <si>
    <t xml:space="preserve"> CP.00000279 </t>
  </si>
  <si>
    <t>CERTIFICAÇÃO DE PONTO LÓGICO</t>
  </si>
  <si>
    <t xml:space="preserve"> 5.12.2 </t>
  </si>
  <si>
    <t xml:space="preserve"> 5.12.3 </t>
  </si>
  <si>
    <t xml:space="preserve"> 5.12.4 </t>
  </si>
  <si>
    <t xml:space="preserve"> 98297 </t>
  </si>
  <si>
    <t xml:space="preserve"> 5.12.5 </t>
  </si>
  <si>
    <t xml:space="preserve"> 5.12.6 </t>
  </si>
  <si>
    <t>TOMADAS E PLACAS</t>
  </si>
  <si>
    <t xml:space="preserve"> 98307 </t>
  </si>
  <si>
    <t xml:space="preserve"> CP.00004188 </t>
  </si>
  <si>
    <t>TOMADA DE REDE DUPLO RJ45 - FORNECIMENTO E INSTALAÇÃO. AF_11/2019</t>
  </si>
  <si>
    <t xml:space="preserve"> 5.13 </t>
  </si>
  <si>
    <t xml:space="preserve"> 5.13.1 </t>
  </si>
  <si>
    <t xml:space="preserve"> 5.13.1.1 </t>
  </si>
  <si>
    <t xml:space="preserve"> 5.13.1.2 </t>
  </si>
  <si>
    <t xml:space="preserve"> 5.13.2 </t>
  </si>
  <si>
    <t xml:space="preserve"> 5.13.2.1 </t>
  </si>
  <si>
    <t xml:space="preserve"> 5.13.3 </t>
  </si>
  <si>
    <t xml:space="preserve"> 5.13.3.1 </t>
  </si>
  <si>
    <t xml:space="preserve"> 5.13.3.2 </t>
  </si>
  <si>
    <t xml:space="preserve"> 5.13.3.3 </t>
  </si>
  <si>
    <t xml:space="preserve"> 5.13.3.4 </t>
  </si>
  <si>
    <t xml:space="preserve"> 5.13.3.5 </t>
  </si>
  <si>
    <t xml:space="preserve"> 5.13.4 </t>
  </si>
  <si>
    <t xml:space="preserve"> 5.13.4.1 </t>
  </si>
  <si>
    <t xml:space="preserve"> 5.13.4.2 </t>
  </si>
  <si>
    <t xml:space="preserve"> 5.13.4.3 </t>
  </si>
  <si>
    <t xml:space="preserve"> 5.14 </t>
  </si>
  <si>
    <t>INSTALAÇÕES DE GASES</t>
  </si>
  <si>
    <t xml:space="preserve"> 5.14.1 </t>
  </si>
  <si>
    <t>TUBOS</t>
  </si>
  <si>
    <t xml:space="preserve"> 5.14.1.1 </t>
  </si>
  <si>
    <t xml:space="preserve"> 5.14.2 </t>
  </si>
  <si>
    <t xml:space="preserve"> 5.14.2.1 </t>
  </si>
  <si>
    <t xml:space="preserve"> 5.15 </t>
  </si>
  <si>
    <t>INSTALAÇÕES DE ÁGUA FRIA</t>
  </si>
  <si>
    <t xml:space="preserve"> 5.15.1 </t>
  </si>
  <si>
    <t xml:space="preserve"> 5.15.1.1 </t>
  </si>
  <si>
    <t xml:space="preserve"> 5.15.1.2 </t>
  </si>
  <si>
    <t xml:space="preserve"> 5.15.1.3 </t>
  </si>
  <si>
    <t xml:space="preserve"> 5.15.1.4 </t>
  </si>
  <si>
    <t xml:space="preserve"> 5.15.2 </t>
  </si>
  <si>
    <t xml:space="preserve"> 5.15.2.1 </t>
  </si>
  <si>
    <t xml:space="preserve"> 89429 </t>
  </si>
  <si>
    <t>ADAPTADOR CURTO COM BOLSA E ROSCA PARA REGISTRO, PVC, SOLDÁVEL, DN 25MM X 3/4, INSTALADO EM RAMAL DE DISTRIBUIÇÃO DE ÁGUA - FORNECIMENTO E INSTALAÇÃO. AF_06/2022</t>
  </si>
  <si>
    <t xml:space="preserve"> 5.15.2.2 </t>
  </si>
  <si>
    <t xml:space="preserve"> 5.15.2.3 </t>
  </si>
  <si>
    <t xml:space="preserve"> 5.15.2.4 </t>
  </si>
  <si>
    <t xml:space="preserve"> 5.15.2.5 </t>
  </si>
  <si>
    <t xml:space="preserve"> 5.15.2.6 </t>
  </si>
  <si>
    <t xml:space="preserve"> 5.15.2.7 </t>
  </si>
  <si>
    <t xml:space="preserve"> 5.15.2.8 </t>
  </si>
  <si>
    <t xml:space="preserve"> 94672 </t>
  </si>
  <si>
    <t>JOELHO 90 GRAUS COM BUCHA DE LATÃO, PVC, SOLDÁVEL, DN 25 MM X 3/4", INSTALADO EM RESERVAÇÃO PREDIAL DE ÁGUA - FORNECIMENTO E INSTALAÇÃO. AF_04/2024</t>
  </si>
  <si>
    <t xml:space="preserve"> 5.15.2.9 </t>
  </si>
  <si>
    <t xml:space="preserve"> 89362 </t>
  </si>
  <si>
    <t>JOELHO 90 GRAUS, PVC, SOLDÁVEL, DN 25MM, INSTALADO EM RAMAL OU SUB-RAMAL DE ÁGUA - FORNECIMENTO E INSTALAÇÃO. AF_06/2022</t>
  </si>
  <si>
    <t xml:space="preserve"> 5.15.2.10 </t>
  </si>
  <si>
    <t xml:space="preserve"> 103980 </t>
  </si>
  <si>
    <t>JOELHO 90 GRAUS, PVC, SOLDÁVEL, DN 40MM, INSTALADO EM RAMAL DE DISTRIBUIÇÃO DE ÁGUA - FORNECIMENTO E INSTALAÇÃO. AF_06/2022</t>
  </si>
  <si>
    <t xml:space="preserve"> 5.15.2.11 </t>
  </si>
  <si>
    <t xml:space="preserve"> 5.15.2.12 </t>
  </si>
  <si>
    <t xml:space="preserve"> 5.15.2.13 </t>
  </si>
  <si>
    <t xml:space="preserve"> 5.15.2.14 </t>
  </si>
  <si>
    <t xml:space="preserve"> 5.15.2.15 </t>
  </si>
  <si>
    <t xml:space="preserve"> 5.15.2.16 </t>
  </si>
  <si>
    <t xml:space="preserve"> 89395 </t>
  </si>
  <si>
    <t>TE, PVC, SOLDÁVEL, DN 25MM, INSTALADO EM RAMAL OU SUB-RAMAL DE ÁGUA - FORNECIMENTO E INSTALAÇÃO. AF_06/2022</t>
  </si>
  <si>
    <t xml:space="preserve"> 5.15.2.17 </t>
  </si>
  <si>
    <t xml:space="preserve"> 104004 </t>
  </si>
  <si>
    <t>TE, PVC, SOLDÁVEL, DN 50MM, INSTALADO EM RAMAL DE DISTRIBUIÇÃO DE ÁGUA - FORNECIMENTO E INSTALAÇÃO. AF_06/2022</t>
  </si>
  <si>
    <t xml:space="preserve"> 105189 </t>
  </si>
  <si>
    <t>TE DE REDUÇÃO, PVC, SOLDÁVEL, 90 GRAUS, DN 50 MM X 25 MM, INSTALADO EM RESERVAÇÃO PREDIAL DE ÁGUA - FORNECIMENTO E INSTALAÇÃO. AF_04/2024</t>
  </si>
  <si>
    <t xml:space="preserve"> 103999 </t>
  </si>
  <si>
    <t>BUCHA DE REDUÇÃO, LONGA, PVC, SOLDÁVEL, DN 50 X 25 MM, INSTALADO EM RAMAL DE DISTRIBUIÇÃO DE ÁGUA - FORNECIMENTO E INSTALAÇÃO. AF_06/2022</t>
  </si>
  <si>
    <t xml:space="preserve"> 5.15.3 </t>
  </si>
  <si>
    <t>ACESSÓRIOS</t>
  </si>
  <si>
    <t xml:space="preserve"> 5.15.3.1 </t>
  </si>
  <si>
    <t xml:space="preserve"> 5.15.3.2 </t>
  </si>
  <si>
    <t>VÁLVULAS E REGISTROS</t>
  </si>
  <si>
    <t xml:space="preserve"> 89987 </t>
  </si>
  <si>
    <t>REGISTRO DE GAVETA BRUTO, LATÃO, ROSCÁVEL, 3/4", COM ACABAMENTO E CANOPLA CROMADOS - FORNECIMENTO E INSTALAÇÃO. AF_08/2021</t>
  </si>
  <si>
    <t xml:space="preserve"> 5.16 </t>
  </si>
  <si>
    <t>INSTALAÇÕES DE COMBATE A INCÊNDIO</t>
  </si>
  <si>
    <t xml:space="preserve"> 5.16.1 </t>
  </si>
  <si>
    <t xml:space="preserve"> 5.16.2 </t>
  </si>
  <si>
    <t xml:space="preserve"> CP.00003642 </t>
  </si>
  <si>
    <t>BLOCO AUTÔNOMO DE ILUMINAÇÃO DE EMERGÊNCIA (ACLARAMENTO) 30 LEDS SEM PICTOGRAMA E COM LÂMPADAS DE 4W, FLUXO LUMINOSO DE 100 LÚMENS, FORNECIMENTO E INSTALAÇÃO</t>
  </si>
  <si>
    <t xml:space="preserve"> 5.16.3 </t>
  </si>
  <si>
    <t xml:space="preserve"> 5.16.4 </t>
  </si>
  <si>
    <t xml:space="preserve"> 5.16.5 </t>
  </si>
  <si>
    <t xml:space="preserve"> 5.17 </t>
  </si>
  <si>
    <t>INSTALAÇÕES DE ESGOTAMENTO SANITÁRIO</t>
  </si>
  <si>
    <t xml:space="preserve"> 5.17.1 </t>
  </si>
  <si>
    <t xml:space="preserve"> 5.17.1.1 </t>
  </si>
  <si>
    <t xml:space="preserve"> 89711 </t>
  </si>
  <si>
    <t>TUBO PVC, SERIE NORMAL, ESGOTO PREDIAL, DN 40 MM, FORNECIDO E INSTALADO EM RAMAL DE DESCARGA OU RAMAL DE ESGOTO SANITÁRIO. AF_08/2022</t>
  </si>
  <si>
    <t xml:space="preserve"> 5.17.1.2 </t>
  </si>
  <si>
    <t xml:space="preserve"> 89712 </t>
  </si>
  <si>
    <t>TUBO PVC, SERIE NORMAL, ESGOTO PREDIAL, DN 50 MM, FORNECIDO E INSTALADO EM RAMAL DE DESCARGA OU RAMAL DE ESGOTO SANITÁRIO. AF_08/2022</t>
  </si>
  <si>
    <t xml:space="preserve"> 5.17.1.3 </t>
  </si>
  <si>
    <t xml:space="preserve"> 5.17.1.4 </t>
  </si>
  <si>
    <t xml:space="preserve"> 89713 </t>
  </si>
  <si>
    <t>TUBO PVC, SERIE NORMAL, ESGOTO PREDIAL, DN 75 MM, FORNECIDO E INSTALADO EM RAMAL DE DESCARGA OU RAMAL DE ESGOTO SANITÁRIO. AF_08/2022</t>
  </si>
  <si>
    <t xml:space="preserve"> 5.17.2 </t>
  </si>
  <si>
    <t xml:space="preserve"> 5.17.2.1 </t>
  </si>
  <si>
    <t xml:space="preserve"> CP.00003748 </t>
  </si>
  <si>
    <t>ADAPTADOR DE SAIDA PARA VASO SANITARIO DN 100 MM - FORNECIMENTO E INSTALAÇÃO</t>
  </si>
  <si>
    <t xml:space="preserve"> 5.17.2.2 </t>
  </si>
  <si>
    <t xml:space="preserve"> 5.17.2.3 </t>
  </si>
  <si>
    <t xml:space="preserve"> 5.17.2.4 </t>
  </si>
  <si>
    <t xml:space="preserve"> 5.17.2.5 </t>
  </si>
  <si>
    <t xml:space="preserve"> 5.17.2.6 </t>
  </si>
  <si>
    <t xml:space="preserve"> 5.17.2.7 </t>
  </si>
  <si>
    <t xml:space="preserve"> 5.17.2.8 </t>
  </si>
  <si>
    <t xml:space="preserve"> 89726 </t>
  </si>
  <si>
    <t>JOELHO 45 GRAUS, PVC, SERIE NORMAL, ESGOTO PREDIAL, DN 40 MM, JUNTA SOLDÁVEL, FORNECIDO E INSTALADO EM RAMAL DE DESCARGA OU RAMAL DE ESGOTO SANITÁRIO. AF_08/2022</t>
  </si>
  <si>
    <t xml:space="preserve"> 5.17.2.9 </t>
  </si>
  <si>
    <t xml:space="preserve"> 89732 </t>
  </si>
  <si>
    <t>JOELHO 45 GRAUS, PVC, SERIE NORMAL, ESGOTO PREDIAL, DN 50 MM, JUNTA ELÁSTICA, FORNECIDO E INSTALADO EM RAMAL DE DESCARGA OU RAMAL DE ESGOTO SANITÁRIO. AF_08/2022</t>
  </si>
  <si>
    <t xml:space="preserve"> 5.17.2.10 </t>
  </si>
  <si>
    <t xml:space="preserve"> 5.17.2.11 </t>
  </si>
  <si>
    <t xml:space="preserve"> 5.17.2.12 </t>
  </si>
  <si>
    <t xml:space="preserve"> 89724 </t>
  </si>
  <si>
    <t>JOELHO 90 GRAUS, PVC, SERIE NORMAL, ESGOTO PREDIAL, DN 40 MM, JUNTA SOLDÁVEL, FORNECIDO E INSTALADO EM RAMAL DE DESCARGA OU RAMAL DE ESGOTO SANITÁRIO. AF_08/2022</t>
  </si>
  <si>
    <t xml:space="preserve"> 5.17.2.13 </t>
  </si>
  <si>
    <t xml:space="preserve"> 89731 </t>
  </si>
  <si>
    <t>JOELHO 90 GRAUS, PVC, SERIE NORMAL, ESGOTO PREDIAL, DN 50 MM, JUNTA ELÁSTICA, FORNECIDO E INSTALADO EM RAMAL DE DESCARGA OU RAMAL DE ESGOTO SANITÁRIO. AF_08/2022</t>
  </si>
  <si>
    <t xml:space="preserve"> 5.17.2.14 </t>
  </si>
  <si>
    <t xml:space="preserve"> 89744 </t>
  </si>
  <si>
    <t>JOELHO 90 GRAUS, PVC, SERIE NORMAL, ESGOTO PREDIAL, DN 100 MM, JUNTA ELÁSTICA, FORNECIDO E INSTALADO EM RAMAL DE DESCARGA OU RAMAL DE ESGOTO SANITÁRIO. AF_08/2022</t>
  </si>
  <si>
    <t xml:space="preserve"> 5.17.2.15 </t>
  </si>
  <si>
    <t xml:space="preserve"> 89785 </t>
  </si>
  <si>
    <t>JUNÇÃO SIMPLES, PVC, SERIE NORMAL, ESGOTO PREDIAL, DN 50 X 50 MM, JUNTA ELÁSTICA, FORNECIDO E INSTALADO EM RAMAL DE DESCARGA OU RAMAL DE ESGOTO SANITÁRIO. AF_08/2022</t>
  </si>
  <si>
    <t xml:space="preserve"> 5.17.2.16 </t>
  </si>
  <si>
    <t xml:space="preserve"> 5.17.2.17 </t>
  </si>
  <si>
    <t xml:space="preserve"> 104345 </t>
  </si>
  <si>
    <t>JUNÇÃO DE REDUÇÃO INVERTIDA, PVC, SÉRIE NORMAL, ESGOTO PREDIAL, DN 100 X 50 MM, JUNTA ELÁSTICA, FORNECIDO E INSTALADO EM RAMAL DE DESCARGA OU RAMAL DE ESGOTO SANITÁRIO. AF_08/2022</t>
  </si>
  <si>
    <t xml:space="preserve"> 5.17.2.18 </t>
  </si>
  <si>
    <t xml:space="preserve"> 89797 </t>
  </si>
  <si>
    <t>JUNÇÃO SIMPLES, PVC, SERIE NORMAL, ESGOTO PREDIAL, DN 100 X 100 MM, JUNTA ELÁSTICA, FORNECIDO E INSTALADO EM RAMAL DE DESCARGA OU RAMAL DE ESGOTO SANITÁRIO. AF_08/2022</t>
  </si>
  <si>
    <t xml:space="preserve"> 5.17.2.19 </t>
  </si>
  <si>
    <t xml:space="preserve"> 5.17.2.20 </t>
  </si>
  <si>
    <t xml:space="preserve"> 89753 </t>
  </si>
  <si>
    <t>LUVA SIMPLES, PVC, SERIE NORMAL, ESGOTO PREDIAL, DN 50 MM, JUNTA ELÁSTICA, FORNECIDO E INSTALADO EM RAMAL DE DESCARGA OU RAMAL DE ESGOTO SANITÁRIO. AF_08/2022</t>
  </si>
  <si>
    <t xml:space="preserve"> 5.17.2.21 </t>
  </si>
  <si>
    <t xml:space="preserve"> 89774 </t>
  </si>
  <si>
    <t>LUVA SIMPLES, PVC, SERIE NORMAL, ESGOTO PREDIAL, DN 75 MM, JUNTA ELÁSTICA, FORNECIDO E INSTALADO EM RAMAL DE DESCARGA OU RAMAL DE ESGOTO SANITÁRIO. AF_08/2022</t>
  </si>
  <si>
    <t xml:space="preserve"> 5.17.2.22 </t>
  </si>
  <si>
    <t xml:space="preserve"> 89778 </t>
  </si>
  <si>
    <t>LUVA SIMPLES, PVC, SERIE NORMAL, ESGOTO PREDIAL, DN 100 MM, JUNTA ELÁSTICA, FORNECIDO E INSTALADO EM RAMAL DE DESCARGA OU RAMAL DE ESGOTO SANITÁRIO. AF_08/2022</t>
  </si>
  <si>
    <t xml:space="preserve"> 5.17.2.23 </t>
  </si>
  <si>
    <t xml:space="preserve"> 5.17.2.24 </t>
  </si>
  <si>
    <t xml:space="preserve"> 89784 </t>
  </si>
  <si>
    <t>TE, PVC, SERIE NORMAL, ESGOTO PREDIAL, DN 50 X 50 MM, JUNTA ELÁSTICA, FORNECIDO E INSTALADO EM RAMAL DE DESCARGA OU RAMAL DE ESGOTO SANITÁRIO. AF_08/2022</t>
  </si>
  <si>
    <t xml:space="preserve"> 5.17.2.25 </t>
  </si>
  <si>
    <t xml:space="preserve"> 104344 </t>
  </si>
  <si>
    <t>TE, PVC, SÉRIE NORMAL, ESGOTO PREDIAL, DN 100 X 50 MM, JUNTA ELÁSTICA, FORNECIDO E INSTALADO EM RAMAL DE DESCARGA OU RAMAL DE ESGOTO SANITÁRIO. AF_08/2022</t>
  </si>
  <si>
    <t xml:space="preserve"> 104348 </t>
  </si>
  <si>
    <t>TERMINAL DE VENTILAÇÃO, PVC, SÉRIE NORMAL, ESGOTO PREDIAL, DN 50 MM, JUNTA SOLDÁVEL, FORNECIDO E INSTALADO EM PRUMADA DE ESGOTO SANITÁRIO OU VENTILAÇÃO. AF_08/2022</t>
  </si>
  <si>
    <t xml:space="preserve"> 5.17.3 </t>
  </si>
  <si>
    <t xml:space="preserve"> 5.17.3.1 </t>
  </si>
  <si>
    <t xml:space="preserve"> 104328 </t>
  </si>
  <si>
    <t>CAIXA SIFONADA, COM GRELHA QUADRADA, PVC, DN 150 X 150 X 50 MM, JUNTA SOLDÁVEL, FORNECIDA E INSTALADA EM RAMAL DE DESCARGA OU EM RAMAL DE ESGOTO SANITÁRIO. AF_08/2022</t>
  </si>
  <si>
    <t xml:space="preserve"> 5.17.3.2 </t>
  </si>
  <si>
    <t xml:space="preserve"> CP.00004528 </t>
  </si>
  <si>
    <t>GRELHA/PORTA GRELHA AÇO INOX FECHO GIRATÓRIO 150X150MM - FORNECIMENTO E INSTALAÇÃO</t>
  </si>
  <si>
    <t xml:space="preserve"> 5.18 </t>
  </si>
  <si>
    <t>INSTALAÇÕES DE ÁGUAS PLUVIAIS</t>
  </si>
  <si>
    <t xml:space="preserve"> 5.18.1 </t>
  </si>
  <si>
    <t xml:space="preserve"> 5.18.1.1 </t>
  </si>
  <si>
    <t xml:space="preserve"> 5.18.2 </t>
  </si>
  <si>
    <t xml:space="preserve"> 5.18.2.1 </t>
  </si>
  <si>
    <t xml:space="preserve"> 5.18.2.2 </t>
  </si>
  <si>
    <t xml:space="preserve"> 89585 </t>
  </si>
  <si>
    <t>JOELHO 45 GRAUS, PVC, SERIE R, ÁGUA PLUVIAL, DN 100 MM, JUNTA ELÁSTICA, FORNECIDO E INSTALADO EM CONDUTORES VERTICAIS DE ÁGUAS PLUVIAIS. AF_06/2022</t>
  </si>
  <si>
    <t xml:space="preserve"> 5.18.2.3 </t>
  </si>
  <si>
    <t xml:space="preserve"> 89584 </t>
  </si>
  <si>
    <t>JOELHO 90 GRAUS, PVC, SERIE R, ÁGUA PLUVIAL, DN 100 MM, JUNTA ELÁSTICA, FORNECIDO E INSTALADO EM CONDUTORES VERTICAIS DE ÁGUAS PLUVIAIS. AF_06/2022</t>
  </si>
  <si>
    <t xml:space="preserve"> 5.18.2.4 </t>
  </si>
  <si>
    <t xml:space="preserve"> 89671 </t>
  </si>
  <si>
    <t>LUVA DE CORRER, PVC, SERIE R, ÁGUA PLUVIAL, DN 100 MM, JUNTA ELÁSTICA, FORNECIDO E INSTALADO EM CONDUTORES VERTICAIS DE ÁGUAS PLUVIAIS. AF_06/2022</t>
  </si>
  <si>
    <t xml:space="preserve"> 5.18.3 </t>
  </si>
  <si>
    <t>ACESSÓRIOS E DEMAIS ITENS</t>
  </si>
  <si>
    <t xml:space="preserve"> 5.18.3.1 </t>
  </si>
  <si>
    <t xml:space="preserve"> CP.00003558 </t>
  </si>
  <si>
    <t>RALO HEMISFÉRICO TIPO ABACAXI DN 100 MM EM FERRO FUNDIDO - FORNECIMENTO E INSTALAÇÃO</t>
  </si>
  <si>
    <t xml:space="preserve"> 5.19 </t>
  </si>
  <si>
    <t>CLIMATIZAÇÃO</t>
  </si>
  <si>
    <t xml:space="preserve"> 5.19.1 </t>
  </si>
  <si>
    <t xml:space="preserve"> 5.19.2 </t>
  </si>
  <si>
    <t xml:space="preserve"> 103247 </t>
  </si>
  <si>
    <t>AR CONDICIONADO SPLIT INVERTER, HI-WALL (PAREDE), 12000 BTU/H, CICLO FRIO - FORNECIMENTO E INSTALAÇÃO. AF_11/2021_PE</t>
  </si>
  <si>
    <t xml:space="preserve"> 5.19.3 </t>
  </si>
  <si>
    <t xml:space="preserve"> 5.19.4 </t>
  </si>
  <si>
    <t xml:space="preserve"> 5.19.5 </t>
  </si>
  <si>
    <t xml:space="preserve"> 5.19.6 </t>
  </si>
  <si>
    <t xml:space="preserve"> 5.19.7 </t>
  </si>
  <si>
    <t xml:space="preserve"> 5.19.8 </t>
  </si>
  <si>
    <t xml:space="preserve"> 5.19.9 </t>
  </si>
  <si>
    <t xml:space="preserve"> 5.19.10 </t>
  </si>
  <si>
    <t xml:space="preserve"> 5.19.11 </t>
  </si>
  <si>
    <t xml:space="preserve"> CP.10000014 </t>
  </si>
  <si>
    <t>VENEZIANA EXTERIOR, DIMENSÕES 385x330, MODELO AWG, DA TROX OU EQUIVALENTE TÉCNICO - FORNECIMENTO E INSTALAÇÃO</t>
  </si>
  <si>
    <t xml:space="preserve"> 5.19.12 </t>
  </si>
  <si>
    <t xml:space="preserve"> 103289 </t>
  </si>
  <si>
    <t>TUBO EM COBRE FLEXÍVEL, DN 1/4", COM ISOLAMENTO, INSTALADO EM FORRO, PARA RAMAL DE ALIMENTAÇÃO DE AR CONDICIONADO, INCLUSO FIXADOR. AF_11/2021</t>
  </si>
  <si>
    <t xml:space="preserve"> 5.19.13 </t>
  </si>
  <si>
    <t xml:space="preserve"> 103290 </t>
  </si>
  <si>
    <t>TUBO EM COBRE FLEXÍVEL, DN 3/8", COM ISOLAMENTO, INSTALADO EM FORRO, PARA RAMAL DE ALIMENTAÇÃO DE AR CONDICIONADO, INCLUSO FIXADOR. AF_11/2021</t>
  </si>
  <si>
    <t xml:space="preserve"> 5.19.14 </t>
  </si>
  <si>
    <t xml:space="preserve"> 5.19.15 </t>
  </si>
  <si>
    <t xml:space="preserve"> 5.19.16 </t>
  </si>
  <si>
    <t xml:space="preserve"> CP.00003991 </t>
  </si>
  <si>
    <t>DUTO DE AR EXTERNO EM MPU, PARA CAIXAS DE VENTILAÇÃO E EXAUSTÃO - FORNECIMENTO, MONTAGEM E INSTALAÇÃO</t>
  </si>
  <si>
    <t xml:space="preserve"> 5.19.17 </t>
  </si>
  <si>
    <t xml:space="preserve"> 5.19.18 </t>
  </si>
  <si>
    <t xml:space="preserve"> 5.19.19 </t>
  </si>
  <si>
    <t xml:space="preserve"> 5.19.20 </t>
  </si>
  <si>
    <t xml:space="preserve"> 5.19.21 </t>
  </si>
  <si>
    <t xml:space="preserve"> 5.19.22 </t>
  </si>
  <si>
    <t xml:space="preserve"> CP.00001071 </t>
  </si>
  <si>
    <t>CABO PP CORDPLAST 5 CONDUTORES 450/750V 2,50MM, FORNECIMENTO E INSTALAÇÃO</t>
  </si>
  <si>
    <t xml:space="preserve"> 5.19.23 </t>
  </si>
  <si>
    <t xml:space="preserve"> CP.10000022 </t>
  </si>
  <si>
    <t>FORNECIMENTO GAS REFRIGERANTE R32 - ADICIONAL</t>
  </si>
  <si>
    <t xml:space="preserve"> CP.10000023 </t>
  </si>
  <si>
    <t>JUNTA FLEXÍVEL COM LONA - FORNECIMENTO E INSTALAÇÃO</t>
  </si>
  <si>
    <t xml:space="preserve"> CP.10000024 </t>
  </si>
  <si>
    <t>AMORTECEDOR DE VIBRAÇÃO EM BORRACHAS PARA AS UNIDADES CONDENSADORAS DE 9.000 BTU/h A 36.000 BTU/h - FORNECIMENTO E INSTALAÇÃO</t>
  </si>
  <si>
    <t xml:space="preserve"> CP.10000025 </t>
  </si>
  <si>
    <t>AMORTECEDOR DE VIBRAÇÃO EM BORRACHAS PARA VENTILADOR E EXAUSTOR - FORNECIMENTO E INSTALAÇÃO</t>
  </si>
  <si>
    <t xml:space="preserve"> 5.20 </t>
  </si>
  <si>
    <t>INSTALAÇÕES DE DRENO DE CLIMATIZAÇÃO</t>
  </si>
  <si>
    <t xml:space="preserve"> 5.20.1 </t>
  </si>
  <si>
    <t xml:space="preserve"> 5.20.1.1 </t>
  </si>
  <si>
    <t xml:space="preserve"> 89865 </t>
  </si>
  <si>
    <t>TUBO, PVC, SOLDÁVEL, DE 25MM, INSTALADO EM DRENO DE AR-CONDICIONADO - FORNECIMENTO E INSTALAÇÃO. AF_08/2022</t>
  </si>
  <si>
    <t xml:space="preserve"> 5.20.1.2 </t>
  </si>
  <si>
    <t xml:space="preserve"> 89508 </t>
  </si>
  <si>
    <t>TUBO PVC, SÉRIE R, ÁGUA PLUVIAL, DN 40 MM, FORNECIDO E INSTALADO EM RAMAL DE ENCAMINHAMENTO. AF_06/2022</t>
  </si>
  <si>
    <t xml:space="preserve"> 5.20.2 </t>
  </si>
  <si>
    <t>CONEXÃO</t>
  </si>
  <si>
    <t xml:space="preserve"> 5.20.2.1 </t>
  </si>
  <si>
    <t xml:space="preserve"> CP.00001695 </t>
  </si>
  <si>
    <t>BUCHA DE REDUÇÃO, PVC, SOLDÁVEL, DN 40MM X 25MM, INSTALADO EM DRENO DE AR-CONDICIONADO - FORNECIMENTO E INSTALAÇÃO. AF_12/2014</t>
  </si>
  <si>
    <t xml:space="preserve"> 5.20.2.2 </t>
  </si>
  <si>
    <t xml:space="preserve"> 5.20.2.3 </t>
  </si>
  <si>
    <t xml:space="preserve"> 89867 </t>
  </si>
  <si>
    <t>JOELHO 45 GRAUS, PVC, SOLDÁVEL, DN 25MM, INSTALADO EM DRENO DE AR-CONDICIONADO - FORNECIMENTO E INSTALAÇÃO. AF_08/2022</t>
  </si>
  <si>
    <t xml:space="preserve"> 5.20.2.4 </t>
  </si>
  <si>
    <t xml:space="preserve"> 89516 </t>
  </si>
  <si>
    <t>JOELHO 45 GRAUS, PVC, SERIE R, ÁGUA PLUVIAL, DN 40 MM, JUNTA SOLDÁVEL, FORNECIDO E INSTALADO EM RAMAL DE ENCAMINHAMENTO. AF_06/2022</t>
  </si>
  <si>
    <t xml:space="preserve"> 5.20.2.5 </t>
  </si>
  <si>
    <t xml:space="preserve"> 89514 </t>
  </si>
  <si>
    <t>JOELHO 90 GRAUS, PVC, SERIE R, ÁGUA PLUVIAL, DN 40 MM, JUNTA SOLDÁVEL, FORNECIDO E INSTALADO EM RAMAL DE ENCAMINHAMENTO. AF_06/2022</t>
  </si>
  <si>
    <t xml:space="preserve"> 5.20.2.6 </t>
  </si>
  <si>
    <t xml:space="preserve"> 89561 </t>
  </si>
  <si>
    <t>JUNÇÃO SIMPLES, PVC, SERIE R, ÁGUA PLUVIAL, DN 40 MM, JUNTA SOLDÁVEL, FORNECIDO E INSTALADO EM RAMAL DE ENCAMINHAMENTO. AF_06/2022</t>
  </si>
  <si>
    <t xml:space="preserve"> 5.20.2.7 </t>
  </si>
  <si>
    <t xml:space="preserve"> 5.20.2.8 </t>
  </si>
  <si>
    <t xml:space="preserve"> 5.21 </t>
  </si>
  <si>
    <t>ÁREAS MOLHADAS</t>
  </si>
  <si>
    <t xml:space="preserve"> 5.21.1 </t>
  </si>
  <si>
    <t>LOUÇAS</t>
  </si>
  <si>
    <t xml:space="preserve"> 5.21.1.1 </t>
  </si>
  <si>
    <t xml:space="preserve"> 5.21.1.2 </t>
  </si>
  <si>
    <t xml:space="preserve"> 5.21.1.3 </t>
  </si>
  <si>
    <t xml:space="preserve"> CP.00004381 </t>
  </si>
  <si>
    <t>LAVATÓRIO LOUÇA BRANCA COM COLUNA, PADRÃO MÉDIO, INCLUSO SIFÃO TIPO GARRAFA E VÁLVULA - FORNECIMENTO E INSTALAÇÃO. AF_01/2020</t>
  </si>
  <si>
    <t xml:space="preserve"> 5.21.1.4 </t>
  </si>
  <si>
    <t xml:space="preserve"> CP.00004570 </t>
  </si>
  <si>
    <t>TANQUE DE LOUÇA BRANCA SUSPENSA, 30L OU EQUIVALENTE, INCLUSO SIFÃO FLEXÍVEL EM PVC E VÁLVULA METÁLICA - FORNECIMENTO E INSTALAÇÃO. AF_01/2020</t>
  </si>
  <si>
    <t xml:space="preserve"> 5.21.2 </t>
  </si>
  <si>
    <t>METAIS</t>
  </si>
  <si>
    <t xml:space="preserve"> 5.21.2.1 </t>
  </si>
  <si>
    <t xml:space="preserve"> 100868 </t>
  </si>
  <si>
    <t xml:space="preserve"> 5.21.2.2 </t>
  </si>
  <si>
    <t xml:space="preserve"> 100867 </t>
  </si>
  <si>
    <t xml:space="preserve"> 5.21.2.3 </t>
  </si>
  <si>
    <t xml:space="preserve"> CP.00002406 </t>
  </si>
  <si>
    <t>BARRA DE APOIO "U", EM ACO INOX POLIDO, FIXADA NA PAREDE - FORNECIMENTO E INSTALAÇÃO. AF_01/2020</t>
  </si>
  <si>
    <t xml:space="preserve"> 5.21.2.4 </t>
  </si>
  <si>
    <t xml:space="preserve"> 5.21.2.5 </t>
  </si>
  <si>
    <t xml:space="preserve"> CP.00000172 </t>
  </si>
  <si>
    <t>TORNEIRA CROMADA DE MESA COM ACIONAMENTO POR PRESSÃO E FECHAMENTO AUTOMÁTICO, PARA LAVATÓRIO - FORNECIMENTO E INSTALAÇÃO. AF_12/2013</t>
  </si>
  <si>
    <t xml:space="preserve"> 5.21.2.6 </t>
  </si>
  <si>
    <t xml:space="preserve"> 5.21.2.7 </t>
  </si>
  <si>
    <t xml:space="preserve"> 86914 </t>
  </si>
  <si>
    <t xml:space="preserve"> 5.21.2.8 </t>
  </si>
  <si>
    <t xml:space="preserve"> 86910 </t>
  </si>
  <si>
    <t xml:space="preserve"> 5.21.2.9 </t>
  </si>
  <si>
    <t xml:space="preserve"> 5.21.2.10 </t>
  </si>
  <si>
    <t xml:space="preserve"> 5.21.2.11 </t>
  </si>
  <si>
    <t xml:space="preserve"> 5.21.2.12 </t>
  </si>
  <si>
    <t xml:space="preserve"> 5.21.3 </t>
  </si>
  <si>
    <t xml:space="preserve"> 5.21.3.1 </t>
  </si>
  <si>
    <t xml:space="preserve"> 100849 </t>
  </si>
  <si>
    <t xml:space="preserve"> 5.21.3.2 </t>
  </si>
  <si>
    <t xml:space="preserve"> 5.21.3.3 </t>
  </si>
  <si>
    <t xml:space="preserve"> CP.00000169 </t>
  </si>
  <si>
    <t>PAPELEIRA PLASTICA TIPO DISPENSER PARA PAPEL HIGIÊNICO ROLÃO, INCLUSO FIXAÇÃO. AF_10/2016</t>
  </si>
  <si>
    <t xml:space="preserve"> 5.21.3.4 </t>
  </si>
  <si>
    <t xml:space="preserve"> 95547 </t>
  </si>
  <si>
    <t xml:space="preserve"> 5.21.3.5 </t>
  </si>
  <si>
    <t xml:space="preserve"> CP.00000170 </t>
  </si>
  <si>
    <t>TOALHEIRO PLASTICO TIPO DISPENSER PARA PAPEL TOALHA INTERFOLHADO, INCLUSO FIXAÇÃO. AF_10/2016</t>
  </si>
  <si>
    <t xml:space="preserve"> 5.21.4 </t>
  </si>
  <si>
    <t>BANCADA</t>
  </si>
  <si>
    <t xml:space="preserve"> 5.21.4.1 </t>
  </si>
  <si>
    <t xml:space="preserve"> 5.21.4.2 </t>
  </si>
  <si>
    <t xml:space="preserve"> 5.21.4.3 </t>
  </si>
  <si>
    <t xml:space="preserve"> 5.21.4.4 </t>
  </si>
  <si>
    <t xml:space="preserve"> 5.21.4.5 </t>
  </si>
  <si>
    <t xml:space="preserve"> 5.22 </t>
  </si>
  <si>
    <t xml:space="preserve"> 5.22.1 </t>
  </si>
  <si>
    <t xml:space="preserve"> 5.22.2 </t>
  </si>
  <si>
    <t xml:space="preserve"> CP.00004580 </t>
  </si>
  <si>
    <t>PLACA DE COMUNICAÇÃO VISUAL - PLACA EM BRAILLE (BR) - 20X5CM - PADRÃO SESAB - FORNECIMENTO E INSTALAÇÃO</t>
  </si>
  <si>
    <t xml:space="preserve"> 5.22.3 </t>
  </si>
  <si>
    <t xml:space="preserve"> CP.00004581 </t>
  </si>
  <si>
    <t>PLACA DE COMUNICAÇÃO VISUAL - PLACA DE SANITÁRIO (PPS) - 20X20CM - PADRÃO SESAB - FORNECIMENTO E INSTALAÇÃO</t>
  </si>
  <si>
    <t xml:space="preserve"> 5.22.4 </t>
  </si>
  <si>
    <t xml:space="preserve"> CP.00004582 </t>
  </si>
  <si>
    <t>PLACA DE COMUNICAÇÃO VISUAL - PLACA DE SINALIZAÇÃO INTERNA (PSI) - 20X20CM - PADRÃO SESAB - FORNECIMENTO E INSTALAÇÃO</t>
  </si>
  <si>
    <t xml:space="preserve"> 5.22.5 </t>
  </si>
  <si>
    <t xml:space="preserve"> CP.00004583 </t>
  </si>
  <si>
    <t>PLACA DE COMUNICAÇÃO VISUAL - PLACA DE SETOR (PSP) - 70X20CM - PADRÃO SESAB - FORNECIMENTO E INSTALAÇÃO</t>
  </si>
  <si>
    <t xml:space="preserve"> 5.22.6 </t>
  </si>
  <si>
    <t xml:space="preserve"> 5.23 </t>
  </si>
  <si>
    <t>SERVIÇOS COMPLEMENTARES</t>
  </si>
  <si>
    <t xml:space="preserve"> 5.23.1 </t>
  </si>
  <si>
    <t xml:space="preserve"> 5.23.2 </t>
  </si>
  <si>
    <t xml:space="preserve"> 5.23.3 </t>
  </si>
  <si>
    <t xml:space="preserve"> CP.00003509 </t>
  </si>
  <si>
    <t>MAPA TATIL(BRAILLE/RELEVO) EM ACRILICO, MEDINDO 55X40CM, PARA SINALIZACAO E LOCALIZACAO DE AMBIENTES, FIXACAO COM FITA DUPLA FACE - FORNECIMENTO E COLOCACAO</t>
  </si>
  <si>
    <t xml:space="preserve"> CP.10000043 </t>
  </si>
  <si>
    <t>PEDESTAL EM CHAPA DE AÇO GALVANIZADO REVESTIDO EM ACM - FORNECIMENTO E INSTALAÇÃO</t>
  </si>
  <si>
    <t xml:space="preserve"> 6 </t>
  </si>
  <si>
    <t xml:space="preserve"> 6.1 </t>
  </si>
  <si>
    <t xml:space="preserve"> 6.2 </t>
  </si>
  <si>
    <t xml:space="preserve"> 6.3 </t>
  </si>
  <si>
    <t>REF.: 96619-SINAPI</t>
  </si>
  <si>
    <t xml:space="preserve"> 92801 </t>
  </si>
  <si>
    <t>CORTE E DOBRA DE AÇO CA-50, DIÂMETRO DE 6,3 MM. AF_06/2022</t>
  </si>
  <si>
    <t>Concretagem para Estruturas de Concreto Armado</t>
  </si>
  <si>
    <t>REF.: 103672 SINAPI 05/25</t>
  </si>
  <si>
    <t xml:space="preserve"> 92265 </t>
  </si>
  <si>
    <t>FABRICAÇÃO DE FÔRMA PARA VIGAS, EM CHAPA DE MADEIRA COMPENSADA RESINADA, E = 17 MM. AF_09/2020</t>
  </si>
  <si>
    <t xml:space="preserve"> 00040339 </t>
  </si>
  <si>
    <t>LOCACAO DE CRUZETA, SIMPLES, PARA ESCORA METALICA, COMPRIMENTO ENTRE 50 A 60 CM, PARA ESCORA DE 1,80 A 3,20 METROS E TUBO EXTERNO ATE 48 MM DE DIAMETRO</t>
  </si>
  <si>
    <t xml:space="preserve"> 00010749 </t>
  </si>
  <si>
    <t>LOCACAO DE ESCORA METALICA TELESCOPICA, COM ALTURA REGULAVEL DE *1,80* A *3,20* M, COM CAPACIDADE DE CARGA DE NO MINIMO 1000 KGF (10 KN), INCLUSO TRIPE E FORCADO</t>
  </si>
  <si>
    <t>REF.: 103674 SINAPI 05/25</t>
  </si>
  <si>
    <t>Lajes Pré-Moldadas</t>
  </si>
  <si>
    <t xml:space="preserve"> 92273 </t>
  </si>
  <si>
    <t>FABRICAÇÃO DE ESCORAS DO TIPO PONTALETE, EM MADEIRA, PARA PÉ-DIREITO SIMPLES. AF_09/2020</t>
  </si>
  <si>
    <t xml:space="preserve"> 10428 </t>
  </si>
  <si>
    <t>Tela aço soldada nervurada CA-60, malha 15x15cm, ferro 4.2mm, painel 2x3m, (1,50kg/m²), Malha Pop Reforçada Gerdau ou similar</t>
  </si>
  <si>
    <t>REF.: 101951 SINAPI 05/25</t>
  </si>
  <si>
    <t xml:space="preserve"> 92267 </t>
  </si>
  <si>
    <t>FABRICAÇÃO DE FÔRMA PARA LAJES, EM CHAPA DE MADEIRA COMPENSADA RESINADA, E = 17 MM. AF_09/2020</t>
  </si>
  <si>
    <t xml:space="preserve"> 00040270 </t>
  </si>
  <si>
    <t>VIGA DE ESCORAMENTO H20, DE MADEIRA, PESO DE 5,00 A 5,20 KG/M, COM EXTREMIDADES PLASTICAS</t>
  </si>
  <si>
    <t>REF.: 103675 SINAPI 05/25</t>
  </si>
  <si>
    <t xml:space="preserve"> 00007271 </t>
  </si>
  <si>
    <t>BLOCO CERAMICO / TIJOLO VAZADO PARA ALVENARIA DE VEDACAO, 8 FUROS NA HORIZONTAL DE 9 X 19 X 19 CM (L X A X C)</t>
  </si>
  <si>
    <t xml:space="preserve"> 00034557 </t>
  </si>
  <si>
    <t>TELA DE ACO SOLDADA GALVANIZADA/ZINCADA PARA ALVENARIA, FIO D = *1,20 A 1,70* MM, MALHA 15 X 15 MM, (C X L) *50 X 7,5* CM</t>
  </si>
  <si>
    <t xml:space="preserve"> 87294 </t>
  </si>
  <si>
    <t>ARGAMASSA TRAÇO 1:2:9 (EM VOLUME DE CIMENTO, CAL E AREIA MÉDIA ÚMIDA) PARA EMBOÇO/MASSA ÚNICA/ASSENTAMENTO DE ALVENARIA DE VEDAÇÃO, PREPARO MECÂNICO COM BETONEIRA 600 L. AF_08/2019</t>
  </si>
  <si>
    <t xml:space="preserve"> 00038124 </t>
  </si>
  <si>
    <t>ESPUMA EXPANSIVA DE POLIURETANO, APLICACAO MANUAL - 500 ML</t>
  </si>
  <si>
    <t xml:space="preserve"> 00039027 </t>
  </si>
  <si>
    <t>PREGO DE ACO POLIDO COM CABECA 19 X 36 (3 1/4 X 9)</t>
  </si>
  <si>
    <t xml:space="preserve"> 00000142 </t>
  </si>
  <si>
    <t>SELANTE ELASTICO MONOCOMPONENTE A BASE DE POLIURETANO (PU) PARA JUNTAS DIVERSAS</t>
  </si>
  <si>
    <t>310ML</t>
  </si>
  <si>
    <t xml:space="preserve"> 00013388 </t>
  </si>
  <si>
    <t>SOLDA EM BARRA DE ESTANHO-CHUMBO 50/50</t>
  </si>
  <si>
    <t xml:space="preserve"> 00005104 </t>
  </si>
  <si>
    <t>REBITE DE REPUXO EM ALUMINIO VAZADO, DIAMETRO 3,2 X 8 MM DE COMPRIMENTO (1KG = 1025 UNIDADES)</t>
  </si>
  <si>
    <t>ESQV - ESQUADRIAS/FERRAGENS/VIDROS</t>
  </si>
  <si>
    <t xml:space="preserve"> 98563 </t>
  </si>
  <si>
    <t>PROTEÇÃO MECÂNICA DE SUPERFÍCIE HORIZONTAL COM ARGAMASSA DE CIMENTO E AREIA, TRAÇO 1:3, E=2CM. AF_09/2023</t>
  </si>
  <si>
    <t xml:space="preserve"> 74121/001 </t>
  </si>
  <si>
    <t>JUNTA DE DILATACAO PARA IMPERMEABILIZACAO, COM SELANTE ELASTICO MONOCOMPONENTE A BASE DE POLIURETANO, DIMENSOES 1X1CM.</t>
  </si>
  <si>
    <t xml:space="preserve"> CP.00004587 </t>
  </si>
  <si>
    <t>IMPERMEABILIZAÇÃO DE SUPERFÍCIE COM MANTA ASFÁLTICA, UMA CAMADA, INCLUSIVE APLICAÇÃO DE PRIMER ASFÁLTICO, E=3MM. AF_09/2023</t>
  </si>
  <si>
    <t xml:space="preserve"> CP.00002978 </t>
  </si>
  <si>
    <t>REGULARIZAÇÃO DE SUPERFICIE DE CONCRETO APARENTE</t>
  </si>
  <si>
    <t xml:space="preserve"> CP.00003437 </t>
  </si>
  <si>
    <t>FORNECIMENTO E INSTALAÇÃO DE TELA EM POLIÉSTER PARA IMPERMEABILIZAÇÃO, LARGURA NA APLICAÇÃO 25CM, EM CANTOS E JUNTAS.</t>
  </si>
  <si>
    <t xml:space="preserve"> 98555 </t>
  </si>
  <si>
    <t>IMPERMEABILIZAÇÃO DE SUPERFÍCIE COM ARGAMASSA POLIMÉRICA / MEMBRANA ACRÍLICA, 3 DEMÃOS. AF_09/2023</t>
  </si>
  <si>
    <t xml:space="preserve"> 95264 </t>
  </si>
  <si>
    <t>COMPACTADOR DE SOLOS DE PERCUSÃO (SOQUETE) COM MOTOR A GASOLINA, POTÊNCIA 3 CV - CHP DIURNO. AF_09/2016</t>
  </si>
  <si>
    <t xml:space="preserve"> 95265 </t>
  </si>
  <si>
    <t>COMPACTADOR DE SOLOS DE PERCUSÃO (SOQUETE) COM MOTOR A GASOLINA, POTÊNCIA 3 CV - CHI DIURNO. AF_09/2016</t>
  </si>
  <si>
    <t xml:space="preserve"> 00042407 </t>
  </si>
  <si>
    <t>TRELICA NERVURADA (ESPACADOR), ALTURA = 120,0 MM, DIAMETRO DOS BANZOS INFERIORES E SUPERIOR = 6,0 MM, DIAMETRO DA DIAGONAL = 4,2 MM</t>
  </si>
  <si>
    <t xml:space="preserve"> 00001525 </t>
  </si>
  <si>
    <t>CONCRETO USINADO BOMBEAVEL, CLASSE DE RESISTENCIA C30, BRITA 0 E 1, SLUMP = 100 +/- 20 MM, COM BOMBEAMENTO (DISPONIBILIZACAO DE BOMBA), SEM O LANCAMENTO (NBR 8953)</t>
  </si>
  <si>
    <t>PISO - PISOS</t>
  </si>
  <si>
    <t xml:space="preserve"> 00007334 </t>
  </si>
  <si>
    <t>ADITIVO ADESIVO LIQUIDO PARA ARGAMASSAS DE REVESTIMENTOS CIMENTICIOS</t>
  </si>
  <si>
    <t>REF.: 87620 (SINAPI)</t>
  </si>
  <si>
    <t>Revestimentos Cerâmicos Internos</t>
  </si>
  <si>
    <t xml:space="preserve"> 88256 </t>
  </si>
  <si>
    <t xml:space="preserve"> 00037595 </t>
  </si>
  <si>
    <t>ARGAMASSA COLANTE TIPO AC III</t>
  </si>
  <si>
    <t xml:space="preserve"> 95277 </t>
  </si>
  <si>
    <t>POLIDORA DE PISO (POLITRIZ), PESO DE 100KG, DIÂMETRO 450 MM, MOTOR ELÉTRICO, POTÊNCIA 4 HP - CHI DIURNO. AF_05/2023</t>
  </si>
  <si>
    <t xml:space="preserve"> 95276 </t>
  </si>
  <si>
    <t>POLIDORA DE PISO (POLITRIZ), PESO DE 100KG, DIÂMETRO 450 MM, MOTOR ELÉTRICO, POTÊNCIA 4 HP - CHP DIURNO. AF_05/2023</t>
  </si>
  <si>
    <t xml:space="preserve"> 88274 </t>
  </si>
  <si>
    <t>MARMORISTA/GRANITEIRO COM ENCARGOS COMPLEMENTARES</t>
  </si>
  <si>
    <t xml:space="preserve"> 00004824 </t>
  </si>
  <si>
    <t>GRANILHA/ GRANA/ PEDRISCO OU AGREGADO EM MARMORE/ GRANITO/ QUARTZO E CALCARIO, PRETO, CINZA, PALHA OU BRANCO</t>
  </si>
  <si>
    <t xml:space="preserve"> 00041967 </t>
  </si>
  <si>
    <t>CERA LIQUIDA INCOLOR MULTIPISO</t>
  </si>
  <si>
    <t xml:space="preserve"> 00003671 </t>
  </si>
  <si>
    <t>JUNTA PLASTICA DE DILATACAO PARA PISOS, COR CINZA, 17 X 3 MM (ALTURA X ESPESSURA)</t>
  </si>
  <si>
    <t xml:space="preserve"> 00044528 </t>
  </si>
  <si>
    <t>CIMENTO PORTLAND ESTRUTURAL BRANCO CPB - 32 OU CPB - 40</t>
  </si>
  <si>
    <t xml:space="preserve"> 00045190 </t>
  </si>
  <si>
    <t>PISO EM PORCELANATO, RETIFICADO, LISO, MONOCOLOR, ACETINADO OU POLIDO, FORMATO MAIOR QUE 2500 ATE 6400 CM2</t>
  </si>
  <si>
    <t xml:space="preserve"> 00010841 </t>
  </si>
  <si>
    <t>PISO EM GRANITO, POLIDO, TIPO ANDORINHA/ QUARTZ/ CASTELO/ CORUMBA OU OUTROS EQUIVALENTES DA REGIAO, FORMATO MENOR OU IGUAL A 3025 CM2, E= *2* CM</t>
  </si>
  <si>
    <t>REF.: 98689 SINAPI 05/25</t>
  </si>
  <si>
    <t>REF.: 104958 SINAPI 05/25</t>
  </si>
  <si>
    <t xml:space="preserve"> 87325 </t>
  </si>
  <si>
    <t>ARGAMASSA TRAÇO 1:4 (EM VOLUME DE CIMENTO E AREIA GROSSA ÚMIDA) COM ADIÇÃO DE EMULSÃO POLIMÉRICA PARA CHAPISCO ROLADO, PREPARO MECÂNICO COM BETONEIRA 400 L. AF_08/2019</t>
  </si>
  <si>
    <t>CPOS/CDHU</t>
  </si>
  <si>
    <t xml:space="preserve"> 11338 </t>
  </si>
  <si>
    <t>Forro de gesso acartonado, cor branca, placa 1243 x 618mm, marca GYPSUM, modelo gessolyne ou similar - fornecimento</t>
  </si>
  <si>
    <t>REF.: 10656 (ORSE)</t>
  </si>
  <si>
    <t xml:space="preserve"> 88269 </t>
  </si>
  <si>
    <t>GESSEIRO COM ENCARGOS COMPLEMENTARES</t>
  </si>
  <si>
    <t xml:space="preserve"> 00005066 </t>
  </si>
  <si>
    <t>PREGO DE ACO POLIDO COM CABECA 12 X 12</t>
  </si>
  <si>
    <t xml:space="preserve"> 00003315 </t>
  </si>
  <si>
    <t>GESSO EM PO PARA REVESTIMENTOS/MOLDURAS/SANCAS E USO GERAL</t>
  </si>
  <si>
    <t xml:space="preserve"> 00020250 </t>
  </si>
  <si>
    <t>SISAL EM FIBRA / ESTOPA SISAL PARA GESSO</t>
  </si>
  <si>
    <t xml:space="preserve"> 9368 </t>
  </si>
  <si>
    <t>Tabica metálica 3x3cm para forro de gesso (fornecimento e montagem)</t>
  </si>
  <si>
    <t>Esquadrias - Portas</t>
  </si>
  <si>
    <t xml:space="preserve"> 00012759 </t>
  </si>
  <si>
    <t>CHAPA ACO INOX AISI 304 NUMERO 9 (E = 4 MM), ACABAMENTO NUMERO 1 (LAMINADO A QUENTE, FOSCO)</t>
  </si>
  <si>
    <t>Pintura Externa</t>
  </si>
  <si>
    <t xml:space="preserve"> 00043651 </t>
  </si>
  <si>
    <t>MASSA ACRILICA PARA SUPERFICIES INTERNAS E EXTERNAS</t>
  </si>
  <si>
    <t>REF.: 96135 SINAPI 05/25</t>
  </si>
  <si>
    <t>PINT - PINTURAS</t>
  </si>
  <si>
    <t xml:space="preserve"> 00038877 </t>
  </si>
  <si>
    <t>MASSA PREMIUM PARA TEXTURA LISA DE BASE ACRILICA, USO INTERNO E EXTERNO</t>
  </si>
  <si>
    <t>REF.: 88423-SINAPI</t>
  </si>
  <si>
    <t>SETOP</t>
  </si>
  <si>
    <t>REF.: 88496 SINAPI 05/25</t>
  </si>
  <si>
    <t>AGETOP CIVIL</t>
  </si>
  <si>
    <t>REF.: 2070305-CAERN</t>
  </si>
  <si>
    <t xml:space="preserve"> 00001571 </t>
  </si>
  <si>
    <t>TERMINAL A COMPRESSAO EM COBRE ESTANHADO PARA CABO 4 MM2, 1 FURO E 1 COMPRESSAO, PARA PARAFUSO DE FIXACAO M5</t>
  </si>
  <si>
    <t xml:space="preserve"> 00001570 </t>
  </si>
  <si>
    <t>TERMINAL A COMPRESSAO EM COBRE ESTANHADO PARA CABO 2,5 MM2, 1 FURO E 1 COMPRESSAO, PARA PARAFUSO DE FIXACAO M5</t>
  </si>
  <si>
    <t xml:space="preserve"> 00034653 </t>
  </si>
  <si>
    <t>DISJUNTOR TERMOMAGNETICO PARA TRILHO DIN (IEC), MONOPOLAR, 6 - 32 A</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</si>
  <si>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</si>
  <si>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</si>
  <si>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00002678 </t>
  </si>
  <si>
    <t>ELETRODUTO DE PVC RIGIDO SOLDAVEL, CLASSE B, DE 25 MM</t>
  </si>
  <si>
    <t xml:space="preserve"> 00002679 </t>
  </si>
  <si>
    <t>ELETRODUTO DE PVC RIGIDO SOLDAVEL, CLASSE B, DE 32 MM</t>
  </si>
  <si>
    <t xml:space="preserve"> 00039244 </t>
  </si>
  <si>
    <t>ELETRODUTO PVC FLEXIVEL CORRUGADO, REFORCADO, COR LARANJA, DE 25 MM, PARA LAJES E PISOS</t>
  </si>
  <si>
    <t>Instalações Elétricas - Eletrodutos, Conexões e Conduletes Aparentes</t>
  </si>
  <si>
    <t>REF.: 11287 (ORSE)</t>
  </si>
  <si>
    <t xml:space="preserve"> 00013246 </t>
  </si>
  <si>
    <t>PARAFUSO DE ACO ZINCADO, SEXTAVADO, COM ROSCA INTEIRA, DIAMETRO 5/16", COMPRIMENTO 3/4", COM PORCA E ARRUELA LISA LEVE</t>
  </si>
  <si>
    <t xml:space="preserve"> 00000981 </t>
  </si>
  <si>
    <t>CABO DE COBRE, FLEXIVEL, CLASSE 4 OU 5, ISOLACAO EM PVC/A, ANTICHAMA BWF-B, 1 CONDUTOR, 450/750 V, SECAO NOMINAL 4 MM2</t>
  </si>
  <si>
    <t>REF.: 91941 (SINAPI)</t>
  </si>
  <si>
    <t xml:space="preserve"> 00001873 </t>
  </si>
  <si>
    <t>CAIXA DE PASSAGEM, EM PVC, DE 4" X 4", PARA ELETRODUTO FLEXIVEL CORRUGADO</t>
  </si>
  <si>
    <t>REF.: 91944 (SINAPI)</t>
  </si>
  <si>
    <t xml:space="preserve"> 00011950 </t>
  </si>
  <si>
    <t>BUCHA DE NYLON SEM ABA S6, COM PARAFUSO DE 4,20 X 40 MM EM ACO ZINCADO COM ROSCA SOBERBA, CABECA CHATA E FENDA PHILLIPS</t>
  </si>
  <si>
    <t xml:space="preserve"> 91958 </t>
  </si>
  <si>
    <t>INTERRUPTOR SIMPLES (2 MÓDULOS), 10A/250V, SEM SUPORTE E SEM PLACA - FORNECIMENTO E INSTALAÇÃO. AF_03/2023</t>
  </si>
  <si>
    <t xml:space="preserve"> 91998 </t>
  </si>
  <si>
    <t>TOMADA BAIXA DE EMBUTIR (1 MÓDULO), 2P+T 10 A, SEM SUPORTE E SEM PLACA - FORNECIMENTO E INSTALAÇÃO. AF_03/2023</t>
  </si>
  <si>
    <t>REF.: 92000 SINAPI 05/25</t>
  </si>
  <si>
    <t xml:space="preserve"> 91999 </t>
  </si>
  <si>
    <t>TOMADA BAIXA DE EMBUTIR (1 MÓDULO), 2P+T 20 A, SEM SUPORTE E SEM PLACA - FORNECIMENTO E INSTALAÇÃO. AF_03/2023</t>
  </si>
  <si>
    <t>REF.: 92001 SINAPI 05/25</t>
  </si>
  <si>
    <t xml:space="preserve"> 92006 </t>
  </si>
  <si>
    <t>TOMADA BAIXA DE EMBUTIR (2 MÓDULOS), 2P+T 10 A, SEM SUPORTE E SEM PLACA - FORNECIMENTO E INSTALAÇÃO. AF_03/2023</t>
  </si>
  <si>
    <t>REF.: 92008 SINAPI 05/25</t>
  </si>
  <si>
    <t xml:space="preserve"> 92007 </t>
  </si>
  <si>
    <t>TOMADA BAIXA DE EMBUTIR (2 MÓDULOS), 2P+T 20 A, SEM SUPORTE E SEM PLACA - FORNECIMENTO E INSTALAÇÃO. AF_03/2023</t>
  </si>
  <si>
    <t>REF.: 92009 SINAPI 05/25</t>
  </si>
  <si>
    <t xml:space="preserve"> 00038101 </t>
  </si>
  <si>
    <t>TOMADA 2P+T 10A, 250V (APENAS MODULO)</t>
  </si>
  <si>
    <t>REF.: 1060119-CAERN</t>
  </si>
  <si>
    <t xml:space="preserve"> 00038095 </t>
  </si>
  <si>
    <t>ESPELHO / PLACA CEGA 4" X 4", PARA INSTALACAO DE TOMADAS E INTERRUPTORES</t>
  </si>
  <si>
    <t xml:space="preserve"> P.13.000.042285 </t>
  </si>
  <si>
    <t>Iluminação Predial e Monitoramento</t>
  </si>
  <si>
    <t xml:space="preserve"> 88266 </t>
  </si>
  <si>
    <t>ELETROTÉCNICO COM ENCARGOS COMPLEMENTARES</t>
  </si>
  <si>
    <t>INES - INSTALAÇÕES ESPECIAIS</t>
  </si>
  <si>
    <t>REF.: 59332-SBC</t>
  </si>
  <si>
    <t xml:space="preserve"> 00039596 </t>
  </si>
  <si>
    <t>PATCH PANEL, 24 PORTAS, CATEGORIA 6, COM RACKS DE 19" DE LARGURA E 1 U DE ALTURA</t>
  </si>
  <si>
    <t xml:space="preserve"> 65004 </t>
  </si>
  <si>
    <t>KIT DE VENTILAÇÃO FORÇADA COM 02 VENTILADORES PARA RACK 8U</t>
  </si>
  <si>
    <t>REF.: CAB.RACK.015-SETOP</t>
  </si>
  <si>
    <t xml:space="preserve"> I6834 </t>
  </si>
  <si>
    <t>PATCH CABLE EXTRA-FLEXÍVEL RJ-45/RJ-45 DE 1,50m</t>
  </si>
  <si>
    <t>REF.: C3770-SEINFRA</t>
  </si>
  <si>
    <t xml:space="preserve"> I8361 </t>
  </si>
  <si>
    <t>PATCH CABLE EXTRA-FLEXÍVEL RJ-45/RJ-45 - 2,50m</t>
  </si>
  <si>
    <t xml:space="preserve"> 514474 </t>
  </si>
  <si>
    <t>RACK - REGUA 19" DE TOMADAS COM 8 TOMADAS 10A</t>
  </si>
  <si>
    <t>REF.: 059460-SBC</t>
  </si>
  <si>
    <t xml:space="preserve"> 10322 </t>
  </si>
  <si>
    <t>Certificação de rede cabeamento estruturado (ref: obra Sergipetec)</t>
  </si>
  <si>
    <t>SUDECAP</t>
  </si>
  <si>
    <t xml:space="preserve"> 00039599 </t>
  </si>
  <si>
    <t>CABO DE REDE, PAR TRANCADO UTP, 4 PARES, CATEGORIA 6 (CAT 6), ISOLAMENTO PVC (LSZH)</t>
  </si>
  <si>
    <t xml:space="preserve"> 00038083 </t>
  </si>
  <si>
    <t>TOMADA RJ45, 8 FIOS, CAT 5E, CONJUNTO MONTADO PARA EMBUTIR 4" X 2" (PLACA + SUPORTE + MODULO)</t>
  </si>
  <si>
    <t xml:space="preserve"> 00038104 </t>
  </si>
  <si>
    <t>TOMADA RJ45, 8 FIOS, CAT 5E (APENAS MODULO)</t>
  </si>
  <si>
    <t>REF.: 98307 SINAPI 05/25</t>
  </si>
  <si>
    <t xml:space="preserve"> 88277 </t>
  </si>
  <si>
    <t>MONTADOR (TUBO AÇO/EQUIPAMENTOS) COM ENCARGOS COMPLEMENTARES</t>
  </si>
  <si>
    <t xml:space="preserve"> 88279 </t>
  </si>
  <si>
    <t xml:space="preserve"> 00000065 </t>
  </si>
  <si>
    <t>ADAPTADOR PVC SOLDAVEL CURTO COM BOLSA E ROSCA, 25 MM X 3/4", PARA AGUA FRIA</t>
  </si>
  <si>
    <t xml:space="preserve"> 00003522 </t>
  </si>
  <si>
    <t>JOELHO PVC, SOLDAVEL COM ROSCA, 90 GRAUS, 25 MM X 3/4", COR MARROM, PARA AGUA FRIA PREDIAL</t>
  </si>
  <si>
    <t xml:space="preserve"> 00003535 </t>
  </si>
  <si>
    <t>JOELHO PVC, SOLDAVEL, 90 GRAUS, 40 MM, COR MARROM, PARA AGUA FRIA PREDIAL</t>
  </si>
  <si>
    <t xml:space="preserve"> 00003500 </t>
  </si>
  <si>
    <t>JOELHO, PVC SOLDAVEL, 45 GRAUS, 25 MM, COR MARROM, PARA AGUA FRIA PREDIAL</t>
  </si>
  <si>
    <t xml:space="preserve"> 00007139 </t>
  </si>
  <si>
    <t>TE SOLDAVEL, PVC, 90 GRAUS, 25 MM, PARA AGUA FRIA PREDIAL (NBR 5648)</t>
  </si>
  <si>
    <t xml:space="preserve"> 00007142 </t>
  </si>
  <si>
    <t>TE SOLDAVEL, PVC, 90 GRAUS,50 MM, PARA AGUA FRIA PREDIAL (NBR 5648)</t>
  </si>
  <si>
    <t xml:space="preserve"> 00007129 </t>
  </si>
  <si>
    <t>TE DE REDUCAO, PVC, SOLDAVEL, 90 GRAUS, 50 MM X 25 MM, PARA AGUA FRIA PREDIAL</t>
  </si>
  <si>
    <t xml:space="preserve"> 00000834 </t>
  </si>
  <si>
    <t>BUCHA DE REDUCAO DE PVC, SOLDAVEL, LONGA, COM 40 X 25 MM, PARA AGUA FRIA PREDIAL</t>
  </si>
  <si>
    <t xml:space="preserve"> 00000813 </t>
  </si>
  <si>
    <t>BUCHA DE REDUCAO DE PVC, SOLDAVEL, LONGA, COM 50 X 25 MM, PARA AGUA FRIA PREDIAL</t>
  </si>
  <si>
    <t>Instalações de Gás e Incêndio em Aço e Ferro Galvanizado</t>
  </si>
  <si>
    <t xml:space="preserve"> 00007307 </t>
  </si>
  <si>
    <t>FUNDO ANTICORROSIVO PARA METAIS FERROSOS (ZARCAO)</t>
  </si>
  <si>
    <t xml:space="preserve"> 00006005 </t>
  </si>
  <si>
    <t>REGISTRO GAVETA COM ACABAMENTO E CANOPLA CROMADOS, SIMPLES, BITOLA 3/4"</t>
  </si>
  <si>
    <t xml:space="preserve"> 00004350 </t>
  </si>
  <si>
    <t>BUCHA DE NYLON, DIAMETRO DO FURO 8 MM, COMPRIMENTO 40 MM, COM PARAFUSO DE ROSCA SOBERBA, CABECA CHATA, FENDA SIMPLES, 4,8 X 50 MM</t>
  </si>
  <si>
    <t xml:space="preserve"> 004606 </t>
  </si>
  <si>
    <t>LUMINARIA DE EMERGENCIA 30 LEDS BIVOLT LDE INTELBRAS</t>
  </si>
  <si>
    <t>REF.: 97599-SINAPI</t>
  </si>
  <si>
    <t>REF.: 12138-ORSE</t>
  </si>
  <si>
    <t xml:space="preserve"> 00037539 </t>
  </si>
  <si>
    <t>PLACA DE SINALIZACAO DE SEGURANCA CONTRA INCENDIO, FOTOLUMINESCENTE, RETANGULAR, *13 X 26* CM, EM PVC *2* MM ANTI-CHAMAS (SIMBOLOS, CORES E PICTOGRAMAS CONFORME NBR 16820)</t>
  </si>
  <si>
    <t xml:space="preserve"> 00009835 </t>
  </si>
  <si>
    <t>TUBO PVC SERIE NORMAL, DN 40 MM, PARA ESGOTO PREDIAL (NBR 5688)</t>
  </si>
  <si>
    <t xml:space="preserve"> 00009838 </t>
  </si>
  <si>
    <t>TUBO PVC SERIE NORMAL, DN 50 MM, PARA ESGOTO PREDIAL (NBR 5688)</t>
  </si>
  <si>
    <t xml:space="preserve"> 00009837 </t>
  </si>
  <si>
    <t>TUBO PVC SERIE NORMAL, DN 75 MM, PARA ESGOTO PREDIAL (NBR 5688)</t>
  </si>
  <si>
    <t xml:space="preserve"> 037412 </t>
  </si>
  <si>
    <t>REF.: 053876 SBC</t>
  </si>
  <si>
    <t xml:space="preserve"> 00000296 </t>
  </si>
  <si>
    <t>ANEL BORRACHA PARA TUBO ESGOTO PREDIAL, DN 50 MM (NBR 5688)</t>
  </si>
  <si>
    <t xml:space="preserve"> 00003516 </t>
  </si>
  <si>
    <t>JOELHO PVC, SOLDAVEL, BB, 45 GRAUS, DN 40 MM, PARA ESGOTO PREDIAL</t>
  </si>
  <si>
    <t xml:space="preserve"> 00003518 </t>
  </si>
  <si>
    <t>JOELHO PVC, SOLDAVEL, PB, 45 GRAUS, DN 50 MM, PARA ESGOTO PREDIAL</t>
  </si>
  <si>
    <t xml:space="preserve"> 00003517 </t>
  </si>
  <si>
    <t>JOELHO PVC, SOLDAVEL, BB, 90 GRAUS, SEM ANEL, DN 40 MM, PARA ESGOTO PREDIAL SECUNDARIO</t>
  </si>
  <si>
    <t xml:space="preserve"> 00003526 </t>
  </si>
  <si>
    <t>JOELHO PVC, SOLDAVEL, PB, 90 GRAUS, DN 50 MM, PARA ESGOTO PREDIAL</t>
  </si>
  <si>
    <t xml:space="preserve"> 00003662 </t>
  </si>
  <si>
    <t>JUNCAO SIMPLES, PVC, 45 GRAUS, DN 50 X 50 MM, SERIE NORMAL PARA ESGOTO PREDIAL</t>
  </si>
  <si>
    <t xml:space="preserve"> 00003670 </t>
  </si>
  <si>
    <t>JUNCAO SIMPLES, PVC, 45 GRAUS, DN 100 X 100 MM, SERIE NORMAL PARA ESGOTO PREDIAL</t>
  </si>
  <si>
    <t xml:space="preserve"> 00003875 </t>
  </si>
  <si>
    <t>LUVA SIMPLES, PVC, SOLDAVEL, DN 50 MM, SERIE NORMAL, PARA ESGOTO PREDIAL</t>
  </si>
  <si>
    <t xml:space="preserve"> 00003898 </t>
  </si>
  <si>
    <t>LUVA SIMPLES, PVC, SOLDAVEL, DN 75 MM, SERIE NORMAL, PARA ESGOTO PREDIAL</t>
  </si>
  <si>
    <t xml:space="preserve"> 00003899 </t>
  </si>
  <si>
    <t>LUVA SIMPLES, PVC, SOLDAVEL, DN 100 MM, SERIE NORMAL, PARA ESGOTO PREDIAL</t>
  </si>
  <si>
    <t xml:space="preserve"> 00007097 </t>
  </si>
  <si>
    <t>TE SANITARIO, PVC, DN 50 X 50 MM, SERIE NORMAL, PARA ESGOTO PREDIAL</t>
  </si>
  <si>
    <t xml:space="preserve"> 00011655 </t>
  </si>
  <si>
    <t>TE SANITARIO DE REDUCAO, PVC, DN 100 X 50 MM, SERIE NORMAL, PARA ESGOTO PREDIAL</t>
  </si>
  <si>
    <t xml:space="preserve"> 00039319 </t>
  </si>
  <si>
    <t>TERMINAL DE VENTILACAO, 50 MM, SERIE NORMAL, ESGOTO PREDIAL</t>
  </si>
  <si>
    <t xml:space="preserve"> 00011712 </t>
  </si>
  <si>
    <t>CAIXA SIFONADA, PVC, 150 X 150 X 50 MM, COM GRELHA QUADRADA, BRANCA (NBR 5688)</t>
  </si>
  <si>
    <t xml:space="preserve"> 73.42.25 </t>
  </si>
  <si>
    <t>GRELHA/PORTA GRELHA AÇO INOX FECHO GIRATÓRIO 150 X 150MM</t>
  </si>
  <si>
    <t>REF.: 10.26.12 SUDECAP 05/25</t>
  </si>
  <si>
    <t xml:space="preserve"> 00011708 </t>
  </si>
  <si>
    <t>RALO FOFO SEMIESFERICO, 100 MM, PARA LAJES/ CALHAS</t>
  </si>
  <si>
    <t>REF.: 4283 (ORSE)</t>
  </si>
  <si>
    <t xml:space="preserve"> 100308 </t>
  </si>
  <si>
    <t>MECÂNICO DE REFRIGERAÇÃO COM ENCARGOS COMPLEMENTARES</t>
  </si>
  <si>
    <t xml:space="preserve"> 00037591 </t>
  </si>
  <si>
    <t>SUPORTE MAO-FRANCESA EM ACO, ABAS IGUAIS 40 CM, CAPACIDADE MINIMA 70 KG, BRANCO</t>
  </si>
  <si>
    <t xml:space="preserve"> 00011976 </t>
  </si>
  <si>
    <t>CHUMBADOR DE ACO ZINCADO, DIAMETRO 1/4" COM PARAFUSO 1/4" X 40 MM</t>
  </si>
  <si>
    <t xml:space="preserve"> 00042425 </t>
  </si>
  <si>
    <t xml:space="preserve"> 88276 </t>
  </si>
  <si>
    <t>MONTADOR COM ENCARGOS COMPLEMENTARES</t>
  </si>
  <si>
    <t xml:space="preserve"> Q.04.000.031431 </t>
  </si>
  <si>
    <t>REF.: 61.10.576 CPOS 05/25</t>
  </si>
  <si>
    <t xml:space="preserve"> Q.04.000.032357 </t>
  </si>
  <si>
    <t xml:space="preserve"> 91166 </t>
  </si>
  <si>
    <t>FIXAÇÃO DE TUBOS HORIZONTAIS DE PEX OU MULTICAMADAS, DIÂMETROS IGUAIS OU INFERIORES A 40 MM, COM ABRAÇADEIRA PLÁSTICA FIXADA EM LAJE. AF_09/2023_PE</t>
  </si>
  <si>
    <t xml:space="preserve"> 010525 </t>
  </si>
  <si>
    <t>PAINEL MPU PARA DUTOS DE AR CONDICIONADO 30mmx2,0mx1,2m</t>
  </si>
  <si>
    <t>REF.: 83636-SINAPI (03/2018)</t>
  </si>
  <si>
    <t xml:space="preserve"> 88250 </t>
  </si>
  <si>
    <t>AUXILIAR DE MECÂNICO COM ENCARGOS COMPLEMENTARES</t>
  </si>
  <si>
    <t xml:space="preserve"> 012530 </t>
  </si>
  <si>
    <t>INSUMO DESCONTINUADO - CABO PP CORDPLAST 5 CONDUTORES 450/750V 2,50mm2</t>
  </si>
  <si>
    <t xml:space="preserve"> 036414 </t>
  </si>
  <si>
    <t>GAS REFRIGERANTE R-32</t>
  </si>
  <si>
    <t xml:space="preserve"> 00003779 </t>
  </si>
  <si>
    <t>!EM PROCESSO DE DESATIVACAO! LONA PLASTICA, PRETA, LARGURA 8 M, E= 150 MICRA</t>
  </si>
  <si>
    <t xml:space="preserve"> 203033 </t>
  </si>
  <si>
    <t>AMORTECEDOR DE VIBRACAO (CALCO) BORRACHA/NEOPRENE, G 1500KG VIBRA-STOP</t>
  </si>
  <si>
    <t xml:space="preserve"> 00020067 </t>
  </si>
  <si>
    <t>TUBO PVC, SERIE R, DN 40 MM, PARA ESGOTO OU AGUAS PLUVIAIS PREDIAL (NBR 5688)</t>
  </si>
  <si>
    <t>REF.: 89426-SINAPI</t>
  </si>
  <si>
    <t xml:space="preserve"> 00020148 </t>
  </si>
  <si>
    <t>JOELHO, PVC SERIE R, 45 GRAUS, DN 40 MM, PARA ESGOTO PREDIAL</t>
  </si>
  <si>
    <t xml:space="preserve"> 00020154 </t>
  </si>
  <si>
    <t>JOELHO, PVC SERIE R, 90 GRAUS, DN 40 MM, PARA ESGOTO PREDIAL</t>
  </si>
  <si>
    <t xml:space="preserve"> 00020140 </t>
  </si>
  <si>
    <t>JUNCAO SIMPLES, PVC SERIE R, DN 40 X 40 MM, PARA ESGOTO PREDIAL</t>
  </si>
  <si>
    <t xml:space="preserve"> 86885 </t>
  </si>
  <si>
    <t xml:space="preserve"> 86887 </t>
  </si>
  <si>
    <t xml:space="preserve"> 86877 </t>
  </si>
  <si>
    <t xml:space="preserve"> 86881 </t>
  </si>
  <si>
    <t xml:space="preserve"> 86903 </t>
  </si>
  <si>
    <t xml:space="preserve"> 86905 </t>
  </si>
  <si>
    <t>REF.: 86940 SINAPI 05/25</t>
  </si>
  <si>
    <t xml:space="preserve"> CP.00004571 </t>
  </si>
  <si>
    <t>TANQUE DE LOUÇA BRANCA SUSPENSA, 30L OU EQUIVALENTE - FORNECIMENTO E INSTALAÇÃO. AF_01/2020</t>
  </si>
  <si>
    <t>REF.: 86919 (SINAPI)</t>
  </si>
  <si>
    <t xml:space="preserve"> 00036081 </t>
  </si>
  <si>
    <t>BARRA DE APOIO RETA, EM ACO INOX POLIDO, COMPRIMENTO 80CM, DIAMETRO MINIMO 3 CM</t>
  </si>
  <si>
    <t xml:space="preserve"> 00036205 </t>
  </si>
  <si>
    <t>BARRA DE APOIO RETA, EM ACO INOX POLIDO, COMPRIMENTO 70CM, DIAMETRO MINIMO 3 CM</t>
  </si>
  <si>
    <t xml:space="preserve"> 13880 </t>
  </si>
  <si>
    <t>Barra de apoio para lavatório, constituida de barra lateral em "U", em aço inox, d=1 1/4"</t>
  </si>
  <si>
    <t>REF.: 100866 SINAPI</t>
  </si>
  <si>
    <t xml:space="preserve"> MATED- 12194 </t>
  </si>
  <si>
    <t>TORNEIRA METÁLICA DE FECHAMENTO AUTOMÁTICO (APLICAÇÃO: LAVATÓRIO|BICO: AREJADOR|ABERTURA: PRESSÃO|ACABAMENTO: CROMADO|BITOLA: 1/2"| INSTALAÇÃO: MESA| REFERÊNCIA: 1170/1173)</t>
  </si>
  <si>
    <t xml:space="preserve"> 00011681 </t>
  </si>
  <si>
    <t>ENGATE/RABICHO FLEXIVEL PLASTICO (PVC OU ABS) BRANCO 1/2" X 40 CM</t>
  </si>
  <si>
    <t>REF.: 86906-SINAPI</t>
  </si>
  <si>
    <t xml:space="preserve"> 00013417 </t>
  </si>
  <si>
    <t>TORNEIRA METALICA CROMADA CANO CURTO, SEM BICO, SEM AREJADOR, DE PAREDE, PARA TANQUE E USO GERAL, 1/2" OU 3/4"</t>
  </si>
  <si>
    <t xml:space="preserve"> 00011773 </t>
  </si>
  <si>
    <t>TORNEIRA METALICA CROMADA DE PAREDE, PARA COZINHA, BICA MOVEL, COM AREJADOR, 1/2" OU 3/4"</t>
  </si>
  <si>
    <t xml:space="preserve"> 00004823 </t>
  </si>
  <si>
    <t>MASSA PLASTICA PARA MARMORE/GRANITO</t>
  </si>
  <si>
    <t xml:space="preserve"> 00006157 </t>
  </si>
  <si>
    <t>VALVULA EM METAL CROMADO PARA PIA AMERICANA 3.1/2 X 1.1/2"</t>
  </si>
  <si>
    <t xml:space="preserve"> 00000377 </t>
  </si>
  <si>
    <t>ASSENTO SANITARIO DE PLASTICO, TIPO CONVENCIONAL</t>
  </si>
  <si>
    <t xml:space="preserve"> 95541 </t>
  </si>
  <si>
    <t>FIXAÇÃO DE DUTOS FLEXÍVEIS CIRCULARES, DIÂMETRO 109 MM OU 4", COM ABRAÇADEIRA METÁLICA FLEXÍVEL FIXADA DIRETAMENTE NA LAJE, SOMENTE MÃO DE OBRA. AF_09/2023</t>
  </si>
  <si>
    <t xml:space="preserve"> 00037400 </t>
  </si>
  <si>
    <t>PAPELEIRA PLASTICA TIPO DISPENSER PARA PAPEL HIGIENICO ROLAO</t>
  </si>
  <si>
    <t>REF.: 95544-SINAPI</t>
  </si>
  <si>
    <t xml:space="preserve"> 00011758 </t>
  </si>
  <si>
    <t>SABONETEIRA PLASTICA TIPO DISPENSER PARA SABONETE LIQUIDO COM RESERVATORIO 800 A 1500 ML</t>
  </si>
  <si>
    <t xml:space="preserve"> 00037401 </t>
  </si>
  <si>
    <t>TOALHEIRO PLASTICO TIPO DISPENSER PARA PAPEL TOALHA INTERFOLHADO</t>
  </si>
  <si>
    <t>REF.: 95543-SINAPI</t>
  </si>
  <si>
    <t xml:space="preserve"> CP.00000175 </t>
  </si>
  <si>
    <t>FORNECIMENTO E INSTALAÇÃO DE CANTONEIRA PARA SUPORTE DE BANCADA</t>
  </si>
  <si>
    <t xml:space="preserve"> CP.00000174 </t>
  </si>
  <si>
    <t>MÃO DE OBRA ESPECIALIZADA PARA INSTALAÇÃO DE BANCADA</t>
  </si>
  <si>
    <t xml:space="preserve"> 86935 </t>
  </si>
  <si>
    <t xml:space="preserve"> CP.00004578 </t>
  </si>
  <si>
    <t>CHAPA EM POLIETILENO BRANCO E=10MM - FORNECIMENTO E FABRICAÇÃO</t>
  </si>
  <si>
    <t xml:space="preserve"> 11392 </t>
  </si>
  <si>
    <t>Adesivo em vinil para plotagem em letreiro de chapa galvanizada (c/aplicação)</t>
  </si>
  <si>
    <t xml:space="preserve"> 025827 </t>
  </si>
  <si>
    <t>REF.: 12044 ORSE 05/25</t>
  </si>
  <si>
    <t xml:space="preserve"> 8099 </t>
  </si>
  <si>
    <t>Mapa Tátil em acrílico ref.CBMT954 de 39 x 54cm</t>
  </si>
  <si>
    <t xml:space="preserve"> 8103 </t>
  </si>
  <si>
    <t>Suporte para Mapa Tátil h=1,00  ref.CSMPF000 em chapa galv. revestida com Alucobond</t>
  </si>
  <si>
    <t xml:space="preserve"> 00011769 </t>
  </si>
  <si>
    <t>MISTURADOR DE METAL CROMADO, DE MESA/BANCADA, COM BICA BAIXA, PARA LAVATORIO</t>
  </si>
  <si>
    <t xml:space="preserve"> 87372 </t>
  </si>
  <si>
    <t>ARGAMASSA TRAÇO 1:3 (EM VOLUME DE CIMENTO E AREIA MÉDIA ÚMIDA) PARA CONTRAPISO, PREPARO MANUAL. AF_08/2019</t>
  </si>
  <si>
    <t xml:space="preserve"> 95319 </t>
  </si>
  <si>
    <t>CURSO DE CAPACITAÇÃO PARA AUXILIAR DE MECÂNICO (ENCARGOS COMPLEMENTARES) - HORISTA</t>
  </si>
  <si>
    <t xml:space="preserve"> 00000251 </t>
  </si>
  <si>
    <t>AUXILIAR DE MECANICO (HORISTA)</t>
  </si>
  <si>
    <t xml:space="preserve"> 95324 </t>
  </si>
  <si>
    <t xml:space="preserve"> 00004760 </t>
  </si>
  <si>
    <t>AZULEJISTA OU LADRILHEIRO (HORISTA)</t>
  </si>
  <si>
    <t xml:space="preserve"> CT.00001106 </t>
  </si>
  <si>
    <t>PLACA EM POLIETILENO E=10MM</t>
  </si>
  <si>
    <t xml:space="preserve"> 95260 </t>
  </si>
  <si>
    <t>COMPACTADOR DE SOLOS DE PERCUSÃO (SOQUETE) COM MOTOR A GASOLINA, POTÊNCIA 3 CV - DEPRECIAÇÃO. AF_09/2016</t>
  </si>
  <si>
    <t xml:space="preserve"> 95261 </t>
  </si>
  <si>
    <t>COMPACTADOR DE SOLOS DE PERCUSÃO (SOQUETE) COM MOTOR A GASOLINA, POTÊNCIA 3 CV - JUROS. AF_09/2016</t>
  </si>
  <si>
    <t xml:space="preserve"> 95263 </t>
  </si>
  <si>
    <t>COMPACTADOR DE SOLOS DE PERCUSÃO (SOQUETE) COM MOTOR A GASOLINA, POTÊNCIA 3 CV - MATERIAIS NA OPERAÇÃO. AF_09/2016</t>
  </si>
  <si>
    <t xml:space="preserve"> 95262 </t>
  </si>
  <si>
    <t>COMPACTADOR DE SOLOS DE PERCUSÃO (SOQUETE) COM MOTOR A GASOLINA, POTÊNCIA 3 CV - MANUTENÇÃO. AF_09/2016</t>
  </si>
  <si>
    <t xml:space="preserve"> 00011281 </t>
  </si>
  <si>
    <t>COMPACTADOR DE SOLO A PERCUSSAO (SOQUETE), A GASOLINA 4 TEMPOS, PESO 55 A 65 KG, FORCA DE IMPACTO 1.000 A 1.500 KGF, FREQ. 600 A 700 GOLPES P/ MINUTO, VELOCIDADE TRABALHO DE 10 A 15 M/MIN, POT. DE 2,00 A 3,00 HP</t>
  </si>
  <si>
    <t xml:space="preserve"> 00000032 </t>
  </si>
  <si>
    <t>ACO CA-50, 6,3 MM, VERGALHAO</t>
  </si>
  <si>
    <t xml:space="preserve"> 86878 </t>
  </si>
  <si>
    <t xml:space="preserve"> 86900 </t>
  </si>
  <si>
    <t xml:space="preserve"> 00001743 </t>
  </si>
  <si>
    <t>CUBA ACO INOX (AISI 304) DE EMBUTIR COM VALVULA 3 1/2", DE *46 X 30 X 12* CM</t>
  </si>
  <si>
    <t xml:space="preserve"> 95334 </t>
  </si>
  <si>
    <t>CURSO DE CAPACITAÇÃO PARA ELETROTÉCNICO (ENCARGOS COMPLEMENTARES) - HORISTA</t>
  </si>
  <si>
    <t xml:space="preserve"> 00002438 </t>
  </si>
  <si>
    <t>ELETROTECNICO (HORISTA)</t>
  </si>
  <si>
    <t xml:space="preserve"> 95337 </t>
  </si>
  <si>
    <t>CURSO DE CAPACITAÇÃO PARA GESSEIRO (ENCARGOS COMPLEMENTARES) - HORISTA</t>
  </si>
  <si>
    <t xml:space="preserve"> 00012872 </t>
  </si>
  <si>
    <t>GESSEIRO (HORISTA)</t>
  </si>
  <si>
    <t xml:space="preserve"> 95341 </t>
  </si>
  <si>
    <t>CURSO DE CAPACITAÇÃO PARA MARMORISTA/GRANITEIRO (ENCARGOS COMPLEMENTARES) - HORISTA</t>
  </si>
  <si>
    <t xml:space="preserve"> 00004755 </t>
  </si>
  <si>
    <t>MARMORISTA / GRANITEIRO (HORISTA)</t>
  </si>
  <si>
    <t xml:space="preserve"> 100298 </t>
  </si>
  <si>
    <t>CURSO DE CAPACITAÇÃO PARA MECÂNICO DE REFRIGERAÇÃO (ENCARGOS COMPLEMENTARES) - HORISTA</t>
  </si>
  <si>
    <t xml:space="preserve"> 00034794 </t>
  </si>
  <si>
    <t>MECANICO DE REFRIGERACAO (HORISTA)</t>
  </si>
  <si>
    <t xml:space="preserve"> 95343 </t>
  </si>
  <si>
    <t>CURSO DE CAPACITAÇÃO PARA MONTADOR DE TUBO AÇO/EQUIPAMENTOS (ENCARGOS COMPLEMENTARES) - HORISTA</t>
  </si>
  <si>
    <t xml:space="preserve"> 00002701 </t>
  </si>
  <si>
    <t>INSTALADOR DE TUBULACOES - TUBOS/EQUIPAMENTOS (HORISTA)</t>
  </si>
  <si>
    <t xml:space="preserve"> 95345 </t>
  </si>
  <si>
    <t>CURSO DE CAPACITAÇÃO PARA MONTADOR ELETROMECÂNICO (ENCARGOS COMPLEMENTARES) - HORISTA</t>
  </si>
  <si>
    <t xml:space="preserve"> 00002437 </t>
  </si>
  <si>
    <t>MONTADOR DE MAQUINAS (HORISTA)</t>
  </si>
  <si>
    <t xml:space="preserve"> 00011684 </t>
  </si>
  <si>
    <t>ENGATE / RABICHO FLEXIVEL INOX 1/2" X 40 CM</t>
  </si>
  <si>
    <t xml:space="preserve"> 88237 </t>
  </si>
  <si>
    <t>EPI (ENCARGOS COMPLEMENTARES) - HORISTA</t>
  </si>
  <si>
    <t xml:space="preserve"> 00036144 </t>
  </si>
  <si>
    <t>RESPIRADOR DESCARTAVEL SEM VALVULA DE EXALACAO, PFF 1</t>
  </si>
  <si>
    <t xml:space="preserve"> 00012892 </t>
  </si>
  <si>
    <t>LUVA RASPA DE COURO, CANO CURTO (PUNHO *7* CM)</t>
  </si>
  <si>
    <t>PAR</t>
  </si>
  <si>
    <t xml:space="preserve"> 00036149 </t>
  </si>
  <si>
    <t>TRAVA-QUEDAS EM ACO PARA CORDA DE 12 MM, EXTENSOR DE 25 X 300 MM, COM MOSQUETAO TIPO GANCHO TRAVA DUPLA</t>
  </si>
  <si>
    <t xml:space="preserve"> 00036150 </t>
  </si>
  <si>
    <t>AVENTAL DE SEGURANCA DE RASPA DE COURO 1,00 X 0,60 M</t>
  </si>
  <si>
    <t xml:space="preserve"> 00036146 </t>
  </si>
  <si>
    <t>PROTETOR SOLAR FPS 30, EMBALAGEM 2 LITROS</t>
  </si>
  <si>
    <t xml:space="preserve"> 00036153 </t>
  </si>
  <si>
    <t>TALABARTE DE SEGURANCA, 2 MOSQUETOES TRAVA DUPLA *53* MM DE ABERTURA, COM ABSORVEDOR DE ENERGIA</t>
  </si>
  <si>
    <t xml:space="preserve"> 00012893 </t>
  </si>
  <si>
    <t>BOTA DE SEGURANCA COM BIQUEIRA DE ACO E COLARINHO ACOLCHOADO</t>
  </si>
  <si>
    <t xml:space="preserve"> 88236 </t>
  </si>
  <si>
    <t>FERRAMENTAS (ENCARGOS COMPLEMENTARES) - HORISTA</t>
  </si>
  <si>
    <t xml:space="preserve"> 00012815 </t>
  </si>
  <si>
    <t>FITA CREPE ROLO DE *25* MM X 50 M</t>
  </si>
  <si>
    <t xml:space="preserve"> 00038382 </t>
  </si>
  <si>
    <t>LINHA PARA PEDREIRO LISA, 0,8 MM X 100 M</t>
  </si>
  <si>
    <t xml:space="preserve"> 00038393 </t>
  </si>
  <si>
    <t>ROLO DE ESPUMA POLIESTER, 23 CM X 68 MM (COMPRIMENTO X DIAMETRO), SEM CABO</t>
  </si>
  <si>
    <t xml:space="preserve"> 00038399 </t>
  </si>
  <si>
    <t>BOLSA DE LONA PARA FERRAMENTAS *50 X 35 X 25* CM</t>
  </si>
  <si>
    <t xml:space="preserve"> 00038412 </t>
  </si>
  <si>
    <t>INVERSOR DE SOLDA MONOFASICO DE 160 A, POTENCIA DE 5400 W, TENSAO DE 220 V, TURBO VENTILADO, PROTECAO POR FUSIVEL TERMICO, PARA ELETRODOS DE 2,0 A 4,0 MM</t>
  </si>
  <si>
    <t xml:space="preserve"> 00038476 </t>
  </si>
  <si>
    <t>ESCADA DUPLA DE ABRIR EM ALUMINIO, COM SAPATAS DE BORRACHA, *2,30* X *0,57* M (ALTURA UTIL X LARGURA MINIMA), MODELO PINTOR, 8 DEGRAUS, CAPACIDADE *100* KG</t>
  </si>
  <si>
    <t xml:space="preserve"> 00000010 </t>
  </si>
  <si>
    <t>BALDE PLASTICO CAPACIDADE *10* L</t>
  </si>
  <si>
    <t xml:space="preserve"> 00038396 </t>
  </si>
  <si>
    <t>SELADOR HORIZONTAL PARA FITA DE ACO 1" (25 MM)</t>
  </si>
  <si>
    <t xml:space="preserve"> 00038390 </t>
  </si>
  <si>
    <t>ROLO DE LA DE CARNEIRO 25 MM X 23 CM (ALTURA DA LA X COMPRIMENTO), SEM CABO</t>
  </si>
  <si>
    <t xml:space="preserve"> 00002711 </t>
  </si>
  <si>
    <t>CARRINHO DE MAO, EM ACO, COM CAPACIDADE DE *45 A 65* L / *100* KG, PNEU COM CAMARA</t>
  </si>
  <si>
    <t xml:space="preserve"> 00011359 </t>
  </si>
  <si>
    <t>ESMERILHADEIRA ANGULAR ELETRICA, DIAMETRO DO DISCO 7" (180 MM), ROTACAO 8500 RPM, POTENCIA 2400 W</t>
  </si>
  <si>
    <t xml:space="preserve"> 00038413 </t>
  </si>
  <si>
    <t>LIXADEIRA ELETRICA ANGULAR, PARA DISCO DE 7" (180 MM), POTENCIA DE 2.200 W, *5.000* RPM, 220 V</t>
  </si>
  <si>
    <t xml:space="preserve"> 00038477 </t>
  </si>
  <si>
    <t>ESCADA EXTENSIVEL EM ALUMINIO, COM SAPATAS DE BORRACHA, ALTURA FECHADA 3,60 M, ALTURA ESTENDIDA DE 6,0 A 6,30 M, LARGURA MINIMA DE 35 CM, CACIDADE *120* KG</t>
  </si>
  <si>
    <t xml:space="preserve"> 00025966 </t>
  </si>
  <si>
    <t>REDUTOR TIPO THINNER PARA ACABAMENTO</t>
  </si>
  <si>
    <t xml:space="preserve"> 00000408 </t>
  </si>
  <si>
    <t>ABRACADEIRA DE NYLON PARA AMARRACAO DE CABOS, COMPRIMENTO DE 390 X *4,6* MM</t>
  </si>
  <si>
    <t xml:space="preserve"> 00000567 </t>
  </si>
  <si>
    <t>CANTONEIRA (ABAS IGUAIS) EM ACO CARBONO, 25,4 MM X 3,17 MM (L X E), 1,27KG/M</t>
  </si>
  <si>
    <t xml:space="preserve"> 00011795 </t>
  </si>
  <si>
    <t>GRANITO PARA BANCADA, POLIDO, TIPO ANDORINHA/ QUARTZ/ CASTELO/ CORUMBA OU OUTROS EQUIVALENTES DA REGIAO, E= *2,5* CM</t>
  </si>
  <si>
    <t>REF.: 11744-ORSE</t>
  </si>
  <si>
    <t xml:space="preserve"> 9241 </t>
  </si>
  <si>
    <t>Tela de poliester 2x2mm p/impermeabilização, ref:Denvertela Poliéster R</t>
  </si>
  <si>
    <t>REF.: 10609 (ORSE)</t>
  </si>
  <si>
    <t>REF.: 9719-ORSE</t>
  </si>
  <si>
    <t>REF.: 86889-SINAPI</t>
  </si>
  <si>
    <t xml:space="preserve"> 00000135 </t>
  </si>
  <si>
    <t>ARGAMASSA POLIMERICA IMPERMEABILIZANTE SEMIFLEXIVEL, BICOMPONENTE, A BASE DE CIMENTO E ADITIVOS</t>
  </si>
  <si>
    <t xml:space="preserve"> 00000511 </t>
  </si>
  <si>
    <t>PRIMER PARA MANTA ASFALTICA A BASE DE ASFALTO MODIFICADO DILUIDO EM SOLVENTE, APLICACAO A FRIO</t>
  </si>
  <si>
    <t xml:space="preserve"> 00004226 </t>
  </si>
  <si>
    <t>GAS DE COZINHA - GLP</t>
  </si>
  <si>
    <t xml:space="preserve"> 00004014 </t>
  </si>
  <si>
    <t>MANTA ASFALTICA ELASTOMERICA EM POLIESTER 3 MM, TIPO III, CLASSE B, ACABAMENTO PP (NBR 9952)</t>
  </si>
  <si>
    <t>REF.: 98546 SINAPI 05/25</t>
  </si>
  <si>
    <t xml:space="preserve"> 00010426 </t>
  </si>
  <si>
    <t>LAVATORIO DE LOUCA BRANCA, COM COLUNA, DIMENSOES *54 X 44* CM (L X C)</t>
  </si>
  <si>
    <t xml:space="preserve"> 00040336 </t>
  </si>
  <si>
    <t>|EM PROCESSO DE DESATIVACAO| MONTADOR</t>
  </si>
  <si>
    <t xml:space="preserve"> 95272 </t>
  </si>
  <si>
    <t>POLIDORA DE PISO (POLITRIZ), PESO DE 100KG, DIÂMETRO 450 MM, MOTOR ELÉTRICO, POTÊNCIA 4 HP - DEPRECIAÇÃO. AF_05/2023</t>
  </si>
  <si>
    <t xml:space="preserve"> 95273 </t>
  </si>
  <si>
    <t>POLIDORA DE PISO (POLITRIZ), PESO DE 100KG, DIÂMETRO 450 MM, MOTOR ELÉTRICO, POTÊNCIA 4 HP - JUROS. AF_05/2023</t>
  </si>
  <si>
    <t xml:space="preserve"> 95275 </t>
  </si>
  <si>
    <t>POLIDORA DE PISO (POLITRIZ), PESO DE 100KG, DIÂMETRO 450 MM, MOTOR ELÉTRICO, POTÊNCIA 4 HP - MATERIAIS NA OPERAÇÃO. AF_05/2023</t>
  </si>
  <si>
    <t xml:space="preserve"> 95274 </t>
  </si>
  <si>
    <t>POLIDORA DE PISO (POLITRIZ), PESO DE 100KG, DIÂMETRO 450 MM, MOTOR ELÉTRICO, POTÊNCIA 4 HP - MANUTENÇÃO. AF_05/2023</t>
  </si>
  <si>
    <t xml:space="preserve"> 00013954 </t>
  </si>
  <si>
    <t>POLIDORA DE PISO (POLITRIZ) ELETRICA, MOTOR MONOFASICO DE 4 HP, PESO DE 100 KG, DIAMETRO DO TRABALHO DE 450 MM</t>
  </si>
  <si>
    <t xml:space="preserve"> 00038365 </t>
  </si>
  <si>
    <t>CAMADA SEPARADORA DE FILME DE POLIETILENO 20 A 25 MICRA</t>
  </si>
  <si>
    <t xml:space="preserve"> 00000134 </t>
  </si>
  <si>
    <t>GRAUTE CIMENTICIO PARA USO GERAL</t>
  </si>
  <si>
    <t>REF.: 40780 (SINAPI 01/20)</t>
  </si>
  <si>
    <t xml:space="preserve"> 00006136 </t>
  </si>
  <si>
    <t>SIFAO EM METAL CROMADO PARA PIA OU LAVATORIO, 1 X 1.1/2"</t>
  </si>
  <si>
    <t xml:space="preserve"> 008752 </t>
  </si>
  <si>
    <t>REF.: 86872 SINAPI 05/25</t>
  </si>
  <si>
    <t xml:space="preserve"> 00039662 </t>
  </si>
  <si>
    <t>TUBO DE COBRE FLEXIVEL, D = 1/4",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</si>
  <si>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</si>
  <si>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</si>
  <si>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00039741 </t>
  </si>
  <si>
    <t>TUBO DE BORRACHA ELASTOMERICA FLEXIVEL, PRETA, PARA ISOLAMENTO TERMICO DE TUBULACAO, DN 3/8" (10 MM), E= 19 MM, COEFICIENTE DE CONDUTIVIDADE TERMICA 0,036W/MK, VAPOR DE AGUA MAIOR OU IGUAL A 10.000</t>
  </si>
  <si>
    <t xml:space="preserve"> 00039664 </t>
  </si>
  <si>
    <t>TUBO DE COBRE FLEXIVEL, D = 3/8", E = 0,79 MM, PARA AR-CONDICIONADO/ INSTALACOES GAS RESIDENCIAIS E COMERCIAIS</t>
  </si>
  <si>
    <t xml:space="preserve"> 00037588 </t>
  </si>
  <si>
    <t>VALVULA DE ESCOAMENTO PARA TANQUE, EM METAL CROMADO, 1.1/2", SEM LADRAO, COM TAMPAO PLASTICO</t>
  </si>
  <si>
    <t>4.2</t>
  </si>
  <si>
    <t>4.3</t>
  </si>
  <si>
    <t>4.4</t>
  </si>
  <si>
    <t>4.5</t>
  </si>
  <si>
    <t>4.6</t>
  </si>
  <si>
    <t>4.7</t>
  </si>
  <si>
    <t>4.8</t>
  </si>
  <si>
    <t>4.9</t>
  </si>
  <si>
    <t>4.10</t>
  </si>
  <si>
    <t>4.11</t>
  </si>
  <si>
    <t>5.1</t>
  </si>
  <si>
    <t>5.2</t>
  </si>
  <si>
    <t>5.3</t>
  </si>
  <si>
    <t>5.4</t>
  </si>
  <si>
    <t>5.5</t>
  </si>
  <si>
    <t>5.6</t>
  </si>
  <si>
    <t>5.7</t>
  </si>
  <si>
    <t>5.8</t>
  </si>
  <si>
    <t>5.9</t>
  </si>
  <si>
    <t>5.10</t>
  </si>
  <si>
    <t>5.11</t>
  </si>
  <si>
    <t>5.12</t>
  </si>
  <si>
    <t>5.13</t>
  </si>
  <si>
    <t>5.14</t>
  </si>
  <si>
    <t>5.15</t>
  </si>
  <si>
    <t>5.16</t>
  </si>
  <si>
    <t>5.17</t>
  </si>
  <si>
    <t>5.18</t>
  </si>
  <si>
    <t>5.19</t>
  </si>
  <si>
    <t>5.20</t>
  </si>
  <si>
    <t>5.21</t>
  </si>
  <si>
    <t>5.22</t>
  </si>
  <si>
    <t>5.23</t>
  </si>
  <si>
    <t>9,0</t>
  </si>
  <si>
    <t>13,0</t>
  </si>
  <si>
    <t>63,72</t>
  </si>
  <si>
    <t>0,35</t>
  </si>
  <si>
    <t>0,34</t>
  </si>
  <si>
    <t>0,31</t>
  </si>
  <si>
    <t>0,20</t>
  </si>
  <si>
    <t>0,19</t>
  </si>
  <si>
    <t>0,18</t>
  </si>
  <si>
    <t>7,0</t>
  </si>
  <si>
    <t>0,12</t>
  </si>
  <si>
    <t>16,0</t>
  </si>
  <si>
    <t>0,11</t>
  </si>
  <si>
    <t>12,0</t>
  </si>
  <si>
    <t>20,0</t>
  </si>
  <si>
    <t>10,0</t>
  </si>
  <si>
    <t>23,68</t>
  </si>
  <si>
    <t>5,0</t>
  </si>
  <si>
    <t>99,37</t>
  </si>
  <si>
    <t>99,38</t>
  </si>
  <si>
    <t>99,39</t>
  </si>
  <si>
    <t>99,42</t>
  </si>
  <si>
    <t>99,43</t>
  </si>
  <si>
    <t>99,45</t>
  </si>
  <si>
    <t>99,46</t>
  </si>
  <si>
    <t>99,49</t>
  </si>
  <si>
    <t>99,50</t>
  </si>
  <si>
    <t>99,52</t>
  </si>
  <si>
    <t>99,53</t>
  </si>
  <si>
    <t>99,54</t>
  </si>
  <si>
    <t>99,56</t>
  </si>
  <si>
    <t>99,57</t>
  </si>
  <si>
    <t>99,59</t>
  </si>
  <si>
    <t>99,60</t>
  </si>
  <si>
    <t>99,62</t>
  </si>
  <si>
    <t>99,63</t>
  </si>
  <si>
    <t>99,65</t>
  </si>
  <si>
    <t>99,66</t>
  </si>
  <si>
    <t>99,68</t>
  </si>
  <si>
    <t>99,70</t>
  </si>
  <si>
    <t>99,71</t>
  </si>
  <si>
    <t>99,73</t>
  </si>
  <si>
    <t>99,75</t>
  </si>
  <si>
    <t>99,77</t>
  </si>
  <si>
    <t>99,79</t>
  </si>
  <si>
    <t>99,81</t>
  </si>
  <si>
    <t>99,83</t>
  </si>
  <si>
    <t>99,87</t>
  </si>
  <si>
    <t>99,23%</t>
  </si>
  <si>
    <t>99,26%</t>
  </si>
  <si>
    <t>99,28%</t>
  </si>
  <si>
    <t>99,30%</t>
  </si>
  <si>
    <t>99,33%</t>
  </si>
  <si>
    <t>99,35%</t>
  </si>
  <si>
    <t>99,38%</t>
  </si>
  <si>
    <t>99,40%</t>
  </si>
  <si>
    <t>99,43%</t>
  </si>
  <si>
    <t>99,46%</t>
  </si>
  <si>
    <t>99,49%</t>
  </si>
  <si>
    <t>99,52%</t>
  </si>
  <si>
    <t>99,56%</t>
  </si>
  <si>
    <t>EDIFICAÇÃO PRINCIPAL</t>
  </si>
  <si>
    <t xml:space="preserve"> 6.2.1 </t>
  </si>
  <si>
    <t xml:space="preserve"> 6.3.1 </t>
  </si>
  <si>
    <t xml:space="preserve"> 6.3.2 </t>
  </si>
  <si>
    <t xml:space="preserve"> 6.4 </t>
  </si>
  <si>
    <t xml:space="preserve"> 6.4.1 </t>
  </si>
  <si>
    <t xml:space="preserve"> 100327 </t>
  </si>
  <si>
    <t>RUFO EXTERNO/INTERNO EM CHAPA DE AÇO GALVANIZADO NÚMERO 26, CORTE DE 33 CM, INCLUSO IÇAMENTO. AF_07/2019</t>
  </si>
  <si>
    <t xml:space="preserve"> 6.5 </t>
  </si>
  <si>
    <t xml:space="preserve"> 6.5.1 </t>
  </si>
  <si>
    <t xml:space="preserve"> 6.5.2 </t>
  </si>
  <si>
    <t xml:space="preserve"> 6.6 </t>
  </si>
  <si>
    <t xml:space="preserve"> 6.6.1 </t>
  </si>
  <si>
    <t xml:space="preserve"> 6.6.2 </t>
  </si>
  <si>
    <t xml:space="preserve"> 6.7 </t>
  </si>
  <si>
    <t xml:space="preserve"> 6.7.1 </t>
  </si>
  <si>
    <t xml:space="preserve"> 6.8 </t>
  </si>
  <si>
    <t xml:space="preserve"> 6.8.1 </t>
  </si>
  <si>
    <t xml:space="preserve"> 6.9 </t>
  </si>
  <si>
    <t xml:space="preserve"> 6.9.1 </t>
  </si>
  <si>
    <t xml:space="preserve"> 6.9.1.1 </t>
  </si>
  <si>
    <t xml:space="preserve"> 6.10 </t>
  </si>
  <si>
    <t xml:space="preserve"> 6.10.1 </t>
  </si>
  <si>
    <t xml:space="preserve"> 6.10.1.1 </t>
  </si>
  <si>
    <t xml:space="preserve"> 6.10.1.2 </t>
  </si>
  <si>
    <t xml:space="preserve"> 6.11 </t>
  </si>
  <si>
    <t xml:space="preserve"> 6.11.1 </t>
  </si>
  <si>
    <t xml:space="preserve"> 6.11.2 </t>
  </si>
  <si>
    <t xml:space="preserve"> 6.12 </t>
  </si>
  <si>
    <t xml:space="preserve"> 6.12.1 </t>
  </si>
  <si>
    <t xml:space="preserve"> 7 </t>
  </si>
  <si>
    <t xml:space="preserve"> 00001113 </t>
  </si>
  <si>
    <t>RUFO EXTERNO/INTERNO DE CHAPA DE ACO GALVANIZADA NUM 26, CORTE 33 CM</t>
  </si>
  <si>
    <t>REF.: 89398-SINAPI</t>
  </si>
  <si>
    <t>6.1</t>
  </si>
  <si>
    <t>6.2</t>
  </si>
  <si>
    <t>6.3</t>
  </si>
  <si>
    <t>6.4</t>
  </si>
  <si>
    <t>6.5</t>
  </si>
  <si>
    <t>6.6</t>
  </si>
  <si>
    <t>6.7</t>
  </si>
  <si>
    <t>6.8</t>
  </si>
  <si>
    <t>6.9</t>
  </si>
  <si>
    <t>6.10</t>
  </si>
  <si>
    <t>6.11</t>
  </si>
  <si>
    <t>6.12</t>
  </si>
  <si>
    <t>7.1</t>
  </si>
  <si>
    <t>7.2</t>
  </si>
  <si>
    <t>7.3</t>
  </si>
  <si>
    <t>7.4</t>
  </si>
  <si>
    <t>7.5</t>
  </si>
  <si>
    <t>7.6</t>
  </si>
  <si>
    <t>7.7</t>
  </si>
  <si>
    <t>7.8</t>
  </si>
  <si>
    <t>7.9</t>
  </si>
  <si>
    <t>7.10</t>
  </si>
  <si>
    <t>7.11</t>
  </si>
  <si>
    <t>7.12</t>
  </si>
  <si>
    <t>7.13</t>
  </si>
  <si>
    <t>7.14</t>
  </si>
  <si>
    <t>7.15</t>
  </si>
  <si>
    <t>7.16</t>
  </si>
  <si>
    <t>11,0</t>
  </si>
  <si>
    <t>Encargos Complementares</t>
  </si>
  <si>
    <t>0,30%</t>
  </si>
  <si>
    <t>99,00%</t>
  </si>
  <si>
    <t xml:space="preserve"> 93674 </t>
  </si>
  <si>
    <t xml:space="preserve"> 5.11.1.11 </t>
  </si>
  <si>
    <t xml:space="preserve"> 5.11.1.12 </t>
  </si>
  <si>
    <t xml:space="preserve"> 5.11.5.6 </t>
  </si>
  <si>
    <t xml:space="preserve"> 92023 </t>
  </si>
  <si>
    <t>INTERRUPTOR SIMPLES (1 MÓDULO) COM 1 TOMADA DE EMBUTIR 2P+T 10 A, INCLUINDO SUPORTE E PLACA - FORNECIMENTO E INSTALAÇÃO. AF_03/2023</t>
  </si>
  <si>
    <t xml:space="preserve"> 5.13.2.2 </t>
  </si>
  <si>
    <t xml:space="preserve"> 103291 </t>
  </si>
  <si>
    <t>TUBO EM COBRE FLEXÍVEL, DN 1/2", COM ISOLAMENTO, INSTALADO EM FORRO, PARA RAMAL DE ALIMENTAÇÃO DE AR CONDICIONADO, INCLUSO FIXADOR. AF_11/2021</t>
  </si>
  <si>
    <t xml:space="preserve"> 5.19.24 </t>
  </si>
  <si>
    <t xml:space="preserve"> 5.19.25 </t>
  </si>
  <si>
    <t xml:space="preserve"> 5.19.26 </t>
  </si>
  <si>
    <t>Fundações Rasas (Blocos, Sapatas, Vigas Baldrame)</t>
  </si>
  <si>
    <t xml:space="preserve"> 92022 </t>
  </si>
  <si>
    <t>INTERRUPTOR SIMPLES (1 MÓDULO) COM 1 TOMADA DE EMBUTIR 2P+T 10 A, SEM SUPORTE E SEM PLACA - FORNECIMENTO E INSTALAÇÃO. AF_03/2023</t>
  </si>
  <si>
    <t xml:space="preserve"> 00039660 </t>
  </si>
  <si>
    <t>TUBO DE COBRE FLEXIVEL, D = 1/2",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</si>
  <si>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</si>
  <si>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</si>
  <si>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0,38</t>
  </si>
  <si>
    <t>23,0</t>
  </si>
  <si>
    <t>88,0</t>
  </si>
  <si>
    <t>45,0</t>
  </si>
  <si>
    <t>24,0</t>
  </si>
  <si>
    <t>EMOP</t>
  </si>
  <si>
    <t>0,58</t>
  </si>
  <si>
    <t>90,0</t>
  </si>
  <si>
    <t>PLANILHA GERAL SINTÉTICA DESONERADA</t>
  </si>
  <si>
    <t>PLSD</t>
  </si>
  <si>
    <t>LISTAGEM GERAL DE COMPOSIÇÕES DESONERADA</t>
  </si>
  <si>
    <t>LGCD</t>
  </si>
  <si>
    <t>10/25</t>
  </si>
  <si>
    <t>TABELA RESUMO DE VALORES DESONERADA</t>
  </si>
  <si>
    <t>CRONOGRAMA FÍSICO-FINANCEIRO DESONERADA</t>
  </si>
  <si>
    <t>CURVA ABC DE SERVIÇOS DESONERADA</t>
  </si>
  <si>
    <t>CURVA ABC DE INSUMOS DESONERADA</t>
  </si>
  <si>
    <t>Custos Horários Produtivo e Improdutivo dos Equipamentos</t>
  </si>
  <si>
    <t>Livro SINAPI: Cálculos e Parâmetros</t>
  </si>
  <si>
    <t>Produção de Concreto</t>
  </si>
  <si>
    <t>Pintura em Madeira</t>
  </si>
  <si>
    <t>Radier, Piso de Concreto e Laje sobre Solo</t>
  </si>
  <si>
    <t>Estrutura e Trama para Cobertura</t>
  </si>
  <si>
    <t>Argamassas</t>
  </si>
  <si>
    <t>Sistema de Proteção contra Descargas Atmosféricas - SPDA</t>
  </si>
  <si>
    <t>Estruturas Pré-Fabricadas e Pré-Moldadas</t>
  </si>
  <si>
    <t>Escoramento e Preparo de Fundo de Valas</t>
  </si>
  <si>
    <t>Graute e Armação</t>
  </si>
  <si>
    <t>Escavação de Valas</t>
  </si>
  <si>
    <t>Lastro</t>
  </si>
  <si>
    <t>Aterro e Reaterro de Valas</t>
  </si>
  <si>
    <t>Chapisco</t>
  </si>
  <si>
    <t>Fôrmas para Estruturas de Concreto Armado</t>
  </si>
  <si>
    <t>UNXMES</t>
  </si>
  <si>
    <t>Armação para Estruturas de Concreto Armado</t>
  </si>
  <si>
    <t>Alvenaria de Vedação</t>
  </si>
  <si>
    <t>Vergas, contravergas e fixação de alvenaria</t>
  </si>
  <si>
    <t>AZULEJISTA OU LADRILHEIRO COM ENCARGOS COMPLEMENTARES</t>
  </si>
  <si>
    <t>MONTADOR DE ESTRUTURAS METÁLICAS COM ENCARGOS COMPLEMENTARES</t>
  </si>
  <si>
    <t>CARPINTEIRO DE ESQUADRIAS COM ENCARGOS COMPLEMENTARES</t>
  </si>
  <si>
    <t>DISJUNTOR BIPOLAR TIPO DR, CORRENTE NOMINAL DE 25A - FORNECIMENTO E INSTALAÇÃO. AF_07/2025</t>
  </si>
  <si>
    <t xml:space="preserve"> 00039445 </t>
  </si>
  <si>
    <t>DISPOSITIVO DR, 2 POLOS, SENSIBILIDADE DE 30 MA, CORRENTE DE 25 A, TIPO AC</t>
  </si>
  <si>
    <t>Rasgos e Fixações</t>
  </si>
  <si>
    <t>PATCH PANEL 24 PORTAS, CATEGORIA 6 - FORNECIMENTO E INSTALAÇÃO. AF_08/2025</t>
  </si>
  <si>
    <t>CABO ELETRÔNICO CATEGORIA 6, INSTALADO EM EDIFICAÇÃO INSTITUCIONAL - FORNECIMENTO E INSTALAÇÃO. AF_08/2025</t>
  </si>
  <si>
    <t>TOMADA DE REDE RJ45 - FORNECIMENTO E INSTALAÇÃO. AF_08/2025</t>
  </si>
  <si>
    <t>MONTADOR ELETROMECÂNICO COM ENCARGOS COMPLEMENTARES</t>
  </si>
  <si>
    <t>Instalações Hidráulicas - Reservação e Bombas de Recalque</t>
  </si>
  <si>
    <t>Instalações Prediais de Esgoto - Caixas e Ralos</t>
  </si>
  <si>
    <t>Instalações de ar condicionado</t>
  </si>
  <si>
    <t xml:space="preserve"> 97327 </t>
  </si>
  <si>
    <t>TUBO EM COBRE FLEXÍVEL, DN 1/4", COM ISOLAMENTO, INSTALADO EM RAMAL DE ALIMENTAÇÃO DE AR-CONDICIONADO - FORNECIMENTO E INSTALAÇÃO. AF_07/2025</t>
  </si>
  <si>
    <t>Instalações de ar condicionado em cobre</t>
  </si>
  <si>
    <t xml:space="preserve"> 97328 </t>
  </si>
  <si>
    <t>TUBO EM COBRE FLEXÍVEL, DN 3/8", COM ISOLAMENTO, INSTALADO EM RAMAL DE ALIMENTAÇÃO DE AR-CONDICIONADO - FORNECIMENTO E INSTALAÇÃO. AF_07/2025</t>
  </si>
  <si>
    <t xml:space="preserve"> 97329 </t>
  </si>
  <si>
    <t>TUBO EM COBRE FLEXÍVEL, DN 1/2", COM ISOLAMENTO, INSTALADO EM RAMAL DE ALIMENTAÇÃO DE AR-CONDICIONADO - FORNECIMENTO E INSTALAÇÃO. AF_07/2025</t>
  </si>
  <si>
    <t>Drenagem de ar condicionado</t>
  </si>
  <si>
    <t>PLACA DE SINALIZACAO TATIL BRAILLE/RELEVO ACO INOX 30x14cm PARA PORTAS</t>
  </si>
  <si>
    <t>CURSO DE CAPACITAÇÃO PARA AZULEJISTA OU LADRILHEIRO (ENCARGOS COMPLEMENTARES) - HORISTA</t>
  </si>
  <si>
    <t>Depreciação, Juros, Impostos e Seguros, Manutenção e Materiais na Operação dos Equipamentos</t>
  </si>
  <si>
    <t>BETONEIRA, CAPACIDADE NOMINAL 400 L, CAPACIDADE DE MISTURA 280 L, MOTOR ELETRICO TRIFASICO 220/380 V, POTENCIA 2 CV, SEM CARREGADOR</t>
  </si>
  <si>
    <t>KWH</t>
  </si>
  <si>
    <t>BETONEIRA, CAPACIDADE NOMINAL 600 L, CAPACIDADE DE MISTURA 360 L, MOTOR ELETRICO TRIFASICO 220/380V, POTENCIA 4CV, SEM CARREGADOR</t>
  </si>
  <si>
    <t>0,29</t>
  </si>
  <si>
    <t>98,97%</t>
  </si>
  <si>
    <t>SUPERESTRUTURA</t>
  </si>
  <si>
    <t xml:space="preserve"> CP.20000216 </t>
  </si>
  <si>
    <t>MONTAGEM E DESMONTAGEM DE FÔRMA DE PILARES RETANGULARES/CIRCULARES E ESTRUTURAS SIMILARES, PÉ-DIREITO SIMPLES, EM CHAPA DE MADEIRA COMPENSADA RESINADA, 4 UTILIZAÇÕES. AF_09/2020</t>
  </si>
  <si>
    <t xml:space="preserve"> CP.20000214 </t>
  </si>
  <si>
    <t>LAJE PRÉ-MOLDADA UNIDIRECIONAL, BIAPOIADA, ENCHIMENTO EM EPS, VIGOTA TRELIÇADA, ALTURA TOTAL DA LAJE (ENCHIMENTO+CAPA) = (12+5), INCLUINDO MALHA POP. AF_11/2020</t>
  </si>
  <si>
    <t xml:space="preserve"> CP.20000215 </t>
  </si>
  <si>
    <t>LAJE PRÉ-MOLDADA BIDIRECIONAL, BIAPOIADA, ENCHIMENTO EM EPS, VIGOTA TRELIÇADA, ALTURA TOTAL DA LAJE (ENCHIMENTO+CAPA) = (12+5), INCLUINDO MALHA POP. AF_11/2020</t>
  </si>
  <si>
    <t xml:space="preserve"> CP.20000105 </t>
  </si>
  <si>
    <t>VERGA/CONTRAVERGA PRÉ-FABRICADA, ESPESSURA DE *10* CM. AF_03/2024</t>
  </si>
  <si>
    <t xml:space="preserve"> 105034 </t>
  </si>
  <si>
    <t>CINTA DE AMARRAÇÃO DE ALVENARIA MOLDADA IN LOCO COM UTILIZAÇÃO DE BLOCOS CANALETA, ESPESSURA DE *10* CM. AF_03/2024</t>
  </si>
  <si>
    <t xml:space="preserve"> 105033 </t>
  </si>
  <si>
    <t>CINTA DE AMARRAÇÃO DE ALVENARIA MOLDADA IN LOCO COM UTILIZAÇÃO DE BLOCOS CANALETA, ESPESSURA DE *15* CM. AF_03/2024</t>
  </si>
  <si>
    <t xml:space="preserve"> 5.3.6 </t>
  </si>
  <si>
    <t xml:space="preserve"> 93205 </t>
  </si>
  <si>
    <t>CINTA DE AMARRAÇÃO DE ALVENARIA MOLDADA IN LOCO COM UTILIZAÇÃO DE BLOCOS CANALETA, ESPESSURA DE *20* CM. AF_03/2024</t>
  </si>
  <si>
    <t xml:space="preserve"> 5.3.7 </t>
  </si>
  <si>
    <t xml:space="preserve"> 102253 </t>
  </si>
  <si>
    <t xml:space="preserve"> CP.20000101 </t>
  </si>
  <si>
    <t>FABRICAÇÃO E INSTALAÇÃO DE PONTALETES DE MADEIRA NÃO APARELHADA PARA TELHADOS COM ATÉ 2 ÁGUAS E COM TELHA ONDULADA DE FIBROCIMENTO, ALUMÍNIO OU PLÁSTICA EM EDIFÍCIO INSTITUCIONAL TÉRREO, INCLUSO TRANSPORTE VERTICAL. AF_07/2019</t>
  </si>
  <si>
    <t xml:space="preserve"> 5.5.2 </t>
  </si>
  <si>
    <t xml:space="preserve"> 100324 </t>
  </si>
  <si>
    <t>LASTRO COM MATERIAL GRANULAR (PEDRA BRITADA N.1 E PEDRA BRITADA N.2), APLICADO EM PISOS OU LAJES SOBRE SOLO, ESPESSURA DE *10 CM*. AF_01/2024</t>
  </si>
  <si>
    <t xml:space="preserve"> 5.6.1.5 </t>
  </si>
  <si>
    <t xml:space="preserve"> CP.20000220 </t>
  </si>
  <si>
    <t>REVESTIMENTO CERÂMICO PARA PISO COM PLACAS TIPO PORCELANATO ANTIDERRAPANTE CINZA DE DIMENSÕES 60X60 CM. AF_02/2023_PE</t>
  </si>
  <si>
    <t xml:space="preserve"> 98685 </t>
  </si>
  <si>
    <t xml:space="preserve"> 5.7.6 </t>
  </si>
  <si>
    <t xml:space="preserve"> CP.20000219 </t>
  </si>
  <si>
    <t>JUNTA DE MOVIMENTAÇÃO EM SELANTE DE POLIURETANO - FORNECIMENTO E EXECUÇÃO</t>
  </si>
  <si>
    <t xml:space="preserve"> CP.20000110 </t>
  </si>
  <si>
    <t>REVESTIMENTO EM PORCELANATO RETIFICADO BRILHANTE BRANCO PARA PAREDES INTERNAS COM PLACAS DE DIMENSÕES 60X60 CM APLICADAS NA ALTURA INTEIRA DAS PAREDES. AF_02/2023_PE</t>
  </si>
  <si>
    <t xml:space="preserve"> 104757 </t>
  </si>
  <si>
    <t xml:space="preserve"> CP.20000231 </t>
  </si>
  <si>
    <t>PM-01 - PORTA DE MADEIRA INCLUINDO PINTURA ESMALTE BRANCO GELO, SEMI-OCA (LEVE OU MÉDIA), PADRÃO MÉDIO, 80X210CM, ESPESSURA DE 3,5CM, ITENS INCLUSOS: DOBRADIÇAS, MONTAGEM E INSTALAÇÃO DO BATENTE, FECHADURA COM EXECUÇÃO DO FURO - FORNECIMENTO E INSTALAÇÃO. AF_12/2019</t>
  </si>
  <si>
    <t xml:space="preserve"> 5.9.1.10 </t>
  </si>
  <si>
    <t xml:space="preserve"> CP.20000232 </t>
  </si>
  <si>
    <t>PM-02 - PORTA DE MADEIRA INCLUINDO PINTURA ESMALTE BRANCO GELO, SEMI-OCA (LEVE OU MÉDIA), PADRÃO MÉDIO, 90X210CM, ESPESSURA DE 3,5CM, ITENS INCLUSOS: DOBRADIÇAS, MONTAGEM E INSTALAÇÃO DO BATENTE, FECHADURA COM EXECUÇÃO DO FURO - FORNECIMENTO E INSTALAÇÃO. AF_12/2019</t>
  </si>
  <si>
    <t xml:space="preserve"> CP.20000233 </t>
  </si>
  <si>
    <t>PM-02A - PORTA DE MADEIRA INCLUINDO PINTURA ESMALTE BRANCO GELO, (MACIÇA), PADRÃO MÉDIO, 90X210CM, ESPESSURA DE 3,5CM, ITENS INCLUSOS: BARRA DE APOIO, CHAPA DE PROTEÇÃO, DOBRADIÇAS, MONTAGEM E INSTALAÇÃO DO BATENTE, FECHADURA COM EXECUÇÃO DO FURO - FORNECIMENTO E INSTALAÇÃO. AF_12/2019</t>
  </si>
  <si>
    <t xml:space="preserve"> CP.20000239 </t>
  </si>
  <si>
    <t>GA-01 - GUICHÊ DE ABRIR EM ALUMÍNIO ANODIZADO NATURAL COM VIDRO LISO 3MM INCOLOR, DIM.: 80X90CM - FORNECIMENTO E INSTALAÇÃO</t>
  </si>
  <si>
    <t xml:space="preserve"> 5.9.2.3 </t>
  </si>
  <si>
    <t xml:space="preserve"> 5.9.2.4 </t>
  </si>
  <si>
    <t xml:space="preserve"> 5.9.2.5 </t>
  </si>
  <si>
    <t xml:space="preserve"> 5.9.2.6 </t>
  </si>
  <si>
    <t xml:space="preserve"> 5.9.2.7 </t>
  </si>
  <si>
    <t>ARREMATES</t>
  </si>
  <si>
    <t xml:space="preserve"> CP.20000247 </t>
  </si>
  <si>
    <t>PINGADEIRA EM GRANITO CINZA CORUMBÁ, ASSENTADO COM ARGAMASSA 1:6 COM ADITIVO - FORNECIMENTO E INSTALAÇÃO</t>
  </si>
  <si>
    <t xml:space="preserve"> CP.00003053 </t>
  </si>
  <si>
    <t>QUADRO DE DISTRIBUICAO DE SOBREPOR, EM CHAPA DE ACO 1010/1020 C/ GRAU DE PROTEÇÃO IP54, PLACA DE MONTAGEM NA COR LARANJA E PINTURA ELETROSTÁTICA EM PÓ DE RESINA POLIÉSTER NA COR CINZA, COM PORTA, DOBRADIÇAS E FECHADURA TIPO FENDA, 800X600X250MM - FORNECIMENTO E INSTALACAO</t>
  </si>
  <si>
    <t xml:space="preserve"> CP.20000372 </t>
  </si>
  <si>
    <t>DISPOSITIVO DE PROTEÇÃO CONTRA SURTO DE TENSÃO 50KA 1P, UN=275VCA - FORNECIMENTO E INSTALAÇÃO</t>
  </si>
  <si>
    <t xml:space="preserve"> CP.00002651 </t>
  </si>
  <si>
    <t>DISPOSITIVO DE PROTEÇÃO CONTRA SURTO DE TENSÃO 20KA 1P+N, UN=275VCA - FORNECIMENTO E INSTALAÇÃO</t>
  </si>
  <si>
    <t xml:space="preserve"> 93655 </t>
  </si>
  <si>
    <t>DISJUNTOR MONOPOLAR TIPO DIN, CORRENTE NOMINAL DE 20A - FORNECIMENTO E INSTALAÇÃO. AF_07/2025</t>
  </si>
  <si>
    <t xml:space="preserve"> CP.20000342 </t>
  </si>
  <si>
    <t>ELETRODUTO DE AÇO GALVANIZADO, CLASSE LEVE, DN 25 MM (1"), APARENTE - FORNECIMENTO E INSTALAÇÃO. AF_11/2016_P</t>
  </si>
  <si>
    <t xml:space="preserve"> 5.11.2.8 </t>
  </si>
  <si>
    <t xml:space="preserve"> 5.11.2.9 </t>
  </si>
  <si>
    <t xml:space="preserve"> CP.00000161 </t>
  </si>
  <si>
    <t>ELETROCALHA EM CHAPA #16, GALVANIZADA À FOGO PERFURADA COM TAMPA 200X50X3000MM - FORNECIMENTO E INSTALAÇÃO</t>
  </si>
  <si>
    <t xml:space="preserve"> 5.11.2.10 </t>
  </si>
  <si>
    <t xml:space="preserve"> 5.11.2.11 </t>
  </si>
  <si>
    <t xml:space="preserve"> 5.11.2.12 </t>
  </si>
  <si>
    <t xml:space="preserve"> CP.00000737 </t>
  </si>
  <si>
    <t>FIXAÇÃO DE ELETROCALHAS, FIXADA DIRETAMENTE POR TIRANTE, ABRAÇADEIRA E PERFILADO NA LAJE. AF_05/2015</t>
  </si>
  <si>
    <t xml:space="preserve"> CP.20000327 </t>
  </si>
  <si>
    <t xml:space="preserve"> CP.20000328 </t>
  </si>
  <si>
    <t xml:space="preserve"> CP.20000334 </t>
  </si>
  <si>
    <t xml:space="preserve"> CP.00003575 </t>
  </si>
  <si>
    <t>LUVA DE EMENDA PARA ELETRODUTO, AÇO GALVANIZADO, DN 32 MM (1'') - FORNECIMENTO E INSTALAÇÃO. AF_11/2016_P</t>
  </si>
  <si>
    <t xml:space="preserve"> CP.00002938 </t>
  </si>
  <si>
    <t>CURVA HORIZONTAL 90° PARA ELETROCALHA DE 200X50 MM - FORNECIMENTO E INSTALAÇÃO</t>
  </si>
  <si>
    <t xml:space="preserve"> 5.11.4.5 </t>
  </si>
  <si>
    <t xml:space="preserve"> 5.11.4.6 </t>
  </si>
  <si>
    <t xml:space="preserve"> 92988 </t>
  </si>
  <si>
    <t>CABO DE COBRE FLEXÍVEL ISOLADO, 50 MM², ANTI-CHAMA 0,6/1,0 KV, PARA REDE ENTERRADA DE DISTRIBUIÇÃO DE ENERGIA ELÉTRICA - FORNECIMENTO E INSTALAÇÃO. AF_12/2021</t>
  </si>
  <si>
    <t xml:space="preserve"> 5.11.4.7 </t>
  </si>
  <si>
    <t>CABO DE COBRE FLEXÍVEL ISOLADO, 35 MM², ANTI-CHAMA 0,6/1,0 KV, PARA REDE ENTERRADA DE DISTRIBUIÇÃO DE ENERGIA ELÉTRICA - FORNECIMENTO E INSTALAÇÃO. AF_12/2021</t>
  </si>
  <si>
    <t xml:space="preserve"> 5.11.4.8 </t>
  </si>
  <si>
    <t xml:space="preserve"> 5.11.4.9 </t>
  </si>
  <si>
    <t xml:space="preserve"> 5.11.4.10 </t>
  </si>
  <si>
    <t xml:space="preserve"> 5.11.4.11 </t>
  </si>
  <si>
    <t xml:space="preserve"> 5.11.4.12 </t>
  </si>
  <si>
    <t xml:space="preserve"> CP.00001509 </t>
  </si>
  <si>
    <t>TERMINAL DE COMPRESSÃO PARA CABO DE 50 MM2 - FORNECIMENTO E INSTALAÇÃO</t>
  </si>
  <si>
    <t xml:space="preserve"> 5.11.4.13 </t>
  </si>
  <si>
    <t xml:space="preserve"> CP.00000202 </t>
  </si>
  <si>
    <t>TERMINAL TIPO PINO E GARFO - PARA CABO 2,5MM2 - FORNECIMENTO</t>
  </si>
  <si>
    <t xml:space="preserve"> CP.00000253 </t>
  </si>
  <si>
    <t>TERMINAL TIPO PINO E GARFO - PARA CABO 4,0MM2 - FORNECIMENTO</t>
  </si>
  <si>
    <t xml:space="preserve"> CP.00003812 </t>
  </si>
  <si>
    <t>TERMINAL TIPO PINO E GARFO - PARA CABO 6,0MM2 - FORNECIMENTO</t>
  </si>
  <si>
    <t xml:space="preserve"> 95817 </t>
  </si>
  <si>
    <t xml:space="preserve"> 95801 </t>
  </si>
  <si>
    <t xml:space="preserve"> 5.11.5.7 </t>
  </si>
  <si>
    <t xml:space="preserve"> 95802 </t>
  </si>
  <si>
    <t xml:space="preserve"> 5.11.5.8 </t>
  </si>
  <si>
    <t xml:space="preserve"> 95803 </t>
  </si>
  <si>
    <t xml:space="preserve"> 91969 </t>
  </si>
  <si>
    <t>INTERRUPTOR PARALELO (3 MÓDULOS), 10A/250V, INCLUINDO SUPORTE E PLACA - FORNECIMENTO E INSTALAÇÃO. AF_03/2023</t>
  </si>
  <si>
    <t xml:space="preserve"> CP.20000366 </t>
  </si>
  <si>
    <t>LUMINÁRIA LED DE EMBUTIR RETANGULAR 1250X625MM COM DIFUSOR TRANSLUCIDO, FLUXO LUMINOSO 3680 LUMENS, POTENCIA DE 36W, TEMPERATURA DA COR 5000K - FORNECIMENTO E INSTALAÇÃO. AF_09/2024</t>
  </si>
  <si>
    <t xml:space="preserve"> CP.20000367 </t>
  </si>
  <si>
    <t>LUMINÁRIA LED DE EMBUTIR QUADRADA 625X625MM COM DIFUSOR TRANSLUCIDO, FLUXO LUMINOSO 3680 LUMENS, POTENCIA DE 36W, TEMPERATURA DA COR 5000K- FORNECIMENTO E INSTALAÇÃO. AF_09/2024</t>
  </si>
  <si>
    <t xml:space="preserve"> CP.00000709 </t>
  </si>
  <si>
    <t>PLUG MACHO 2P+T 10A, 220V - FORNECIMENTO E INSTALAÇÃO</t>
  </si>
  <si>
    <t xml:space="preserve"> CP.00000710 </t>
  </si>
  <si>
    <t>PLUG FEMEA 2P+T 10A, 220V - FORNECIMENTO E INSTALAÇÃO</t>
  </si>
  <si>
    <t>SPDA</t>
  </si>
  <si>
    <t xml:space="preserve"> CP.20000117 </t>
  </si>
  <si>
    <t>CORDOALHA DE COBRE NU 16 MM² - FORNECIMENTO E INSTALAÇÃO. AF_12/2017</t>
  </si>
  <si>
    <t xml:space="preserve"> CP.20000118 </t>
  </si>
  <si>
    <t>CABO DE ALUMÍNIO NU SEM ALMA 2/0 - 67MM2 - FORNECIMENTO E INSTALAÇÃO</t>
  </si>
  <si>
    <t xml:space="preserve"> CP.00004473 </t>
  </si>
  <si>
    <t>CORDOALHA DE COBRE NU 50 MM² - FORNECIMENTO E INSTALAÇÃO. AF_08/2023</t>
  </si>
  <si>
    <t xml:space="preserve"> 5.12.7 </t>
  </si>
  <si>
    <t xml:space="preserve"> CP.00000697 </t>
  </si>
  <si>
    <t>CONECTOR CABO-HASTE EM BRONZE NATURAL (MINI-GAR) PARA 2 CABOS COBRE DE 16MM2 A 70MM2 COM GRAMPO U - FORNECIMENTO E INSTALAÇÃO</t>
  </si>
  <si>
    <t xml:space="preserve"> 5.12.8 </t>
  </si>
  <si>
    <t xml:space="preserve"> 5.12.9 </t>
  </si>
  <si>
    <t xml:space="preserve"> CP.00003274 </t>
  </si>
  <si>
    <t>CURVA 90º DE BARRA CHATA EM ALUMÍNIO, 7/8" X 1/8" X 300MM (70MM2) - FORNECIMENTO E INSTALAÇÃO</t>
  </si>
  <si>
    <t xml:space="preserve"> 5.12.10 </t>
  </si>
  <si>
    <t xml:space="preserve"> CP.20000122 </t>
  </si>
  <si>
    <t>CURVA HORIZONTAL DE BARRA CHATA EM ALUMÍNIO, 7/8" X 1/8" X 300MM (70MM2) - FORNECIMENTO E INSTALAÇÃO</t>
  </si>
  <si>
    <t xml:space="preserve"> 5.12.11 </t>
  </si>
  <si>
    <t xml:space="preserve"> CP.20000123 </t>
  </si>
  <si>
    <t>CAIXA DE EQUIPOTENCIALIZAÇÃO EM AÇO 200X200X90MM, PARA EMBUTIR COM TAMPA, COM 9 TERMINAIS - FORNECIMENTO E INSTALAÇÃO</t>
  </si>
  <si>
    <t xml:space="preserve"> 5.12.12 </t>
  </si>
  <si>
    <t xml:space="preserve"> 5.12.13 </t>
  </si>
  <si>
    <t xml:space="preserve"> 5.12.14 </t>
  </si>
  <si>
    <t xml:space="preserve"> CP.20000124 </t>
  </si>
  <si>
    <t>FIXADOR UNIVERSAL EM LATÃO ESTANHADO PARA CABOS DE 35 A 70MM2, FORNECIMENTO E INSTALAÇÃO</t>
  </si>
  <si>
    <t xml:space="preserve"> 5.12.15 </t>
  </si>
  <si>
    <t xml:space="preserve"> 5.12.16 </t>
  </si>
  <si>
    <t xml:space="preserve"> 5.12.17 </t>
  </si>
  <si>
    <t xml:space="preserve"> CP.20000128 </t>
  </si>
  <si>
    <t>BUCHA DE NYLON N.º6 REF.: TEL-5306 - FORNECIMENTO</t>
  </si>
  <si>
    <t xml:space="preserve"> 5.12.18 </t>
  </si>
  <si>
    <t xml:space="preserve"> CP.20000133 </t>
  </si>
  <si>
    <t>PARAFUSO ALUMÍNIO CABELA CHATA 1/4 X 5/8 - FORNECIMENTO</t>
  </si>
  <si>
    <t xml:space="preserve"> 5.12.19 </t>
  </si>
  <si>
    <t xml:space="preserve"> CP.20000140 </t>
  </si>
  <si>
    <t>PARAFUSO CABELA CHATA PARA EMENDA DE BARRAS Ø1/4 X 7/8, COM PORCA SEXTAVADA - FORNECIMENTO</t>
  </si>
  <si>
    <t xml:space="preserve"> 5.12.20 </t>
  </si>
  <si>
    <t xml:space="preserve"> CP.20000135 </t>
  </si>
  <si>
    <t>PARAFUSO INOX AUTOATARRAXANTE CABEÇA PANELA Ø4,2 X 32 MM - FORNECIMENTO</t>
  </si>
  <si>
    <t xml:space="preserve"> 5.12.21 </t>
  </si>
  <si>
    <t xml:space="preserve"> 5.12.22 </t>
  </si>
  <si>
    <t xml:space="preserve"> CP.20000136 </t>
  </si>
  <si>
    <t>CONECTOR PARAFUSO FENDIDO SPLIT-BOLT - PARA CABO DE 50MM2 - FORNECIMENTO E INSTALACAO</t>
  </si>
  <si>
    <t xml:space="preserve"> 5.12.23 </t>
  </si>
  <si>
    <t xml:space="preserve"> CP.00004302 </t>
  </si>
  <si>
    <t>ELETRODUTO RÍGIDO ROSCÁVEL, PVC, DN 32 MM (1"), PARA CIRCUITOS TERMINAIS - FORNECIMENTO E INSTALAÇÃO. AF_03/2023</t>
  </si>
  <si>
    <t xml:space="preserve"> 5.12.24 </t>
  </si>
  <si>
    <t xml:space="preserve"> CP.20000137 </t>
  </si>
  <si>
    <t>HASTE DE ATERRAMENTO, DIÂMETRO 5/8", COM 2,40 METROS - FORNECIMENTO E INSTALAÇÃO. AF_08/2023</t>
  </si>
  <si>
    <t xml:space="preserve"> 5.12.25 </t>
  </si>
  <si>
    <t xml:space="preserve"> CP.00001004 </t>
  </si>
  <si>
    <t>BISNAGA DE POLIURETANO 360G - FORNECIMENTO E INSTALAÇÃO</t>
  </si>
  <si>
    <t xml:space="preserve"> CP.00003282 </t>
  </si>
  <si>
    <t>SOLDA EXOTERMICA, MOLDE, CARTUCHO E ALICATE Z PARA CONEXOES DE ISOLAMENTO CABO Ø50MM - FORNECIMENTO E INSTALAÇÃO</t>
  </si>
  <si>
    <t>INSTALAÇÕES DE CABEAMENTO ESTRUTURADO E CFTV</t>
  </si>
  <si>
    <t xml:space="preserve"> CP.00000143 </t>
  </si>
  <si>
    <t>RACK TIPO CAIXA PADRÃO 19" EM AÇO SAE E PINTURA EPÓXI, 44U - FORNECIMENTO E INSTALAÇÃO</t>
  </si>
  <si>
    <t xml:space="preserve"> CP.00003583 </t>
  </si>
  <si>
    <t>CONECTOR RJ-45 FÊMEA, COM CONTATOS BANHADOS A OURO - FORNECIMENTO E INSTALAÇÃO.</t>
  </si>
  <si>
    <t xml:space="preserve"> 5.13.1.3 </t>
  </si>
  <si>
    <t xml:space="preserve"> 5.13.1.4 </t>
  </si>
  <si>
    <t xml:space="preserve"> 5.13.1.5 </t>
  </si>
  <si>
    <t xml:space="preserve"> CP.00000148 </t>
  </si>
  <si>
    <t>BANDEJA DE FIXAÇÃO FRONTAL (1U) - FORNECIMENTO E INSTALAÇÃO</t>
  </si>
  <si>
    <t xml:space="preserve"> 5.13.1.6 </t>
  </si>
  <si>
    <t xml:space="preserve"> CP.00000150 </t>
  </si>
  <si>
    <t>GUIA DE CABOS HORIZONTAL 1U PARA RACK - FORNECIMENTO E INSTALAÇÃO</t>
  </si>
  <si>
    <t xml:space="preserve"> 5.13.1.7 </t>
  </si>
  <si>
    <t xml:space="preserve"> CP.20000320 </t>
  </si>
  <si>
    <t>ANTENA TV ABERTA - SISTEMA DIGITAL - FORNECIMENTO E INSTALAÇÃO</t>
  </si>
  <si>
    <t xml:space="preserve"> 5.13.1.8 </t>
  </si>
  <si>
    <t xml:space="preserve"> 100562 </t>
  </si>
  <si>
    <t>QUADRO DE DISTRIBUICÃO PARA TELEFONE N.4, 60X60X12CM EM CHAPA METÁLICA, DE EMBUTIR, SEM ACESSÓRIOS, PADRÃO TELEBRAS - FORNECIMENTO E INSTALAÇÃO. AF_08/2025</t>
  </si>
  <si>
    <t xml:space="preserve"> 5.13.1.9 </t>
  </si>
  <si>
    <t xml:space="preserve"> CP.00000819 </t>
  </si>
  <si>
    <t>UNIDADE DE VENTILAÇÃO PARA RACKS, BIVOLT COM CHAVE LIGA/DESLIGA 110/220V, LED E FUSÍVEL, COM 2 VENTILADORES E EXTENSÃO DE 3,00M - FORNECIMENTO E INSTALAÇÃO</t>
  </si>
  <si>
    <t xml:space="preserve"> 5.13.1.10 </t>
  </si>
  <si>
    <t xml:space="preserve"> 5.13.1.11 </t>
  </si>
  <si>
    <t xml:space="preserve"> CP.00000283 </t>
  </si>
  <si>
    <t>CÂMERA IP FIXA COM LENTE VARIFOCAL E FUNÇÃO DAY&amp;NIGHT - ALIMENTAÇÃO POWER OVER ETHERNET (POE), FORNECIMENTO E INSTALAÇÃO</t>
  </si>
  <si>
    <t xml:space="preserve"> 5.13.1.12 </t>
  </si>
  <si>
    <t xml:space="preserve"> CP.20000335 </t>
  </si>
  <si>
    <t xml:space="preserve"> 5.13.3.6 </t>
  </si>
  <si>
    <t xml:space="preserve"> 5.13.3.7 </t>
  </si>
  <si>
    <t xml:space="preserve"> 100554 </t>
  </si>
  <si>
    <t>CABO COAXIAL RG59 95% - FORNECIMENTO E INSTALAÇÃO. AF_08/2025</t>
  </si>
  <si>
    <t xml:space="preserve"> 5.13.4.4 </t>
  </si>
  <si>
    <t xml:space="preserve"> CP.20000326 </t>
  </si>
  <si>
    <t>ADAPTER CABLE (PATCH CORD AZUL) CAT.06 C/ 1,5M - FORNECIMENTO E INSTALAÇÃO</t>
  </si>
  <si>
    <t xml:space="preserve"> 5.13.5 </t>
  </si>
  <si>
    <t xml:space="preserve"> 5.13.5.1 </t>
  </si>
  <si>
    <t xml:space="preserve"> 5.13.6 </t>
  </si>
  <si>
    <t xml:space="preserve"> 5.13.6.1 </t>
  </si>
  <si>
    <t xml:space="preserve"> 5.13.6.2 </t>
  </si>
  <si>
    <t xml:space="preserve"> 5.13.6.3 </t>
  </si>
  <si>
    <t xml:space="preserve"> CP.00002833 </t>
  </si>
  <si>
    <t>TOMADA BAIXA DE EMBUTIR (1 MÓDULO), ANTENA, SEM SUPORTE E SEM PLACA - FORNECIMENTO E INSTALAÇÃO. AF_12/2015</t>
  </si>
  <si>
    <t xml:space="preserve"> 5.14.1.2 </t>
  </si>
  <si>
    <t xml:space="preserve"> 89357 </t>
  </si>
  <si>
    <t>TUBO, PVC, SOLDÁVEL, DE 32MM, INSTALADO EM RAMAL OU SUB-RAMAL DE ÁGUA - FORNECIMENTO E INSTALAÇÃO. AF_06/2022</t>
  </si>
  <si>
    <t xml:space="preserve"> 5.15.1.5 </t>
  </si>
  <si>
    <t xml:space="preserve"> 5.15.1.6 </t>
  </si>
  <si>
    <t xml:space="preserve"> CP.00000339 </t>
  </si>
  <si>
    <t>TUBO, PVC, SOLDÁVEL, DN 75MM, INSTALADO EM RAMAL DE DISTRIBUIÇÃO DE ÁGUA - FORNECIMENTO E INSTALAÇÃO. AF_12/2014</t>
  </si>
  <si>
    <t xml:space="preserve"> 89436 </t>
  </si>
  <si>
    <t>ADAPTADOR CURTO COM BOLSA E ROSCA PARA REGISTRO, PVC, SOLDÁVEL, DN 32MM X 1, INSTALADO EM RAMAL DE DISTRIBUIÇÃO DE ÁGUA - FORNECIMENTO E INSTALAÇÃO. AF_06/2022</t>
  </si>
  <si>
    <t xml:space="preserve"> 90373 </t>
  </si>
  <si>
    <t>JOELHO 90 GRAUS COM BUCHA DE LATÃO, PVC, SOLDÁVEL, DN 25MM, X 1/2 INSTALADO EM RAMAL OU SUB-RAMAL DE ÁGUA - FORNECIMENTO E INSTALAÇÃO. AF_06/2022</t>
  </si>
  <si>
    <t xml:space="preserve"> 89367 </t>
  </si>
  <si>
    <t>JOELHO 90 GRAUS, PVC, SOLDÁVEL, DN 32MM, INSTALADO EM RAMAL OU SUB-RAMAL DE ÁGUA - FORNECIMENTO E INSTALAÇÃO. AF_06/2022</t>
  </si>
  <si>
    <t xml:space="preserve"> CP.00000321 </t>
  </si>
  <si>
    <t>JOELHO 90 GRAUS, PVC, SOLDÁVEL, DN 60MM, INSTALADO EM RAMAL OU SUB-RAMAL DE ÁGUA - FORNECIMENTO E INSTALAÇÃO. AF_12/2014</t>
  </si>
  <si>
    <t xml:space="preserve"> 94682 </t>
  </si>
  <si>
    <t>JOELHO 90 GRAUS, PVC, SOLDÁVEL, DN 75 MM INSTALADO EM RESERVAÇÃO PREDIAL DE ÁGUA - FORNECIMENTO E INSTALAÇÃO. AF_04/2024</t>
  </si>
  <si>
    <t xml:space="preserve"> 89443 </t>
  </si>
  <si>
    <t>TE, PVC, SOLDÁVEL, DN 32MM, INSTALADO EM RAMAL DE DISTRIBUIÇÃO DE ÁGUA - FORNECIMENTO E INSTALAÇÃO. AF_06/2022</t>
  </si>
  <si>
    <t xml:space="preserve"> CP.20000272 </t>
  </si>
  <si>
    <t>TÊ DE REDUÇÃO, PVC, SOLDÁVEL, DN 32MM X 25MM, INSTALADO EM RAMAL DE DISTRIBUIÇÃO DE ÁGUA - FORNECIMENTO E INSTALAÇÃO. AF_12/2014</t>
  </si>
  <si>
    <t xml:space="preserve"> 5.15.2.18 </t>
  </si>
  <si>
    <t xml:space="preserve"> 5.15.2.19 </t>
  </si>
  <si>
    <t xml:space="preserve"> 104008 </t>
  </si>
  <si>
    <t>TE DE REDUÇÃO, 90 GRAUS, PVC, SOLDÁVEL, DN 50 MM X 32 MM, INSTALADO EM RAMAL DE DISTRIBUIÇÃO DE ÁGUA - FORNECIMENTO E INSTALAÇÃO. AF_06/2022</t>
  </si>
  <si>
    <t xml:space="preserve"> 5.15.2.20 </t>
  </si>
  <si>
    <t xml:space="preserve"> 5.15.2.21 </t>
  </si>
  <si>
    <t xml:space="preserve"> 5.15.2.22 </t>
  </si>
  <si>
    <t xml:space="preserve"> 5.15.2.23 </t>
  </si>
  <si>
    <t xml:space="preserve"> CP.00001834 </t>
  </si>
  <si>
    <t>BUCHA DE REDUÇÃO, PVC, SOLDÁVEL, DN 32MM X 25MM, INSTALADO EM RAMAL DE DISTRIBUIÇÃO DE ÁGUA - FORNECIMENTO E INSTALAÇÃO. AF_12/2014</t>
  </si>
  <si>
    <t xml:space="preserve"> 5.15.2.24 </t>
  </si>
  <si>
    <t xml:space="preserve"> 5.15.2.25 </t>
  </si>
  <si>
    <t xml:space="preserve"> 5.15.2.26 </t>
  </si>
  <si>
    <t xml:space="preserve"> 5.15.2.27 </t>
  </si>
  <si>
    <t xml:space="preserve"> 5.15.2.28 </t>
  </si>
  <si>
    <t xml:space="preserve"> CP.00000363 </t>
  </si>
  <si>
    <t>BUCHA DE REDUÇÃO, PVC, SOLDÁVEL, DN 75MM X 60MM, INSTALADO EM RAMAL DE DISTRIBUIÇÃO DE ÁGUA - FORNECIMENTO E INSTALAÇÃO. AF_12/2014</t>
  </si>
  <si>
    <t xml:space="preserve"> 5.15.2.29 </t>
  </si>
  <si>
    <t xml:space="preserve"> 5.15.2.30 </t>
  </si>
  <si>
    <t xml:space="preserve"> 94792 </t>
  </si>
  <si>
    <t>REGISTRO DE GAVETA BRUTO, LATÃO, ROSCÁVEL, 1", COM ACABAMENTO E CANOPLA CROMADOS - FORNECIMENTO E INSTALAÇÃO. AF_08/2021</t>
  </si>
  <si>
    <t xml:space="preserve"> 5.15.3.3 </t>
  </si>
  <si>
    <t xml:space="preserve"> 89985 </t>
  </si>
  <si>
    <t>REGISTRO DE PRESSÃO BRUTO, LATÃO, ROSCÁVEL, 3/4", COM ACABAMENTO E CANOPLA CROMADOS - FORNECIMENTO E INSTALAÇÃO. AF_08/2021</t>
  </si>
  <si>
    <t xml:space="preserve"> CP.20000286 </t>
  </si>
  <si>
    <t>PLACA INDICATIVA "E5- EXTINTOR" FOTOLUMINESCENTE EM PVC QUADRADO, DIM.: 15X15 CM - FORNECIMENTO E INSTALAÇÃO</t>
  </si>
  <si>
    <t xml:space="preserve"> CP.20000287 </t>
  </si>
  <si>
    <t>PLACA INDICATIVA "S2D- ROTA DE FUGA COM SAÍDA À ESQUERDA" FOTOLUMINESCENTE EM PVC RETANGULAR, DIM.: 24X12 CM - FORNECIMENTO E INSTALAÇÃO</t>
  </si>
  <si>
    <t xml:space="preserve"> 5.16.6 </t>
  </si>
  <si>
    <t xml:space="preserve"> CP.20000288 </t>
  </si>
  <si>
    <t>PLACA INDICATIVA "S2E- ROTA DE FUGA COM SAÍDA À ESQUERDA" FOTOLUMINESCENTE EM PVC RETANGULAR, DIM.: 24X12 CM - FORNECIMENTO E INSTALAÇÃO</t>
  </si>
  <si>
    <t xml:space="preserve"> 5.16.7 </t>
  </si>
  <si>
    <t xml:space="preserve"> CP.20000289 </t>
  </si>
  <si>
    <t>PLACA INDICATIVA "S3- ROTA DE FUGA COM SAÍDA À FRENTE" FOTOLUMINESCENTE EM PVC RETANGULAR, DIM.: 24X12 CM - FORNECIMENTO E INSTALAÇÃO</t>
  </si>
  <si>
    <t xml:space="preserve"> CP.20000290 </t>
  </si>
  <si>
    <t>PLACA INDICATIVA "S12- SAÍDA DE EMERGÊNCIA" FOTOLUMINESCENTE EM PVC RETANGULAR, DIM.: 24X12 CM - FORNECIMENTO E INSTALAÇÃO</t>
  </si>
  <si>
    <t xml:space="preserve"> 104357 </t>
  </si>
  <si>
    <t>CAP, PVC, SÉRIE NORMAL, ESGOTO PREDIAL, DN 100 MM, JUNTA ELÁSTICA, FORNECIDO E INSTALADO EM SUBCOLETOR AÉREO DE ESGOTO SANITÁRIO. AF_08/2022</t>
  </si>
  <si>
    <t xml:space="preserve"> 89739 </t>
  </si>
  <si>
    <t>JOELHO 45 GRAUS, PVC, SERIE NORMAL, ESGOTO PREDIAL, DN 75 MM, JUNTA ELÁSTICA, FORNECIDO E INSTALADO EM RAMAL DE DESCARGA OU RAMAL DE ESGOTO SANITÁRIO. AF_08/2022</t>
  </si>
  <si>
    <t xml:space="preserve"> 89737 </t>
  </si>
  <si>
    <t>JOELHO 90 GRAUS, PVC, SERIE NORMAL, ESGOTO PREDIAL, DN 75 MM, JUNTA ELÁSTICA, FORNECIDO E INSTALADO EM RAMAL DE DESCARGA OU RAMAL DE ESGOTO SANITÁRIO. AF_08/2022</t>
  </si>
  <si>
    <t xml:space="preserve"> 104347 </t>
  </si>
  <si>
    <t>JUNÇÃO DE REDUCAO INVERTIDA, PVC, SÉRIE NORMAL, ESGOTO PREDIAL, DN 100 X 75 MM, JUNTA ELÁSTICA, FORNECIDO E INSTALADO EM RAMAL DE DESCARGA OU RAMAL DE ESGOTO SANITÁRIO. AF_08/2022</t>
  </si>
  <si>
    <t xml:space="preserve"> CP.00000400 </t>
  </si>
  <si>
    <t>TE, PVC, SERIE NORMAL, ESGOTO PREDIAL, DN 75 X 50 MM, JUNTA ELÁSTICA, FORNECIDO E INSTALADO EM RAMAL DE DESCARGA OU RAMAL DE ESGOTO SANITÁRIO. AF_12/2014</t>
  </si>
  <si>
    <t xml:space="preserve"> 5.17.2.26 </t>
  </si>
  <si>
    <t xml:space="preserve"> 104346 </t>
  </si>
  <si>
    <t>TE, PVC, SÉRIE NORMAL, ESGOTO PREDIAL, DN 100 X 75 MM, JUNTA ELÁSTICA, FORNECIDO E INSTALADO EM RAMAL DE DESCARGA OU RAMAL DE ESGOTO SANITÁRIO. AF_08/2022</t>
  </si>
  <si>
    <t xml:space="preserve"> 104351 </t>
  </si>
  <si>
    <t>TERMINAL DE VENTILAÇÃO, PVC, SÉRIE NORMAL, ESGOTO PREDIAL, DN 75 MM, JUNTA SOLDÁVEL, FORNECIDO E INSTALADO EM PRUMADA DE ESGOTO SANITÁRIO OU VENTILAÇÃO. AF_08/2022</t>
  </si>
  <si>
    <t xml:space="preserve"> 89708 </t>
  </si>
  <si>
    <t>CAIXA SIFONADA, PVC, DN 150 X 185 X 75 MM, JUNTA ELÁSTICA, FORNECIDA E INSTALADA EM RAMAL DE DESCARGA OU EM RAMAL DE ESGOTO SANITÁRIO. AF_08/2022</t>
  </si>
  <si>
    <t xml:space="preserve"> 5.17.3.3 </t>
  </si>
  <si>
    <t xml:space="preserve"> 5.18.1.2 </t>
  </si>
  <si>
    <t xml:space="preserve"> 104166 </t>
  </si>
  <si>
    <t>TUBO PVC, SÉRIE R, ÁGUA PLUVIAL, DN 150 MM, FORNECIDO E INSTALADO EM RAMAL DE ENCAMINHAMENTO. AF_06/2022</t>
  </si>
  <si>
    <t xml:space="preserve"> 89591 </t>
  </si>
  <si>
    <t>JOELHO 45 GRAUS, PVC, SERIE R, ÁGUA PLUVIAL, DN 150 MM, JUNTA ELÁSTICA, FORNECIDO E INSTALADO EM CONDUTORES VERTICAIS DE ÁGUAS PLUVIAIS. AF_06/2022</t>
  </si>
  <si>
    <t xml:space="preserve"> 89590 </t>
  </si>
  <si>
    <t>JOELHO 90 GRAUS, PVC, SERIE R, ÁGUA PLUVIAL, DN 150 MM, JUNTA ELÁSTICA, FORNECIDO E INSTALADO EM CONDUTORES VERTICAIS DE ÁGUAS PLUVIAIS. AF_06/2022</t>
  </si>
  <si>
    <t xml:space="preserve"> 5.18.2.5 </t>
  </si>
  <si>
    <t xml:space="preserve"> 5.18.2.6 </t>
  </si>
  <si>
    <t xml:space="preserve"> 89677 </t>
  </si>
  <si>
    <t>LUVA SIMPLES, PVC, SERIE R, ÁGUA PLUVIAL, DN 150 MM, JUNTA ELÁSTICA, FORNECIDO E INSTALADO EM CONDUTORES VERTICAIS DE ÁGUAS PLUVIAIS. AF_06/2022</t>
  </si>
  <si>
    <t xml:space="preserve"> 5.18.3.2 </t>
  </si>
  <si>
    <t xml:space="preserve"> CP.00004442 </t>
  </si>
  <si>
    <t>RALO HEMISFÉRICO TIPO ABACAXI DN 150 MM EM FERRO FUNDIDO - FORNECIMENTO E INSTALAÇÃO</t>
  </si>
  <si>
    <t xml:space="preserve"> 5.19.27 </t>
  </si>
  <si>
    <t xml:space="preserve"> 5.19.28 </t>
  </si>
  <si>
    <t xml:space="preserve"> 5.19.29 </t>
  </si>
  <si>
    <t xml:space="preserve"> CP.20000316 </t>
  </si>
  <si>
    <t>BASE EM CONCRETO, VIRADO EM OBRA PARA BASE DE EQUIPAMENTOS - FORNECIMENTO E EXECUÇÃO</t>
  </si>
  <si>
    <t xml:space="preserve"> 89866 </t>
  </si>
  <si>
    <t>JOELHO 90 GRAUS, PVC, SOLDÁVEL, DN 25MM, INSTALADO EM DRENO DE AR-CONDICIONADO - FORNECIMENTO E INSTALAÇÃO. AF_08/2022</t>
  </si>
  <si>
    <t xml:space="preserve"> 100858 </t>
  </si>
  <si>
    <t xml:space="preserve"> 5.21.1.5 </t>
  </si>
  <si>
    <t xml:space="preserve"> CP.00002193 </t>
  </si>
  <si>
    <t>BARRA DE APOIO RETA, EM ACO INOX POLIDO, COMPRIMENTO 40CM, FIXADA NA PAREDE - FORNECIMENTO E INSTALAÇÃO. AF_01/2020</t>
  </si>
  <si>
    <t xml:space="preserve"> CP.20000095 </t>
  </si>
  <si>
    <t>CHUVEIRO COM ACABAMENTO CROMADO, JATO DIRECIONÁVEL (ARTICULADO), COM CANO FIXO SEM DESVIADOR. INCLUSO MISTURADOR PARA CHUVEIRO, MONOCOMANDO, ALTA PRESSÃO 1/2" - FORNECIMENTO E INSTALAÇÃO</t>
  </si>
  <si>
    <t xml:space="preserve"> CP.20000097 </t>
  </si>
  <si>
    <t>CHUVEIRO COM ACABAMENTO CROMADO, JATO DIRECIONÁVEL (ARTICULADO), COM CANO FIXO COM DESVIADOR COM DUCHA MANUAL. INCLUSO MISTURADOR PARA CHUVEIRO, MONOCOMANDO, ALTA PRESSÃO 1/2" - FORNECIMENTO E INSTALAÇÃO</t>
  </si>
  <si>
    <t xml:space="preserve"> 100875 </t>
  </si>
  <si>
    <t xml:space="preserve"> 5.21.3.6 </t>
  </si>
  <si>
    <t xml:space="preserve"> CP.00004128 </t>
  </si>
  <si>
    <t>CABIDEIRO INOX FIXADO EM PAREDE</t>
  </si>
  <si>
    <t xml:space="preserve"> 5.21.3.7 </t>
  </si>
  <si>
    <t xml:space="preserve"> CP.20000096 </t>
  </si>
  <si>
    <t>PORTA OBJETOS EM VIDRO TEMPERADO, DIMENSÕES 12x25cm, ESPESSURA 10mm - FORNECIMENTO E INSTALAÇÃO</t>
  </si>
  <si>
    <t xml:space="preserve"> 5.21.4.6 </t>
  </si>
  <si>
    <t xml:space="preserve"> CP.20000257 </t>
  </si>
  <si>
    <t>BANCADA EM AÇO INOX COM CUBA INOX, DIM.: (1,60X0,60)M - FORNECIMENTO E INSTALAÇÃO</t>
  </si>
  <si>
    <t xml:space="preserve"> 5.21.4.7 </t>
  </si>
  <si>
    <t xml:space="preserve"> CP.20000258 </t>
  </si>
  <si>
    <t>BANCADA EM AÇO INOX COM CUBA INOX, DIM.: (1,80X0,60)M - FORNECIMENTO E INSTALAÇÃO</t>
  </si>
  <si>
    <t xml:space="preserve"> 5.21.4.8 </t>
  </si>
  <si>
    <t xml:space="preserve"> 5.21.4.9 </t>
  </si>
  <si>
    <t xml:space="preserve"> 5.21.4.10 </t>
  </si>
  <si>
    <t xml:space="preserve"> CP.20000268 </t>
  </si>
  <si>
    <t>PLACA DE COMUNICAÇÃO VISUAL - PLACA DE PAREDE/PORTA (PP) - 60X16CM - PADRÃO SESAB - FORNECIMENTO E INSTALAÇÃO</t>
  </si>
  <si>
    <t>EDICULA DE RESÍDUOS</t>
  </si>
  <si>
    <t xml:space="preserve"> 91845 </t>
  </si>
  <si>
    <t>ELETRODUTO FLEXÍVEL CORRUGADO REFORÇADO, PVC, DN 25 MM (3/4"), PARA CIRCUITOS TERMINAIS, INSTALADO EM LAJE - FORNECIMENTO E INSTALAÇÃO. AF_03/2023</t>
  </si>
  <si>
    <t xml:space="preserve"> CP.20000370 </t>
  </si>
  <si>
    <t>LUMINÁRIA TIPO PLAFON QUADRADA, DE SOBREPOR, COM LED DE 18 W - FORNECIMENTO E INSTALAÇÃO. AF_09/2024</t>
  </si>
  <si>
    <t xml:space="preserve"> 89783 </t>
  </si>
  <si>
    <t>JUNÇÃO SIMPLES, PVC, SERIE NORMAL, ESGOTO PREDIAL, DN 40 MM, JUNTA SOLDÁVEL, FORNECIDO E INSTALADO EM RAMAL DE DESCARGA OU RAMAL DE ESGOTO SANITÁRIO. AF_08/2022</t>
  </si>
  <si>
    <t xml:space="preserve"> CP.20000285 </t>
  </si>
  <si>
    <t>CAIXA SIFONADA, PVC, COM CORPO GIRATÓRIO, DN 100 X 100 X 40 MM, JUNTA ELÁSTICA - FORNECIDA E INSTALADA EM RAMAL DE DESCARGA OU EM RAMAL DE ESGOTO SANITÁRIO. AF_12/2014</t>
  </si>
  <si>
    <t xml:space="preserve"> CP.00004527 </t>
  </si>
  <si>
    <t>GRELHA/PORTA GRELHA AÇO INOX FECHO GIRATÓRIO 100X100MM - FORNECIMENTO E INSTALAÇÃO</t>
  </si>
  <si>
    <t xml:space="preserve"> CP.20000265 </t>
  </si>
  <si>
    <t>RALO LINEAR, EM PVC COM GRELHA INOX - FORNECIMENTO E INSTALAÇÃO</t>
  </si>
  <si>
    <t>REF.: 92419 SINAPI 11/25</t>
  </si>
  <si>
    <t xml:space="preserve"> 005790 </t>
  </si>
  <si>
    <t>LAJE TRELICADA H12 COM BLOCO DE EPS</t>
  </si>
  <si>
    <t>REF.: 105037 SINAPI 11/25</t>
  </si>
  <si>
    <t xml:space="preserve"> 89994 </t>
  </si>
  <si>
    <t>GRAUTEAMENTO DE CINTA INTERMEDIÁRIA OU DE CONTRAVERGA EM ALVENARIA ESTRUTURAL. AF_09/2021</t>
  </si>
  <si>
    <t xml:space="preserve"> 00000658 </t>
  </si>
  <si>
    <t>CANALETA DE CONCRETO 9 X 19 X 19 CM (CLASSE C - NBR 6136)</t>
  </si>
  <si>
    <t xml:space="preserve"> 00000659 </t>
  </si>
  <si>
    <t>CANALETA DE CONCRETO 14 X 19 X 19 CM (CLASSE C - NBR 6136)</t>
  </si>
  <si>
    <t>Instalações de Divisórias Diversas</t>
  </si>
  <si>
    <t xml:space="preserve"> 00037596 </t>
  </si>
  <si>
    <t>ARGAMASSA COLANTE TIPO AC III E</t>
  </si>
  <si>
    <t xml:space="preserve"> 00044476 </t>
  </si>
  <si>
    <t>DIVISORIA EM GRANITO, COM DUAS FACES POLIDAS, TIPO ANDORINHA/ QUARTZ/ CASTELO/ CORUMBA OU OUTROS EQUIVALENTES DA REGIAO, E= *3,0* CM</t>
  </si>
  <si>
    <t xml:space="preserve"> 00000131 </t>
  </si>
  <si>
    <t>ADESIVO ESTRUTURAL A BASE DE RESINA EPOXI, BICOMPONENTE, PASTOSO (TIXOTROPICO)</t>
  </si>
  <si>
    <t xml:space="preserve"> 00004472 </t>
  </si>
  <si>
    <t>VIGA NAO APARELHADA *6 X 16* CM, EM MACARANDUBA/MASSARANDUBA, ANGELIM OU EQUIVALENTE DA REGIAO - BRUTA</t>
  </si>
  <si>
    <t>REF.: 100384 SINAPI 11/25</t>
  </si>
  <si>
    <t xml:space="preserve"> 00011029 </t>
  </si>
  <si>
    <t>HASTE RETA PARA GANCHO DE FERRO GALVANIZADO, COM ROSCA 1/4" X 30 CM PARA FIXACAO DE TELHA METALICA, INCLUI PORCA E ARRUELAS DE VEDACAO</t>
  </si>
  <si>
    <t>REF.: 87262 SINAPI 11/25</t>
  </si>
  <si>
    <t xml:space="preserve"> 00020231 </t>
  </si>
  <si>
    <t>RODAPE OU RODABANCADA EM GRANITO, POLIDO, TIPO ANDORINHA/ QUARTZ/ CASTELO/ CORUMBA OU OUTROS EQUIVALENTES DA REGIAO, H= 10 CM, E= *2,0* CM</t>
  </si>
  <si>
    <t>REF.: 11.04.041 FDE 11/25</t>
  </si>
  <si>
    <t xml:space="preserve"> 00001381 </t>
  </si>
  <si>
    <t>ARGAMASSA COLANTE AC I PARA CERAMICAS</t>
  </si>
  <si>
    <t>REF.: 104611 SINAPI 11/25</t>
  </si>
  <si>
    <t>Revestimentos Cerâmicos Externos</t>
  </si>
  <si>
    <t xml:space="preserve"> 00036881 </t>
  </si>
  <si>
    <t>PASTILHA CERAMICA/PORCELANA, REVEST INT/EXT E PISCINA, CORES BRANCA OU FRIAS, SOLIDAS, SEM MESCLAGEM/MISTURA, ACABAMENTO LISO *5 X 5* CM</t>
  </si>
  <si>
    <t>REF.: 87244 SINAPI 11/25</t>
  </si>
  <si>
    <t>SEDOP</t>
  </si>
  <si>
    <t>SCO</t>
  </si>
  <si>
    <t>Forros</t>
  </si>
  <si>
    <t xml:space="preserve"> 00039443 </t>
  </si>
  <si>
    <t>PARAFUSO DRY WALL, EM ACO ZINCADO, CABECA LENTILHA E PONTA BROCA (LB), LARGURA 4,2 MM, COMPRIMENTO 13 MM</t>
  </si>
  <si>
    <t xml:space="preserve"> 00039514 </t>
  </si>
  <si>
    <t>PLACA DE FIBRA MINERAL PARA FORRO, DE 625 X 625 MM, E = 15 MM, BORDA RETA, COM PINTURA ANTIMOFO (NAO INCLUI PERFIS)</t>
  </si>
  <si>
    <t xml:space="preserve"> 00043131 </t>
  </si>
  <si>
    <t>ARAME GALVANIZADO 6 BWG, D = 5,16 MM (0,157 KG/M), OU 8 BWG, D = 4,19 MM (0,101 KG/M), OU 10 BWG, D = 3,40 MM (0,0713 KG/M)</t>
  </si>
  <si>
    <t xml:space="preserve"> 00039571 </t>
  </si>
  <si>
    <t>PERFIL LONGARINA (PRINCIPAL), T CLICADO, EM ACO, BRANCO NAS FACES APARENTES, PARA FORRO REMOVIVEL, 24 X 32 X 3750 MM (L X H X C</t>
  </si>
  <si>
    <t xml:space="preserve"> 00040547 </t>
  </si>
  <si>
    <t>PARAFUSO ZINCADO, AUTOBROCANTE, FLANGEADO, 4,2 MM X 19 MM</t>
  </si>
  <si>
    <t xml:space="preserve"> 00039430 </t>
  </si>
  <si>
    <t>PENDURAL OU PRESILHA REGULADORA, EM ACO GALVANIZADO, COM CORPO, MOLA E REBITE, PARA PERFIL TIPO CANALETA DE ESTRUTURA EM FORROS DRYWALL</t>
  </si>
  <si>
    <t xml:space="preserve"> 00039570 </t>
  </si>
  <si>
    <t>PERFIL TRAVESSA (SECUNDARIO), T CLICADO, EM ACO GALVANIZADO, BRANCO, PARA FORRO REMOVIVEL, 24 X 1250 MM (L X C)</t>
  </si>
  <si>
    <t xml:space="preserve"> CP.20000222 </t>
  </si>
  <si>
    <t>INSTALAÇÃO DE VIDRO TEMPERADO, E = 4 MM, ENCAIXADO EM PERFIL U. AF_01/2021_PS</t>
  </si>
  <si>
    <t>Vidros e Espelhos</t>
  </si>
  <si>
    <t xml:space="preserve"> 90830 </t>
  </si>
  <si>
    <t xml:space="preserve"> I8341 </t>
  </si>
  <si>
    <t>PORTA EM ALUMÍNIO ANODIZADO NATURAL/FOSCO, DE ABRIR, SEM BANDEIROLA E/OU PEITORIL, SEM VIDRO</t>
  </si>
  <si>
    <t xml:space="preserve"> 00036888 </t>
  </si>
  <si>
    <t>GUARNICAO / MOLDURA / ARREMATE DE ACABAMENTO PARA ESQUADRIA, EM ALUMINIO PERFIL 25, ACABAMENTO ANODIZADO BRANCO OU BRILHANTE, PARA 1 FACE</t>
  </si>
  <si>
    <t>REF.: 100702 (SINAPI)</t>
  </si>
  <si>
    <t xml:space="preserve"> 102161 </t>
  </si>
  <si>
    <t xml:space="preserve"> 12796 </t>
  </si>
  <si>
    <t>Porta em alumínio, cor N/P/B, tipo veneziana (até 50%) e vidro (até 50%), de abrir ou correr, completa, inclusive caixilhos, dobradiças ou roldanas, fechadura exclusive vidro</t>
  </si>
  <si>
    <t xml:space="preserve"> 12797 </t>
  </si>
  <si>
    <t>Porta ou janela em alumínio, cor N/P/B,tipo veneziana, de abrir ou correr, completa inclusive caixilhos, dobradiças ou roldanas e fechadura</t>
  </si>
  <si>
    <t xml:space="preserve"> 90806 </t>
  </si>
  <si>
    <t xml:space="preserve"> 90822 </t>
  </si>
  <si>
    <t xml:space="preserve"> CP.20000330 </t>
  </si>
  <si>
    <t>PINTURA FUNDO NIVELADOR ACRÍLICO BRANCO EM MADEIRA. AF_01/2021</t>
  </si>
  <si>
    <t xml:space="preserve"> 100659 </t>
  </si>
  <si>
    <t>REF.: 90843 SINAPI 11/25</t>
  </si>
  <si>
    <t xml:space="preserve"> 90823 </t>
  </si>
  <si>
    <t>REF.: 90844 SINAPI 11/25</t>
  </si>
  <si>
    <t xml:space="preserve"> CP.20000234 </t>
  </si>
  <si>
    <t>CHAPA ACO INOX AISI 304 NUMERO 9 (E = 4 MM), ACABAMENTO NUMERO 1 (LAMINADO A QUENTE, FOSCO) - FORNECIMENTO E INSTALAÇÃO</t>
  </si>
  <si>
    <t xml:space="preserve"> CP.00002726 </t>
  </si>
  <si>
    <t>BARRA DE APOIO RETA, EM ACO INOX POLIDO, COMPRIMENTO 30CM, FIXADA NA PAREDE - FORNECIMENTO E INSTALAÇÃO. AF_01/2020</t>
  </si>
  <si>
    <t xml:space="preserve"> 90825 </t>
  </si>
  <si>
    <t xml:space="preserve"> CP.20000240 </t>
  </si>
  <si>
    <t>JANELA DE ALUMÍNIO ANODIZADO DE CORRER, FIXAÇÃO COM PARAFUSO, VEDAÇÃO COM ESPUMA EXPANSIVA PU, COM VIDRO INCOLOR DE 3MM, PADRONIZADA. AF_12/2019</t>
  </si>
  <si>
    <t xml:space="preserve"> 12592 </t>
  </si>
  <si>
    <t>Tela mosquiteiro galvanizada, malha 14, fio 30</t>
  </si>
  <si>
    <t>Peitoris e Chapins</t>
  </si>
  <si>
    <t xml:space="preserve"> 87283 </t>
  </si>
  <si>
    <t>ARGAMASSA TRAÇO 1:6 (EM VOLUME DE CIMENTO E AREIA MÉDIA ÚMIDA) COM ADIÇÃO DE PLASTIFICANTE PARA EMBOÇO/MASSA ÚNICA/ASSENTAMENTO DE ALVENARIA DE VEDAÇÃO, PREPARO MECÂNICO COM BETONEIRA 400 L. AF_08/2019</t>
  </si>
  <si>
    <t xml:space="preserve"> 007876 </t>
  </si>
  <si>
    <t>GRANITO CINZA CORUMBA 2cm</t>
  </si>
  <si>
    <t>REF.: 101965 SINAPI 11/25</t>
  </si>
  <si>
    <t xml:space="preserve"> 4017 </t>
  </si>
  <si>
    <t>CAIXA PARA QUADRO DE COMANDO METÁLICA DE SOBREPOR 80X60X25 CM</t>
  </si>
  <si>
    <t>REF.: 83463-SINAPI</t>
  </si>
  <si>
    <t xml:space="preserve"> P.12.000.049754 </t>
  </si>
  <si>
    <t xml:space="preserve"> 54030 </t>
  </si>
  <si>
    <t>BARRAMENTO DE COBRE PARA 400A - 40X7MM</t>
  </si>
  <si>
    <t>REF.: 064020 SBC</t>
  </si>
  <si>
    <t>REF.: 74130/010-SINAPI</t>
  </si>
  <si>
    <t>REF.: 95750-SINAPI</t>
  </si>
  <si>
    <t xml:space="preserve"> 3991 </t>
  </si>
  <si>
    <t>Tampa de encaixe 200 mm para eletrocalha metálica (ref.: mopa ou similar)</t>
  </si>
  <si>
    <t xml:space="preserve"> 2692 </t>
  </si>
  <si>
    <t>Eletrocalha metálica perfurada 200 x 50 x 3000 mm (ref. mopa ou similar)</t>
  </si>
  <si>
    <t>REF.: 3400-ORSE</t>
  </si>
  <si>
    <t xml:space="preserve"> 00000394 </t>
  </si>
  <si>
    <t>ABRACADEIRA EM ACO PARA AMARRACAO DE ELETRODUTOS, TIPO D, COM 1 1/2" E PARAFUSO DE FIXACAO</t>
  </si>
  <si>
    <t xml:space="preserve"> 00039028 </t>
  </si>
  <si>
    <t>PERFILADO PERFURADO SIMPLES 38 X 38 MM, CHAPA 22</t>
  </si>
  <si>
    <t>REF.: 91180-SINAPI</t>
  </si>
  <si>
    <t xml:space="preserve"> 729 </t>
  </si>
  <si>
    <t>Curva 90° eletroduto pvc roscável,  d= 3/4"</t>
  </si>
  <si>
    <t>REF.: 95740 SINAPI 11/25</t>
  </si>
  <si>
    <t xml:space="preserve"> 730 </t>
  </si>
  <si>
    <t>Curva 90° eletroduto pvc roscável,  d=1 "</t>
  </si>
  <si>
    <t>REF.: 95741 SINAPI 11/25</t>
  </si>
  <si>
    <t>REF.: 95766 SINAPI 11/25</t>
  </si>
  <si>
    <t xml:space="preserve"> 007854 </t>
  </si>
  <si>
    <t>LUVA ELETRODUTO GALVANIZADO 3/4"</t>
  </si>
  <si>
    <t>REF.: 104446 SINAPI 11/25</t>
  </si>
  <si>
    <t>REF.: 95757-SINAPI</t>
  </si>
  <si>
    <t xml:space="preserve"> 00002638 </t>
  </si>
  <si>
    <t>LUVA PARA ELETRODUTO, EM ACO GALVANIZADO ELETROLITICO, COM ROSCA, DIAMETRO DE 25 MM (1")</t>
  </si>
  <si>
    <t>REF.: 95760-SINAPI</t>
  </si>
  <si>
    <t xml:space="preserve"> 6552 </t>
  </si>
  <si>
    <t>Curva horizontal 200 x 50 mm para eletrocalha metálica, com ângulo 90° (ref.:mopa ou similar)</t>
  </si>
  <si>
    <t>REF.: 8356-ORSE</t>
  </si>
  <si>
    <t xml:space="preserve"> 00000977 </t>
  </si>
  <si>
    <t>CABO DE COBRE, FLEXIVEL, CLASSE 4 OU 5, ISOLACAO EM PVC/A, ANTICHAMA BWF-B, COBERTURA PVC-ST1, ANTICHAMA BWF-B, 1 CONDUTOR, 0,6/1 KV, SECAO NOMINAL 70 MM2</t>
  </si>
  <si>
    <t xml:space="preserve"> 00001018 </t>
  </si>
  <si>
    <t>CABO DE COBRE, FLEXIVEL, CLASSE 4 OU 5, ISOLACAO EM PVC/A, ANTICHAMA BWF-B, COBERTURA PVC-ST1, ANTICHAMA BWF-B, 1 CONDUTOR, 0,6/1 KV, SECAO NOMINAL 50 MM2</t>
  </si>
  <si>
    <t xml:space="preserve"> 00001019 </t>
  </si>
  <si>
    <t>CABO DE COBRE, FLEXIVEL, CLASSE 4 OU 5, ISOLACAO EM PVC/A, ANTICHAMA BWF-B, COBERTURA PVC-ST1, ANTICHAMA BWF-B, 1 CONDUTOR, 0,6/1 KV, SECAO NOMINAL 35 MM2</t>
  </si>
  <si>
    <t xml:space="preserve"> 00001578 </t>
  </si>
  <si>
    <t>TERMINAL A COMPRESSAO EM COBRE ESTANHADO PARA CABO 50 MM2, 1 FURO E 1 COMPRESSAO, PARA PARAFUSO DE FIXACAO M8</t>
  </si>
  <si>
    <t>REF.: 7923-ORSE</t>
  </si>
  <si>
    <t xml:space="preserve"> 2674 </t>
  </si>
  <si>
    <t>Terminal de compressão pré isolado tipo garfo para cabo 2,5 mm2</t>
  </si>
  <si>
    <t>REF.: 3301-ORSE</t>
  </si>
  <si>
    <t xml:space="preserve"> 2675 </t>
  </si>
  <si>
    <t>Terminal de compressão pré isolado tipo garfo para cabo 4,0 mm2</t>
  </si>
  <si>
    <t xml:space="preserve"> 7948 </t>
  </si>
  <si>
    <t>Terminal de compressão pré isolado tipo garfo para cabo 6,0 mm2</t>
  </si>
  <si>
    <t xml:space="preserve"> 00039344 </t>
  </si>
  <si>
    <t>CONDULETE EM PVC, TIPO "X", SEM TAMPA, DE 3/4"</t>
  </si>
  <si>
    <t xml:space="preserve"> 00002580 </t>
  </si>
  <si>
    <t>CONDULETE DE ALUMINIO TIPO X, PARA ELETRODUTO ROSCAVEL DE 3/4", COM TAMPA CEGA</t>
  </si>
  <si>
    <t xml:space="preserve"> 00002581 </t>
  </si>
  <si>
    <t>CONDULETE DE ALUMINIO TIPO X, PARA ELETRODUTO ROSCAVEL DE 1", COM TAMPA CEGA</t>
  </si>
  <si>
    <t xml:space="preserve"> 00002597 </t>
  </si>
  <si>
    <t>CONDULETE DE ALUMINIO TIPO X, PARA ELETRODUTO ROSCAVEL DE 1 1/4", COM TAMPA CEGA</t>
  </si>
  <si>
    <t xml:space="preserve"> 91968 </t>
  </si>
  <si>
    <t>INTERRUPTOR PARALELO (3 MÓDULOS), 10A/250V, SEM SUPORTE E SEM PLACA - FORNECIMENTO E INSTALAÇÃO. AF_03/2023</t>
  </si>
  <si>
    <t xml:space="preserve"> CT.20000323 </t>
  </si>
  <si>
    <t>LUMINÁRIA LED DE EMBUTIR RETANGULAR 1250X625MM COM DIFUSOR TRANSLUCIDO, FLUXO LUMINOSO 3680 LUMENS, POTENCIA DE 36W, TEMPERATURA DA COR 5000K</t>
  </si>
  <si>
    <t>REF.: 100916 SINAPI 11/25</t>
  </si>
  <si>
    <t xml:space="preserve"> CT.20000324 </t>
  </si>
  <si>
    <t>LUMINÁRIA LED DE EMBUTIR QUADRADA 625X625MM COM DIFUSOR TRANSLUCIDO, FLUXO LUMINOSO 3680 LUMENS, POTENCIA DE 36W, TEMPERATURA DA COR 5000K</t>
  </si>
  <si>
    <t xml:space="preserve"> 4887 </t>
  </si>
  <si>
    <t>Plugue para tomada, tipo macho, 2P+T 10A</t>
  </si>
  <si>
    <t>REF.: 40.20.240-CPOS</t>
  </si>
  <si>
    <t xml:space="preserve"> D319500001 </t>
  </si>
  <si>
    <t>PLUG TIPO MACHO/FEMEA 2P UNIVERSAL 15A 250V</t>
  </si>
  <si>
    <t xml:space="preserve"> 00025005 </t>
  </si>
  <si>
    <t>CABO DE ALUMINIO NU SEM ALMA DE ACO, BITOLA 1/0 AWG</t>
  </si>
  <si>
    <t>REF.: SPDA-CAB-050-SETOP</t>
  </si>
  <si>
    <t>REF.: 96977 SINAPI 05/25</t>
  </si>
  <si>
    <t xml:space="preserve"> 077114 </t>
  </si>
  <si>
    <t>CAIXA DE INSPECAO SUSPENSA EM POLIPROPILENO REF PRT-960 PARA ATERRAMENTO</t>
  </si>
  <si>
    <t>REF.: 078031 (SBC)</t>
  </si>
  <si>
    <t xml:space="preserve"> 11848 </t>
  </si>
  <si>
    <t>Conector cabo-haste em bronze natural para 2 cabos cobre de 16mm² a 70mm² comgrampo "U" e porcas de aço galv.Ref:TEL-583 ou similar</t>
  </si>
  <si>
    <t>REF.: 10907-ORSE</t>
  </si>
  <si>
    <t xml:space="preserve"> 026894 </t>
  </si>
  <si>
    <t>IOPES</t>
  </si>
  <si>
    <t>BUCHA DE NYLON N.º6 REF.: TEL-5306</t>
  </si>
  <si>
    <t xml:space="preserve"> 026877 </t>
  </si>
  <si>
    <t>PARAFUSO AUTOATARRACHANTE DIM 4.2X32MM REF TEL5333</t>
  </si>
  <si>
    <t>REF.: 160326-IOPES</t>
  </si>
  <si>
    <t xml:space="preserve"> 040401 </t>
  </si>
  <si>
    <t>CURVA 90º BARRA CHATA ALUM 7/8"X1/8"X300MM TEL 778</t>
  </si>
  <si>
    <t>REF.: 160329 (IOPES)</t>
  </si>
  <si>
    <t xml:space="preserve"> 12141 </t>
  </si>
  <si>
    <t>Caixa de equipotencialização em aço 200x200x90mm, para embutir com tampa, com9 terminais, ref:TEL-901 ou similar (SPDA)</t>
  </si>
  <si>
    <t>REF.: 11273 ORSE - 12/21</t>
  </si>
  <si>
    <t xml:space="preserve"> 11514 </t>
  </si>
  <si>
    <t>Fixador universal estanhado para cabos 16 a 70mm2</t>
  </si>
  <si>
    <t xml:space="preserve"> 00001585 </t>
  </si>
  <si>
    <t>TERMINAL METALICO A PRESSAO PARA 1 CABO DE 16 MM2, COM 1 FURO DE FIXACAO</t>
  </si>
  <si>
    <t xml:space="preserve"> 00004331 </t>
  </si>
  <si>
    <t>PARAFUSO ZINCADO, SEXTAVADO, COM ROSCA INTEIRA, DIAMETRO 5/8", COMPRIMENTO 2 1/4"</t>
  </si>
  <si>
    <t xml:space="preserve"> 11898 </t>
  </si>
  <si>
    <t>Parafuso cabeça chata em alumínio 1/4" x 7/8"</t>
  </si>
  <si>
    <t xml:space="preserve"> 00004377 </t>
  </si>
  <si>
    <t>PARAFUSO DE ACO ZINCADO COM ROSCA SOBERBA, CABECA CHATA E FENDA SIMPLES, DIAMETRO 4,2 MM, COMPRIMENTO * 32 * MM</t>
  </si>
  <si>
    <t xml:space="preserve"> 00011855 </t>
  </si>
  <si>
    <t>CONECTOR METALICO TIPO PARAFUSO FENDIDO (SPLIT BOLT), PARA CABOS ATE 70 MM2</t>
  </si>
  <si>
    <t>REF.: 91872 SINAPI 05/25</t>
  </si>
  <si>
    <t xml:space="preserve"> 045201 </t>
  </si>
  <si>
    <t>HASTE ATERRAMENTO COBREADA 5/8" x 2,40m 6715 670106 - MAGNET</t>
  </si>
  <si>
    <t>REF.: 96985 SINAPI 11/25</t>
  </si>
  <si>
    <t xml:space="preserve"> 9710 </t>
  </si>
  <si>
    <t>Poliuretano flexível para vedação ref:TEL-5905, bisnaga com 360g (p/ SPDA)</t>
  </si>
  <si>
    <t>REF.: 11.92.05-SUDECAP</t>
  </si>
  <si>
    <t xml:space="preserve"> I7377 </t>
  </si>
  <si>
    <t>CARTUCHO DE SOLDA EXOTÉRMICA N.º 90</t>
  </si>
  <si>
    <t xml:space="preserve"> 071911 </t>
  </si>
  <si>
    <t>MOLDE P/ SOLDA EXOTERMICA TIPO HCL 5/8" 50-5</t>
  </si>
  <si>
    <t>PÇ</t>
  </si>
  <si>
    <t xml:space="preserve"> I7378 </t>
  </si>
  <si>
    <t>IGNEX - PALITO IGNITOR PARA SOLDA EXOTÉRMICA</t>
  </si>
  <si>
    <t xml:space="preserve"> 048772 </t>
  </si>
  <si>
    <t>ALICATE Z-201</t>
  </si>
  <si>
    <t>REF.: C3909-SEINFRA</t>
  </si>
  <si>
    <t xml:space="preserve"> L00017 </t>
  </si>
  <si>
    <t>Rack 19" 570mm 44U</t>
  </si>
  <si>
    <t>REF.: 059319-SBC</t>
  </si>
  <si>
    <t xml:space="preserve"> 00039601 </t>
  </si>
  <si>
    <t>CONECTOR / TOMADA FEMEA RJ 45, CATEGORIA 6 (CAT 6) PARA CABOS</t>
  </si>
  <si>
    <t>REF.:7164  ORSE)</t>
  </si>
  <si>
    <t xml:space="preserve"> 13510 </t>
  </si>
  <si>
    <t>Switch 24 portas Gerenciável POE 10/100 /1000 + 4SFP</t>
  </si>
  <si>
    <t xml:space="preserve"> 11098 </t>
  </si>
  <si>
    <t>Bandeja para rack 19", deslizante, perfurada, 400mm de profundidade</t>
  </si>
  <si>
    <t xml:space="preserve"> 320 </t>
  </si>
  <si>
    <t>Bucha de nylon s-10</t>
  </si>
  <si>
    <t>REF.: 11417-ORSE</t>
  </si>
  <si>
    <t xml:space="preserve"> 1089 </t>
  </si>
  <si>
    <t>Guia de cabos fechado 19" 1U</t>
  </si>
  <si>
    <t>REF.: 8362-ORSE</t>
  </si>
  <si>
    <t xml:space="preserve"> 037786 </t>
  </si>
  <si>
    <t>ANTENA EXTERNA TV DIGITAL 4 EM 1 HDTV, FM, UHF VHF SHD-8100k</t>
  </si>
  <si>
    <t>REF.: 067470 SBC</t>
  </si>
  <si>
    <t xml:space="preserve"> 00011253 </t>
  </si>
  <si>
    <t>CAIXA DE PASSAGEM/ LUZ / TELEFONIA, DE EMBUTIR, EM CHAPA DE ACO GALVANIZADO, DIMENSOES 60 X 60 X *12* CM (PADRAO CONCESSIONARIA LOCAL)</t>
  </si>
  <si>
    <t xml:space="preserve"> 14332 </t>
  </si>
  <si>
    <t>Câmera de vídeo digital, bullet PoE, full hd 1080P, com infravermelho e alcance de 30m, IP67, hikvision ou similar</t>
  </si>
  <si>
    <t>REF.:59438-SBC</t>
  </si>
  <si>
    <t xml:space="preserve"> 006803 </t>
  </si>
  <si>
    <t>LUVA PVC ELETRODUTO ROSCAVEL 1"</t>
  </si>
  <si>
    <t>REF.: 104447 SINAPI 11/25</t>
  </si>
  <si>
    <t xml:space="preserve"> 00043835 </t>
  </si>
  <si>
    <t>CABO COAXIAL RG59 95% DE MALHA</t>
  </si>
  <si>
    <t xml:space="preserve"> 00038105 </t>
  </si>
  <si>
    <t>TOMADA PARA ANTENA DE TV, CABO COAXIAL DE 9 MM (APENAS MODULO)</t>
  </si>
  <si>
    <t>REF.: 91998 (SINAPI)</t>
  </si>
  <si>
    <t xml:space="preserve"> 00009871 </t>
  </si>
  <si>
    <t>TUBO PVC, SOLDAVEL, DE 75 MM, AGUA FRIA (NBR-5648)</t>
  </si>
  <si>
    <t xml:space="preserve"> 00020147 </t>
  </si>
  <si>
    <t>JOELHO PVC, SOLDAVEL, COM BUCHA DE LATAO, 90 GRAUS, 25 MM X 1/2", PARA AGUA FRIA PREDIAL</t>
  </si>
  <si>
    <t>REF.: 89367-SINAPI</t>
  </si>
  <si>
    <t xml:space="preserve"> 00003511 </t>
  </si>
  <si>
    <t>JOELHO, PVC SOLDAVEL, 90 GRAUS, 75 MM, COR MARROM, PARA AGUA FRIA PREDIAL</t>
  </si>
  <si>
    <t xml:space="preserve"> 00007140 </t>
  </si>
  <si>
    <t>TE SOLDAVEL, PVC, 90 GRAUS, 32 MM, PARA AGUA FRIA PREDIAL (NBR 5648)</t>
  </si>
  <si>
    <t xml:space="preserve"> 00007136 </t>
  </si>
  <si>
    <t>TE DE REDUCAO, PVC, SOLDAVEL, 90 GRAUS, 32 MM X 25 MM, PARA AGUA FRIA PREDIAL</t>
  </si>
  <si>
    <t>REF.: 89445-SINAPI</t>
  </si>
  <si>
    <t xml:space="preserve"> 00007130 </t>
  </si>
  <si>
    <t>TE DE REDUCAO, PVC, SOLDAVEL, 90 GRAUS, 50 MM X 32 MM, PARA AGUA FRIA PREDIAL</t>
  </si>
  <si>
    <t xml:space="preserve"> 00000829 </t>
  </si>
  <si>
    <t>BUCHA DE REDUCAO DE PVC, SOLDAVEL, CURTA, COM 32 X 25 MM, PARA AGUA FRIA PREDIAL</t>
  </si>
  <si>
    <t xml:space="preserve"> 00000823 </t>
  </si>
  <si>
    <t>BUCHA DE REDUCAO DE PVC, SOLDAVEL, CURTA, COM 75 X 60 MM, PARA AGUA FRIA PREDIAL</t>
  </si>
  <si>
    <t xml:space="preserve"> 00001194 </t>
  </si>
  <si>
    <t>CAP PVC, SOLDAVEL, 50 MM, PARA AGUA FRIA PREDIAL</t>
  </si>
  <si>
    <t xml:space="preserve"> 00006013 </t>
  </si>
  <si>
    <t>REGISTRO GAVETA COM ACABAMENTO E CANOPLA CROMADOS, SIMPLES, BITOLA 1"</t>
  </si>
  <si>
    <t xml:space="preserve"> 00006024 </t>
  </si>
  <si>
    <t>REGISTRO PRESSAO COM ACABAMENTO E CANOPLA CROMADA, SIMPLES, BITOLA 3/4"</t>
  </si>
  <si>
    <t xml:space="preserve"> 00037557 </t>
  </si>
  <si>
    <t>PLACA DE SINALIZACAO DE SEGURANCA CONTRA INCENDIO, FOTOLUMINESCENTE, QUADRADA, *14 X 14* CM, EM PVC *2* MM ANTI-CHAMAS (SIMBOLOS, CORES E PICTOGRAMAS CONFORME NBR 16820)</t>
  </si>
  <si>
    <t xml:space="preserve"> 00009872 </t>
  </si>
  <si>
    <t>TUBO PVC, SOLDAVEL, DE 85 MM, AGUA FRIA (NBR-5648)</t>
  </si>
  <si>
    <t>ADAPTADOR DE SAIDA PARA VASO SANITARIO 100mm TIGRE</t>
  </si>
  <si>
    <t xml:space="preserve"> 00001200 </t>
  </si>
  <si>
    <t>CAP PVC, SOLDAVEL, DN 100 MM, SERIE NORMAL, PARA ESGOTO PREDIAL</t>
  </si>
  <si>
    <t xml:space="preserve"> 00003519 </t>
  </si>
  <si>
    <t>JOELHO PVC, SOLDAVEL, PB, 45 GRAUS, DN 75 MM, PARA ESGOTO PREDIAL</t>
  </si>
  <si>
    <t xml:space="preserve"> 00003509 </t>
  </si>
  <si>
    <t>JOELHO PVC, SOLDAVEL, PB, 90 GRAUS, DN 75 MM, PARA ESGOTO PREDIAL</t>
  </si>
  <si>
    <t xml:space="preserve"> 00010909 </t>
  </si>
  <si>
    <t>JUNCAO DE REDUCAO INVERTIDA, PVC SOLDAVEL, 100 X 75 MM, SERIE NORMAL PARA ESGOTO PREDIAL</t>
  </si>
  <si>
    <t xml:space="preserve"> 00011657 </t>
  </si>
  <si>
    <t>TE SANITARIO, PVC, DN 75 X 50 MM, SERIE NORMAL PARA ESGOTO PREDIAL</t>
  </si>
  <si>
    <t>REF.: 89786-SINAPI</t>
  </si>
  <si>
    <t xml:space="preserve"> 00011656 </t>
  </si>
  <si>
    <t>TE SANITARIO DE REDUCAO, PVC, DN 100 X 75 MM, SERIE NORMAL PARA ESGOTO PREDIAL</t>
  </si>
  <si>
    <t xml:space="preserve"> 00039320 </t>
  </si>
  <si>
    <t>TERMINAL DE VENTILACAO, 75 MM, SERIE NORMAL, ESGOTO PREDIAL</t>
  </si>
  <si>
    <t xml:space="preserve"> 00011714 </t>
  </si>
  <si>
    <t>CAIXA SIFONADA, PVC, 150 X *185* X 75 MM, COM GRELHA QUADRADA, BRANCA</t>
  </si>
  <si>
    <t xml:space="preserve"> 00009840 </t>
  </si>
  <si>
    <t>TUBO PVC, SERIE R, DN 150 MM, PARA ESGOTO OU AGUAS PLUVIAIS PREDIAL (NBR 5688)</t>
  </si>
  <si>
    <t xml:space="preserve"> 00000300 </t>
  </si>
  <si>
    <t>ANEL BORRACHA, DN 150 MM, PARA TUBO SERIE REFORCADA ESGOTO PREDIAL</t>
  </si>
  <si>
    <t xml:space="preserve"> 00020152 </t>
  </si>
  <si>
    <t>JOELHO, PVC SERIE R, 45 GRAUS, DN 150 MM, PARA ESGOTO PREDIAL</t>
  </si>
  <si>
    <t xml:space="preserve"> 00020158 </t>
  </si>
  <si>
    <t>JOELHO, PVC SERIE R, 90 GRAUS, DN 150 MM, PARA ESGOTO PREDIAL</t>
  </si>
  <si>
    <t xml:space="preserve"> 00020171 </t>
  </si>
  <si>
    <t>LUVA SIMPLES, PVC SERIE R, 150 MM, PARA ESGOTO PREDIAL</t>
  </si>
  <si>
    <t xml:space="preserve"> 00011709 </t>
  </si>
  <si>
    <t>RALO FOFO SEMIESFERICO, 150 MM, PARA LAJES/ CALHAS</t>
  </si>
  <si>
    <t>REF.: 7752 ORSE 05/25</t>
  </si>
  <si>
    <t>REF.: 104179 SINAPI 11/25</t>
  </si>
  <si>
    <t xml:space="preserve"> 00006142 </t>
  </si>
  <si>
    <t>CONJUNTO DE LIGACAO AJUSTAVEL, PARA VASO / BACIA SANITARIA, EM PLASTICO BRANCO, COM TUBO, CANOPLA E ESPUDE</t>
  </si>
  <si>
    <t xml:space="preserve"> 00021112 </t>
  </si>
  <si>
    <t>VALVULA DE DESCARGA EM METAL CROMADO PARA MICTORIO COM ACIONAMENTO POR PRESSAO E FECHAMENTO AUTOMATICO</t>
  </si>
  <si>
    <t xml:space="preserve"> 00010432 </t>
  </si>
  <si>
    <t>MICTORIO INDIVIDUAL, SIFONADO, DE LOUCA BRANCA, SEM COMPLEMENTOS</t>
  </si>
  <si>
    <t xml:space="preserve"> 2062 </t>
  </si>
  <si>
    <t>Barra de apoio, reta, fixa, em aço inox, l=40cm, d=1 1/4" - Jackwal ou similar</t>
  </si>
  <si>
    <t xml:space="preserve"> 100857 </t>
  </si>
  <si>
    <t xml:space="preserve"> 00038189 </t>
  </si>
  <si>
    <t>DUCHA / CHUVEIRO METALICO, DE PAREDE, ARTICULAVEL, COM BRACO/CANO, SEM DESVIADOR</t>
  </si>
  <si>
    <t>REF.: 190312 (SBC)</t>
  </si>
  <si>
    <t xml:space="preserve"> 00036215 </t>
  </si>
  <si>
    <t>BANCO ARTICULADO PARA BANHO, EM ACO INOX POLIDO, 70* CM X 45* CM</t>
  </si>
  <si>
    <t xml:space="preserve"> 2899 </t>
  </si>
  <si>
    <t>Cabide em aço inox, DECA 2060 C40, acabamento cromado ou similar</t>
  </si>
  <si>
    <t>REF.: 3708 ORSE 05/25</t>
  </si>
  <si>
    <t xml:space="preserve"> 00010507 </t>
  </si>
  <si>
    <t>VIDRO TEMPERADO INCOLOR E = 10 MM, SEM COLOCACAO</t>
  </si>
  <si>
    <t xml:space="preserve"> 86937 </t>
  </si>
  <si>
    <t xml:space="preserve"> CP.20000250 </t>
  </si>
  <si>
    <t>FORNECIMENTO E INSTALAÇÃO DE RODOPIA EM GRANITO CINZA CASTELO  PARA BANCADA, H=10CM</t>
  </si>
  <si>
    <t xml:space="preserve"> CP.20000251 </t>
  </si>
  <si>
    <t>FORNECIMENTO E INSTALAÇÃO DE TESTEIRA EM GRANITO CINZA CASTELO PARA BANCADA, H=10CM</t>
  </si>
  <si>
    <t xml:space="preserve"> CP.20000248 </t>
  </si>
  <si>
    <t>GRANITO CINZA CASTELO POLIDO PARA BANCADA - FORNECIMENTO. AF_12/2013</t>
  </si>
  <si>
    <t xml:space="preserve"> CP.00001790 </t>
  </si>
  <si>
    <t>BANCADA EM AÇO INOX, LARGURA 60CM - FORNECIMENTO E INSTALAÇÃO</t>
  </si>
  <si>
    <t xml:space="preserve"> CP.20000264 </t>
  </si>
  <si>
    <t>LAJE ARMADA ESPESSURA DE 2CM P/ ENCHIMENTO DE FUNDO DE BANCADA INOX</t>
  </si>
  <si>
    <t xml:space="preserve"> 004404 </t>
  </si>
  <si>
    <t>LAJE TRELICADA H8 COM BLOCO DE EPS</t>
  </si>
  <si>
    <t xml:space="preserve"> 4071 </t>
  </si>
  <si>
    <t>LUMINÁRIA PLAFON LED QUADRADO DE SOBREPOR, CORPO METÁLICO, POTÊNCIA MÍNIMA DE 18W, FLUXO LUMINOSO IGUAL OU SUPERIOR A 1200 LUMENS, TCC DE 4000K, IP20, VIDA ÚTIL MÍN.: 25.000 H, MEDIDAS APROXIMADAS DE 20x20 CM</t>
  </si>
  <si>
    <t>REF.: 103783 SINAPI 11/25</t>
  </si>
  <si>
    <t xml:space="preserve"> 00003666 </t>
  </si>
  <si>
    <t>JUNCAO SIMPLES, PVC, 45 GRAUS, DN 40 X 40 MM, SERIE NORMAL PARA ESGOTO PREDIAL</t>
  </si>
  <si>
    <t xml:space="preserve"> 00011716 </t>
  </si>
  <si>
    <t>CAIXA SIFONADA PVC, 100 X 100 X 40 MM, COM GRELHA REDONDA BRANCA</t>
  </si>
  <si>
    <t>REF.: 89707-SINAPI</t>
  </si>
  <si>
    <t xml:space="preserve"> 73.42.26 </t>
  </si>
  <si>
    <t>GRELHA/PORTA GRELHA AÇO INOX FECHO GIRATÓRIO 100 X 100MM</t>
  </si>
  <si>
    <t>REF.: 10.26.11 SUDECAP 05/25</t>
  </si>
  <si>
    <t xml:space="preserve"> 13637 </t>
  </si>
  <si>
    <t>Ralo seco linear pvc sanitário d=90 com grelha aluminio</t>
  </si>
  <si>
    <t>REF.: 104330 SINAPI 11/25</t>
  </si>
  <si>
    <t xml:space="preserve"> 00037587 </t>
  </si>
  <si>
    <t>MISTURADOR MONOCOMANDO PARA CHUVEIRO, BASE BRUTA, METALICO COM ACABAMENTO CROMADO</t>
  </si>
  <si>
    <t xml:space="preserve"> 00020017 </t>
  </si>
  <si>
    <t>GUARNICAO / ALIZAR / VISTA LISA EM MADEIRA MACICA, PARA PORTA, E = *1* CM, L = *5* CM, CEDRINHO / ANGELIM COMERCIAL / TAURI/ CURUPIXA / PEROBA / CUMARU OU EQUIVALENTE DA REGIAO</t>
  </si>
  <si>
    <t xml:space="preserve"> 00039026 </t>
  </si>
  <si>
    <t>PREGO DE ACO POLIDO SEM CABECA 15 X 15 (1 1/4 X 13)</t>
  </si>
  <si>
    <t xml:space="preserve"> 00043617 </t>
  </si>
  <si>
    <t>ADITIVO PLASTIFICANTE E ESTABILIZADOR PARA ARGAMASSAS DE ASSENTAMENTO E REBOCO, LIQUIDO E ISENTO DE CLORETOS</t>
  </si>
  <si>
    <t xml:space="preserve"> 00011687 </t>
  </si>
  <si>
    <t>BANCADA/TAMPO ACO INOX (AISI 304), LARGURA 60 CM, COM RODABANCA (NAO INCLUI PES DE APOIO)</t>
  </si>
  <si>
    <t xml:space="preserve"> 9407 </t>
  </si>
  <si>
    <t>Barra de apoio, reta, fixa, em aço inox, l=30cm, d=1 1/4" - Jackwal ou similar</t>
  </si>
  <si>
    <t xml:space="preserve"> 90801 </t>
  </si>
  <si>
    <t xml:space="preserve"> 00007319 </t>
  </si>
  <si>
    <t>TINTA ASFALTICA IMPERMEABILIZANTE DISPERSA EM AGUA, PARA MATERIAIS CIMENTICIOS</t>
  </si>
  <si>
    <t xml:space="preserve"> 00000183 </t>
  </si>
  <si>
    <t>BATENTE / PORTAL / ADUELA / MARCO EM MADEIRA MACICA COM REBAIXO, E = *3* CM, L = *14* CM, PARA PORTAS DE GIRO DE *60 CM A 120* CM X *210* CM, CEDRINHO / ANGELIM COMERCIAL / TAURI / CURUPIXA / PEROBA / CUMARU OU EQUIVALENTE DA REGIAO (NAO INCLUI ALIZARES)</t>
  </si>
  <si>
    <t>JG</t>
  </si>
  <si>
    <t xml:space="preserve"> 86901 </t>
  </si>
  <si>
    <t xml:space="preserve"> 00020269 </t>
  </si>
  <si>
    <t>LAVATORIO / CUBA DE EMBUTIR, OVAL, DE LOUCA BRANCA, SEM LADRAO, DIMENSOES *50 X 35* CM (L X C)</t>
  </si>
  <si>
    <t xml:space="preserve"> 95387 </t>
  </si>
  <si>
    <t>CURSO DE CAPACITAÇÃO PARA VIDRACEIRO (ENCARGOS COMPLEMENTARES) - HORISTA</t>
  </si>
  <si>
    <t xml:space="preserve"> 00010489 </t>
  </si>
  <si>
    <t>VIDRACEIRO (HORISTA)</t>
  </si>
  <si>
    <t xml:space="preserve"> 00003081 </t>
  </si>
  <si>
    <t>FECHADURA ESPELHO PARA PORTA EXTERNA, EM ACO INOX (MAQUINA, TESTA E CONTRA-TESTA) E EM ZAMAC (MACANETA, LINGUETA E TRINCOS) COM ACABAMENTO CROMADO, MAQUINA DE 55 MM, INCLUINDO CHAVE TIPO CILINDRO</t>
  </si>
  <si>
    <t xml:space="preserve"> 88325 </t>
  </si>
  <si>
    <t>VIDRACEIRO COM ENCARGOS COMPLEMENTARES</t>
  </si>
  <si>
    <t xml:space="preserve"> 00039432 </t>
  </si>
  <si>
    <t>FITA DE PAPEL REFORCADA COM LAMINA DE METAL PARA REFORCO DE CANTOS DE CHAPA DE GESSO PARA DRYWALL</t>
  </si>
  <si>
    <t xml:space="preserve"> 00010490 </t>
  </si>
  <si>
    <t>VIDRO LISO INCOLOR 2 A 3 MM - SEM COLOCACAO</t>
  </si>
  <si>
    <t xml:space="preserve"> 00020259 </t>
  </si>
  <si>
    <t>PERFIL DE BORRACHA EPDM MACICO *12 X 15* MM PARA ESQUADRIAS</t>
  </si>
  <si>
    <t xml:space="preserve"> 00039961 </t>
  </si>
  <si>
    <t>SILICONE ACETICO USO GERAL INCOLOR 280 G</t>
  </si>
  <si>
    <t xml:space="preserve"> 00034360 </t>
  </si>
  <si>
    <t>PERFIL DE ALUMINIO ANODIZADO</t>
  </si>
  <si>
    <t xml:space="preserve"> 000760 </t>
  </si>
  <si>
    <t>VIDRO LISO INCOLOR 4mm</t>
  </si>
  <si>
    <t>REF.: 102179 SINAPI 11/25</t>
  </si>
  <si>
    <t xml:space="preserve"> 00038113 </t>
  </si>
  <si>
    <t>INTERRUPTOR PARALELO 10A, 250V (APENAS MODULO)</t>
  </si>
  <si>
    <t xml:space="preserve"> 00036884 </t>
  </si>
  <si>
    <t>JANELA DE CORRER EM ALUMINIO, 100 X 150 CM (A X L), 4 FLS, SEM BANDEIRA, ACABAMENTO ACET OU BRILHANTE, BATENTE/REQUADRO DE 6 A 14 CM, COM VIDRO, SEM GUARNICAO/ALIZAR</t>
  </si>
  <si>
    <t>REF.: 94570-SINAPI</t>
  </si>
  <si>
    <t xml:space="preserve"> 00043061 </t>
  </si>
  <si>
    <t>ACO CA-60, 4,2 MM OU 5,0 MM, DOBRADO E CORTADO</t>
  </si>
  <si>
    <t>REF.: 170221 IOPES 11/25</t>
  </si>
  <si>
    <t xml:space="preserve"> I1199 </t>
  </si>
  <si>
    <t>FUNDO BRANCO FOSCO NIVELADOR P/ MADEIRAS</t>
  </si>
  <si>
    <t>REF.: 102198 SINAPI 11/25</t>
  </si>
  <si>
    <t xml:space="preserve"> 00002432 </t>
  </si>
  <si>
    <t>DOBRADICA EM ACO/FERRO, 3 1/2" X 3", E= 1,9 A 2 MM, COM ANEL, CROMADO OU ZINCADO, TAMPA BOLA, COM PARAFUSOS</t>
  </si>
  <si>
    <t xml:space="preserve"> 00011055 </t>
  </si>
  <si>
    <t>PARAFUSO ROSCA SOBERBA ZINCADO CABECA CHATA FENDA SIMPLES 3,5 X 25 MM (1")</t>
  </si>
  <si>
    <t xml:space="preserve"> 00010555 </t>
  </si>
  <si>
    <t>PORTA DE MADEIRA, FOLHA MEDIA (NBR 15930) DE 800 X 2100 MM, DE 35 MM A 40 MM DE ESPESSURA, NUCLEO SEMI-SOLIDO (SARRAFEADO), CAPA LISA EM HDF, ACABAMENTO EM PRIMER PARA PINTURA</t>
  </si>
  <si>
    <t xml:space="preserve"> 00010556 </t>
  </si>
  <si>
    <t>PORTA DE MADEIRA, FOLHA MEDIA (NBR 15930) DE 900 X 2100 MM, DE 35 MM A 40 MM DE ESPESSURA, NUCLEO SEMI-SOLIDO (SARRAFEADO), CAPA LISA EM HDF, ACABAMENTO EM PRIMER PARA PINTURA</t>
  </si>
  <si>
    <t xml:space="preserve"> 00039505 </t>
  </si>
  <si>
    <t>PORTA DE MADEIRA, FOLHA PESADA (NBR 15930) DE 900 X 2100 MM, DE 40 MM A 45 MM DE ESPESSURA, NUCLEO SOLIDO, CAPA LISA EM HDF, ACABAMENTO EM PRIMER PARA PINTURA</t>
  </si>
  <si>
    <t>70,0</t>
  </si>
  <si>
    <t>32,0</t>
  </si>
  <si>
    <t>54,0</t>
  </si>
  <si>
    <t>27,0</t>
  </si>
  <si>
    <t>19,0</t>
  </si>
  <si>
    <t>6,46</t>
  </si>
  <si>
    <t>121,0</t>
  </si>
  <si>
    <t>99,32</t>
  </si>
  <si>
    <t>0,21%</t>
  </si>
  <si>
    <t>98,93%</t>
  </si>
  <si>
    <t>99,04%</t>
  </si>
  <si>
    <t>99,35</t>
  </si>
  <si>
    <t>98,91%</t>
  </si>
  <si>
    <t xml:space="preserve"> CP.20000633 </t>
  </si>
  <si>
    <t>EXTINTOR DE INCÊNDIO COM CARGA DE PQS DE 6 KG, CLASSE ABC - FORNECIMENTO E INSTALAÇÃO</t>
  </si>
  <si>
    <t xml:space="preserve"> 5.21.3.8 </t>
  </si>
  <si>
    <t xml:space="preserve"> CP.20000634 </t>
  </si>
  <si>
    <t>ALARME DE EMERGÊNCIA EM PLÁSTICO ABS DE ALTA RESISTÊNCIA, DIMENSÕES 7,8X2,8CM, ESTANQUE, ANTICHAMAS, COM ACIONADOR POR PRESSÃO E COM FIXAÇÃO NA PAREDE, DE ACORDO COM A ABNT NBR 9050 - FORNECIMENTO E INSTALAÇÃO</t>
  </si>
  <si>
    <t xml:space="preserve"> 5.22.7 </t>
  </si>
  <si>
    <t xml:space="preserve"> 5.22.8 </t>
  </si>
  <si>
    <t xml:space="preserve"> 5.23.4 </t>
  </si>
  <si>
    <t xml:space="preserve"> CP.20000636 </t>
  </si>
  <si>
    <t>ESCADA TIPO MARINHEIRO EM TUBO ACO GALVANIZADO 1 1/2", INCLUINDO PINTURA AUTOMOTIVA NA COR CINZA - FORNECIMENTO E INSTALAÇÃO</t>
  </si>
  <si>
    <t xml:space="preserve"> 063010 </t>
  </si>
  <si>
    <t>EXTINTOR PO QUIMICO SECO 6kg ABC NBR 12693</t>
  </si>
  <si>
    <t>REF.: 101909 SINAPI 11/25</t>
  </si>
  <si>
    <t xml:space="preserve"> 203037 </t>
  </si>
  <si>
    <t>REF.: 062048 SBC 11/25</t>
  </si>
  <si>
    <t xml:space="preserve"> 14362 </t>
  </si>
  <si>
    <t>LETRA CAIXA DE ACO INOX POLIDO OU ESCOVA DO,COM 40CM DE ALTURA,ESPESSURA DE 4CM,C OM PINOS PARA FIXACAO</t>
  </si>
  <si>
    <t xml:space="preserve"> 008380 </t>
  </si>
  <si>
    <t>CHAPA DE ACO INOX AISI 304 (1,5mm), ACABAMENTO LAMINADO A QUENTE, FOSCO</t>
  </si>
  <si>
    <t xml:space="preserve"> CP.00001150 </t>
  </si>
  <si>
    <t>PINTURA PARA ESTRUTURA DE METAL C/ TINTA ESMALTE AUTOMOTIVA INCLUINDO FUNDO PREPARADOR - FORNECIMENTO E EXECUÇÃO</t>
  </si>
  <si>
    <t xml:space="preserve"> 88631 </t>
  </si>
  <si>
    <t>ARGAMASSA TRAÇO 1:4 (EM VOLUME DE CIMENTO E AREIA MÉDIA ÚMIDA), PREPARO MANUAL. AF_08/2019</t>
  </si>
  <si>
    <t xml:space="preserve"> 00007697 </t>
  </si>
  <si>
    <t>TUBO ACO GALVANIZADO COM COSTURA, CLASSE MEDIA, DN 1.1/2", E = *3,25* MM, PESO *3,61* KG/M (NBR 5580)</t>
  </si>
  <si>
    <t>REF.: 74194/001-SINAPI</t>
  </si>
  <si>
    <t xml:space="preserve"> 3.80.35 </t>
  </si>
  <si>
    <t>ESMALTE AUTOMOTIVO (TIPO DUCO)</t>
  </si>
  <si>
    <t xml:space="preserve"> 3.80.60 </t>
  </si>
  <si>
    <t>TINNER</t>
  </si>
  <si>
    <t xml:space="preserve"> 00011157 </t>
  </si>
  <si>
    <t>WASH PRIMER PARA TINTA AUTOMOTIVA</t>
  </si>
  <si>
    <t>GL</t>
  </si>
  <si>
    <t>REF.: 15.01.005-FDE</t>
  </si>
  <si>
    <t>94,35</t>
  </si>
  <si>
    <t>5,2</t>
  </si>
  <si>
    <t>99,23</t>
  </si>
  <si>
    <t>99,30</t>
  </si>
  <si>
    <t>98,96%</t>
  </si>
  <si>
    <t>99,07%</t>
  </si>
  <si>
    <t>12/25</t>
  </si>
  <si>
    <t>01/26</t>
  </si>
  <si>
    <t>DIVISORIA SANITÁRIA, EM GRANITO CINZA POLIDO, ESP = 3CM, ASSENTADO COM ARGAMASSA COLANTE AC III-E. AF_10/2025</t>
  </si>
  <si>
    <t>TRAMA DE MADEIRA COMPOSTA POR TERÇAS PARA TELHADOS DE ATÉ 2 ÁGUAS PARA TELHA ONDULADA DE FIBROCIMENTO, METÁLICA, PLÁSTICA OU TERMOACÚSTICA, INCLUSO TRANSPORTE VERTICAL. AF_10/2025</t>
  </si>
  <si>
    <t xml:space="preserve"> CP.20000963 </t>
  </si>
  <si>
    <t>TELHAMENTO COM TELHA METÁLICA TRAPEZOIDAL, COM ATÉ 2 ÁGUAS, INCLUSO IÇAMENTO. AF_07/2019</t>
  </si>
  <si>
    <t xml:space="preserve"> CP.20000881 </t>
  </si>
  <si>
    <t>BAGUETE EM GRANITO CINZA POLIDO, LARGURA 3 CM, ESPESSURA 3,0 CM. AF_09/2020</t>
  </si>
  <si>
    <t xml:space="preserve"> CP.20000873 </t>
  </si>
  <si>
    <t>FILETE EM GRANITO CINZA POLIDO, L=3CM, ESP.=2CM, ASSENTADO SOBRE ARGAMASSA - FORNECIMENTO E INSTALAÇÃO</t>
  </si>
  <si>
    <t>FORRO EM FIBRA MINERAL, PARA AMBIENTES COMERCIAIS, INCLUSIVE ESTRUTURA DE FIXAÇÃO. AF_08/2023_PS</t>
  </si>
  <si>
    <t xml:space="preserve"> CP.20000456 </t>
  </si>
  <si>
    <t>PM-04 - PORTA DE MADEIRA INCLUINDO PINTURA ESMALTE BRANCO GELO, SEMI-OCA (LEVE OU MÉDIA), PADRÃO MÉDIO, 180X210CM, ESPESSURA DE 3,5CM, ITENS INCLUSOS: DOBRADIÇAS, MONTAGEM E INSTALAÇÃO DO BATENTE, FECHADURA COM EXECUÇÃO DO FURO - FORNECIMENTO E INSTALAÇÃO. AF_12/2019</t>
  </si>
  <si>
    <t>ELETRODUTO RÍGIDO SOLDÁVEL, PVC, DN 25 MM (3/4"), APARENTE - FORNECIMENTO E INSTALAÇÃO. AF_01/2026</t>
  </si>
  <si>
    <t>CONDULETE DE PVC, TIPO X, PARA ELETRODUTO DE PVC SOLDÁVEL DN 25 MM (3/4"), APARENTE - FORNECIMENTO E INSTALAÇÃO. AF_01/2026</t>
  </si>
  <si>
    <t>CONDULETE DE ALUMÍNIO, TIPO X, PARA ELETRODUTO DE AÇO GALVANIZADO DN 20 MM (3/4''), APARENTE - FORNECIMENTO E INSTALAÇÃO. AF_01/2026</t>
  </si>
  <si>
    <t>CONDULETE DE ALUMÍNIO, TIPO X, PARA ELETRODUTO DE AÇO GALVANIZADO DN 25 MM (1''), APARENTE - FORNECIMENTO E INSTALAÇÃO. AF_01/2026</t>
  </si>
  <si>
    <t>CONDULETE DE ALUMÍNIO, TIPO X, PARA ELETRODUTO DE AÇO GALVANIZADO DN 32 MM (1 1/4''), APARENTE - FORNECIMENTO E INSTALAÇÃO. AF_01/2026</t>
  </si>
  <si>
    <t>ELETRODUTO RÍGIDO SOLDÁVEL, PVC, DN 32 MM (1"), APARENTE - FORNECIMENTO E INSTALAÇÃO. AF_01/2026</t>
  </si>
  <si>
    <t xml:space="preserve"> 103244 </t>
  </si>
  <si>
    <t>AR CONDICIONADO SPLIT INVERTER, HI-WALL (PAREDE), 9000 BTU/H, CICLO FRIO - FORNECIMENTO E INSTALAÇÃO. AF_11/2021_PE</t>
  </si>
  <si>
    <t xml:space="preserve"> 103250 </t>
  </si>
  <si>
    <t>AR CONDICIONADO SPLIT INVERTER, HI-WALL (PAREDE), 18000 BTU/H, CICLO FRIO - FORNECIMENTO E INSTALAÇÃO. AF_11/2021_PE</t>
  </si>
  <si>
    <t xml:space="preserve"> CP.20000697 </t>
  </si>
  <si>
    <t>GABINETE DE EXAUSTÃO, VAZÃO 150 m³/h, ALIMENTAÇÃO ELÉTRICA 220V, MONOFÁSICO, 60Hz, MODELO FH 100, DA SICFLUX OU EQUIVALENTE TÉCNICO - FORNECIMENTO E INSTALAÇÃO</t>
  </si>
  <si>
    <t xml:space="preserve"> CP.20000875 </t>
  </si>
  <si>
    <t>VASO SANITÁRIO SIFONADO COM CAIXA ACOPLADA DUPLO ACIONAMENTO, LOUÇA BRANCA, INCLUSO ENGATE FLEXÍVEL EM PLÁSTICO BRANCO, 1/2 X 40CM - FORNECIMENTO E INSTALAÇÃO. AF_01/2020</t>
  </si>
  <si>
    <t xml:space="preserve"> CP.00001913 </t>
  </si>
  <si>
    <t>ADESIVO SINALIZAÇÃO CADEIRANTE PARA PISO ANTIDERRAPANTE 1,20X0,80M - FORNECIMENTO E INSTALAÇÃO</t>
  </si>
  <si>
    <t xml:space="preserve"> 5.22.9 </t>
  </si>
  <si>
    <t xml:space="preserve"> 5.23.5 </t>
  </si>
  <si>
    <t xml:space="preserve"> CP.20000880 </t>
  </si>
  <si>
    <t>CORTINA HOSPITALAR EM TECIDO COM TELA INTEGRADA E TRILHO RETO EM ALUMÍNIO, INSTALADA A 30CM DO PISO ACABADO COM FIXAÇÃO DO TRILHO NO FORRO ATRAVÉS DE BUCHAS METÁLICAS E PARAFUSOS REMOVÍVEIS - FORNECIMENTO E INSTALAÇÃO</t>
  </si>
  <si>
    <t xml:space="preserve"> 00007243 </t>
  </si>
  <si>
    <t>TELHA TRAPEZOIDAL EM ACO ZINCADO, SEM PINTURA, ALTURA DE APROXIMADAMENTE 40 MM, ESPESSURA DE 0,50 MM E LARGURA UTIL DE 980 MM</t>
  </si>
  <si>
    <t>REF.: 94216 SINAPI 01/26</t>
  </si>
  <si>
    <t xml:space="preserve"> 028091 </t>
  </si>
  <si>
    <t>FILETE DE GRANITO CINZA ANDORINHA EM TIRA DE 3cm</t>
  </si>
  <si>
    <t>REF.: 98689 SINAPI 12/25</t>
  </si>
  <si>
    <t xml:space="preserve"> 87373 </t>
  </si>
  <si>
    <t>ARGAMASSA TRAÇO 1:4 (EM VOLUME DE CIMENTO E AREIA MÉDIA ÚMIDA) PARA CONTRAPISO, PREPARO MANUAL. AF_08/2019</t>
  </si>
  <si>
    <t xml:space="preserve"> 00001380 </t>
  </si>
  <si>
    <t>CIMENTO BRANCO NAO ESTRUTURAL (CPB - NAO ESTRUTURAL)</t>
  </si>
  <si>
    <t>REF.: 84168-SINAPI</t>
  </si>
  <si>
    <t>FECHADURA DE EMBUTIR COM CILINDRO, EXTERNA, COMPLETA, ACABAMENTO PADRÃO MÉDIO, INCLUSO EXECUÇÃO DE FURO - FORNECIMENTO E INSTALAÇÃO. AF_10/2025</t>
  </si>
  <si>
    <t>INSTALAÇÃO DE VIDRO LISO INCOLOR, E = 3 MM, EM ESQUADRIA DE ALUMÍNIO OU PVC, FIXADO COM BAGUETE. AF_11/2025</t>
  </si>
  <si>
    <t>BATENTE PARA PORTA DE MADEIRA, FIXAÇÃO COM ARGAMASSA, PADRÃO MÉDIO - FORNECIMENTO E INSTALAÇÃO. AF_10/2025</t>
  </si>
  <si>
    <t>ALIZAR DE 5X1,5CM PARA PORTA FIXADO COM PREGOS, PADRÃO MÉDIO - FORNECIMENTO E INSTALAÇÃO. AF_10/2025</t>
  </si>
  <si>
    <t>PORTA DE MADEIRA PARA PINTURA, SEMI-OCA (LEVE OU MÉDIA), 80X210CM, ESPESSURA DE 3,5CM, INCLUSO DOBRADIÇAS - FORNECIMENTO E INSTALAÇÃO. AF_10/2025</t>
  </si>
  <si>
    <t>PORTA DE MADEIRA PARA PINTURA, SEMI-OCA (LEVE OU MÉDIA), 90X210CM, ESPESSURA DE 3,5CM, INCLUSO DOBRADIÇAS - FORNECIMENTO E INSTALAÇÃO. AF_10/2025</t>
  </si>
  <si>
    <t xml:space="preserve"> 036404 </t>
  </si>
  <si>
    <t>ELETRODUTO GALVANIZADO (SEMI PESADO) NBR 5598 25mm 1"</t>
  </si>
  <si>
    <t>PREPARO DE FUNDO DE VALA COM LARGURA MENOR QUE 1,5 M, COM CAMADA DE AREIA, LANÇAMENTO MANUAL. AF_01/2026</t>
  </si>
  <si>
    <t xml:space="preserve"> 00042424 </t>
  </si>
  <si>
    <t xml:space="preserve"> 00042422 </t>
  </si>
  <si>
    <t xml:space="preserve"> CT.2000134 </t>
  </si>
  <si>
    <t>GABINETE DE VENTILAÇÃO, COM FILTROS G4+F8, MODELO FH 400 DA SICFLUX OU EQUIVALENTE TÉCNICO</t>
  </si>
  <si>
    <t xml:space="preserve"> CT.2000138 </t>
  </si>
  <si>
    <t>GABINETE DE EXAUSTÃO, MODELO FH 100 DA SICFLUX OU EQUIVALENTE TÉCNICO</t>
  </si>
  <si>
    <t xml:space="preserve"> CT.2000140 </t>
  </si>
  <si>
    <t>GABINETE DE EXAUSTÃO, MODELO FH 150 DA SICFLUX OU EQUIVALENTE TÉCNICO</t>
  </si>
  <si>
    <t xml:space="preserve"> CT.2000137 </t>
  </si>
  <si>
    <t>GABINETE DE EXAUSTÃO, MODELO FH 250 DA SICFLUX OU EQUIVALENTE TÉCNICO</t>
  </si>
  <si>
    <t xml:space="preserve"> CP.20000874 </t>
  </si>
  <si>
    <t>VASO SANITÁRIO SIFONADO COM CAIXA ACOPLADA DUPLO ACIONAMENTO LOUÇA BRANCA - FORNECIMENTO E INSTALAÇÃO. AF_01/2020</t>
  </si>
  <si>
    <t>REF.: 86931 SINAPI 12/25</t>
  </si>
  <si>
    <t>BOTOEIRA ANTI PANICO ALARME WC AUDIOVISUAL PNE/PCD NBR9050</t>
  </si>
  <si>
    <t xml:space="preserve"> CP.20000879 </t>
  </si>
  <si>
    <t>SUPORTE PÉ TUBULAR EM AÇO INOX PARA BANCADA EM AÇO INOX - FORNECIMENTO E INSTALAÇÃO</t>
  </si>
  <si>
    <t xml:space="preserve"> CP.20000878 </t>
  </si>
  <si>
    <t>REFORÇO PARA BANCADA EM AÇO INOX COM TUBO METALON - FORNECIMENTO E INSTALAÇÃO</t>
  </si>
  <si>
    <t xml:space="preserve"> 025835 </t>
  </si>
  <si>
    <t>PLACA DE SINALIZACAO DE SOLO ADESIVA PARA CADEIRANTE 1,20x0,80cm</t>
  </si>
  <si>
    <t xml:space="preserve"> 9004 </t>
  </si>
  <si>
    <t>Fornecimento e montagem de Cortina divisória de leito em teciso ante-chama  com tela integrada h=2,70, com trilhos e acessórios Kaylor Kube ou similar</t>
  </si>
  <si>
    <t>BATENTE PARA PORTA DE MADEIRA, PADRÃO MÉDIO - FORNECIMENTO E MONTAGEM. AF_10/2025</t>
  </si>
  <si>
    <t xml:space="preserve"> 00011945 </t>
  </si>
  <si>
    <t>BUCHA DE NYLON SEM ABA S4</t>
  </si>
  <si>
    <t xml:space="preserve"> 11128 </t>
  </si>
  <si>
    <t>Tubo Metalon galvanizado, 40x20mm, e= 0,95mm</t>
  </si>
  <si>
    <t xml:space="preserve"> 036594 </t>
  </si>
  <si>
    <t>TUBO ACO INOX AISI 304 REDONDO 1 1/2" (38,10mm) ESPESSURA DA PAREDE 1,2 mm</t>
  </si>
  <si>
    <t>TANQUE DE LOUCA 30 LITROS TQ.02.17 DECA</t>
  </si>
  <si>
    <t xml:space="preserve"> H513 </t>
  </si>
  <si>
    <t>VASO SANITARIO COM CAIXA ACOPLADA COM DUPLO ACIONAMENTO</t>
  </si>
  <si>
    <t>REF.: 86888 SINAPI</t>
  </si>
  <si>
    <t>VIGÊNCIA A PARTIR DE 01/2026</t>
  </si>
  <si>
    <t>10º MÊS</t>
  </si>
  <si>
    <t>11º MÊS</t>
  </si>
  <si>
    <t>12º MÊS</t>
  </si>
  <si>
    <t>0,23</t>
  </si>
  <si>
    <t>37,0</t>
  </si>
  <si>
    <t>80,0</t>
  </si>
  <si>
    <t>8,92</t>
  </si>
  <si>
    <t>98,79</t>
  </si>
  <si>
    <t>39,96</t>
  </si>
  <si>
    <t>129,00</t>
  </si>
  <si>
    <t>0,42%</t>
  </si>
  <si>
    <t>98,87%</t>
  </si>
  <si>
    <t>98,90%</t>
  </si>
  <si>
    <t>98,94%</t>
  </si>
  <si>
    <t>99,19%</t>
  </si>
  <si>
    <t>100,01%</t>
  </si>
  <si>
    <t>100,02%</t>
  </si>
  <si>
    <t>100,03%</t>
  </si>
  <si>
    <t>100,04%</t>
  </si>
  <si>
    <t>100,05%</t>
  </si>
  <si>
    <t>100,06%</t>
  </si>
  <si>
    <t>240,0</t>
  </si>
  <si>
    <t>99,22</t>
  </si>
  <si>
    <t>99,27</t>
  </si>
  <si>
    <t>99,09%</t>
  </si>
  <si>
    <t>99,15%</t>
  </si>
  <si>
    <t>99,24%</t>
  </si>
  <si>
    <t>99,47</t>
  </si>
  <si>
    <t>99,02%</t>
  </si>
  <si>
    <t>99,06%</t>
  </si>
  <si>
    <t>99,11%</t>
  </si>
  <si>
    <t>99,17%</t>
  </si>
  <si>
    <t xml:space="preserve"> 92984 </t>
  </si>
  <si>
    <t>CABO DE COBRE FLEXÍVEL ISOLADO, 25 MM², ANTI-CHAMA 0,6/1,0 KV, PARA REDE ENTERRADA DE DISTRIBUIÇÃO DE ENERGIA ELÉTRICA - FORNECIMENTO E INSTALAÇÃO. AF_12/2021</t>
  </si>
  <si>
    <t xml:space="preserve"> 00000996 </t>
  </si>
  <si>
    <t>CABO DE COBRE, FLEXIVEL, CLASSE 4 OU 5, ISOLACAO EM PVC/A, ANTICHAMA BWF-B, COBERTURA PVC-ST1, ANTICHAMA BWF-B, 1 CONDUTOR, 0,6/1 KV, SECAO NOMINAL 25 MM2</t>
  </si>
  <si>
    <t>SICRO3</t>
  </si>
  <si>
    <t>50,0</t>
  </si>
  <si>
    <t>99,29</t>
  </si>
  <si>
    <t>99,34</t>
  </si>
  <si>
    <t>98,86%</t>
  </si>
  <si>
    <t>98,89%</t>
  </si>
  <si>
    <t>98,98%</t>
  </si>
  <si>
    <t>99,01%</t>
  </si>
  <si>
    <t>99,05%</t>
  </si>
  <si>
    <t>99,10%</t>
  </si>
  <si>
    <t>99,16%</t>
  </si>
  <si>
    <t>99,25%</t>
  </si>
  <si>
    <t xml:space="preserve"> 1.1 </t>
  </si>
  <si>
    <t>KM</t>
  </si>
  <si>
    <t xml:space="preserve"> 2.1 </t>
  </si>
  <si>
    <t xml:space="preserve"> CP.20000911 </t>
  </si>
  <si>
    <t>ADMINISTRAÇÃO (OBRA, SESMT E CONSUMO MENSAL) PARA 12 MESES DE OBRA</t>
  </si>
  <si>
    <t xml:space="preserve"> 3.1 </t>
  </si>
  <si>
    <t xml:space="preserve"> 98459 </t>
  </si>
  <si>
    <t>TAPUME COM TELHA METÁLICA. AF_03/2024</t>
  </si>
  <si>
    <t xml:space="preserve"> 3.2 </t>
  </si>
  <si>
    <t xml:space="preserve"> 103689 </t>
  </si>
  <si>
    <t>FORNECIMENTO E INSTALAÇÃO DE PLACA DE OBRA COM CHAPA GALVANIZADA E ESTRUTURA DE MADEIRA. AF_03/2022_PS</t>
  </si>
  <si>
    <t xml:space="preserve"> 3.3 </t>
  </si>
  <si>
    <t xml:space="preserve"> CP.10000431 </t>
  </si>
  <si>
    <t>BARRACÃO PARA ESCRITÓRIO DE OBRA PORTE PEQUENO S=25,41M2 COM MATERIAIS NOVOS</t>
  </si>
  <si>
    <t xml:space="preserve"> 3.4 </t>
  </si>
  <si>
    <t xml:space="preserve"> CP.10000432 </t>
  </si>
  <si>
    <t>BARRACÃO PARA BANHEIRO E VESTIÁRIO DE OBRA, S=35,10M², CAPACIDADE 20 OPERÁRIOS COM MATERIAIS NOVOS</t>
  </si>
  <si>
    <t xml:space="preserve"> 3.5 </t>
  </si>
  <si>
    <t xml:space="preserve"> CP.10000433 </t>
  </si>
  <si>
    <t>BARRACÃO ABERTO PARA REFEITÓRIO DE OBRA (CAPACIDADE 24 REFEIÇÕES SIMULTÂNEAS)-S=61,60M2 COM MATERIAIS NOVOS</t>
  </si>
  <si>
    <t xml:space="preserve"> 3.6 </t>
  </si>
  <si>
    <t xml:space="preserve"> CP.10000436 </t>
  </si>
  <si>
    <t>BARRACÃO ABERTO PARA APOIO À PRODUÇÃO (CARPINTARIA, CENTRAL DE ARMAÇÃO, OFICINA, ETC...) C/ TESOURAS, TELHA 4MM, PISO EM CONCRETO DESEMPOLADO</t>
  </si>
  <si>
    <t xml:space="preserve"> 3.7 </t>
  </si>
  <si>
    <t xml:space="preserve"> CP.10000437 </t>
  </si>
  <si>
    <t>BARRACÃO FECHADO PORTE PEQUENO PARA DEPÓSITO DE CIMENTO E ALMOXARIFADO (S=38,72 M²) COM MATERIAIS NOVOS</t>
  </si>
  <si>
    <t xml:space="preserve"> 3.8 </t>
  </si>
  <si>
    <t xml:space="preserve"> CP.10000438 </t>
  </si>
  <si>
    <t>BAIAS EM TÁBUAS DE MADEIRA, COM 04 MÓDULOS, COM DIMENSÕES 3,00 X 3,00M CADA, ÚTIL = 0,90M, DESTINADAS AO ARMAZENAMENTO DE RESÍDUOS SÓLIDOS CLASSES 1, 2, 3 E 4.</t>
  </si>
  <si>
    <t xml:space="preserve"> 3.9 </t>
  </si>
  <si>
    <t xml:space="preserve"> CP.00004271 </t>
  </si>
  <si>
    <t>LIGAÇÃO PREDIAL DE ÁGUA PARA CANTEIRO, INCLUINDO KIT CAVALETE PARA MEDIÇÃO DE ÁGUA - ENTRADA INDIVIDUALIZADA, EM PVC 32 MM (1"), PARA 1 MEDIDOR - FORNECIMENTO E INSTALAÇÃO (EXCLUSIVE HIDRÔMETRO). AF_03/2024</t>
  </si>
  <si>
    <t xml:space="preserve"> 3.10 </t>
  </si>
  <si>
    <t xml:space="preserve"> CP.00004270 </t>
  </si>
  <si>
    <t>ENTRADA PROVISÓRIA DE ENERGIA ELÉTRICA PARA CANTEIRO, AÉREA, TRIFÁSICA, COM CAIXA DE EMBUTIR, CABO DE 25 MM2 E DISJUNTOR DIN 50A, INCLUSO O POSTE DE CONCRETO. AF_07/2020</t>
  </si>
  <si>
    <t xml:space="preserve"> 3.11 </t>
  </si>
  <si>
    <t xml:space="preserve"> 98052 </t>
  </si>
  <si>
    <t>TANQUE SÉPTICO CIRCULAR, EM CONCRETO PRÉ-MOLDADO, DIÂMETRO INTERNO = 1,10 M, ALTURA INTERNA = 2,50 M, VOLUME ÚTIL: 2138,2 L (PARA 5 CONTRIBUINTES). AF_12/2020</t>
  </si>
  <si>
    <t xml:space="preserve"> 3.12 </t>
  </si>
  <si>
    <t xml:space="preserve"> 98094 </t>
  </si>
  <si>
    <t>SUMIDOURO RETANGULAR, EM ALVENARIA COM BLOCOS DE CONCRETO, DIMENSÕES INTERNAS: 0,8 X 1,4 X H=3,0 M, ÁREA DE INFILTRAÇÃO: 13,2 M² (PARA 5 CONTRIBUINTES). AF_12/2020</t>
  </si>
  <si>
    <t xml:space="preserve"> 4.1 </t>
  </si>
  <si>
    <t>SERVIÇOS PRELIMINARES</t>
  </si>
  <si>
    <t xml:space="preserve"> 4.1.1 </t>
  </si>
  <si>
    <t xml:space="preserve"> 98525 </t>
  </si>
  <si>
    <t>LIMPEZA MECANIZADA DE CAMADA VEGETAL, VEGETAÇÃO E PEQUENAS ÁRVORES (DIÂMETRO DE TRONCO MENOR QUE 0,20 M), COM TRATOR DE ESTEIRAS. AF_03/2024</t>
  </si>
  <si>
    <t xml:space="preserve"> 4.1.2 </t>
  </si>
  <si>
    <t xml:space="preserve"> 93588 </t>
  </si>
  <si>
    <t>M3XKM</t>
  </si>
  <si>
    <t xml:space="preserve"> 4.1.3 </t>
  </si>
  <si>
    <t xml:space="preserve"> CP.10000298 </t>
  </si>
  <si>
    <t>LOCAÇÃO DO TERRENO COM AUXÍLIO TOPOGRÁFICO (ÁREA ATÉ 5000M2)</t>
  </si>
  <si>
    <t xml:space="preserve"> 4.2 </t>
  </si>
  <si>
    <t>MOVIMENTAÇÃO DE TERRA</t>
  </si>
  <si>
    <t xml:space="preserve"> 4.2.1 </t>
  </si>
  <si>
    <t xml:space="preserve"> 4.2.2 </t>
  </si>
  <si>
    <t xml:space="preserve"> 4.2.3 </t>
  </si>
  <si>
    <t xml:space="preserve"> 4.3 </t>
  </si>
  <si>
    <t>PAVIMENTAÇÃO - INTERNA LOTE</t>
  </si>
  <si>
    <t xml:space="preserve"> 4.3.1 </t>
  </si>
  <si>
    <t xml:space="preserve"> 4.3.1.1 </t>
  </si>
  <si>
    <t xml:space="preserve"> 4.3.1.2 </t>
  </si>
  <si>
    <t xml:space="preserve"> 4.3.2 </t>
  </si>
  <si>
    <t>PASSEIO</t>
  </si>
  <si>
    <t xml:space="preserve"> 4.3.2.1 </t>
  </si>
  <si>
    <t xml:space="preserve"> CP.10000301 </t>
  </si>
  <si>
    <t>EXECUÇÃO E COMPACTAÇÃO DE BASE EM LASTRO DE AREIA PARA ASSENTAMENTO DE PAVIMENTAÇÃO EM CONCRETO, ESP. 10CM - (COM MATERIAL POSTO OBRA). AF_11/2019</t>
  </si>
  <si>
    <t xml:space="preserve"> CP.10000302 </t>
  </si>
  <si>
    <t>EXECUÇÃO DE PASSEIO (CALÇADA), RAMPA OU PISO DE CONCRETO COM CONCRETO MOLDADO IN LOCO FCK 25MPA, FEITO EM OBRA, ACABAMENTO CONVENCIONAL, ESPESSURA 6 CM, ARMADO COM TELA Q138, INCLUINDO CAMADA DE LONA. AF_08/2022</t>
  </si>
  <si>
    <t xml:space="preserve"> CP.10000305 </t>
  </si>
  <si>
    <t>ASSENTAMENTO DE GUIA (MEIO-FIO) EM TRECHO RETO/CURVO, CONFECCIONADA EM CONCRETO PRÉ-FABRICADO, DIMENSÕES 100X15X13X30 CM (COMPRIMENTO X BASE INFERIOR X BASE SUPERIOR X ALTURA). AF_01/2024</t>
  </si>
  <si>
    <t xml:space="preserve"> 4.4 </t>
  </si>
  <si>
    <t>PAVIMENTAÇÃO - EXTERNO AO LOTE</t>
  </si>
  <si>
    <t xml:space="preserve"> 4.4.1 </t>
  </si>
  <si>
    <t xml:space="preserve"> 4.4.2 </t>
  </si>
  <si>
    <t>RAMPA</t>
  </si>
  <si>
    <t xml:space="preserve"> 4.4.3 </t>
  </si>
  <si>
    <t>MEIO FIO</t>
  </si>
  <si>
    <t>DEMAIS ITENS</t>
  </si>
  <si>
    <t xml:space="preserve"> 4.5 </t>
  </si>
  <si>
    <t>FECHAMENTOS E ESQUADRIAS</t>
  </si>
  <si>
    <t xml:space="preserve"> 4.5.1 </t>
  </si>
  <si>
    <t xml:space="preserve"> CP.20000980 </t>
  </si>
  <si>
    <t>CERCA/GRADIL NYLOFOR COM POSTE DE BASE PARAFUSADA H= 1,58M E PAINEL H=1,53M, MALHA 5X20CM - FIO 5MM, REVESTIDO EM POLIÉSTER POR PROCESSO DE PINTURA ELETROESTÁTICA COR VERDE. FIXAÇÃO EM MURETA (H=42CM) DE ALVENARIA DE BLOCO CERÂMICO (14X19X29CM), PILARETES DE CONCRETO PRÉ-MOLDADO (SEÇÃO DE 15X15CM PARA FIXAÇÃO DOS POSTES, ACABAMENTO EM PINTURA PVA COR CINZA CLARO SOBRE SUPERFÍCIE REBOCADA - EXECUÇÃO</t>
  </si>
  <si>
    <t xml:space="preserve"> 4.5.2 </t>
  </si>
  <si>
    <t xml:space="preserve"> CP.20000982 </t>
  </si>
  <si>
    <t>MURO DE ALVENARIA DE BLOCO CERÂMICO (14X19X29CM) COM ACABAMENTO EM PINTURA SOBRE SUPERFÍCIE REBOCADA. PINTURA COM TINTA PVA NA COR CINZA CLARO. H=2,00M - EXECUÇÃO</t>
  </si>
  <si>
    <t xml:space="preserve"> 4.6 </t>
  </si>
  <si>
    <t xml:space="preserve"> 4.6.1 </t>
  </si>
  <si>
    <t xml:space="preserve"> CP.10000308 </t>
  </si>
  <si>
    <t>PISO PODOTÁTIL, ALERTA OU DIRECIONAL, DE CONCRETO, COLORIDO, 30 X 30 CM, ASSENTADO COM ARGAMASSA - FORNECIMENTO E INSTALAÇÃO</t>
  </si>
  <si>
    <t xml:space="preserve"> 4.7 </t>
  </si>
  <si>
    <t xml:space="preserve"> 4.7.1 </t>
  </si>
  <si>
    <t xml:space="preserve"> 4.8 </t>
  </si>
  <si>
    <t>PAISAGISMO</t>
  </si>
  <si>
    <t xml:space="preserve"> 4.8.1 </t>
  </si>
  <si>
    <t xml:space="preserve"> 4.9 </t>
  </si>
  <si>
    <t>REDE EXTERNA DE INSTALAÇÕES ELÉTRICAS</t>
  </si>
  <si>
    <t xml:space="preserve"> 4.9.1 </t>
  </si>
  <si>
    <t xml:space="preserve"> 4.9.1.1 </t>
  </si>
  <si>
    <t xml:space="preserve"> CP.00000117 </t>
  </si>
  <si>
    <t>POSTE DE ACO CONICO CONTINUO RETO, FLANGEADO E PINTADO, H=4M - FORNECIMENTO E INSTALACAO. AF_11/2019</t>
  </si>
  <si>
    <t xml:space="preserve"> 4.9.1.2 </t>
  </si>
  <si>
    <t xml:space="preserve"> 101632 </t>
  </si>
  <si>
    <t>RELÉ FOTOELÉTRICO PARA COMANDO DE ILUMINAÇÃO EXTERNA 1000 W - FORNECIMENTO E INSTALAÇÃO. AF_02/2025</t>
  </si>
  <si>
    <t xml:space="preserve"> 101656 </t>
  </si>
  <si>
    <t>LUMINÁRIA DE LED PARA ILUMINAÇÃO PÚBLICA, DE 68 W ATÉ 97 W - FORNECIMENTO E INSTALAÇÃO. AF_02/2025_PS</t>
  </si>
  <si>
    <t xml:space="preserve"> CP.00001114 </t>
  </si>
  <si>
    <t>CHUMBADOR FORMATO L Ø 1/2" COMP. 250 MM COM DUAS PORCAS E DUAS ARRUELAS ZN FOGO - FORNECIMENTO E INSTALAÇÃO</t>
  </si>
  <si>
    <t xml:space="preserve"> CP.00001115 </t>
  </si>
  <si>
    <t>BASE DE CONCRETO PARA FIXAÇÃO DE POSTES (400X400X500)MM, INCLUINDO ESCAVAÇÃO E REATERRO</t>
  </si>
  <si>
    <t xml:space="preserve"> 96985 </t>
  </si>
  <si>
    <t>HASTE DE ATERRAMENTO, DIÂMETRO 5/8", COM 3 METROS - FORNECIMENTO E INSTALAÇÃO. AF_08/2023</t>
  </si>
  <si>
    <t xml:space="preserve"> 4.9.2 </t>
  </si>
  <si>
    <t xml:space="preserve"> 4.9.2.1 </t>
  </si>
  <si>
    <t xml:space="preserve"> 4.9.2.2 </t>
  </si>
  <si>
    <t xml:space="preserve"> CP.00000270 </t>
  </si>
  <si>
    <t>ELETRODUTO RÍGIDO ROSCÁVEL, PVC, DN 60 MM (2"), INSTALADO EM PISO - FORNECIMENTO E INSTALAÇÃO. AF_12/2015</t>
  </si>
  <si>
    <t xml:space="preserve"> 97668 </t>
  </si>
  <si>
    <t>ELETRODUTO FLEXÍVEL CORRUGADO, PEAD, DN 63 (2"), PARA REDE ENTERRADA DE DISTRIBUIÇÃO DE ENERGIA ELÉTRICA - FORNECIMENTO E INSTALAÇÃO. AF_12/2021</t>
  </si>
  <si>
    <t xml:space="preserve"> 97670 </t>
  </si>
  <si>
    <t>ELETRODUTO FLEXÍVEL CORRUGADO, PEAD, DN 100 (4"), PARA REDE ENTERRADA DE DISTRIBUIÇÃO DE ENERGIA ELÉTRICA - FORNECIMENTO E INSTALAÇÃO. AF_12/2021</t>
  </si>
  <si>
    <t xml:space="preserve"> 4.9.3 </t>
  </si>
  <si>
    <t xml:space="preserve"> 4.9.3.1 </t>
  </si>
  <si>
    <t xml:space="preserve"> CP.00003796 </t>
  </si>
  <si>
    <t>CORDOALHA DE COBRE NU 6 MM², ENTERRADA, SEM ISOLADOR - FORNECIMENTO E INSTALAÇÃO. AF_12/2017</t>
  </si>
  <si>
    <t xml:space="preserve"> 4.9.3.2 </t>
  </si>
  <si>
    <t xml:space="preserve"> CP.00001685 </t>
  </si>
  <si>
    <t>TERMINAL DE COMPRESSÃO PARA CABO DE 6 MM2 - FORNECIMENTO E INSTALAÇÃO</t>
  </si>
  <si>
    <t xml:space="preserve"> 4.9.4 </t>
  </si>
  <si>
    <t>CAIXA</t>
  </si>
  <si>
    <t xml:space="preserve"> 4.9.4.1 </t>
  </si>
  <si>
    <t xml:space="preserve"> 97887 </t>
  </si>
  <si>
    <t>CAIXA ENTERRADA ELÉTRICA RETANGULAR, EM ALVENARIA COM TIJOLOS CERÂMICOS MACIÇOS, FUNDO COM BRITA, DIMENSÕES INTERNAS: 0,4X0,4X0,4 M. AF_12/2020</t>
  </si>
  <si>
    <t>SUBESTAÇÃO AEREA</t>
  </si>
  <si>
    <t xml:space="preserve"> CP.00001072 </t>
  </si>
  <si>
    <t>POSTE DE CONCRETO COM COMPRIMENTO NOMINAL DE 11 M, CARGA NOMINAL DE 400 DAN, ENGASTAMENTO BASE CONCRETADA COM 1 M DE CONCRETO E 0,7 M DE SOLO - FORNECIMENTO E INSTALAÇÃO. AF_11/2019</t>
  </si>
  <si>
    <t xml:space="preserve"> CP.00001849 </t>
  </si>
  <si>
    <t>CHAVE FUSIVEL UNIPOLAR, 15KV - 100A, EQUIPADA COM COMANDO PARA HASTE DE MANOBRA - FORNECIMENTO E INSTALAÇÃO</t>
  </si>
  <si>
    <t xml:space="preserve"> CP.00001073 </t>
  </si>
  <si>
    <t>PÁRA-RAIOS DE INVÓLUCRO POLIMÉRICO, A OXIDOS METÁLICOS SEM CENTELHADOR, PROVIDOS DE DESLIGAMENTO AUTOMÁTICO, CLASSE 15KV - FORNECIMENTO E INSTALAÇÃO</t>
  </si>
  <si>
    <t xml:space="preserve"> CP.20000955 </t>
  </si>
  <si>
    <t>CRUZETA EM CONCRETO PARA POSTE TIPO DT 2400MM - FORNECIMENTO E INSTALAÇÃO</t>
  </si>
  <si>
    <t xml:space="preserve"> CP.00001075 </t>
  </si>
  <si>
    <t>PARAFUSO ROSCA DUPLA M16XTAMANHO ADEQUADO. INCLUSIVE PORCAS E ARRUELAS QUADRADAS 38MM - FORNECIMENTO E INSTALAÇÃO</t>
  </si>
  <si>
    <t xml:space="preserve"> CP.20000956 </t>
  </si>
  <si>
    <t>ISOLADOR DE SUSPENSÃO, 175MM - FORNECIMENTO E INSTALAÇÃO</t>
  </si>
  <si>
    <t>Und</t>
  </si>
  <si>
    <t xml:space="preserve"> CP.00001077 </t>
  </si>
  <si>
    <t>CONECTOR ESTRIBO-COMPRESSÃO ATÉ CABO DE 16MM2 - FORNECIMENTO E INSTALAÇÃO</t>
  </si>
  <si>
    <t xml:space="preserve"> CP.20000957 </t>
  </si>
  <si>
    <t>CONECTOR ESTRIBO-PRESSÃO ATÉ CABO DE 16MM2 - FORNECIMENTO E INSTALAÇÃO</t>
  </si>
  <si>
    <t xml:space="preserve"> CP.00001078 </t>
  </si>
  <si>
    <t>GRAMPO DE LINHA VIVA BR 8 X 50MM - FORNECIMENTO E INSTALAÇÃO</t>
  </si>
  <si>
    <t xml:space="preserve"> CP.00001079 </t>
  </si>
  <si>
    <t>MANILHA SAPATILHA EM AÇO GALVANIZADO - FORNECIMENTO E INSTALAÇÃO</t>
  </si>
  <si>
    <t xml:space="preserve"> CP.00001080 </t>
  </si>
  <si>
    <t>ARAME DE AÇO GALVANIZADO 12 BWG - FORNECIMENTO</t>
  </si>
  <si>
    <t xml:space="preserve"> CP.20000958 </t>
  </si>
  <si>
    <t>ALÇA PREFORMADA DE DISTRIBUIÇÃO, EM AÇO GALVANIZADO - FORNECIMENTO E INSTALAÇÃO. AF_12/2025</t>
  </si>
  <si>
    <t xml:space="preserve"> 102109 </t>
  </si>
  <si>
    <t>SUPORTE PARA TRANSFORMADOR EM POSTE DE CONCRETO CIRCULAR - FORNECIMENTO E INSTALAÇÃO. AF_12/2020</t>
  </si>
  <si>
    <t xml:space="preserve"> CP.00001081 </t>
  </si>
  <si>
    <t>OLHAL PARA PARAFUSO F 28 X 17,5 (5.000DAN) OU 16MM2 - FORNECIMENTO</t>
  </si>
  <si>
    <t xml:space="preserve"> CP.00001082 </t>
  </si>
  <si>
    <t>GANCHO DE SUSPENSÃO OLHAL - FORNECIMENTO</t>
  </si>
  <si>
    <t xml:space="preserve"> CP.00001083 </t>
  </si>
  <si>
    <t>MÃO-FRANCESA PLANA 710 MM, INCLUSIVE PARAFUSO M16 E ARRUELAS QUADRADAS - FORNECIMENTO E INSTALAÇÃO. AF_11/2016</t>
  </si>
  <si>
    <t xml:space="preserve"> CP.00001084 </t>
  </si>
  <si>
    <t>ELETRODUTO DE AÇO GALVANIZADO, CLASSE SEMI PESADO, DN 100 MM (4  ), APARENTE  - FORNECIMENTO E INSTALAÇÃO. AF_11/2016_P</t>
  </si>
  <si>
    <t xml:space="preserve"> CP.20000176 </t>
  </si>
  <si>
    <t>CURVA 90 GRAUS PARA ELETRODUTO, AÇO GALVANIZADO, DN 100 MM (4''), APARENTE - FORNECIMENTO E INSTALAÇÃO. AF_10/2022</t>
  </si>
  <si>
    <t xml:space="preserve"> CP.00004237 </t>
  </si>
  <si>
    <t>LUVA DE EMENDA PARA ELETRODUTO, AÇO GALVANIZADO, DN 100 MM (4'') - FORNECIMENTO E INSTALAÇÃO. AF_11/2016_P</t>
  </si>
  <si>
    <t xml:space="preserve"> CP.00004236 </t>
  </si>
  <si>
    <t>CABEÇOTE EM ALUMÍNIO - 100MM - FORNECIMENTO E INSTALAÇÃO</t>
  </si>
  <si>
    <t xml:space="preserve"> 104750 </t>
  </si>
  <si>
    <t>CONECTOR GRAMPO METÁLICO TIPO OLHAL, PARA SPDA, PARA HASTE DE ATERRAMENTO DE 5/8'' E CABOS DE 10 A 50 MM2 - FORNECIMENTO E INSTALAÇÃO. AF_08/2023</t>
  </si>
  <si>
    <t xml:space="preserve"> CP.00001085 </t>
  </si>
  <si>
    <t>QUADRO DE MEDIÇÃO PARA USO EXTERNO PARA MEDIÇÃO EM BAIXA TENSÃO COM (TC E MEDIDOR FORNECIDOS PELA COELBA), PADRÃO COELBA - FORNECIMENTO E INSTALAÇÃO</t>
  </si>
  <si>
    <t xml:space="preserve"> CP.20000959 </t>
  </si>
  <si>
    <t>MURETA EM ALVENARIA PARA INSTALAÇÃO DO QUADRO DE MEDIÇÃO, INCLUSIVE LAJE PRÉ MOLDADA, DIM 2000X2000X400MM, CONFORME PROJETO - FORNECIMENTO E EXECUÇÃO</t>
  </si>
  <si>
    <t xml:space="preserve"> 101565 </t>
  </si>
  <si>
    <t>CABO DE COBRE FLEXÍVEL ISOLADO, 70 MM², 0,6/1,0 KV, PARA REDE AÉREA DE DISTRIBUIÇÃO DE ENERGIA ELÉTRICA DE BAIXA TENSÃO - FORNECIMENTO E INSTALAÇÃO. AF_12/2025</t>
  </si>
  <si>
    <t xml:space="preserve"> CP.20000059 </t>
  </si>
  <si>
    <t>CAIXA ENTERRADA ELÉTRICA QUADRADA, EM ALVENARIA COM TIJOLOS CERÂMICOS MACIÇOS, ACABAMENTO INTERNO EM REBOCO, TAMPA EM CONCRETO, FUNDO COM BRITA, DIMENSÕES INTERNAS: 0,8X0,8X0,8 M. AF_05/2018</t>
  </si>
  <si>
    <t>SERVIÇOS CIVIL</t>
  </si>
  <si>
    <t xml:space="preserve"> 90092 </t>
  </si>
  <si>
    <t>ESCAVAÇÃO MECANIZADA DE VALA COM PROF. MAIOR QUE 1,5 M E ATÉ 3,0 M(MÉDIA MONTANTE E JUSANTE/UMA COMPOSIÇÃO POR TRECHO), ESCAVADEIRA (0,8 M3), LARG. MENOR QUE 1,5 M, EM SOLO DE 1A CATEGORIA, LOCAIS COM BAIXO NÍVEL DE INTERFERÊNCIA. AF_09/2024</t>
  </si>
  <si>
    <t xml:space="preserve"> 4.10 </t>
  </si>
  <si>
    <t>REDE EXTERNA DE CABEAMENTO ESTRUTURADO E CFTV</t>
  </si>
  <si>
    <t xml:space="preserve"> 4.10.1 </t>
  </si>
  <si>
    <t xml:space="preserve"> 4.10.1.1 </t>
  </si>
  <si>
    <t xml:space="preserve"> 93011 </t>
  </si>
  <si>
    <t>ELETRODUTO RÍGIDO ROSCÁVEL, PVC, DN 85 MM (3"), PARA REDE ENTERRADA DE DISTRIBUIÇÃO DE ENERGIA ELÉTRICA - FORNECIMENTO E INSTALAÇÃO. AF_12/2021</t>
  </si>
  <si>
    <t xml:space="preserve"> 4.10.1.2 </t>
  </si>
  <si>
    <t xml:space="preserve"> 97669 </t>
  </si>
  <si>
    <t>ELETRODUTO FLEXÍVEL CORRUGADO, PEAD, DN 90 (3"), PARA REDE ENTERRADA DE DISTRIBUIÇÃO DE ENERGIA ELÉTRICA - FORNECIMENTO E INSTALAÇÃO. AF_12/2021</t>
  </si>
  <si>
    <t xml:space="preserve"> 4.10.2 </t>
  </si>
  <si>
    <t xml:space="preserve"> 4.10.2.1 </t>
  </si>
  <si>
    <t xml:space="preserve"> 93024 </t>
  </si>
  <si>
    <t>CURVA 90 GRAUS PARA ELETRODUTO, PVC, ROSCÁVEL, DN 85 MM (3"), PARA REDE ENTERRADA DE DISTRIBUIÇÃO DE ENERGIA ELÉTRICA - FORNECIMENTO E INSTALAÇÃO. AF_12/2021</t>
  </si>
  <si>
    <t xml:space="preserve"> 4.10.2.2 </t>
  </si>
  <si>
    <t xml:space="preserve"> CP.20000912 </t>
  </si>
  <si>
    <t>CURVA 180 GRAUS PARA ELETRODUTO, PVC, ROSCÁVEL, DN 85 MM (3"), PARA REDE ENTERRADA DE DISTRIBUIÇÃO DE ENERGIA ELÉTRICA - FORNECIMENTO E INSTALAÇÃO. AF_12/2021</t>
  </si>
  <si>
    <t xml:space="preserve"> 4.10.3 </t>
  </si>
  <si>
    <t xml:space="preserve"> 4.10.3.1 </t>
  </si>
  <si>
    <t xml:space="preserve"> 4.10.3.2 </t>
  </si>
  <si>
    <t xml:space="preserve"> 100561 </t>
  </si>
  <si>
    <t>QUADRO DE DISTRIBUICÃO PARA TELEFONE N.3, 40X40X12CM EM CHAPA METÁLICA, DE EMBUTIR, SEM ACESSÓRIOS, PADRÃO TELEBRAS - FORNECIMENTO E INSTALAÇÃO. AF_08/2025</t>
  </si>
  <si>
    <t xml:space="preserve"> 4.11 </t>
  </si>
  <si>
    <t>REDE EXTERNA DE INSTALAÇÕES DE ÁGUA FRIA</t>
  </si>
  <si>
    <t xml:space="preserve"> 4.11.1 </t>
  </si>
  <si>
    <t>TUBOS E CONEXÕES</t>
  </si>
  <si>
    <t xml:space="preserve"> 4.11.1.1 </t>
  </si>
  <si>
    <t xml:space="preserve"> 89401 </t>
  </si>
  <si>
    <t>TUBO, PVC, SOLDÁVEL, DE 20MM, INSTALADO EM RAMAL DE DISTRIBUIÇÃO DE ÁGUA - FORNECIMENTO E INSTALAÇÃO. AF_06/2022</t>
  </si>
  <si>
    <t xml:space="preserve"> 4.11.1.2 </t>
  </si>
  <si>
    <t xml:space="preserve"> 89404 </t>
  </si>
  <si>
    <t>JOELHO 90 GRAUS, PVC, SOLDÁVEL, DN 20MM, INSTALADO EM RAMAL DE DISTRIBUIÇÃO DE ÁGUA - FORNECIMENTO E INSTALAÇÃO. AF_06/2022</t>
  </si>
  <si>
    <t xml:space="preserve"> 4.11.2 </t>
  </si>
  <si>
    <t>ENTRADA DE ÁGUA</t>
  </si>
  <si>
    <t xml:space="preserve"> 4.11.2.1 </t>
  </si>
  <si>
    <t xml:space="preserve"> CP.10000601 </t>
  </si>
  <si>
    <t>KIT CAVALETE PARA MEDIÇÃO DE ÁGUA - ENTRADA PRINCIPAL, EM PVC 25 MM (3/4") - FORNECIMENTO E INSTALAÇÃO (EXCLUSIVE HIDRÔMETRO). AF_03/2024</t>
  </si>
  <si>
    <t xml:space="preserve"> 4.11.2.2 </t>
  </si>
  <si>
    <t xml:space="preserve"> CP.00000520 </t>
  </si>
  <si>
    <t>HIDRÔMETRO MULTIJATO MAGNÉTICO, DN 1.1/4", 2,0 M³/H - FORNECIMENTO E INSTALAÇÃO. AF_11/2016</t>
  </si>
  <si>
    <t xml:space="preserve"> CP.00000903 </t>
  </si>
  <si>
    <t>CAIXA EM CONCRETO PRÉ-MOLDADO PARA ABRIGO DE HIDRÔMETRO - FORNECIMENTO E INSTALAÇÃO. AF_11/2016</t>
  </si>
  <si>
    <t xml:space="preserve"> 4.11.3 </t>
  </si>
  <si>
    <t xml:space="preserve"> 4.11.3.1 </t>
  </si>
  <si>
    <t xml:space="preserve"> 105009 </t>
  </si>
  <si>
    <t>LOCAÇÃO CONVENCIONAL DE OBRA, UTILIZANDO GABARITO DE TÁBUAS CORRIDAS PONTALETADAS A CADA 1,50M - 2 UTILIZAÇÕES. AF_03/2024</t>
  </si>
  <si>
    <t xml:space="preserve"> 96523 </t>
  </si>
  <si>
    <t>ESCAVAÇÃO MANUAL PARA BLOCO DE COROAMENTO OU SAPATA (INCLUINDO ESCAVAÇÃO PARA COLOCAÇÃO DE FÔRMAS). AF_01/2024</t>
  </si>
  <si>
    <t xml:space="preserve"> 96619 </t>
  </si>
  <si>
    <t>LASTRO DE CONCRETO MAGRO, APLICADO EM BLOCOS DE COROAMENTO OU SAPATAS, ESPESSURA DE 5 CM. AF_01/2024</t>
  </si>
  <si>
    <t xml:space="preserve"> 4.11.3.2 </t>
  </si>
  <si>
    <t xml:space="preserve"> 89353 </t>
  </si>
  <si>
    <t>REGISTRO DE GAVETA BRUTO, LATÃO, ROSCÁVEL, 3/4" - FORNECIMENTO E INSTALAÇÃO. AF_08/2021</t>
  </si>
  <si>
    <t xml:space="preserve"> 94496 </t>
  </si>
  <si>
    <t>REGISTRO DE GAVETA BRUTO, LATÃO, ROSCÁVEL, 1 1/4" - FORNECIMENTO E INSTALAÇÃO. AF_08/2021</t>
  </si>
  <si>
    <t xml:space="preserve"> 94499 </t>
  </si>
  <si>
    <t>REGISTRO DE GAVETA BRUTO, LATÃO, ROSCÁVEL, 2 1/2" - FORNECIMENTO E INSTALAÇÃO. AF_08/2021</t>
  </si>
  <si>
    <t xml:space="preserve"> 94796 </t>
  </si>
  <si>
    <t>TORNEIRA DE BOIA PARA CAIXA D'ÁGUA, ROSCÁVEL, 3/4" - FORNECIMENTO E INSTALAÇÃO. AF_08/2021</t>
  </si>
  <si>
    <t>REDE EXTERNA DE INSTALAÇÕES DE ESGOTAMENTO SANITÁRIO</t>
  </si>
  <si>
    <t xml:space="preserve"> 89779 </t>
  </si>
  <si>
    <t>LUVA DE CORRER, PVC, SERIE NORMAL, ESGOTO PREDIAL, DN 100 MM, JUNTA ELÁSTICA, FORNECIDO E INSTALADO EM RAMAL DE DESCARGA OU RAMAL DE ESGOTO SANITÁRIO. AF_08/2022</t>
  </si>
  <si>
    <t xml:space="preserve"> CP.10000583 </t>
  </si>
  <si>
    <t>CAIXA DE GORDURA/SABÃO ENTERRADA ESGOTO QUADRADA, EM ALVENARIA COM TIJOLOS CERÂMICOS MACIÇOS, ACABAMENTO INTERNO EM REBOCO, TAMPA EM CONCRETO, FUNDO EM CONCRETO, DIMENSÕES INTERNAS: 0,6X0,7X0,6 M. AF_05/2018</t>
  </si>
  <si>
    <t xml:space="preserve"> CP.10000567 </t>
  </si>
  <si>
    <t>CAIXA ENTERRADA HIDRÁULICA RETANGULAR, EM ALVENARIA COM BLOCOS DE CONCRETO, DIMENSÕES INTERNAS: 0,6X0,6XVAR M PARA REDE DE ESGOTO. AF_12/2020</t>
  </si>
  <si>
    <t>REDE EXTERNA DE PLUVIAIS</t>
  </si>
  <si>
    <t xml:space="preserve"> CP.00000420 </t>
  </si>
  <si>
    <t>TUBO PVC, SÉRIE R, ÁGUA PLUVIAL, DN 200 MM, FORNECIDO E INSTALADO EM RAMAL DE ENCAMINHAMENTO. AF_12/2014</t>
  </si>
  <si>
    <t xml:space="preserve"> CP.20000922 </t>
  </si>
  <si>
    <t>CAIXA ENTERRADA HIDRÁULICA RETANGULAR EM ALVENARIA COM TIJOLOS CERÂMICOS MACIÇOS, TAMPA EM GRELHA DE FERRO E FUNDO EM BRITA, DIMENSÕES INTERNAS: 0,6X0,6XVAR M PARA REDE DE DRENAGEM. AF_12/2020</t>
  </si>
  <si>
    <t>INFRAESTRUTURA</t>
  </si>
  <si>
    <t xml:space="preserve"> 5.1.1 </t>
  </si>
  <si>
    <t xml:space="preserve"> 5.1.1.1 </t>
  </si>
  <si>
    <t xml:space="preserve"> 5.1.1.2 </t>
  </si>
  <si>
    <t xml:space="preserve"> 5.1.1.3 </t>
  </si>
  <si>
    <t xml:space="preserve"> 5.1.1.4 </t>
  </si>
  <si>
    <t xml:space="preserve"> 5.1.1.5 </t>
  </si>
  <si>
    <t xml:space="preserve"> 5.1.1.6 </t>
  </si>
  <si>
    <t xml:space="preserve"> 5.1.1.7 </t>
  </si>
  <si>
    <t xml:space="preserve"> 5.1.1.8 </t>
  </si>
  <si>
    <t xml:space="preserve"> 5.1.1.9 </t>
  </si>
  <si>
    <t xml:space="preserve"> 5.1.1.10 </t>
  </si>
  <si>
    <t xml:space="preserve"> 5.1.1.11 </t>
  </si>
  <si>
    <t xml:space="preserve"> 5.1.1.12 </t>
  </si>
  <si>
    <t xml:space="preserve"> 5.1.1.13 </t>
  </si>
  <si>
    <t xml:space="preserve"> 5.1.1.14 </t>
  </si>
  <si>
    <t xml:space="preserve"> 6.1.1 </t>
  </si>
  <si>
    <t xml:space="preserve"> 7.1 </t>
  </si>
  <si>
    <t xml:space="preserve"> CP.00004275 </t>
  </si>
  <si>
    <t>DESMOBILIZAÇÃO DE CANTEIRO DE OBRAS</t>
  </si>
  <si>
    <t xml:space="preserve"> 7.2 </t>
  </si>
  <si>
    <t xml:space="preserve"> 97637 </t>
  </si>
  <si>
    <t>REMOÇÃO DE TAPUME/ CHAPAS METÁLICAS E DE MADEIRA, DE FORMA MANUAL, SEM REAPROVEITAMENTO. AF_09/2023</t>
  </si>
  <si>
    <t xml:space="preserve"> 7.3 </t>
  </si>
  <si>
    <t xml:space="preserve"> CP.00002074 </t>
  </si>
  <si>
    <t>REMOÇÃO DE ENTULHO COM CAÇAMBA METÁLICA TIPO CONTÊINER , INCLUSIVE CARGA MANUAL, TRANSPORTE, DESCARGA EM BOTA-FORA E TAXA PARA DESCARGA EM LOCAIS AUTORIZADOS</t>
  </si>
  <si>
    <t>SERP - SERVIÇOS PRELIMINARES</t>
  </si>
  <si>
    <t xml:space="preserve"> 91386 </t>
  </si>
  <si>
    <t>CAMINHÃO BASCULANTE 10 M3, TRUCADO CABINE SIMPLES, PESO BRUTO TOTAL 23.000 KG, CARGA ÚTIL MÁXIMA 15.935 KG, DISTÂNCIA ENTRE EIXOS 4,80 M, POTÊNCIA 230 CV INCLUSIVE CAÇAMBA METÁLICA - CHP DIURNO. AF_06/2014</t>
  </si>
  <si>
    <t xml:space="preserve"> CP.00004284 </t>
  </si>
  <si>
    <t>CAMINHAO CAVALO MECANICO COM CARRETA PRANCHA CAP 20T INCL. MANUTENCAO E OPERACAO</t>
  </si>
  <si>
    <t xml:space="preserve"> CP.10000429 </t>
  </si>
  <si>
    <t>LOCACAO - VEÍCULO TIPO PICKUP INCLUINDO COMBUSTIVEL</t>
  </si>
  <si>
    <t>CANT - CANTEIRO DE OBRAS</t>
  </si>
  <si>
    <t xml:space="preserve"> CP.10000428 </t>
  </si>
  <si>
    <t>LOCACAO - VEÍCULO INCLUINDO COMBUSTIVEL</t>
  </si>
  <si>
    <t xml:space="preserve"> 91387 </t>
  </si>
  <si>
    <t>CAMINHÃO BASCULANTE 10 M3, TRUCADO CABINE SIMPLES, PESO BRUTO TOTAL 23.000 KG, CARGA ÚTIL MÁXIMA 15.935 KG, DISTÂNCIA ENTRE EIXOS 4,80 M, POTÊNCIA 230 CV INCLUSIVE CAÇAMBA METÁLICA - CHI DIURNO. AF_06/2014</t>
  </si>
  <si>
    <t xml:space="preserve"> CP.10000430 </t>
  </si>
  <si>
    <t>LOCACAO - VEÍCULO TIPO VAN INCLUINDO COMBUSTIVEL</t>
  </si>
  <si>
    <t>COMPOSIÇÃO CRIADA COM BASE NAS DETERMINAÇÕES DO SICRO, CONSIDERANDO DISTÂNCIA DA OBRA ATÉ A CAPITAL.</t>
  </si>
  <si>
    <t xml:space="preserve"> CP.00000017 </t>
  </si>
  <si>
    <t>CONSUMO MENSAL DE MATERIAL DE ESCRITÓRIO</t>
  </si>
  <si>
    <t>MÊS</t>
  </si>
  <si>
    <t xml:space="preserve"> CP.00000021 </t>
  </si>
  <si>
    <t>CONSUMO MENSAL DE TELEFONE CELULAR LOCADO</t>
  </si>
  <si>
    <t xml:space="preserve"> CP.00001490 </t>
  </si>
  <si>
    <t>CONSUMO MENSAL DE ENERGIA ELÉTRICA PARA OBRAS DE PEQUENO PORTE</t>
  </si>
  <si>
    <t xml:space="preserve"> CP.00000020 </t>
  </si>
  <si>
    <t>CONSUMO MENSAL DE MATERIAL DE HIGIENE E LIMPEZA</t>
  </si>
  <si>
    <t xml:space="preserve"> CP.00000024 </t>
  </si>
  <si>
    <t>ELABORAÇÃO DE PPRA E PCMSO</t>
  </si>
  <si>
    <t xml:space="preserve"> 93572 </t>
  </si>
  <si>
    <t>ENCARREGADO GERAL DE OBRAS COM ENCARGOS COMPLEMENTARES</t>
  </si>
  <si>
    <t xml:space="preserve"> 93565 </t>
  </si>
  <si>
    <t>ENGENHEIRO CIVIL DE OBRA JUNIOR COM ENCARGOS COMPLEMENTARES</t>
  </si>
  <si>
    <t xml:space="preserve"> CP.00001729 </t>
  </si>
  <si>
    <t>SERVIÇO DE VIGILÂNCIA DE OBRA (24 HORAS FINS DE SEMANA E NOTURNO DIAS ÚTEIS)</t>
  </si>
  <si>
    <t xml:space="preserve"> CP.00001491 </t>
  </si>
  <si>
    <t>CONSUMO MENSAL DE ÁGUA E ESGOTO EM OBRAS DE PEQUENO PORTE</t>
  </si>
  <si>
    <t xml:space="preserve"> CP.00001492 </t>
  </si>
  <si>
    <t>CONSUMO MENSAL DE ÁGUA MINERAL EM GARRAFÃO PARA OBRAS DE PEQUENO PORTE</t>
  </si>
  <si>
    <t>Instalações para Canteiros de Obras</t>
  </si>
  <si>
    <t xml:space="preserve"> 94974 </t>
  </si>
  <si>
    <t>CONCRETO MAGRO PARA LASTRO, TRAÇO 1:4,5:4,5 (EM MASSA SECA DE CIMENTO/ AREIA MÉDIA/ BRITA 1) - PREPARO MANUAL. AF_05/2021</t>
  </si>
  <si>
    <t xml:space="preserve"> 00006194 </t>
  </si>
  <si>
    <t>TABUA *2,5 X 15 CM EM PINUS, MISTA OU EQUIVALENTE DA REGIAO - BRUTA</t>
  </si>
  <si>
    <t>Sinalização Vertical Viária</t>
  </si>
  <si>
    <t xml:space="preserve"> 102234 </t>
  </si>
  <si>
    <t>PINTURA IMUNIZANTE PARA MADEIRA, 2 DEMÃOS. AF_01/2021</t>
  </si>
  <si>
    <t xml:space="preserve"> 00004509 </t>
  </si>
  <si>
    <t>SARRAFO *2,5 X 10* CM EM PINUS, MISTA OU EQUIVALENTE DA REGIAO - BRUTA</t>
  </si>
  <si>
    <t xml:space="preserve"> 00005069 </t>
  </si>
  <si>
    <t>PREGO DE ACO POLIDO COM CABECA 17 X 27 (2 1/2 X 11)</t>
  </si>
  <si>
    <t xml:space="preserve"> 00004813 </t>
  </si>
  <si>
    <t>PLACA DE OBRA (PARA CONSTRUCAO CIVIL) EM CHAPA GALVANIZADA *N. 22*, ADESIVADA, DE *2,4 X 1,2* M (SEM POSTES PARA FIXACAO)</t>
  </si>
  <si>
    <t xml:space="preserve"> 00005065 </t>
  </si>
  <si>
    <t>PREGO DE ACO POLIDO COM CABECA 10 X 10 (7/8 X 17)</t>
  </si>
  <si>
    <t xml:space="preserve"> CP.00004431 </t>
  </si>
  <si>
    <t>PONTO DE ÁGUA FRIA APARENTE, C/ MATERIAL PVC RÍGIDO SOLDÁVEL Ø 25MM</t>
  </si>
  <si>
    <t xml:space="preserve"> 94207 </t>
  </si>
  <si>
    <t>TELHAMENTO COM TELHA ONDULADA DE FIBROCIMENTO E = 6 MM, COM RECOBRIMENTO LATERAL DE 1/4 DE ONDA PARA TELHADO COM INCLINAÇÃO MAIOR QUE 10°, COM ATÉ 2 ÁGUAS, INCLUSO IÇAMENTO. AF_07/2019</t>
  </si>
  <si>
    <t xml:space="preserve"> 97895 </t>
  </si>
  <si>
    <t>CAIXA ENTERRADA HIDRÁULICA RETANGULAR, EM CONCRETO PRÉ-MOLDADO, DIMENSÕES INTERNAS: 0,3X0,3X0,3 M. AF_12/2020</t>
  </si>
  <si>
    <t xml:space="preserve"> CP.00004429 </t>
  </si>
  <si>
    <t>PONTO DE ESGOTO COM TUBO DE PVC RÍGIDO SOLDÁVEL DE Ø 100 MM (VASO SANITÁRIO)</t>
  </si>
  <si>
    <t>PT</t>
  </si>
  <si>
    <t xml:space="preserve"> CP.00001425 </t>
  </si>
  <si>
    <t>PONTO DE TOMADA 2P+T 220V H=1,10M, CAIXA ELÉTRICA, ELETRODUTO, CABO, RASGO, QUEBRA E CHUMBAMENTO. AF_01/2016</t>
  </si>
  <si>
    <t xml:space="preserve"> 89848 </t>
  </si>
  <si>
    <t>TUBO PVC, SERIE NORMAL, ESGOTO PREDIAL, DN 100 MM, FORNECIDO E INSTALADO EM SUBCOLETOR AÉREO DE ESGOTO SANITÁRIO. AF_08/2022</t>
  </si>
  <si>
    <t xml:space="preserve"> 97097 </t>
  </si>
  <si>
    <t>ACABAMENTO POLIDO PARA PISO DE CONCRETO ARMADO OU LAJE SOBRE SOLO DE ALTA RESISTÊNCIA. AF_09/2021</t>
  </si>
  <si>
    <t xml:space="preserve"> CP.00004430 </t>
  </si>
  <si>
    <t>PONTO DE LUZ EM TETO OU PAREDE, COM ELETRODUTO DE PVC FLEXÍVEL SANFONADO APARENTE Ø 3/4"</t>
  </si>
  <si>
    <t xml:space="preserve"> 86888 </t>
  </si>
  <si>
    <t xml:space="preserve"> 86939 </t>
  </si>
  <si>
    <t xml:space="preserve"> 00005063 </t>
  </si>
  <si>
    <t>PREGO DE ACO POLIDO COM CABECA 14 X 18 (1 1/2 X 14)</t>
  </si>
  <si>
    <t xml:space="preserve"> 00001355 </t>
  </si>
  <si>
    <t>CHAPA/PAINEL DE MADEIRA COMPENSADA RESINADA (MADEIRITE RESINADO ROSA) PARA FORMA DE CONCRETO, DE 2200 X 1100 MM, E = 14 MM</t>
  </si>
  <si>
    <t xml:space="preserve"> 425 </t>
  </si>
  <si>
    <t>Cadeado 40mm, Papaiz ou similar</t>
  </si>
  <si>
    <t xml:space="preserve"> 00002420 </t>
  </si>
  <si>
    <t>DOBRADICA EM ACO/FERRO, 3" X 2 1/2", E= 1,9 A 2 MM, SEM ANEL, CROMADO OU ZINCADO, TAMPA BOLA, COM PARAFUSOS</t>
  </si>
  <si>
    <t xml:space="preserve"> 1803 </t>
  </si>
  <si>
    <t>Porta cadeado médio</t>
  </si>
  <si>
    <t>REF.: 56 ORSE 08/25</t>
  </si>
  <si>
    <t xml:space="preserve"> 89352 </t>
  </si>
  <si>
    <t>REGISTRO DE GAVETA BRUTO, LATÃO, ROSCÁVEL, 1/2" - FORNECIMENTO E INSTALAÇÃO. AF_08/2021</t>
  </si>
  <si>
    <t xml:space="preserve"> 100860 </t>
  </si>
  <si>
    <t xml:space="preserve"> CP.00004428 </t>
  </si>
  <si>
    <t>BANCO EM MADEIRA I=2,20M PARA REFEITÓRIO DE OBRA</t>
  </si>
  <si>
    <t>REF.: 10184 ORSE 08/25</t>
  </si>
  <si>
    <t xml:space="preserve"> CP.10000434 </t>
  </si>
  <si>
    <t>MESA EM CHAPA COMPENSADO 14MM PARA REFEITÓRIO DE OBRA</t>
  </si>
  <si>
    <t xml:space="preserve"> CP.10000435 </t>
  </si>
  <si>
    <t>TAMBORETE EM MADEIRA PARA REFEITÓRIO DE OBRA</t>
  </si>
  <si>
    <t>REF.: 61 ORSE 08/25</t>
  </si>
  <si>
    <t xml:space="preserve"> 100576 </t>
  </si>
  <si>
    <t>REGULARIZAÇÃO E COMPACTAÇÃO DE SUBLEITO DE SOLO PREDOMINANTEMENTE ARGILOSO, PARA OBRAS DE CONSTRUÇÃO DE PAVIMENTOS. AF_09/2024</t>
  </si>
  <si>
    <t>Aterros, Bases, Sub bases e Imprimações</t>
  </si>
  <si>
    <t xml:space="preserve"> 101747 </t>
  </si>
  <si>
    <t>PISO EM CONCRETO 20 MPA PREPARO MECÂNICO, ESPESSURA 7CM. AF_09/2020</t>
  </si>
  <si>
    <t>REF.: 11703 ORSE 08/25</t>
  </si>
  <si>
    <t>REF.: 62 ORSE 08/25</t>
  </si>
  <si>
    <t>REF.: 11033 ORSE 08/25</t>
  </si>
  <si>
    <t>Sistemas de Medição</t>
  </si>
  <si>
    <t xml:space="preserve"> 00006019 </t>
  </si>
  <si>
    <t>REGISTRO GAVETA BRUTO EM LATAO FORJADO, BITOLA 1"</t>
  </si>
  <si>
    <t>REF.: 95644 SINAPI 05/25</t>
  </si>
  <si>
    <t>Instalações Elétricas - Rede de Distribuição</t>
  </si>
  <si>
    <t xml:space="preserve"> 96986 </t>
  </si>
  <si>
    <t>HASTE DE ATERRAMENTO, DIÂMETRO 3/4", COM 3 METROS - FORNECIMENTO E INSTALAÇÃO. AF_08/2023</t>
  </si>
  <si>
    <t xml:space="preserve"> 91872 </t>
  </si>
  <si>
    <t>ELETRODUTO RÍGIDO ROSCÁVEL, PVC, DN 32 MM (1"), PARA CIRCUITOS TERMINAIS, INSTALADO EM PAREDE - FORNECIMENTO E INSTALAÇÃO. AF_03/2023</t>
  </si>
  <si>
    <t xml:space="preserve"> 91917 </t>
  </si>
  <si>
    <t>CURVA 90 GRAUS PARA ELETRODUTO, PVC, ROSCÁVEL, DN 32 MM (1"), PARA CIRCUITOS TERMINAIS, INSTALADA EM PAREDE - FORNECIMENTO E INSTALAÇÃO. AF_03/2023</t>
  </si>
  <si>
    <t xml:space="preserve"> 91919 </t>
  </si>
  <si>
    <t>CURVA 180 GRAUS PARA ELETRODUTO, PVC, ROSCÁVEL, DN 32 MM (1"), PARA CIRCUITOS TERMINAIS, INSTALADA EM PAREDE - FORNECIMENTO E INSTALAÇÃO. AF_03/2023</t>
  </si>
  <si>
    <t xml:space="preserve"> 93673 </t>
  </si>
  <si>
    <t>DISJUNTOR TRIPOLAR TIPO DIN, CORRENTE NOMINAL DE 50A - FORNECIMENTO E INSTALAÇÃO. AF_07/2025</t>
  </si>
  <si>
    <t xml:space="preserve"> 91885 </t>
  </si>
  <si>
    <t>LUVA PARA ELETRODUTO, PVC, ROSCÁVEL, DN 32 MM (1"), PARA CIRCUITOS TERMINAIS, INSTALADA EM PAREDE - FORNECIMENTO E INSTALAÇÃO. AF_03/2023</t>
  </si>
  <si>
    <t xml:space="preserve"> 104749 </t>
  </si>
  <si>
    <t>CONECTOR GRAMPO METÁLICO TIPO OLHAL, PARA SPDA, PARA HASTE DE ATERRAMENTO DE 3/4'' E CABOS DE 10 A 50 MM2 - FORNECIMENTO E INSTALAÇÃO. AF_08/2023</t>
  </si>
  <si>
    <t xml:space="preserve"> 100578 </t>
  </si>
  <si>
    <t>ASSENTAMENTO DE POSTE DE CONCRETO COM COMPRIMENTO NOMINAL DE 9 M, CARGA NOMINAL MENOR OU IGUAL A 1000 DAN, ENGASTAMENTO SIMPLES COM 1,5 M DE SOLO (NÃO INCLUI FORNECIMENTO). AF_04/2025</t>
  </si>
  <si>
    <t>Postes de Concreto e Metálicos</t>
  </si>
  <si>
    <t xml:space="preserve"> 96977 </t>
  </si>
  <si>
    <t>CORDOALHA DE COBRE NU 50 MM², ENTERRADA - FORNECIMENTO E INSTALAÇÃO. AF_08/2023</t>
  </si>
  <si>
    <t xml:space="preserve"> 00014153 </t>
  </si>
  <si>
    <t>FITA METALICA PERFURADA, L = *18* MM, ROLO DE 30 M, CARGA RECOMENDADA = *30* KGF</t>
  </si>
  <si>
    <t xml:space="preserve"> 00004346 </t>
  </si>
  <si>
    <t>PARAFUSO DE FERRO POLIDO, SEXTAVADO, COM ROSCA PARCIAL, DIAMETRO 5/8", COMPRIMENTO 6", COM PORCA E ARRUELA DE PRESSAO MEDIA</t>
  </si>
  <si>
    <t xml:space="preserve"> 00001062 </t>
  </si>
  <si>
    <t>CAIXA INTERNA/EXTERNA DE MEDICAO PARA 1 MEDIDOR TRIFASICO, COM VISOR, EM CHAPA DE ACO 18 USG (PADRAO DA CONCESSIONARIA LOCAL)</t>
  </si>
  <si>
    <t xml:space="preserve"> 00041195 </t>
  </si>
  <si>
    <t>POSTE DE CONCRETO ARMADO DE SECAO DUPLO T, EXTENSAO DE 8,00 M, RESISTENCIA DE 150 DAN, TIPO D</t>
  </si>
  <si>
    <t xml:space="preserve"> 00001094 </t>
  </si>
  <si>
    <t>ARMACAO VERTICAL COM HASTE E CONTRA-PINO, EM CHAPA DE ACO GALVANIZADO 3/16", COM 1 ESTRIBO, SEM ISOLADOR</t>
  </si>
  <si>
    <t xml:space="preserve"> 00003398 </t>
  </si>
  <si>
    <t>ISOLADOR DE PORCELANA, TIPO ROLDANA, DIMENSOES DE *72* X *72* MM, PARA USO EM BAIXA TENSAO</t>
  </si>
  <si>
    <t>REF.: 101511 SINAPI 05/25</t>
  </si>
  <si>
    <t>Fossas e Sumidouros</t>
  </si>
  <si>
    <t xml:space="preserve"> 101623 </t>
  </si>
  <si>
    <t>PREPARO DE FUNDO DE VALA COM LARGURA MENOR QUE 1,5 M, COM CAMADA DE BRITA, LANÇAMENTO MECANIZADO. AF_01/2026</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</si>
  <si>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</si>
  <si>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</si>
  <si>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</si>
  <si>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</si>
  <si>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97739 </t>
  </si>
  <si>
    <t>PEÇA CIRCULAR PRÉ-MOLDADA, VOLUME DE CONCRETO DE 30 A 100 LITROS, TAXA DE AÇO APROXIMADA DE 30KG/M³. AF_03/2024</t>
  </si>
  <si>
    <t xml:space="preserve"> 97738 </t>
  </si>
  <si>
    <t>PEÇA CIRCULAR PRÉ-MOLDADA, VOLUME DE CONCRETO DE 10 A 30 LITROS, TAXA DE FIBRA DE POLIPROPILENO APROXIMADA DE 6 KG/M³. AF_03/2024_PS</t>
  </si>
  <si>
    <t xml:space="preserve"> 00012551 </t>
  </si>
  <si>
    <t>ANEL EM CONCRETO ARMADO, LISO, PARA POCOS DE VISITA, POCOS DE INSPECAO, FOSSAS SEPTICAS E SUMIDOUROS, SEM FUNDO, DIAMETRO INTERNO DE 1,20 M E ALTURA DE 0,50 M</t>
  </si>
  <si>
    <t xml:space="preserve"> 89995 </t>
  </si>
  <si>
    <t>GRAUTEAMENTO DE CINTA SUPERIOR OU DE VERGA EM ALVENARIA ESTRUTURAL. AF_09/2021</t>
  </si>
  <si>
    <t xml:space="preserve"> 97735 </t>
  </si>
  <si>
    <t>PEÇA RETANGULAR PRÉ-MOLDADA, VOLUME DE CONCRETO DE 30 A 100 LITROS, TAXA DE AÇO APROXIMADA DE 30KG/M³. AF_03/2024</t>
  </si>
  <si>
    <t xml:space="preserve"> 89993 </t>
  </si>
  <si>
    <t>GRAUTEAMENTO VERTICAL EM ALVENARIA ESTRUTURAL. AF_09/2021</t>
  </si>
  <si>
    <t xml:space="preserve"> 100475 </t>
  </si>
  <si>
    <t>ARGAMASSA TRAÇO 1:3 (EM VOLUME DE CIMENTO E AREIA MÉDIA ÚMIDA) COM ADIÇÃO DE IMPERMEABILIZANTE, PREPARO MECÂNICO COM BETONEIRA 400 L. AF_08/2019</t>
  </si>
  <si>
    <t xml:space="preserve"> 89996 </t>
  </si>
  <si>
    <t>ARMAÇÃO VERTICAL DE ALVENARIA ESTRUTURAL; DIÂMETRO DE 10,0 MM. AF_09/2021</t>
  </si>
  <si>
    <t xml:space="preserve"> 101625 </t>
  </si>
  <si>
    <t>PREPARO DE FUNDO DE VALA COM LARGURA MAIOR OU IGUAL A 1,5 M E MENOR QUE 2,5 M, COM CAMADA DE AREIA, LANÇAMENTO MECANIZADO. AF_01/2026</t>
  </si>
  <si>
    <t xml:space="preserve"> 00025067 </t>
  </si>
  <si>
    <t>BLOCO DE CONCRETO ESTRUTURAL 19 X 19 X 39 CM, FBK 4,5 MPA (NBR 6136)</t>
  </si>
  <si>
    <t>Supressão Vegetal</t>
  </si>
  <si>
    <t xml:space="preserve"> 89032 </t>
  </si>
  <si>
    <t>TRATOR DE ESTEIRAS, POTÊNCIA 100 HP, PESO OPERACIONAL 9,4 T, COM LÂMINA 2,19 M3 - CHP DIURNO. AF_06/2014</t>
  </si>
  <si>
    <t xml:space="preserve"> 88441 </t>
  </si>
  <si>
    <t>JARDINEIRO COM ENCARGOS COMPLEMENTARES</t>
  </si>
  <si>
    <t xml:space="preserve"> 89031 </t>
  </si>
  <si>
    <t>TRATOR DE ESTEIRAS, POTÊNCIA 100 HP, PESO OPERACIONAL 9,4 T, COM LÂMINA 2,19 M3 - CHI DIURNO. AF_06/2014</t>
  </si>
  <si>
    <t>Transporte, Carga e Descarga de Materiais</t>
  </si>
  <si>
    <t xml:space="preserve"> 90781 </t>
  </si>
  <si>
    <t>TOPOGRAFO COM ENCARGOS COMPLEMENTARES</t>
  </si>
  <si>
    <t xml:space="preserve"> 88288 </t>
  </si>
  <si>
    <t>NIVELADOR COM ENCARGOS COMPLEMENTARES</t>
  </si>
  <si>
    <t xml:space="preserve"> 7012 </t>
  </si>
  <si>
    <t>VEICULO UTILITARIO TIPO PICK-UP A GASOLINA COM 56,8CV - CHP</t>
  </si>
  <si>
    <t>CHOR - CUSTOS HORÁRIOS DE MÁQUINAS E EQUIPAMENTOS</t>
  </si>
  <si>
    <t xml:space="preserve"> 0900002U </t>
  </si>
  <si>
    <t>COMPESA</t>
  </si>
  <si>
    <t>ESTAÇÃO TOTAL ELETRÔNICA COM PRECISÃO ANGULAR DE 2", LINEAR DE 2 MM E ALCANCE COM 1 PRISMA DE 3.000 M</t>
  </si>
  <si>
    <t xml:space="preserve"> 00007252 </t>
  </si>
  <si>
    <t>LOCACAO DE NIVEL OPTICO, COM PRECISAO DE 0,7 MM, AUMENTO DE 32X</t>
  </si>
  <si>
    <t>REF.: 01.06.04U COMPESA 08/25</t>
  </si>
  <si>
    <t xml:space="preserve"> 5631 </t>
  </si>
  <si>
    <t>ESCAVADEIRA HIDRÁULICA SOBRE ESTEIRAS, CAÇAMBA 0,80 M3, PESO OPERACIONAL 17 T, POTENCIA BRUTA 111 HP - CHP DIURNO. AF_06/2014</t>
  </si>
  <si>
    <t xml:space="preserve"> 5632 </t>
  </si>
  <si>
    <t>ESCAVADEIRA HIDRÁULICA SOBRE ESTEIRAS, CAÇAMBA 0,80 M3, PESO OPERACIONAL 17 T, POTENCIA BRUTA 111 HP - CHI DIURNO. AF_06/2014</t>
  </si>
  <si>
    <t>MOVT - MOVIMENTO DE TERRA</t>
  </si>
  <si>
    <t xml:space="preserve"> 96464 </t>
  </si>
  <si>
    <t>ROLO COMPACTADOR DE PNEUS, ESTÁTICO, PRESSÃO VARIÁVEL, POTÊNCIA 110 HP, PESO SEM/COM LASTRO 10,8/27 T, LARGURA DE ROLAGEM 2,30 M - CHI DIURNO. AF_06/2017</t>
  </si>
  <si>
    <t xml:space="preserve"> 5934 </t>
  </si>
  <si>
    <t>MOTONIVELADORA POTÊNCIA BÁSICA LÍQUIDA (PRIMEIRA MARCHA) 125 HP, PESO BRUTO 13032 KG, LARGURA DA LÂMINA DE 3,7 M - CHI DIURNO. AF_06/2014</t>
  </si>
  <si>
    <t xml:space="preserve"> 96463 </t>
  </si>
  <si>
    <t>ROLO COMPACTADOR DE PNEUS, ESTÁTICO, PRESSÃO VARIÁVEL, POTÊNCIA 110 HP, PESO SEM/COM LASTRO 10,8/27 T, LARGURA DE ROLAGEM 2,30 M - CHP DIURNO. AF_06/2017</t>
  </si>
  <si>
    <t xml:space="preserve"> 5932 </t>
  </si>
  <si>
    <t>MOTONIVELADORA POTÊNCIA BÁSICA LÍQUIDA (PRIMEIRA MARCHA) 125 HP, PESO BRUTO 13032 KG, LARGURA DA LÂMINA DE 3,7 M - CHP DIURNO. AF_06/2014</t>
  </si>
  <si>
    <t xml:space="preserve"> 5684 </t>
  </si>
  <si>
    <t>ROLO COMPACTADOR VIBRATÓRIO DE UM CILINDRO AÇO LISO, POTÊNCIA 80 HP, PESO OPERACIONAL MÁXIMO 8,1 T, IMPACTO DINÂMICO 16,15 / 9,5 T, LARGURA DE TRABALHO 1,68 M - CHP DIURNO. AF_06/2014</t>
  </si>
  <si>
    <t xml:space="preserve"> 5685 </t>
  </si>
  <si>
    <t>ROLO COMPACTADOR VIBRATÓRIO DE UM CILINDRO AÇO LISO, POTÊNCIA 80 HP, PESO OPERACIONAL MÁXIMO 8,1 T, IMPACTO DINÂMICO 16,15 / 9,5 T, LARGURA DE TRABALHO 1,68 M - CHI DIURNO. AF_06/2014</t>
  </si>
  <si>
    <t xml:space="preserve"> 203 </t>
  </si>
  <si>
    <t>Arenoso adquirido em depósito, frete incluso (Arenoso Comercial)</t>
  </si>
  <si>
    <t>REF.: 96388 SINAPI 08/25</t>
  </si>
  <si>
    <t>Passeios de Concreto</t>
  </si>
  <si>
    <t xml:space="preserve"> 97113 </t>
  </si>
  <si>
    <t>APLICAÇÃO DE LONA PLÁSTICA PARA EXECUÇÃO DE PAVIMENTOS DE CONCRETO. AF_04/2022</t>
  </si>
  <si>
    <t>Pavimento Rígido de Concreto</t>
  </si>
  <si>
    <t xml:space="preserve"> 94965 </t>
  </si>
  <si>
    <t>CONCRETO FCK = 25MPA, TRAÇO 1:2,3:2,7 (EM MASSA SECA DE CIMENTO/ AREIA MÉDIA/ BRITA 1) - PREPARO MECÂNICO COM BETONEIRA 400 L. AF_05/2021</t>
  </si>
  <si>
    <t>REF.: 94992 SINAPI 08/25</t>
  </si>
  <si>
    <t>Guias e sarjetas</t>
  </si>
  <si>
    <t>REF.: 94273 SINAPI 08/25</t>
  </si>
  <si>
    <t xml:space="preserve"> 00004059 </t>
  </si>
  <si>
    <t>MEIO-FIO OU GUIA DE CONCRETO, PRE-MOLDADO, COMP 1 M, *30 X 12/15* CM (H X L1/L2)</t>
  </si>
  <si>
    <t>Mobiliário Urbano</t>
  </si>
  <si>
    <t>Pintura em Superfícies Metálicas</t>
  </si>
  <si>
    <t xml:space="preserve"> 102486 </t>
  </si>
  <si>
    <t>CONCRETO FCK = 15MPA, TRAÇO 1:3,4:3,4 (EM MASSA SECA DE CIMENTO/ AREIA MÉDIA/ SEIXO ROLADO) - PREPARO MANUAL. AF_05/2021</t>
  </si>
  <si>
    <t xml:space="preserve"> 97737 </t>
  </si>
  <si>
    <t>PEÇA RETANGULAR PRÉ-MOLDADA, VOLUME DE CONCRETO DE 30 A 70 LITROS, TAXA DE AÇO APROXIMADA DE 70KG/M³. AF_03/2024</t>
  </si>
  <si>
    <t xml:space="preserve"> 89480 </t>
  </si>
  <si>
    <t>ALVENARIA DE BLOCOS DE CONCRETO ESTRUTURAL 14X19X29 CM (ESPESSURA 14 CM), FBK = 14 MPA, UTILIZANDO COLHER DE PEDREIRO. AF_10/2022</t>
  </si>
  <si>
    <t>Alvenaria Estrutural - Blocos de Concreto</t>
  </si>
  <si>
    <t xml:space="preserve"> 96130 </t>
  </si>
  <si>
    <t>APLICAÇÃO MANUAL DE MASSA ACRÍLICA EM PAREDES EXTERNAS DE CASAS, UMA DEMÃO. AF_03/2024</t>
  </si>
  <si>
    <t xml:space="preserve"> CP.00003373 </t>
  </si>
  <si>
    <t>GRADIL NYLOFOR, MALHA 5 X 20CM - FIO 5,0MM, COM FIXADORES DE POLIAMIDA EM POSTE 40 x 60 MM CHUMBADOS EM BASE DE CONCRETO, REVESTIDOS EM POLIESTER POR PROCESSO DE PINTURA ELETROSTÁTICA (GRADIL E POSTE), NAS CORES VERDE OU BRANCA - FORNECIMENTO E INSTALAÇÃO</t>
  </si>
  <si>
    <t xml:space="preserve"> 95241 </t>
  </si>
  <si>
    <t>LASTRO DE CONCRETO MAGRO, APLICADO EM PISOS, LAJES SOBRE SOLO OU RADIERS, ESPESSURA DE 5 CM. AF_01/2024</t>
  </si>
  <si>
    <t xml:space="preserve"> 104951 </t>
  </si>
  <si>
    <t>MASSA ÚNICA, EM ARGAMASSA TRAÇO 1:2:8, PREPARO MECÂNICO, APLICADA MANUALMENTE EM PAREDES INTERNAS DE AMBIENTES COM ÁREA MAIOR QUE 10M², E = 17,5MM, COM TALISCAS. AF_03/2024</t>
  </si>
  <si>
    <t xml:space="preserve"> CP.00001592 </t>
  </si>
  <si>
    <t>APLICAÇÃO MANUAL DE PINTURA COM TINTA LÁTEX PVA EM PAREDES, TRÊS DEMÃOS. AF_06/2014</t>
  </si>
  <si>
    <t xml:space="preserve"> 96556 </t>
  </si>
  <si>
    <t>CONCRETAGEM DE SAPATA, FCK 30 MPA, COM USO DE JERICA - LANÇAMENTO, ADENSAMENTO E ACABAMENTO. AF_01/2024</t>
  </si>
  <si>
    <t xml:space="preserve"> 96535 </t>
  </si>
  <si>
    <t>FABRICAÇÃO, MONTAGEM E DESMONTAGEM DE FÔRMA PARA SAPATA, EM MADEIRA SERRADA, E=25 MM, 4 UTILIZAÇÕES. AF_01/2024</t>
  </si>
  <si>
    <t xml:space="preserve"> 9759 </t>
  </si>
  <si>
    <t>Piso tátil direcional e/ou alerta, de concreto, na cor natural, dim 30x30 cm - para deficiente visual</t>
  </si>
  <si>
    <t xml:space="preserve"> 00000371 </t>
  </si>
  <si>
    <t>ARGAMASSA INDUSTRIALIZADA MULTIUSO, PARA REVESTIMENTO INTERNO E EXTERNO E ASSENTAMENTO DE BLOCOS DIVERSOS</t>
  </si>
  <si>
    <t>REF.: 9417-ORSE</t>
  </si>
  <si>
    <t>Paisagismo - Plantio</t>
  </si>
  <si>
    <t xml:space="preserve"> 00003322 </t>
  </si>
  <si>
    <t>GRAMA ESMERALDA OU SAO CARLOS OU CURITIBANA, EM PLACAS, SEM PLANTIO</t>
  </si>
  <si>
    <t xml:space="preserve"> 100759 </t>
  </si>
  <si>
    <t>PINTURA COM TINTA ALQUÍDICA DE ACABAMENTO (ESMALTE SINTÉTICO BRILHANTE) PULVERIZADA SOBRE SUPERFÍCIES METÁLICAS (EXCETO PERFIL) EXECUTADO EM OBRA (02 DEMÃOS). AF_01/2020_PE</t>
  </si>
  <si>
    <t xml:space="preserve"> 5928 </t>
  </si>
  <si>
    <t>GUINDAUTO HIDRÁULICO, CAPACIDADE MÁXIMA DE CARGA 6200 KG, MOMENTO MÁXIMO DE CARGA 11,7 TM, ALCANCE MÁXIMO HORIZONTAL 9,70 M, INCLUSIVE CAMINHÃO TOCO PBT 16.000 KG, POTÊNCIA DE 189 CV - CHP DIURNO. AF_06/2014</t>
  </si>
  <si>
    <t xml:space="preserve"> 00039746 </t>
  </si>
  <si>
    <t>CHUMBADOR DE ACO GALVANIZADO, 1" X 600 MM, PARA POSTES DE ACO COM BASE, INCLUSO PORCA E ARRUELA</t>
  </si>
  <si>
    <t xml:space="preserve"> I6696 </t>
  </si>
  <si>
    <t>POSTE METALICO DECORATIVO H=4.0m , MOD. LP-588.B/140.GJ - FAB.TROPICO OU SIMILAR</t>
  </si>
  <si>
    <t>REF.: 100621-SINAPI</t>
  </si>
  <si>
    <t>Luminárias Externas</t>
  </si>
  <si>
    <t xml:space="preserve"> 00002510 </t>
  </si>
  <si>
    <t>RELE FOTOELETRICO INTERNO E EXTERNO BIVOLT 1000 W, DE CONECTOR, SEM BASE</t>
  </si>
  <si>
    <t xml:space="preserve"> 5930 </t>
  </si>
  <si>
    <t>GUINDAUTO HIDRÁULICO, CAPACIDADE MÁXIMA DE CARGA 6200 KG, MOMENTO MÁXIMO DE CARGA 11,7 TM, ALCANCE MÁXIMO HORIZONTAL 9,70 M, INCLUSIVE CAMINHÃO TOCO PBT 16.000 KG, POTÊNCIA DE 189 CV - CHI DIURNO. AF_06/2014</t>
  </si>
  <si>
    <t xml:space="preserve"> 00042246 </t>
  </si>
  <si>
    <t>LUMINARIA DE LED PARA ILUMINACAO PUBLICA, DE 68 W ATE 97 W, INVOLUCRO EM ALUMINIO OU ACO INOX</t>
  </si>
  <si>
    <t xml:space="preserve"> CT.00000222 </t>
  </si>
  <si>
    <t>CHUMBADOR FORMATO L Ø 1/2" COMP. 250 MM COM DUAS PORCAS E DUAS ARRUELAS ZN FOGO</t>
  </si>
  <si>
    <t>REF.:16.45.002-FDE</t>
  </si>
  <si>
    <t xml:space="preserve"> 94963 </t>
  </si>
  <si>
    <t>CONCRETO FCK = 15MPA, TRAÇO 1:3,4:3,5 (EM MASSA SECA DE CIMENTO/ AREIA MÉDIA/ BRITA 1) - PREPARO MECÂNICO COM BETONEIRA 400 L. AF_05/2021</t>
  </si>
  <si>
    <t xml:space="preserve"> 96995 </t>
  </si>
  <si>
    <t>REATERRO MANUAL APILOADO COM SOQUETE. AF_10/2017</t>
  </si>
  <si>
    <t xml:space="preserve"> 00003379 </t>
  </si>
  <si>
    <t>HASTE DE ATERRAMENTO EM ACO COM 3,00 M DE COMPRIMENTO E DN = 5/8", REVESTIDA COM BAIXA CAMADA DE COBRE, SEM CONECTOR</t>
  </si>
  <si>
    <t xml:space="preserve"> 00002681 </t>
  </si>
  <si>
    <t>ELETRODUTO DE PVC RIGIDO ROSCAVEL DE 2", SEM LUVA</t>
  </si>
  <si>
    <t>REF.: 91867-SINAPI</t>
  </si>
  <si>
    <t xml:space="preserve"> 00002446 </t>
  </si>
  <si>
    <t>ELETRODUTO/DUTO PEAD FLEXIVEL PAREDE SIMPLES, CORRUGACAO HELICOIDAL, COR PRETA, SEM ROSCA, DE 2", CRC 680 N, PARA CABEAMENTO SUBTERRANEO (NBR 15715)</t>
  </si>
  <si>
    <t xml:space="preserve"> 00039248 </t>
  </si>
  <si>
    <t>ELETRODUTO/DUTO PEAD FLEXIVEL PAREDE SIMPLES, CORRUGACAO HELICOIDAL, COR PRETA, SEM ROSCA, DE 4", CRC 680 N, PARA CABEAMENTO SUBTERRANEO (NBR 15715)</t>
  </si>
  <si>
    <t xml:space="preserve"> 00001876 </t>
  </si>
  <si>
    <t>CURVA 90 GRAUS, LONGA, DE PVC RIGIDO ROSCAVEL, DE 2", PARA ELETRODUTO</t>
  </si>
  <si>
    <t xml:space="preserve"> 4.30.36 </t>
  </si>
  <si>
    <t>CABO DE COBRE NU DE 6 MM2 CONFORME NBR 6524</t>
  </si>
  <si>
    <t xml:space="preserve"> 101619 </t>
  </si>
  <si>
    <t>PREPARO DE FUNDO DE VALA COM LARGURA MENOR QUE 1,5 M, COM CAMADA DE BRITA, LANÇAMENTO MANUAL. AF_01/2026</t>
  </si>
  <si>
    <t xml:space="preserve"> 87316 </t>
  </si>
  <si>
    <t>ARGAMASSA TRAÇO 1:4 (EM VOLUME DE CIMENTO E AREIA GROSSA ÚMIDA) PARA CHAPISCO CONVENCIONAL, PREPARO MECÂNICO COM BETONEIRA 400 L. AF_08/2019</t>
  </si>
  <si>
    <t xml:space="preserve"> 00007258 </t>
  </si>
  <si>
    <t>TIJOLO CERAMICO MACICO COMUM DE *5 X 10 X 20* CM (L X A X C)</t>
  </si>
  <si>
    <t xml:space="preserve"> 94962 </t>
  </si>
  <si>
    <t>CONCRETO MAGRO PARA LASTRO, TRAÇO 1:4,5:4,5 (EM MASSA SECA DE CIMENTO/ AREIA MÉDIA/ BRITA 1) - PREPARO MECÂNICO COM BETONEIRA 400 L. AF_05/2021</t>
  </si>
  <si>
    <t xml:space="preserve"> 00012373 </t>
  </si>
  <si>
    <t>POSTE DE CONCRETO DUPLO T, 400 KG,H = 12 M (NBR 8451)</t>
  </si>
  <si>
    <t xml:space="preserve"> 00000863 </t>
  </si>
  <si>
    <t>CABO DE COBRE NU 35 MM2 MEIO-DURO</t>
  </si>
  <si>
    <t>REF.: 100611-SINAPI</t>
  </si>
  <si>
    <t xml:space="preserve"> 00005047 </t>
  </si>
  <si>
    <t>CHAVE FUSIVEL PARA REDES DE DISTRIBUICAO, TENSAO DE 15,0 KV, CORRENTE NOMINAL DO PORTA FUSIVEL DE 100 A, CAPACIDADE DE INTERRUPCAO SIMETRICA DE 7,10 KA, CAPACIDADE DE INTERRUPCAO ASSIMETRICA 10,00 KA</t>
  </si>
  <si>
    <t>REF.: 73780/001-SINAPI (12/2018)</t>
  </si>
  <si>
    <t xml:space="preserve"> 61038 </t>
  </si>
  <si>
    <t>PARA-RAIO TIPO POLIMÉRICO CLASSE 15 KV</t>
  </si>
  <si>
    <t>REF.: 91718-SIURB</t>
  </si>
  <si>
    <t>Transformadores</t>
  </si>
  <si>
    <t xml:space="preserve"> 3248 </t>
  </si>
  <si>
    <t>Cruzeta de concreto tipo T 2400 mm 400 Kgf</t>
  </si>
  <si>
    <t>REF.: 171496-SEDOP</t>
  </si>
  <si>
    <t xml:space="preserve"> 00011790 </t>
  </si>
  <si>
    <t>PARAFUSO M16 EM ACO GALVANIZADO, COMPRIMENTO = 450 MM, DIAMETRO = 16 MM, ROSCA MAQUINA, CABECA QUADRADA</t>
  </si>
  <si>
    <t>REF.: 071835-AGETOP CIVIL</t>
  </si>
  <si>
    <t xml:space="preserve"> 045618 </t>
  </si>
  <si>
    <t>ISOLADOR PESADO SUSPENSAO 172mm 15KV</t>
  </si>
  <si>
    <t>REF.: ORSE 10433</t>
  </si>
  <si>
    <t xml:space="preserve"> 07085 </t>
  </si>
  <si>
    <t>CONECTOR ESTRIBO DE COMPRESSAO, PARA CAB O DE 25MM2</t>
  </si>
  <si>
    <t xml:space="preserve"> 00011837 </t>
  </si>
  <si>
    <t>GRAMPO LINHA VIVA DE LATAO ESTANHADO, DIAMETRO DO CONDUTOR PRINCIPAL DE 10 A 120 MM2, DIAMETRO DA DERIVACAO DE 10 A 70 MM2</t>
  </si>
  <si>
    <t>REF.: 1060417-CAERN</t>
  </si>
  <si>
    <t xml:space="preserve"> 3958 </t>
  </si>
  <si>
    <t>MANILHA SAPATILHA EM AÇO GALVANIZADO</t>
  </si>
  <si>
    <t>REF.: 071750-AGETOP CIVIL</t>
  </si>
  <si>
    <t xml:space="preserve"> 00043130 </t>
  </si>
  <si>
    <t>ARAME GALVANIZADO 12 BWG, D = 2,76 MM (0,048 KG/M) OU 14 BWG, D = 2,11 MM (0,026 KG/M)</t>
  </si>
  <si>
    <t xml:space="preserve"> 00011272 </t>
  </si>
  <si>
    <t>ALCA PREFORMADA DE DISTRIBUICAO, EM ACO GALVANIZADO, PARA CONDUTORES DE ALUMINIO AWG 2 (CAA 6/1 OU CA 7 FIOS)</t>
  </si>
  <si>
    <t>REF.: 101554 SINAPI 01/26</t>
  </si>
  <si>
    <t xml:space="preserve"> 00012327 </t>
  </si>
  <si>
    <t>CINTA CIRCULAR EM ACO GALVANIZADO DE 210 MM DE DIAMETRO PARA INSTALACAO DE TRANSFORMADOR EM POSTE DE CONCRETO</t>
  </si>
  <si>
    <t xml:space="preserve"> 2649 </t>
  </si>
  <si>
    <t>Porca olhal, aço carbono, 16 mm</t>
  </si>
  <si>
    <t>REF.: 3332-ORSE</t>
  </si>
  <si>
    <t xml:space="preserve"> 00000402 </t>
  </si>
  <si>
    <t>GANCHO OLHAL EM ACO GALVANIZADO, ESPESSURA 16MM, ABERTURA 21MM</t>
  </si>
  <si>
    <t>REF.: 4135-ORSE</t>
  </si>
  <si>
    <t xml:space="preserve"> 1593 </t>
  </si>
  <si>
    <t>Mão francesa plana  726mm</t>
  </si>
  <si>
    <t>REF.: 95573-SINAPI</t>
  </si>
  <si>
    <t xml:space="preserve"> 12378 </t>
  </si>
  <si>
    <t>Eletroduto ferro galvanizado eletrolitico -  leve, d= 4"</t>
  </si>
  <si>
    <t>REF.: 95752-SINAPI</t>
  </si>
  <si>
    <t xml:space="preserve"> 00002621 </t>
  </si>
  <si>
    <t>CURVA 90 GRAUS PARA ELETRODUTO, EM ACO GALVANIZADO ELETROLITICO, COM ROSCA, DIAMETRO DE 100 MM (4")</t>
  </si>
  <si>
    <t>REF.: 95768 SINAPI 11/25</t>
  </si>
  <si>
    <t xml:space="preserve"> 00002641 </t>
  </si>
  <si>
    <t>LUVA PARA ELETRODUTO, EM ACO GALVANIZADO ELETROLITICO, COM ROSCA, DIAMETRO DE 100 MM (4")</t>
  </si>
  <si>
    <t xml:space="preserve"> 3154 </t>
  </si>
  <si>
    <t>Cabeçote de alumínio de 4"</t>
  </si>
  <si>
    <t>REF.: 3998 ORSE 05/25</t>
  </si>
  <si>
    <t xml:space="preserve"> 00000425 </t>
  </si>
  <si>
    <t>GRAMPO METALICO TIPO OLHAL PARA HASTE DE ATERRAMENTO DE 5/8", CONDUTOR DE *10* A 50 MM2</t>
  </si>
  <si>
    <t>REF.: 10293-ORSE</t>
  </si>
  <si>
    <t>PARE - PAREDES/PAINEIS</t>
  </si>
  <si>
    <t xml:space="preserve"> 87451 </t>
  </si>
  <si>
    <t>ALVENARIA DE VEDAÇÃO DE BLOCOS VAZADOS DE CONCRETO DE 19X19X39CM (ESPESSURA 19CM) DE PAREDES COM ÁREA LÍQUIDA MENOR QUE 6M² SEM VÃOS E ARGAMASSA DE ASSENTAMENTO COM PREPARO EM BETONEIRA. AF_06/2014</t>
  </si>
  <si>
    <t xml:space="preserve"> 88495 </t>
  </si>
  <si>
    <t>EMASSAMENTO COM MASSA LÁTEX, APLICAÇÃO EM PAREDE, UMA DEMÃO, LIXAMENTO MANUAL. AF_04/2023</t>
  </si>
  <si>
    <t xml:space="preserve"> 87547 </t>
  </si>
  <si>
    <t>MASSA ÚNICA, EM ARGAMASSA TRAÇO 1:2:8, PREPARO MECÂNICO, APLICADA MANUALMENTE EM PAREDES INTERNAS DE AMBIENTES COM ÁREA ENTRE 5M² E 10M², E = 10MM, COM TALISCAS. AF_03/2024</t>
  </si>
  <si>
    <t xml:space="preserve"> 93382 </t>
  </si>
  <si>
    <t>REATERRO MANUAL DE VALAS, COM COMPACTADOR DE SOLOS DE PERCUSSÃO. AF_08/2023</t>
  </si>
  <si>
    <t xml:space="preserve"> 96623 </t>
  </si>
  <si>
    <t>LASTRO COM MATERIAL GRANULAR, APLICADO EM BLOCOS DE COROAMENTO, ESPESSURA DE *10 CM*. AF_01/2024</t>
  </si>
  <si>
    <t xml:space="preserve"> 00000650 </t>
  </si>
  <si>
    <t>BLOCO DE VEDACAO DE CONCRETO, 9 X 19 X 39 CM (CLASSE C - NBR 6136)</t>
  </si>
  <si>
    <t>REF.: 97893 SINAPI 05/25</t>
  </si>
  <si>
    <t xml:space="preserve"> 00002686 </t>
  </si>
  <si>
    <t>ELETRODUTO DE PVC RIGIDO ROSCAVEL DE 3", SEM LUVA</t>
  </si>
  <si>
    <t xml:space="preserve"> 00002442 </t>
  </si>
  <si>
    <t>ELETRODUTO/DUTO PEAD FLEXIVEL PAREDE SIMPLES, CORRUGACAO HELICOIDAL, COR PRETA, SEM ROSCA, DE 3", CRC 680 N, PARA CABEAMENTO SUBTERRANEO (NBR 15715)</t>
  </si>
  <si>
    <t xml:space="preserve"> 00001877 </t>
  </si>
  <si>
    <t>CURVA 90 GRAUS, LONGA, DE PVC RIGIDO ROSCAVEL, DE 3", PARA ELETRODUTO</t>
  </si>
  <si>
    <t>REF.: 93024 SINAPI 01/26</t>
  </si>
  <si>
    <t xml:space="preserve"> 00011251 </t>
  </si>
  <si>
    <t>CAIXA DE PASSAGEM/ LUZ / TELEFONIA, DE EMBUTIR, EM CHAPA DE ACO GALVANIZADO, DIMENSOES 40 X 40 X *12* CM (PADRAO CONCESSIONARIA LOCAL)</t>
  </si>
  <si>
    <t>REF.: 89413-SINAPI</t>
  </si>
  <si>
    <t>REF.: 89431-SINAPI</t>
  </si>
  <si>
    <t xml:space="preserve"> 00003729 </t>
  </si>
  <si>
    <t>KIT CAVALETE, PVC, COM REGISTRO, PARA HIDROMETRO, BITOLAS 1/2" OU 3/4" - COMPLETO</t>
  </si>
  <si>
    <t>REF.: 95634 SINAPI 08/25</t>
  </si>
  <si>
    <t xml:space="preserve"> CT.00000086 </t>
  </si>
  <si>
    <t>HIDROMETRO MULTIJATO MAGNÉTICO, VAZAO MAXIMA DE 2,0 M3/H, DE 1.1/4"</t>
  </si>
  <si>
    <t>REF.: 95675-SINAPI</t>
  </si>
  <si>
    <t xml:space="preserve"> 5205 </t>
  </si>
  <si>
    <t>Caixa para proteção de hidrômetro pré-moldada em concreto com tampa</t>
  </si>
  <si>
    <t>REF.: 95676-SINAPI</t>
  </si>
  <si>
    <t>Locação de Obras</t>
  </si>
  <si>
    <t xml:space="preserve"> 00010567 </t>
  </si>
  <si>
    <t>TABUA *2,5 X 23* CM EM PINUS, MISTA OU EQUIVALENTE DA REGIAO - BRUTA</t>
  </si>
  <si>
    <t xml:space="preserve"> 00004417 </t>
  </si>
  <si>
    <t>SARRAFO NAO APARELHADO *2,5 X 7* CM, EM MACARANDUBA/MASSARANDUBA, ANGELIM, PEROBA-ROSA OU EQUIVALENTE DA REGIAO - BRUTA</t>
  </si>
  <si>
    <t xml:space="preserve"> 00004433 </t>
  </si>
  <si>
    <t>CAIBRO NAO APARELHADO *6 X 6* CM, EM MACARANDUBA/MASSARANDUBA, ANGELIM OU EQUIVALENTE DA REGIAO - BRUTA</t>
  </si>
  <si>
    <t>ENGENHEIRO CIVIL DE OBRA PLENO COM ENCARGOS COMPLEMENTARES</t>
  </si>
  <si>
    <t xml:space="preserve"> 00006016 </t>
  </si>
  <si>
    <t>REGISTRO GAVETA BRUTO EM LATAO FORJADO, BITOLA 3/4"</t>
  </si>
  <si>
    <t xml:space="preserve"> 00006017 </t>
  </si>
  <si>
    <t>REGISTRO GAVETA BRUTO EM LATAO FORJADO, BITOLA 1 1/4"</t>
  </si>
  <si>
    <t xml:space="preserve"> 00006011 </t>
  </si>
  <si>
    <t>REGISTRO GAVETA BRUTO EM LATAO FORJADO, BITOLA 2 1/2"</t>
  </si>
  <si>
    <t>Bombas Hidráulicas - Centrífugas, Horizontais e Submersíveis</t>
  </si>
  <si>
    <t xml:space="preserve"> 00000731 </t>
  </si>
  <si>
    <t>BOMBA CENTRIFUGA MOTOR ELETRICO MONOFASICO 0,49 HP BOCAIS 1" X 3/4", DIAMETRO DO ROTOR 110 MM, HM/Q: 6 M / 8,3 M3/H A 20 M / 1,2 M3/H</t>
  </si>
  <si>
    <t xml:space="preserve"> 00011830 </t>
  </si>
  <si>
    <t>TORNEIRA DE BOIA CONVENCIONAL PARA CAIXA D'AGUA, AGUA FRIA, 3/4", COM HASTE E TORNEIRA METALICOS E BALAO PLASTICO</t>
  </si>
  <si>
    <t xml:space="preserve"> 00003893 </t>
  </si>
  <si>
    <t>LUVA DE CORRER, PVC, DN 100 MM, PARA ESGOTO PREDIAL</t>
  </si>
  <si>
    <t xml:space="preserve"> 94099 </t>
  </si>
  <si>
    <t>PREPARO DE FUNDO DE VALA COM LARGURA MAIOR OU IGUAL A 1,5 M E MENOR QUE 2,5 M, EM LOCAL COM NÍVEL BAIXO DE INTERFERÊNCIA. AF_06/2016</t>
  </si>
  <si>
    <t xml:space="preserve"> CP.00001654 </t>
  </si>
  <si>
    <t>EMBOÇO, PARA APLICAÇÃO EM CAIXA ENTERRADAS, EM ARGAMASSA TRAÇO 1:2:8, PREPARO MECÂNICO COM BETONEIRA 400L, APLICADO MANUALMENTE EM FACES INTERNAS DE PAREDES, ESPESSURA DE 20MM, COM EXECUÇÃO DE TALISCAS. AF_06/2014</t>
  </si>
  <si>
    <t xml:space="preserve"> 83338 </t>
  </si>
  <si>
    <t>ESCAVACAO MECANICA, A CEU ABERTO, EM MATERIAL DE 1A CATEGORIA, COM ESCAVADEIRA HIDRAULICA, CAPACIDADE DE 0,78 M3</t>
  </si>
  <si>
    <t xml:space="preserve"> 72132 </t>
  </si>
  <si>
    <t>ALVENARIA EM TIJOLO CERAMICO MACICO 5X10X20CM 1/2 VEZ (ESPESSURA 10CM), ASSENTADO COM ARGAMASSA TRACO 1:2:8 (CIMENTO, CAL E AREIA)</t>
  </si>
  <si>
    <t xml:space="preserve"> 94970 </t>
  </si>
  <si>
    <t>CONCRETO FCK = 20MPA, TRAÇO 1:2,7:3 (EM MASSA SECA DE CIMENTO/ AREIA MÉDIA/ BRITA 1) - PREPARO MECÂNICO COM BETONEIRA 600 L. AF_05/2021</t>
  </si>
  <si>
    <t xml:space="preserve"> 101616 </t>
  </si>
  <si>
    <t>PREPARO DE FUNDO DE VALA COM LARGURA MENOR QUE 1,5 M (ACERTO DO SOLO NATURAL), EM LOCAL COM NÍVEL BAIXO DE INTERFERÊNCIA. AF_01/2026</t>
  </si>
  <si>
    <t>REF.: 97906 SINAPI 08/25</t>
  </si>
  <si>
    <t xml:space="preserve"> 00041930 </t>
  </si>
  <si>
    <t>TUBO COLETOR DE ESGOTO PVC, JEI, DN 200 MM (NBR 7362)</t>
  </si>
  <si>
    <t>REF.: 89512-SINAPI</t>
  </si>
  <si>
    <t>REF.: 99255 SINAPI 08/25</t>
  </si>
  <si>
    <t xml:space="preserve"> 042370 </t>
  </si>
  <si>
    <t>GRELHA (RALO) FERRO FUNDIDO COM REQUADRO 60x60cm</t>
  </si>
  <si>
    <t>Demolições e Remoções</t>
  </si>
  <si>
    <t>SEEM - SERVIÇOS EMPREITADOS</t>
  </si>
  <si>
    <t xml:space="preserve"> 79722 </t>
  </si>
  <si>
    <t>ALUGUEL DE CAÇAMBA METÁLICA - CAPACIDADE 4 M3 P/ ENTULHO DE ALVENARIA</t>
  </si>
  <si>
    <t>REF.: 010107-SIURB</t>
  </si>
  <si>
    <t xml:space="preserve"> 95282 </t>
  </si>
  <si>
    <t>DESEMPENADEIRA DE CONCRETO, PESO DE 78 KG, 4 PÁS, MOTOR A GASOLINA, POTÊNCIA 5,5 HP - CHP DIURNO. AF_05/2023</t>
  </si>
  <si>
    <t xml:space="preserve"> 00043146 </t>
  </si>
  <si>
    <t>ENDURECEDOR MINERAL DE BASE CIMENTICIA PARA PISO DE CONCRETO</t>
  </si>
  <si>
    <t xml:space="preserve"> 88626 </t>
  </si>
  <si>
    <t>ARGAMASSA TRAÇO 1:0,5:4,5 (EM VOLUME DE CIMENTO, CAL E AREIA MÉDIA ÚMIDA), PREPARO MECÂNICO COM BETONEIRA 400 L. AF_08/2019</t>
  </si>
  <si>
    <t xml:space="preserve"> 00038592 </t>
  </si>
  <si>
    <t>MEIO BLOCO DE CONCRETO ESTRUTURAL 14 X 19 X 14 CM, FBK 14 MPA (NBR 6136)</t>
  </si>
  <si>
    <t xml:space="preserve"> 00034564 </t>
  </si>
  <si>
    <t>BLOCO DE CONCRETO ESTRUTURAL 14 X 19 X 29 CM, FBK 14 MPA (NBR 6136)</t>
  </si>
  <si>
    <t xml:space="preserve"> 00038599 </t>
  </si>
  <si>
    <t>CANALETA DE CONCRETO ESTRUTURAL 14 X 19 X 29 CM, FBK 14 MPA (NBR 6136)</t>
  </si>
  <si>
    <t xml:space="preserve"> 87369 </t>
  </si>
  <si>
    <t>ARGAMASSA TRAÇO 1:2:8 (EM VOLUME DE CIMENTO, CAL E AREIA MÉDIA ÚMIDA) PARA EMBOÇO/MASSA ÚNICA/ASSENTAMENTO DE ALVENARIA DE VEDAÇÃO, PREPARO MANUAL. AF_08/2019</t>
  </si>
  <si>
    <t xml:space="preserve"> 00034548 </t>
  </si>
  <si>
    <t>TELA DE ACO SOLDADA GALVANIZADA/ZINCADA PARA ALVENARIA, FIO D = *1,20 A 1,70* MM, MALHA 15 X 15 MM, (C X L) *50 X 17,5* CM</t>
  </si>
  <si>
    <t xml:space="preserve"> 00000654 </t>
  </si>
  <si>
    <t>BLOCO DE VEDACAO DE CONCRETO 19 X 19 X 39 CM (CLASSE C - NBR 6136)</t>
  </si>
  <si>
    <t xml:space="preserve"> 87335 </t>
  </si>
  <si>
    <t>ARGAMASSA TRAÇO 1:2:8 (EM VOLUME DE CIMENTO, CAL E AREIA MÉDIA ÚMIDA) PARA EMBOÇO/MASSA ÚNICA/ASSENTAMENTO DE ALVENARIA DE VEDAÇÃO, PREPARO MECÂNICO COM MISTURADOR DE EIXO HORIZONTAL DE 300 KG. AF_08/2019</t>
  </si>
  <si>
    <t xml:space="preserve"> 00007345 </t>
  </si>
  <si>
    <t>!EM PROCESSO DE DESATIVACAO! TINTA LATEX PVA PREMIUM, COR BRANCA</t>
  </si>
  <si>
    <t>REF.: 88487-SINAPI</t>
  </si>
  <si>
    <t xml:space="preserve"> 88392 </t>
  </si>
  <si>
    <t>MISTURADOR DE ARGAMASSA, EIXO HORIZONTAL, CAPACIDADE DE MISTURA 300 KG, MOTOR ELÉTRICO POTÊNCIA 5 CV - CHI DIURNO. AF_05/2023</t>
  </si>
  <si>
    <t xml:space="preserve"> 88386 </t>
  </si>
  <si>
    <t>MISTURADOR DE ARGAMASSA, EIXO HORIZONTAL, CAPACIDADE DE MISTURA 300 KG, MOTOR ELÉTRICO POTÊNCIA 5 CV - CHP DIURNO. AF_05/2023</t>
  </si>
  <si>
    <t xml:space="preserve"> 00000123 </t>
  </si>
  <si>
    <t>ADITIVO IMPERMEABILIZANTE DE PEGA NORMAL PARA ARGAMASSAS E CONCRETOS SEM ARMACAO, LIQUIDO E ISENTO DE CLORETOS</t>
  </si>
  <si>
    <t xml:space="preserve"> 00006189 </t>
  </si>
  <si>
    <t>TABUA NAO APARELHADA *2,5 X 30* CM, EM MACARANDUBA/MASSARANDUBA, ANGELIM OU EQUIVALENTE DA REGIAO - BRUTA</t>
  </si>
  <si>
    <t>REF.: 63 ORSE 05/25</t>
  </si>
  <si>
    <t xml:space="preserve"> 00041627 </t>
  </si>
  <si>
    <t>CAIXA DE CONCRETO ARMADO PRE-MOLDADO, COM FUNDO E TAMPA, DIMENSOES DE 0,30 X 0,30 X 0,30 M</t>
  </si>
  <si>
    <t xml:space="preserve"> 91937 </t>
  </si>
  <si>
    <t>CAIXA OCTOGONAL 3" X 3", PVC, INSTALADA EM LAJE - FORNECIMENTO E INSTALAÇÃO. AF_03/2023</t>
  </si>
  <si>
    <t xml:space="preserve"> 00001871 </t>
  </si>
  <si>
    <t>CAIXA OCTOGONAL DE FUNDO MOVEL, EM PVC, DE 3" X 3", PARA ELETRODUTO FLEXIVEL CORRUGADO</t>
  </si>
  <si>
    <t xml:space="preserve"> 91940 </t>
  </si>
  <si>
    <t>CAIXA RETANGULAR 4" X 2" MÉDIA (1,30 M DO PISO), PVC, INSTALADA EM PAREDE - FORNECIMENTO E INSTALAÇÃO. AF_03/2023</t>
  </si>
  <si>
    <t xml:space="preserve"> H029500130 </t>
  </si>
  <si>
    <t>CAMINHAO CARRETA PRANCHA CAP 20T (INCL MANUTENCAO/OPERACAO)</t>
  </si>
  <si>
    <t>REF.: 55..95.99 EMBASA 05/25</t>
  </si>
  <si>
    <t xml:space="preserve"> 91381 </t>
  </si>
  <si>
    <t>CAMINHÃO BASCULANTE 10 M3, TRUCADO CABINE SIMPLES, PESO BRUTO TOTAL 23.000 KG, CARGA ÚTIL MÁXIMA 15.935 KG, DISTÂNCIA ENTRE EIXOS 4,80 M, POTÊNCIA 230 CV INCLUSIVE CAÇAMBA METÁLICA - JUROS.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</si>
  <si>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</si>
  <si>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</si>
  <si>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88281 </t>
  </si>
  <si>
    <t>MOTORISTA DE BASCULANTE COM ENCARGOS COMPLEMENTARES</t>
  </si>
  <si>
    <t xml:space="preserve"> 91380 </t>
  </si>
  <si>
    <t>CAMINHÃO BASCULANTE 10 M3, TRUCADO CABINE SIMPLES, PESO BRUTO TOTAL 23.000 KG, CARGA ÚTIL MÁXIMA 15.935 KG, DISTÂNCIA ENTRE EIXOS 4,80 M, POTÊNCIA 230 CV INCLUSIVE CAÇAMBA METÁLICA - DEPRECIAÇÃO.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</si>
  <si>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</si>
  <si>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</si>
  <si>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</si>
  <si>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</si>
  <si>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00037734 </t>
  </si>
  <si>
    <t>CACAMBA METALICA BASCULANTE COM CAPACIDADE DE 10 M3 (INCLUI MONTAGEM, NAO INCLUI CAMINHAO)</t>
  </si>
  <si>
    <t xml:space="preserve"> 00037752 </t>
  </si>
  <si>
    <t>CAMINHAO TOCO, PESO BRUTO TOTAL 16000 KG, CARGA UTIL MAXIMA 11030 KG, DISTANCIA ENTRE EIXOS 5,41 M, POTENCIA 185 CV (INCLUI CABINE E CHASSI, NAO INCLUI CARROCERIA)</t>
  </si>
  <si>
    <t xml:space="preserve"> 90466 </t>
  </si>
  <si>
    <t>CHUMBAMENTO LINEAR EM ALVENARIA PARA RAMAIS/DISTRIBUIÇÃO DE INSTALAÇÕES HIDRÁULICAS COM DIÂMETROS MENORES OU IGUAIS A 40 MM. AF_09/2023</t>
  </si>
  <si>
    <t xml:space="preserve"> 00001368 </t>
  </si>
  <si>
    <t>CHUVEIRO COMUM EM PLASTICO BRANCO, COM CANO, 3 TEMPERATURAS, 5500 W (110/220 V)</t>
  </si>
  <si>
    <t xml:space="preserve"> 91534 </t>
  </si>
  <si>
    <t>COMPACTADOR DE SOLOS DE PERCUSSÃO (SOQUETE) COM MOTOR A GASOLINA 4 TEMPOS, POTÊNCIA 4 CV - CHI DIURNO. AF_08/2015</t>
  </si>
  <si>
    <t xml:space="preserve"> 94972 </t>
  </si>
  <si>
    <t>CONCRETO FCK = 30MPA, TRAÇO 1:2,1:2,5 (EM MASSA SECA DE CIMENTO/ AREIA MÉDIA/ BRITA 1) - PREPARO MECÂNICO COM BETONEIRA 600 L. AF_05/2021</t>
  </si>
  <si>
    <t xml:space="preserve"> 00004734 </t>
  </si>
  <si>
    <t>SEIXO ROLADO PARA APLICACAO EM CONCRETO (POSTO PEDREIRA/FORNECEDOR, SEM FRETE)</t>
  </si>
  <si>
    <t xml:space="preserve"> 00000416 </t>
  </si>
  <si>
    <t>GRAMPO METALICO TIPO OLHAL PARA HASTE DE ATERRAMENTO DE 3/4", CONDUTOR DE *10* A 50 MM2</t>
  </si>
  <si>
    <t xml:space="preserve"> 00014250 </t>
  </si>
  <si>
    <t>ENERGIA ELETRICA COMERCIAL, BAIXA TENSAO, RELATIVA AO CONSUMO DE ATE 100 KWH, INCLUINDO ICMS, PIS/PASEP E COFINS</t>
  </si>
  <si>
    <t>REF.: 14300-SBC</t>
  </si>
  <si>
    <t xml:space="preserve"> 005185 </t>
  </si>
  <si>
    <t>MATERIAL ESCRITORIO - LAPIS PRETO No.2 REDONDO REF.1600</t>
  </si>
  <si>
    <t xml:space="preserve"> 005189 </t>
  </si>
  <si>
    <t>MATERIAL ESCRITORIO - GRAMPEADOR ALICATE PARA ATE 30 FOLHAS</t>
  </si>
  <si>
    <t xml:space="preserve"> 001422 </t>
  </si>
  <si>
    <t>COPIA DOCUMENTO COM ILUSTRACAO XEROX</t>
  </si>
  <si>
    <t xml:space="preserve"> 005184 </t>
  </si>
  <si>
    <t>MATERIAL ESCRITORIO - CANETA ESFEROGRAFICA OPACA AZUL BIC</t>
  </si>
  <si>
    <t xml:space="preserve"> 005187 </t>
  </si>
  <si>
    <t>MATERIAL ESCRITORIO - GRAMPO PARA GRAMPEADOR 106/6</t>
  </si>
  <si>
    <t xml:space="preserve"> 061015 </t>
  </si>
  <si>
    <t>MATERIAL ESCRITORIO - ENVELOPE OFICIO BRANCO</t>
  </si>
  <si>
    <t xml:space="preserve"> 005188 </t>
  </si>
  <si>
    <t>MATERIAL ESCRITORIO - BORRACHA BRANCA TK-7012 FABER</t>
  </si>
  <si>
    <t xml:space="preserve"> 001119 </t>
  </si>
  <si>
    <t>MATERIAL ESCRITORIO - PAPEL 75 GR.OFICIO-500 FLS</t>
  </si>
  <si>
    <t>REF.: 14050-SBC</t>
  </si>
  <si>
    <t xml:space="preserve"> 000022 </t>
  </si>
  <si>
    <t>SODA CAUSTICA ESCAMADA PARA LIMPEZA</t>
  </si>
  <si>
    <t xml:space="preserve"> 004128 </t>
  </si>
  <si>
    <t>FERRAMENTA - PA QUADRADA COM CABO TRAMONTINA</t>
  </si>
  <si>
    <t xml:space="preserve"> 00000013 </t>
  </si>
  <si>
    <t>ESTOPA</t>
  </si>
  <si>
    <t xml:space="preserve"> 004129 </t>
  </si>
  <si>
    <t>FERRAMENTA - TALHADEIRA DE ACO 24cm</t>
  </si>
  <si>
    <t xml:space="preserve"> 146 </t>
  </si>
  <si>
    <t>Água sanitária</t>
  </si>
  <si>
    <t>l</t>
  </si>
  <si>
    <t xml:space="preserve"> 2414 </t>
  </si>
  <si>
    <t>Vassoura piaçava</t>
  </si>
  <si>
    <t>REF.: 14045-SBC</t>
  </si>
  <si>
    <t xml:space="preserve"> 10542 </t>
  </si>
  <si>
    <t>Aluguel de telefone celular - aquisição</t>
  </si>
  <si>
    <t>mês</t>
  </si>
  <si>
    <t>REF.: 14081-SBC</t>
  </si>
  <si>
    <t xml:space="preserve"> 059832 </t>
  </si>
  <si>
    <t>CONSUMO ESGOTO EM OBRA (PRECO MEDIO ACIMA DE 10M3)</t>
  </si>
  <si>
    <t xml:space="preserve"> 059831 </t>
  </si>
  <si>
    <t>CONSUMO AGUA EM OBRA</t>
  </si>
  <si>
    <t>REF.: 14020-SBC</t>
  </si>
  <si>
    <t xml:space="preserve"> F099800023 </t>
  </si>
  <si>
    <t>AGUA (REPOSICAO DE GARRAFAO COM 20 LITROS).</t>
  </si>
  <si>
    <t xml:space="preserve"> 95390 </t>
  </si>
  <si>
    <t>CURSO DE CAPACITAÇÃO PARA JARDINEIRO (ENCARGOS COMPLEMENTARES) - HORISTA</t>
  </si>
  <si>
    <t xml:space="preserve"> 00044503 </t>
  </si>
  <si>
    <t>JARDINEIRO (HORISTA)</t>
  </si>
  <si>
    <t xml:space="preserve"> 95346 </t>
  </si>
  <si>
    <t>CURSO DE CAPACITAÇÃO PARA MOTORISTA DE BASCULANTE (ENCARGOS COMPLEMENTARES) - HORISTA</t>
  </si>
  <si>
    <t xml:space="preserve"> 00020020 </t>
  </si>
  <si>
    <t>MOTORISTA DE CAMINHAO-BASCULANTE (HORISTA)</t>
  </si>
  <si>
    <t xml:space="preserve"> 95349 </t>
  </si>
  <si>
    <t>CURSO DE CAPACITAÇÃO PARA MOTORISTA DE VEÍCULO LEVE (ENCARGOS COMPLEMENTARES) - HORISTA</t>
  </si>
  <si>
    <t xml:space="preserve"> 00004095 </t>
  </si>
  <si>
    <t>MOTORISTA DE CARRO DE PASSEIO (HORISTA)</t>
  </si>
  <si>
    <t xml:space="preserve"> 95351 </t>
  </si>
  <si>
    <t>CURSO DE CAPACITAÇÃO PARA MOTORISTA OPERADOR DE MUNCK (ENCARGOS COMPLEMENTARES) - HORISTA</t>
  </si>
  <si>
    <t xml:space="preserve"> 00004096 </t>
  </si>
  <si>
    <t>MOTORISTA OPERADOR DE CAMINHAO COM MUNCK (HORISTA)</t>
  </si>
  <si>
    <t xml:space="preserve"> 95352 </t>
  </si>
  <si>
    <t>CURSO DE CAPACITAÇÃO PARA NIVELADOR (ENCARGOS COMPLEMENTARES) - HORISTA</t>
  </si>
  <si>
    <t xml:space="preserve"> 00007595 </t>
  </si>
  <si>
    <t>NIVELADOR (HORISTA)</t>
  </si>
  <si>
    <t xml:space="preserve"> 95357 </t>
  </si>
  <si>
    <t>CURSO DE CAPACITAÇÃO PARA OPERADOR DE ESCAVADEIRA (ENCARGOS COMPLEMENTARES) - HORISTA</t>
  </si>
  <si>
    <t xml:space="preserve"> 00004234 </t>
  </si>
  <si>
    <t>OPERADOR DE ESCAVADEIRA (HORISTA)</t>
  </si>
  <si>
    <t xml:space="preserve"> 95363 </t>
  </si>
  <si>
    <t>CURSO DE CAPACITAÇÃO PARA OPERADOR DE MOTONIVELADORA (ENCARGOS COMPLEMENTARES) - HORISTA</t>
  </si>
  <si>
    <t xml:space="preserve"> 00004239 </t>
  </si>
  <si>
    <t>OPERADOR DE MOTONIVELADORA (HORISTA)</t>
  </si>
  <si>
    <t xml:space="preserve"> 95366 </t>
  </si>
  <si>
    <t>CURSO DE CAPACITAÇÃO PARA OPERADOR DE ROLO COMPACTADOR (ENCARGOS COMPLEMENTARES) - HORISTA</t>
  </si>
  <si>
    <t xml:space="preserve"> 00004238 </t>
  </si>
  <si>
    <t>OPERADOR DE ROLO COMPACTADOR (HORISTA)</t>
  </si>
  <si>
    <t xml:space="preserve"> 95406 </t>
  </si>
  <si>
    <t>CURSO DE CAPACITAÇÃO PARA TOPÓGRAFO (ENCARGOS COMPLEMENTARES) - HORISTA</t>
  </si>
  <si>
    <t xml:space="preserve"> 00007592 </t>
  </si>
  <si>
    <t>TOPOGRAFO (HORISTA)</t>
  </si>
  <si>
    <t xml:space="preserve"> 95386 </t>
  </si>
  <si>
    <t>CURSO DE CAPACITAÇÃO PARA TRATORISTA (ENCARGOS COMPLEMENTARES) - HORISTA</t>
  </si>
  <si>
    <t xml:space="preserve"> 100288 </t>
  </si>
  <si>
    <t>CURSO DE CAPACITAÇÃO PARA VIGIA DIURNO (ENCARGOS COMPLEMENTARES) - HORISTA</t>
  </si>
  <si>
    <t xml:space="preserve"> 00034345 </t>
  </si>
  <si>
    <t>VIGIA DIURNO (HORISTA)</t>
  </si>
  <si>
    <t xml:space="preserve"> 00039276 </t>
  </si>
  <si>
    <t>CURVA 180 GRAUS, DE PVC RIGIDO ROSCAVEL, DE 1", PARA ELETRODUTO</t>
  </si>
  <si>
    <t xml:space="preserve"> 00001884 </t>
  </si>
  <si>
    <t>CURVA 90 GRAUS, LONGA, DE PVC RIGIDO ROSCAVEL, DE 1", PARA ELETRODUTO</t>
  </si>
  <si>
    <t xml:space="preserve"> 95280 </t>
  </si>
  <si>
    <t>DESEMPENADEIRA DE CONCRETO, PESO DE 78 KG, 4 PÁS, MOTOR A GASOLINA, POTÊNCIA 5,5 HP - MANUTENÇÃO. AF_05/2023</t>
  </si>
  <si>
    <t xml:space="preserve"> 95279 </t>
  </si>
  <si>
    <t>DESEMPENADEIRA DE CONCRETO, PESO DE 78 KG, 4 PÁS, MOTOR A GASOLINA, POTÊNCIA 5,5 HP - JUROS. AF_05/2023</t>
  </si>
  <si>
    <t xml:space="preserve"> 95278 </t>
  </si>
  <si>
    <t>DESEMPENADEIRA DE CONCRETO, PESO DE 78 KG, 4 PÁS, MOTOR A GASOLINA, POTÊNCIA 5,5 HP - DEPRECIAÇÃO. AF_05/2023</t>
  </si>
  <si>
    <t xml:space="preserve"> 95281 </t>
  </si>
  <si>
    <t>DESEMPENADEIRA DE CONCRETO, PESO DE 78 KG, 4 PÁS, MOTOR A GASOLINA, POTÊNCIA 5,5 HP MATERIAIS NA OPERAÇÃO. AF_05/2023</t>
  </si>
  <si>
    <t xml:space="preserve"> 00010658 </t>
  </si>
  <si>
    <t>ALISADORA DE CONCRETO COM MOTOR A GASOLINA DE 5,5 HP, PESO COM MOTOR DE 78 KG, 4 PAS</t>
  </si>
  <si>
    <t xml:space="preserve"> 00034709 </t>
  </si>
  <si>
    <t>DISJUNTOR TERMOMAGNETICO PARA TRILHO DIN (IEC), TRIPOLAR, 10 - 50 A</t>
  </si>
  <si>
    <t xml:space="preserve"> 93567 </t>
  </si>
  <si>
    <t xml:space="preserve"> 91842 </t>
  </si>
  <si>
    <t>ELETRODUTO FLEXÍVEL CORRUGADO, PVC, DN 20 MM (1/2"), PARA CIRCUITOS TERMINAIS, INSTALADO EM LAJE - FORNECIMENTO E INSTALAÇÃO. AF_03/2023</t>
  </si>
  <si>
    <t xml:space="preserve"> 00002689 </t>
  </si>
  <si>
    <t>ELETRODUTO PVC FLEXIVEL CORRUGADO, COR AMARELA, DE 20 MM</t>
  </si>
  <si>
    <t xml:space="preserve"> 91852 </t>
  </si>
  <si>
    <t>ELETRODUTO FLEXÍVEL CORRUGADO, PVC, DN 20 MM (1/2"), PARA CIRCUITOS TERMINAIS, INSTALADO EM PAREDE - FORNECIMENTO E INSTALAÇÃO. AF_03/2023</t>
  </si>
  <si>
    <t xml:space="preserve"> 00043626 </t>
  </si>
  <si>
    <t>MASSA CORRIDA PARA SUPERFICIES DE AMBIENTES INTERNOS</t>
  </si>
  <si>
    <t>REF.: 87531-SINAPI</t>
  </si>
  <si>
    <t xml:space="preserve"> 00043499 </t>
  </si>
  <si>
    <t>EPI - FAMILIA ENCARREGADO GERAL - MENSALISTA (ENCARGOS COMPLEMENTARES - COLETADO CAIXA)</t>
  </si>
  <si>
    <t xml:space="preserve"> 00043475 </t>
  </si>
  <si>
    <t>FERRAMENTAS - FAMILIA ENCARREGADO GERAL - MENSALISTA (ENCARGOS COMPLEMENTARES - COLETADO CAIXA)</t>
  </si>
  <si>
    <t xml:space="preserve"> 00040818 </t>
  </si>
  <si>
    <t>ENCARREGADO GERAL DE OBRAS (MENSALISTA)</t>
  </si>
  <si>
    <t xml:space="preserve"> 00040864 </t>
  </si>
  <si>
    <t>SEGURO - MENSALISTA (COLETADO CAIXA - ENCARGOS COMPLEMENTARES)</t>
  </si>
  <si>
    <t xml:space="preserve"> 00040863 </t>
  </si>
  <si>
    <t>EXAMES - MENSALISTA (COLETADO CAIXA - ENCARGOS COMPLEMENTARES)</t>
  </si>
  <si>
    <t xml:space="preserve"> 00040862 </t>
  </si>
  <si>
    <t>ALIMENTACAO - MENSALISTA (COLETADO CAIXA - ENCARGOS COMPLEMENTARES)</t>
  </si>
  <si>
    <t xml:space="preserve"> 00040861 </t>
  </si>
  <si>
    <t>TRANSPORTE - MENSALISTA (COLETADO CAIXA - ENCARGOS COMPLEMENTARES)</t>
  </si>
  <si>
    <t xml:space="preserve"> 86884 </t>
  </si>
  <si>
    <t xml:space="preserve"> 00006141 </t>
  </si>
  <si>
    <t>ENGATE/RABICHO FLEXIVEL PLASTICO (PVC OU ABS) BRANCO 1/2" X 30 CM</t>
  </si>
  <si>
    <t xml:space="preserve"> 00043474 </t>
  </si>
  <si>
    <t>FERRAMENTAS - FAMILIA ENGENHEIRO CIVIL - MENSALISTA (ENCARGOS COMPLEMENTARES - COLETADO CAIXA)</t>
  </si>
  <si>
    <t xml:space="preserve"> 00040811 </t>
  </si>
  <si>
    <t>ENGENHEIRO CIVIL DE OBRA JUNIOR (MENSALISTA)</t>
  </si>
  <si>
    <t xml:space="preserve"> 00043498 </t>
  </si>
  <si>
    <t>EPI - FAMILIA ENGENHEIRO CIVIL - MENSALISTA (ENCARGOS COMPLEMENTARES - COLETADO CAIXA)</t>
  </si>
  <si>
    <t xml:space="preserve"> 00040813 </t>
  </si>
  <si>
    <t>ENGENHEIRO CIVIL DE OBRA PLENO (MENSALISTA)</t>
  </si>
  <si>
    <t xml:space="preserve"> 90991 </t>
  </si>
  <si>
    <t>ESCAVADEIRA HIDRÁULICA SOBRE ESTEIRAS, CAÇAMBA 0,80 M3, PESO OPERACIONAL 17,8 T, POTÊNCIA LÍQUIDA 110 HP - CHP DIURNO. AF_10/2014</t>
  </si>
  <si>
    <t xml:space="preserve"> 84013 </t>
  </si>
  <si>
    <t>ESCAVADEIRA HIDRÁULICA SOBRE ESTEIRAS, CAÇAMBA 0,80 M3, PESO OPERACIONAL 17,8 T, POTÊNCIA LÍQUIDA 110 HP - CHI DIURNO. AF_10/2014</t>
  </si>
  <si>
    <t xml:space="preserve"> 88294 </t>
  </si>
  <si>
    <t>OPERADOR DE ESCAVADEIRA COM ENCARGOS COMPLEMENTARES</t>
  </si>
  <si>
    <t xml:space="preserve"> 5628 </t>
  </si>
  <si>
    <t>ESCAVADEIRA HIDRÁULICA SOBRE ESTEIRAS, CAÇAMBA 0,80 M3, PESO OPERACIONAL 17 T, POTENCIA BRUTA 111 HP - JUROS. AF_06/2014</t>
  </si>
  <si>
    <t xml:space="preserve"> 5627 </t>
  </si>
  <si>
    <t>ESCAVADEIRA HIDRÁULICA SOBRE ESTEIRAS, CAÇAMBA 0,80 M3, PESO OPERACIONAL 17 T, POTENCIA BRUTA 111 HP - DEPRECIAÇÃO. AF_06/2014</t>
  </si>
  <si>
    <t xml:space="preserve"> 5629 </t>
  </si>
  <si>
    <t>ESCAVADEIRA HIDRÁULICA SOBRE ESTEIRAS, CAÇAMBA 0,80 M3, PESO OPERACIONAL 17 T, POTENCIA BRUTA 111 HP - MANUTENÇÃO. AF_06/2014</t>
  </si>
  <si>
    <t xml:space="preserve"> 5630 </t>
  </si>
  <si>
    <t>ESCAVADEIRA HIDRÁULICA SOBRE ESTEIRAS, CAÇAMBA 0,80 M3, PESO OPERACIONAL 17 T, POTENCIA BRUTA 111 HP - MATERIAIS NA OPERAÇÃO. AF_06/2014</t>
  </si>
  <si>
    <t xml:space="preserve"> 00010685 </t>
  </si>
  <si>
    <t>ESCAVADEIRA HIDRAULICA SOBRE ESTEIRAS, CACAMBA 0,80M3, PESO OPERACIONAL 17T, POTENCIA BRUTA 111HP</t>
  </si>
  <si>
    <t xml:space="preserve"> 88832 </t>
  </si>
  <si>
    <t>ESCAVADEIRA HIDRÁULICA SOBRE ESTEIRAS, CAÇAMBA 0,80 M3, PESO OPERACIONAL 17,8 T, POTÊNCIA LÍQUIDA 110 HP - DEPRECIAÇÃO. AF_10/2014</t>
  </si>
  <si>
    <t xml:space="preserve"> 88834 </t>
  </si>
  <si>
    <t>ESCAVADEIRA HIDRÁULICA SOBRE ESTEIRAS, CAÇAMBA 0,80 M3, PESO OPERACIONAL 17,8 T, POTÊNCIA LÍQUIDA 110 HP - JUROS. AF_10/2014</t>
  </si>
  <si>
    <t xml:space="preserve"> 88835 </t>
  </si>
  <si>
    <t>ESCAVADEIRA HIDRÁULICA SOBRE ESTEIRAS, CAÇAMBA 0,80 M3, PESO OPERACIONAL 17,8 T, POTÊNCIA LÍQUIDA 110 HP - MANUTENÇÃO. AF_10/2014</t>
  </si>
  <si>
    <t xml:space="preserve"> 88836 </t>
  </si>
  <si>
    <t>ESCAVADEIRA HIDRÁULICA SOBRE ESTEIRAS, CAÇAMBA 0,80 M3, PESO OPERACIONAL 17,8 T, POTÊNCIA LÍQUIDA 110 HP - MATERIAIS NA OPERAÇÃO. AF_10/2014</t>
  </si>
  <si>
    <t xml:space="preserve"> 00036482 </t>
  </si>
  <si>
    <t>ESCAVADEIRA HIDRAULICA SOBRE ESTEIRAS, CACAMBA 0,80 M3, PESO OPERACIONAL 17,8 T, POTENCIA LIQUIDA 110 HP</t>
  </si>
  <si>
    <t xml:space="preserve"> 89259 </t>
  </si>
  <si>
    <t>GUINDAUTO HIDRÁULICO, CAPACIDADE MÁXIMA DE CARGA 6200 KG, MOMENTO MÁXIMO DE CARGA 11,7 TM, ALCANCE MÁXIMO HORIZONTAL 9,70 M, INCLUSIVE CAMINHÃO TOCO PBT 16.000 KG, POTÊNCIA DE 189 CV - DEPRECIAÇÃO. AF_06/2014</t>
  </si>
  <si>
    <t xml:space="preserve"> 88286 </t>
  </si>
  <si>
    <t>MOTORISTA OPERADOR DE MUNCK COM ENCARGOS COMPLEMENTARES</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</si>
  <si>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</si>
  <si>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</si>
  <si>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89260 </t>
  </si>
  <si>
    <t>GUINDAUTO HIDRÁULICO, CAPACIDADE MÁXIMA DE CARGA 6200 KG, MOMENTO MÁXIMO DE CARGA 11,7 TM, ALCANCE MÁXIMO HORIZONTAL 9,70 M, INCLUSIVE CAMINHÃO TOCO PBT 16.000 KG, POTÊNCIA DE 189 CV - JUROS. AF_06/2014</t>
  </si>
  <si>
    <t xml:space="preserve"> 89262 </t>
  </si>
  <si>
    <t>GUINDAUTO HIDRÁULICO, CAPACIDADE MÁXIMA DE CARGA 6200 KG, MOMENTO MÁXIMO DE CARGA 11,7 TM, ALCANCE MÁXIMO HORIZONTAL 9,70 M, INCLUSIVE CAMINHÃO TOCO PBT 16.000 KG, POTÊNCIA DE 189 CV - MANUTENÇÃO. AF_06/2014</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</si>
  <si>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</si>
  <si>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</si>
  <si>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</si>
  <si>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</si>
  <si>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00003378 </t>
  </si>
  <si>
    <t>HASTE DE ATERRAMENTO EM ACO COM 3,00 M DE COMPRIMENTO E DN = 3/4", REVESTIDA COM BAIXA CAMADA DE COBRE, SEM CONECTOR</t>
  </si>
  <si>
    <t xml:space="preserve"> 86902 </t>
  </si>
  <si>
    <t xml:space="preserve"> 00036794 </t>
  </si>
  <si>
    <t>LAVATORIO DE LOUCA BRANCA, COM COLUNA, DIMENSOES *44 X 35* CM (L X C)</t>
  </si>
  <si>
    <t xml:space="preserve"> 86906 </t>
  </si>
  <si>
    <t xml:space="preserve"> 86879 </t>
  </si>
  <si>
    <t xml:space="preserve"> E9093 </t>
  </si>
  <si>
    <t>Veículo leve - 53 kW (sem motorista)</t>
  </si>
  <si>
    <t>REF.: 590613-EMBASA</t>
  </si>
  <si>
    <t xml:space="preserve"> E9684 </t>
  </si>
  <si>
    <t>Veículo leve picape média 4 x 4 com cabine dupla com capacidade de 1,10 t - 152,25 kW</t>
  </si>
  <si>
    <t>REF.: 590613 EMBASA  01/25</t>
  </si>
  <si>
    <t xml:space="preserve"> E9125 </t>
  </si>
  <si>
    <t>Veículo tipo van furgão com capacidade de 1,38 t - 100 kW</t>
  </si>
  <si>
    <t xml:space="preserve"> 00001892 </t>
  </si>
  <si>
    <t>LUVA EM PVC RIGIDO ROSCAVEL, DE 1", PARA ELETRODUTO</t>
  </si>
  <si>
    <t xml:space="preserve"> 102208 </t>
  </si>
  <si>
    <t>PINTURA TINTA DE ACABAMENTO (PIGMENTADA) ESMALTE SINTÉTICO FOSCO EM MADEIRA, 1 DEMÃO. AF_01/2021</t>
  </si>
  <si>
    <t xml:space="preserve"> 1572 </t>
  </si>
  <si>
    <t>Madeira mista serrada (tábua) 2,2 x 14 cm - 0,00308 m3/m</t>
  </si>
  <si>
    <t xml:space="preserve"> 1569 </t>
  </si>
  <si>
    <t>Madeira mista serrada (barrote) 6 x 6cm - 0,0036 m3/m (angelim, louro)</t>
  </si>
  <si>
    <t>REF.: 65 ORSE 08/25</t>
  </si>
  <si>
    <t xml:space="preserve"> 88389 </t>
  </si>
  <si>
    <t>MISTURADOR DE ARGAMASSA, EIXO HORIZONTAL, CAPACIDADE DE MISTURA 300 KG, MOTOR ELÉTRICO POTÊNCIA 5 CV - JUROS. AF_05/2023</t>
  </si>
  <si>
    <t xml:space="preserve"> 88387 </t>
  </si>
  <si>
    <t>MISTURADOR DE ARGAMASSA, EIXO HORIZONTAL, CAPACIDADE DE MISTURA 300 KG, MOTOR ELÉTRICO POTÊNCIA 5 CV - DEPRECIAÇÃO. AF_05/2023</t>
  </si>
  <si>
    <t xml:space="preserve"> 88391 </t>
  </si>
  <si>
    <t>MISTURADOR DE ARGAMASSA, EIXO HORIZONTAL, CAPACIDADE DE MISTURA 300 KG, MOTOR ELÉTRICO POTÊNCIA 5 CV - MATERIAIS NA OPERAÇÃO. AF_05/2023</t>
  </si>
  <si>
    <t xml:space="preserve"> 88390 </t>
  </si>
  <si>
    <t>MISTURADOR DE ARGAMASSA, EIXO HORIZONTAL, CAPACIDADE DE MISTURA 300 KG, MOTOR ELÉTRICO POTÊNCIA 5 CV - MANUTENÇÃO. AF_05/2023</t>
  </si>
  <si>
    <t xml:space="preserve"> 00037544 </t>
  </si>
  <si>
    <t>MISTURADOR DE ARGAMASSA, EIXO HORIZONTAL, CAPACIDADE DE MISTURA 300 KG, MOTOR ELETRICO TRIFASICO 220/380 V, POTENCIA 5 CV</t>
  </si>
  <si>
    <t xml:space="preserve"> 89228 </t>
  </si>
  <si>
    <t>MOTONIVELADORA POTÊNCIA BÁSICA LÍQUIDA (PRIMEIRA MARCHA) 125 HP, PESO BRUTO 13032 KG, LARGURA DA LÂMINA DE 3,7 M - DEPRECIAÇÃO. AF_06/2014</t>
  </si>
  <si>
    <t xml:space="preserve"> 88300 </t>
  </si>
  <si>
    <t>OPERADOR DE MOTONIVELADORA COM ENCARGOS COMPLEMENTARES</t>
  </si>
  <si>
    <t xml:space="preserve"> 89229 </t>
  </si>
  <si>
    <t>MOTONIVELADORA POTÊNCIA BÁSICA LÍQUIDA (PRIMEIRA MARCHA) 125 HP, PESO BRUTO 13032 KG, LARGURA DA LÂMINA DE 3,7 M - JUROS. AF_06/2014</t>
  </si>
  <si>
    <t xml:space="preserve"> 5779 </t>
  </si>
  <si>
    <t>MOTONIVELADORA POTÊNCIA BÁSICA LÍQUIDA (PRIMEIRA MARCHA) 125 HP, PESO BRUTO 13032 KG, LARGURA DA LÂMINA DE 3,7 M - MANUTENÇÃO. AF_06/2014</t>
  </si>
  <si>
    <t xml:space="preserve"> 53849 </t>
  </si>
  <si>
    <t>MOTONIVELADORA POTÊNCIA BÁSICA LÍQUIDA (PRIMEIRA MARCHA) 125 HP, PESO BRUTO 13032 KG, LARGURA DA LÂMINA DE 3,7 M - MATERIAIS NA OPERAÇÃO. AF_06/2014</t>
  </si>
  <si>
    <t xml:space="preserve"> 00004090 </t>
  </si>
  <si>
    <t>MOTONIVELADORA POTENCIA BASICA LIQUIDA (PRIMEIRA MARCHA) 125 HP, PESO BRUTO 13843 KG, LARGURA DA LAMINA DE 3,7 M</t>
  </si>
  <si>
    <t xml:space="preserve"> 88284 </t>
  </si>
  <si>
    <t>MOTORISTA DE VEÍCULO LEVE COM ENCARGOS COMPLEMENTARES</t>
  </si>
  <si>
    <t xml:space="preserve"> 7017 </t>
  </si>
  <si>
    <t>MÃO-DE-OBRA OPERAÇÃO DIURNA - VEÍCULO LEVE</t>
  </si>
  <si>
    <t xml:space="preserve"> 00043469 </t>
  </si>
  <si>
    <t>FERRAMENTAS - FAMILIA TOPOGRAFO - HORISTA (ENCARGOS COMPLEMENTARES - COLETADO CAIXA)</t>
  </si>
  <si>
    <t xml:space="preserve"> 00043493 </t>
  </si>
  <si>
    <t>EPI - FAMILIA TOPOGRAFO - HORISTA (ENCARGOS COMPLEMENTARES - COLETADO CAIXA)</t>
  </si>
  <si>
    <t xml:space="preserve"> 88303 </t>
  </si>
  <si>
    <t>OPERADOR DE ROLO COMPACTADOR COM ENCARGOS COMPLEMENTARES</t>
  </si>
  <si>
    <t xml:space="preserve"> 00043677 </t>
  </si>
  <si>
    <t>CHAPA/PAINEL DE MADEIRA COMPENSADA RESINADA (MADEIRITE RESINADO ROSA) PARA FORMA DE CONCRETO, DE 2200 X 1100 MM, E = 20 MM</t>
  </si>
  <si>
    <t xml:space="preserve"> 00043682 </t>
  </si>
  <si>
    <t>CHAPA/PAINEL DE MADEIRA COMPENSADA RESINADA (MADEIRITE RESINADO ROSA) PARA FORMA DE CONCRETO, DE 2200 X 1100 MM, E = 6 MM</t>
  </si>
  <si>
    <t xml:space="preserve"> 00039014 </t>
  </si>
  <si>
    <t>FIBRA DE ACO PARA REFORCO DO CONCRETO, SOLTA, TIPO A-I, FATOR DE FORMA *50* L / D, COMPRIMENTO DE *30* MM E RESISTENCIA A TRACAO DO ACO MAIOR 1000 MPA</t>
  </si>
  <si>
    <t xml:space="preserve"> 00007288 </t>
  </si>
  <si>
    <t>TINTA ESMALTE SINTETICO PREMIUM FOSCO</t>
  </si>
  <si>
    <t xml:space="preserve"> 00007340 </t>
  </si>
  <si>
    <t>IMUNIZANTE PARA MADEIRA, INCOLOR</t>
  </si>
  <si>
    <t xml:space="preserve"> 00034492 </t>
  </si>
  <si>
    <t>CONCRETO USINADO BOMBEAVEL, CLASSE DE RESISTENCIA C20, COM BRITA 0 E 1, SLUMP = 100 +/- 20 MM, EXCLUI SERVICO DE BOMBEAMENTO (NBR 8953)</t>
  </si>
  <si>
    <t xml:space="preserve"> 138 </t>
  </si>
  <si>
    <t>Adesivo pvc em frasco de 850 gramas</t>
  </si>
  <si>
    <t>REF.: 1683 ORSE 05/25</t>
  </si>
  <si>
    <t xml:space="preserve"> 00020111 </t>
  </si>
  <si>
    <t>FITA ISOLANTE ADESIVA ANTICHAMA, USO ATE 750 V, EM ROLO DE 19 MM X 20 M</t>
  </si>
  <si>
    <t xml:space="preserve"> 00000939 </t>
  </si>
  <si>
    <t>FIO DE COBRE, SOLIDO, CLASSE 1, ISOLACAO EM PVC/A, ANTICHAMA BWF-B, 450/750V, SECAO NOMINAL 2,5 MM2</t>
  </si>
  <si>
    <t xml:space="preserve"> 00002688 </t>
  </si>
  <si>
    <t>ELETRODUTO PVC FLEXIVEL CORRUGADO, COR AMARELA, DE 25 MM</t>
  </si>
  <si>
    <t>REF.: 641 ORSE 05/25</t>
  </si>
  <si>
    <t xml:space="preserve"> 90456 </t>
  </si>
  <si>
    <t>QUEBRA EM ALVENARIA PARA INSTALAÇÃO DE CAIXA DE TOMADA (4X4 OU 4X2). AF_09/2023</t>
  </si>
  <si>
    <t xml:space="preserve"> 91997 </t>
  </si>
  <si>
    <t>TOMADA MÉDIA DE EMBUTIR (1 MÓDULO), 2P+T 20 A, INCLUINDO SUPORTE E PLACA - FORNECIMENTO E INSTALAÇÃO. AF_03/2023</t>
  </si>
  <si>
    <t xml:space="preserve"> 90447 </t>
  </si>
  <si>
    <t>RASGO LINEAR MANUAL EM ALVENARIA, PARA ELETRODUTOS, DIÂMETROS MENORES OU IGUAIS A 40 MM. AF_09/2023</t>
  </si>
  <si>
    <t>REF.: 93143-SINAPI</t>
  </si>
  <si>
    <t xml:space="preserve"> 295 </t>
  </si>
  <si>
    <t>Abraçadeira tipo U, d=26mm (3/4") c/ fixações,  p/ tubo galvanizado</t>
  </si>
  <si>
    <t xml:space="preserve"> 2036 </t>
  </si>
  <si>
    <t>Solucao limpadora pvc</t>
  </si>
  <si>
    <t>REF.: 1199 ORSE 05/25</t>
  </si>
  <si>
    <t xml:space="preserve"> 00006020 </t>
  </si>
  <si>
    <t>REGISTRO GAVETA BRUTO EM LATAO FORJADO, BITOLA 1/2"</t>
  </si>
  <si>
    <t xml:space="preserve"> 73436 </t>
  </si>
  <si>
    <t>ROLO COMPACTADOR VIBRATÓRIO PÉ DE CARNEIRO PARA SOLOS, POTÊNCIA 80 HP, PESO OPERACIONAL SEM/COM LASTRO 7,4 / 8,8 T, LARGURA DE TRABALHO 1,68 M - CHP DIURNO. AF_02/2016</t>
  </si>
  <si>
    <t xml:space="preserve"> 93244 </t>
  </si>
  <si>
    <t>ROLO COMPACTADOR VIBRATÓRIO PÉ DE CARNEIRO PARA SOLOS, POTÊNCIA 80 HP, PESO OPERACIONAL SEM/COM LASTRO 7,4 / 8,8 T, LARGURA DE TRABALHO 1,68 M - CHI DIURNO. AF_02/2016</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</si>
  <si>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</si>
  <si>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</si>
  <si>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</si>
  <si>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</si>
  <si>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</si>
  <si>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</si>
  <si>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</si>
  <si>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</si>
  <si>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</si>
  <si>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</si>
  <si>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96460 </t>
  </si>
  <si>
    <t>ROLO COMPACTADOR DE PNEUS, ESTÁTICO, PRESSÃO VARIÁVEL, POTÊNCIA 110 HP, PESO SEM/COM LASTRO 10,8/27 T, LARGURA DE ROLAGEM 2,30 M - DEPRECIAÇÃO. AF_06/2017</t>
  </si>
  <si>
    <t xml:space="preserve"> 96459 </t>
  </si>
  <si>
    <t>ROLO COMPACTADOR DE PNEUS, ESTÁTICO, PRESSÃO VARIÁVEL, POTÊNCIA 110 HP, PESO SEM/COM LASTRO 10,8/27 T, LARGURA DE ROLAGEM 2,30 M - JUROS. AF_06/2017</t>
  </si>
  <si>
    <t xml:space="preserve"> 96458 </t>
  </si>
  <si>
    <t>ROLO COMPACTADOR DE PNEUS, ESTÁTICO, PRESSÃO VARIÁVEL, POTÊNCIA 110 HP, PESO SEM/COM LASTRO 10,8/27 T, LARGURA DE ROLAGEM 2,30 M - MANUTENÇÃO. AF_06/2017</t>
  </si>
  <si>
    <t xml:space="preserve"> 96457 </t>
  </si>
  <si>
    <t>ROLO COMPACTADOR DE PNEUS, ESTÁTICO, PRESSÃO VARIÁVEL, POTÊNCIA 110 HP, PESO SEM/COM LASTRO 10,8/27 T, LARGURA DE ROLAGEM 2,30 M - MATERIAIS NA OPERAÇÃO. AF_06/2017</t>
  </si>
  <si>
    <t xml:space="preserve"> 00014511 </t>
  </si>
  <si>
    <t>ROLO COMPACTADOR DE PNEUS, ESTATICO, PRESSAO VARIAVEL, POTENCIA 110 HP, PESO SEM/COM LASTRO 10,8/27 T, LARGURA DE ROLAGEM 2,30 M</t>
  </si>
  <si>
    <t xml:space="preserve"> 89210 </t>
  </si>
  <si>
    <t>ROLO COMPACTADOR VIBRATÓRIO DE UM CILINDRO AÇO LISO, POTÊNCIA 80 HP, PESO OPERACIONAL MÁXIMO 8,1 T, IMPACTO DINÂMICO 16,15 / 9,5 T, LARGURA DE TRABALHO 1,68 M - DEPRECIAÇÃO. AF_06/2014</t>
  </si>
  <si>
    <t xml:space="preserve"> 89211 </t>
  </si>
  <si>
    <t>ROLO COMPACTADOR VIBRATÓRIO DE UM CILINDRO AÇO LISO, POTÊNCIA 80 HP, PESO OPERACIONAL MÁXIMO 8,1 T, IMPACTO DINÂMICO 16,15 / 9,5 T, LARGURA DE TRABALHO 1,68 M - JUROS. AF_06/2014</t>
  </si>
  <si>
    <t xml:space="preserve"> 5674 </t>
  </si>
  <si>
    <t>ROLO COMPACTADOR VIBRATÓRIO DE UM CILINDRO AÇO LISO, POTÊNCIA 80 HP, PESO OPERACIONAL MÁXIMO 8,1 T, IMPACTO DINÂMICO 16,15 / 9,5 T, LARGURA DE TRABALHO 1,68 M - MANUTENÇÃO. AF_06/2014</t>
  </si>
  <si>
    <t xml:space="preserve"> 53788 </t>
  </si>
  <si>
    <t>ROLO COMPACTADOR VIBRATÓRIO DE UM CILINDRO AÇO LISO, POTÊNCIA 80 HP, PESO OPERACIONAL MÁXIMO 8,1 T, IMPACTO DINÂMICO 16,15 / 9,5 T, LARGURA DE TRABALHO 1,68 M - MATERIAIS NA OPERAÇÃO. AF_06/2014</t>
  </si>
  <si>
    <t xml:space="preserve"> 00010646 </t>
  </si>
  <si>
    <t>ROLO COMPACTADOR VIBRATORIO DE UM CILINDRO, ACO LISO, POTENCIA 80 HP, PESO OPERACIONAL MAXIMO 8,1 T, IMPACTO DINAMICO 16,15/9,5 T, LARGURA TRABALHO 1,68 M</t>
  </si>
  <si>
    <t xml:space="preserve"> 73313 </t>
  </si>
  <si>
    <t>ROLO COMPACTADOR VIBRATÓRIO PÉ DE CARNEIRO PARA SOLOS, POTÊNCIA 80 HP, PESO OPERACIONAL SEM/COM LASTRO 7,4 / 8,8 T, LARGURA DE TRABALHO 1,68 M - JUROS. AF_02/2016</t>
  </si>
  <si>
    <t xml:space="preserve"> 73309 </t>
  </si>
  <si>
    <t>ROLO COMPACTADOR VIBRATÓRIO PÉ DE CARNEIRO PARA SOLOS, POTÊNCIA 80 HP, PESO OPERACIONAL SEM/COM LASTRO 7,4 / 8,8 T, LARGURA DE TRABALHO 1,68 M - DEPRECIAÇÃO. AF_02/2016</t>
  </si>
  <si>
    <t xml:space="preserve"> 5089 </t>
  </si>
  <si>
    <t>ROLO COMPACTADOR VIBRATÓRIO PÉ DE CARNEIRO PARA SOLOS, POTÊNCIA 80 HP, PESO OPERACIONAL SEM/COM LASTRO 7,4 / 8,8 T, LARGURA DE TRABALHO 1,68 M - MANUTENÇÃO. AF_02/2016</t>
  </si>
  <si>
    <t xml:space="preserve"> 73315 </t>
  </si>
  <si>
    <t>ROLO COMPACTADOR VIBRATÓRIO PÉ DE CARNEIRO PARA SOLOS, POTÊNCIA 80 HP, PESO OPERACIONAL SEM/COM LASTRO 7,4 / 8,8 T, LARGURA DE TRABALHO 1,68 M - MATERIAIS NA OPERAÇÃO. AF_02/2016</t>
  </si>
  <si>
    <t xml:space="preserve"> 00014513 </t>
  </si>
  <si>
    <t>ROLO COMPACTADOR PE DE CARNEIRO VIBRATORIO, POTENCIA 80 HP, PESO OPERACIONAL SEM/COM LASTRO 7,4/8,8 T, LARGURA DE TRABALHO 1,68 M</t>
  </si>
  <si>
    <t xml:space="preserve"> 100289 </t>
  </si>
  <si>
    <t>VIGIA DIURNO COM ENCARGOS COMPLEMENTARES</t>
  </si>
  <si>
    <t>REF.: 05.105.0202-0 (EMOP) / CONSIDERANDO 12 HORAS DIAS ÚTEIS (22 DIAS) E 24 HORAS DIAS NÃO ÚTEIS (8 DIAS)</t>
  </si>
  <si>
    <t>REF.: 64 ORSE 808/25</t>
  </si>
  <si>
    <t xml:space="preserve"> 00004302 </t>
  </si>
  <si>
    <t>PARAFUSO ZINCADO ROSCA SOBERBA, CABECA SEXTAVADA, 5/16" X 250 MM, PARA FIXACAO DE TELHA EM MADEIRA</t>
  </si>
  <si>
    <t xml:space="preserve"> 00007194 </t>
  </si>
  <si>
    <t>TELHA DE FIBROCIMENTO ONDULADA E = 6 MM, DE 2,44 X 1,10 M (SEM AMIANTO)</t>
  </si>
  <si>
    <t xml:space="preserve"> 00001607 </t>
  </si>
  <si>
    <t>CONJUNTO ARRUELAS DE VEDACAO 5/16" PARA TELHA FIBROCIMENTO (UMA ARRUELA METALICA E UMA ARRUELA PVC - CONICAS)</t>
  </si>
  <si>
    <t xml:space="preserve"> 91995 </t>
  </si>
  <si>
    <t>TOMADA MÉDIA DE EMBUTIR (1 MÓDULO), 2P+T 20 A, SEM SUPORTE E SEM PLACA - FORNECIMENTO E INSTALAÇÃO. AF_03/2023</t>
  </si>
  <si>
    <t xml:space="preserve"> 00013415 </t>
  </si>
  <si>
    <t>TORNEIRA DE MESA/BANCADA, PARA LAVATORIO, FIXA, METALICA CROMADA, PADRAO POPULAR, 1/2" OU 3/4"</t>
  </si>
  <si>
    <t xml:space="preserve"> 89030 </t>
  </si>
  <si>
    <t>TRATOR DE ESTEIRAS, POTÊNCIA 100 HP, PESO OPERACIONAL 9,4 T, COM LÂMINA 2,19 M3 - JUROS. AF_06/2014</t>
  </si>
  <si>
    <t xml:space="preserve"> 89029 </t>
  </si>
  <si>
    <t>TRATOR DE ESTEIRAS, POTÊNCIA 100 HP, PESO OPERACIONAL 9,4 T, COM LÂMINA 2,19 M3 - DEPRECIAÇÃO. AF_06/2014</t>
  </si>
  <si>
    <t xml:space="preserve"> 88324 </t>
  </si>
  <si>
    <t>TRATORISTA COM ENCARGOS COMPLEMENTARES</t>
  </si>
  <si>
    <t xml:space="preserve"> 53817 </t>
  </si>
  <si>
    <t>TRATOR DE ESTEIRAS, POTÊNCIA 100 HP, PESO OPERACIONAL 9,4 T, COM LÂMINA 2,19 M3 - MATERIAIS NA OPERAÇÃO. AF_06/2014</t>
  </si>
  <si>
    <t xml:space="preserve"> 5724 </t>
  </si>
  <si>
    <t>TRATOR DE ESTEIRAS, POTÊNCIA 100 HP, PESO OPERACIONAL 9,4 T, COM LÂMINA 2,19 M3 - MANUTENÇÃO. AF_06/2014</t>
  </si>
  <si>
    <t xml:space="preserve"> 00007622 </t>
  </si>
  <si>
    <t>TRATOR DE ESTEIRAS, POTENCIA DE 100 HP, PESO OPERACIONAL DE 9,4 T, COM LAMINA COM CAPACIDADE DE 2,19 M3</t>
  </si>
  <si>
    <t xml:space="preserve"> 00010422 </t>
  </si>
  <si>
    <t>BACIA SANITARIA (VASO) COM CAIXA ACOPLADA, SIFAO APARENTE, DE LOUCA BRANCA (SEM ASSENTO)</t>
  </si>
  <si>
    <t xml:space="preserve"> 7014 </t>
  </si>
  <si>
    <t>VEICULO UTILITARIO TIPO PICK-UP A GASOLINA COM 56,8CV -  JUROS</t>
  </si>
  <si>
    <t xml:space="preserve"> 00040824 </t>
  </si>
  <si>
    <t>VEICULO TIPO COMERCIAL LEVE 2.5 MANUAL, 6 VELOCIDADES, DIESEL, CAPACIDADE *1800* KG, POTENCIA 130 CV, PARA 3 PASSAGEIROS (SEM CARROCERIA)</t>
  </si>
  <si>
    <t xml:space="preserve"> 7013 </t>
  </si>
  <si>
    <t>VEICULO UTILITARIO TIPO PICK-UP A GASOLINA COM 56,8CV - DEPRECIACAO</t>
  </si>
  <si>
    <t xml:space="preserve"> 7016 </t>
  </si>
  <si>
    <t>VEICULO UTILITARIO TIPO PICK-UP A GASOLINA COM 56,8CV - CUSTOS C/MATERIAL NA OPERACAO</t>
  </si>
  <si>
    <t xml:space="preserve"> 7015 </t>
  </si>
  <si>
    <t>VEICULO UTILITARIO TIPO PICK-UP A GASOLINA COM 56,8CV - MANUTENCAO</t>
  </si>
  <si>
    <t xml:space="preserve"> 00006153 </t>
  </si>
  <si>
    <t>VALVULA EM PLASTICO BRANCO PARA TANQUE OU LAVATORIO 1", SEM UNHO E SEM LADRAO</t>
  </si>
  <si>
    <t>0,17</t>
  </si>
  <si>
    <t>66,0</t>
  </si>
  <si>
    <t>98,85</t>
  </si>
  <si>
    <t>99,11</t>
  </si>
  <si>
    <t>99,21</t>
  </si>
  <si>
    <t>99,25</t>
  </si>
  <si>
    <t>99,31</t>
  </si>
  <si>
    <t>12,14</t>
  </si>
  <si>
    <t>99,41</t>
  </si>
  <si>
    <t>24,23</t>
  </si>
  <si>
    <t>72,69</t>
  </si>
  <si>
    <t>12,60</t>
  </si>
  <si>
    <t>37,80</t>
  </si>
  <si>
    <t>0,20%</t>
  </si>
  <si>
    <t>98,76%</t>
  </si>
  <si>
    <t>98,85%</t>
  </si>
  <si>
    <t>98,88%</t>
  </si>
  <si>
    <t>98,92%</t>
  </si>
  <si>
    <t>98,95%</t>
  </si>
  <si>
    <t>98,99%</t>
  </si>
  <si>
    <t>99,03%</t>
  </si>
  <si>
    <t>99,08%</t>
  </si>
  <si>
    <t>99,13%</t>
  </si>
  <si>
    <t>99,21%</t>
  </si>
  <si>
    <t xml:space="preserve"> 89417 </t>
  </si>
  <si>
    <t>LUVA, PVC, SOLDÁVEL, DN 20MM, INSTALADO EM RAMAL DE DISTRIBUIÇÃO DE ÁGUA - FORNECIMENTO E INSTALAÇÃO. AF_06/2022</t>
  </si>
  <si>
    <t xml:space="preserve"> CP.20000373 </t>
  </si>
  <si>
    <t>BARRAMENTO DE COBRE TRIFASICO  (FASE/NEUTRO/TERRA) 300A - FORNECIMENTO E INSTALAÇÃO</t>
  </si>
  <si>
    <t xml:space="preserve"> CP.20000399 </t>
  </si>
  <si>
    <t>ELETRODUTO DE AÇO GALVANIZADO, CLASSE LEVE, DN 20 MM (3/4"), APARENTE - FORNECIMENTO E INSTALAÇÃO. AF_11/2016_P</t>
  </si>
  <si>
    <t xml:space="preserve"> CP.10000812 </t>
  </si>
  <si>
    <t>ELETRODUTO DE AÇO GALVANIZADO, CLASSE SEMI PESADO, DN 32 MM (1 1/4), APARENTE - FORNECIMENTO E INSTALAÇÃO. AF_11/2016_P</t>
  </si>
  <si>
    <t xml:space="preserve"> CP.10000813 </t>
  </si>
  <si>
    <t>ELETRODUTO DE AÇO GALVANIZADO, CLASSE SEMI PESADO, DN 40 MM (1 1/2 ), APARENTE - FORNECIMENTO E INSTALAÇÃO. AF_11/2016_P</t>
  </si>
  <si>
    <t xml:space="preserve"> CP.20000401 </t>
  </si>
  <si>
    <t>CURVA 90 GRAUS PARA ELETRODUTO, AÇO GALVANIZADO, DN 20 MM (3/4''), APARENTE - FORNECIMENTO E INSTALAÇÃO. AF_10/2022</t>
  </si>
  <si>
    <t xml:space="preserve"> CP.20000404 </t>
  </si>
  <si>
    <t>CURVA 90 GRAUS PARA ELETRODUTO, AÇO GALVANIZADO, DN 32 MM (1 1/4''), APARENTE - FORNECIMENTO E INSTALAÇÃO. AF_10/2022</t>
  </si>
  <si>
    <t xml:space="preserve"> CP.20000402 </t>
  </si>
  <si>
    <t>LUVA DE EMENDA PARA ELETRODUTO, AÇO GALVANIZADO, DN 20 MM (3/4''), APARENTE - FORNECIMENTO E INSTALAÇÃO. AF_11/2016_P</t>
  </si>
  <si>
    <t xml:space="preserve"> CP.20000962 </t>
  </si>
  <si>
    <t>VÁLVULA DE DESCARGA COM ALAVANCA DE ACIONAMENTO COM REGISTRO, ACABAMENTO METAL CROMADO - FORNECIMENTO E INSTALAÇÃO</t>
  </si>
  <si>
    <t xml:space="preserve"> 00003861 </t>
  </si>
  <si>
    <t>LUVA PVC SOLDAVEL, 20 MM, PARA AGUA FRIA PREDIAL</t>
  </si>
  <si>
    <t xml:space="preserve"> 00021128 </t>
  </si>
  <si>
    <t>ELETRODUTO EM ACO GALVANIZADO ELETROLITICO, LEVE, DIAMETRO 3/4", PAREDE DE 0,90 MM</t>
  </si>
  <si>
    <t>REF.: 95745-SINAPI</t>
  </si>
  <si>
    <t xml:space="preserve"> 00021135 </t>
  </si>
  <si>
    <t>ELETRODUTO EM ACO GALVANIZADO ELETROLITICO, SEMI-PESADO, DIAMETRO 1 1/4", PAREDE DE 1,20 MM</t>
  </si>
  <si>
    <t>REF.: 95751-SINAPI</t>
  </si>
  <si>
    <t xml:space="preserve"> 00021130 </t>
  </si>
  <si>
    <t>ELETRODUTO EM ACO GALVANIZADO ELETROLITICO, SEMI-PESADO, DIAMETRO 1 1/2", PAREDE DE 1,20 MM</t>
  </si>
  <si>
    <t>REF.: 95748-SINAPI</t>
  </si>
  <si>
    <t xml:space="preserve"> 00002633 </t>
  </si>
  <si>
    <t>CURVA 90 GRAUS PARA ELETRODUTO, EM ACO GALVANIZADO ELETROLITICO, COM ROSCA, DIAMETRO DE 20 MM (3/4"), ESPESSURA DE 1,50 MM</t>
  </si>
  <si>
    <t>REF.: 95762 SINAPI 11/25</t>
  </si>
  <si>
    <t xml:space="preserve"> 00002618 </t>
  </si>
  <si>
    <t>CURVA 90 GRAUS PARA ELETRODUTO, EM ACO GALVANIZADO ELETROLITICO, COM ROSCA, DIAMETRO DE 32 MM (1 1/4"), ESPESSURA DE 1,50 MM</t>
  </si>
  <si>
    <t xml:space="preserve"> 00002637 </t>
  </si>
  <si>
    <t>LUVA PARA ELETRODUTO, EM ACO GALVANIZADO ELETROLITICO, COM ROSCA, DIAMETRO DE 20 MM (3/4")</t>
  </si>
  <si>
    <t xml:space="preserve"> 065246 </t>
  </si>
  <si>
    <t>ACABAMENTO PARA VALVULA DE DESCARGA BENEFIT 00184906 DOCOL</t>
  </si>
  <si>
    <t xml:space="preserve"> 00021011 </t>
  </si>
  <si>
    <t>TUBO ACO GALVANIZADO COM COSTURA, CLASSE LEVE, DN 32 MM (1 1/4"), E = 2,65 MM, *2,71* KG/M (NBR 5580)</t>
  </si>
  <si>
    <t>REF.: 8235-ORSE</t>
  </si>
  <si>
    <t>0,30</t>
  </si>
  <si>
    <t>47,0</t>
  </si>
  <si>
    <t>28,0</t>
  </si>
  <si>
    <t>78,0</t>
  </si>
  <si>
    <t>0,25%</t>
  </si>
  <si>
    <t>17,0</t>
  </si>
  <si>
    <t>220,0</t>
  </si>
  <si>
    <t>300,0</t>
  </si>
  <si>
    <t>36,0</t>
  </si>
  <si>
    <t xml:space="preserve"> CP.20000985 </t>
  </si>
  <si>
    <t>MOBILIZAÇÃO OU DESMOBILIZAÇÃO DE OBRAS - EQUIPAMENTOS E PESSOAL - CONFORME MANUAL DE CUSTOS DE INFRAESTRUTURA DE TRANSPORTES - DNIT - PARA OBRAS DE CONSTRUÇÃO DAS CAPS (KM)</t>
  </si>
  <si>
    <t xml:space="preserve"> 5.2.2.6 </t>
  </si>
  <si>
    <t xml:space="preserve"> CP.20000457 </t>
  </si>
  <si>
    <t>ALVENARIA DE VEDAÇÃO COM ELEMENTO VAZADO DE CONCRETO (COBOGÓ) TRIANGULAR CINZA DE 30X30CM E ARGAMASSA DE ASSENTAMENTO COM PREPARO EM BETONEIRA. AF_05/2020</t>
  </si>
  <si>
    <t xml:space="preserve"> CP.00004316 </t>
  </si>
  <si>
    <t>RODAPÉ EM PORCELANATO DE 10CM DE ALTURA. AF_02/2023</t>
  </si>
  <si>
    <t xml:space="preserve"> CP.20000431 </t>
  </si>
  <si>
    <t>REVESTIMENTO CERÂMICO PARA PAREDES EXTERNAS EM PASTILHAS DE PORCELANA 5 X 5 CM NA COR CINZA CLARO (PLACAS DE 30 X 30 CM), ALINHADAS A PRUMO. AF_02/2023</t>
  </si>
  <si>
    <t xml:space="preserve"> CP.20000430 </t>
  </si>
  <si>
    <t>FORRO EM RÉGUAS DE PVC, PADRÃO AMADEIRADO, PARA AMBIENTES COMERCIAIS, INCLUSIVE ESTRUTURA DE FIXAÇÃO - FORNECIMENTO E INSTALAÇÃO</t>
  </si>
  <si>
    <t xml:space="preserve"> 5.8.4 </t>
  </si>
  <si>
    <t xml:space="preserve"> CP.20000448 </t>
  </si>
  <si>
    <t>PA-01 - PORTA EM ALUMÍNIO COM VENEZIANA ANODIZADO NATURAL COM VIDRO LISO 3MM INCOLOR, DIM.: 180X210CM - FORNECIMENTO E INSTALAÇÃO</t>
  </si>
  <si>
    <t xml:space="preserve"> CP.20000449 </t>
  </si>
  <si>
    <t>PA-02 - PORTA EM ALUMÍNIO ANODIZADO NATURAL COM VIDRO LISO 3MM INCOLOR, DIM.: 180X240CM - FORNECIMENTO E INSTALAÇÃO</t>
  </si>
  <si>
    <t xml:space="preserve"> CP.20000450 </t>
  </si>
  <si>
    <t>PA-03 - PORTA DE CORRER EM ALUMÍNIO ANODIZADO NATURAL COM VIDRO TEMPERADO LISO 4MM INCOLOR, DIM.: 350X240CM - FORNECIMENTO E INSTALAÇÃO</t>
  </si>
  <si>
    <t xml:space="preserve"> CP.20000452 </t>
  </si>
  <si>
    <t>PD-01 - PORTA EM ALUMÍNIO COM VENEZIANA ANODIZADO NATURAL, DIM.: 80X180CM - FORNECIMENTO E INSTALAÇÃO</t>
  </si>
  <si>
    <t xml:space="preserve"> CP.20000454 </t>
  </si>
  <si>
    <t>PM-02B - PORTA DE MADEIRA COM VISOR EM VIDRO 3MM INCOLOR INCLUINDO PINTURA ESMALTE BRANCO GELO, SEMI-OCA (LEVE OU MÉDIA), PADRÃO MÉDIO, 90X210CM, ESPESSURA DE 3,5CM, ITENS INCLUSOS: DOBRADIÇAS, MONTAGEM E INSTALAÇÃO DO BATENTE, FECHADURA COM EXECUÇÃO DO FURO - FORNECIMENTO E INSTALAÇÃO. AF_12/2019</t>
  </si>
  <si>
    <t xml:space="preserve"> CP.20000455 </t>
  </si>
  <si>
    <t>PM-03 - PORTA DE MADEIRA INCLUINDO PINTURA ESMALTE BRANCO GELO, SEMI-OCA (LEVE OU MÉDIA), PADRÃO MÉDIO, 100X210CM, ESPESSURA DE 3,5CM, ITENS INCLUSOS: DOBRADIÇAS, MONTAGEM E INSTALAÇÃO DO BATENTE, FECHADURA COM EXECUÇÃO DO FURO - FORNECIMENTO E INSTALAÇÃO. AF_12/2019</t>
  </si>
  <si>
    <t xml:space="preserve"> CP.20000458 </t>
  </si>
  <si>
    <t>JA-01 - JANELA DE ALUMÍNIO ANODIZADO COM PINTURA ELETROSTÁTICA COR NATURAL TIPO CORRER, DIM: (80X60)CM, VIDRO COMUM 3MM, INCLUINDO CONTRAMARCO - FORNECIMENTO E INSTALAÇÃO</t>
  </si>
  <si>
    <t xml:space="preserve"> CP.20000459 </t>
  </si>
  <si>
    <t>JA-02 - JANELA DE ALUMÍNIO ANODIZADO COM PINTURA ELETROSTÁTICA COR NATURAL TIPO CORRER, DIM: (100X60)CM, VIDRO COMUM 3MM, INCLUINDO CONTRAMARCO - FORNECIMENTO E INSTALAÇÃO</t>
  </si>
  <si>
    <t xml:space="preserve"> CP.20000460 </t>
  </si>
  <si>
    <t>JA-03 - JANELA DE ALUMÍNIO ANODIZADO COM PINTURA ELETROSTÁTICA COR NATURAL TIPO CORRER/FIXA, DIM: (150X60)CM, VIDRO COMUM 3MM, INCLUINDO CONTRAMARCO - FORNECIMENTO E INSTALAÇÃO</t>
  </si>
  <si>
    <t xml:space="preserve"> CP.20000461 </t>
  </si>
  <si>
    <t>JA-03* - JANELA DE ALUMÍNIO ANODIZADO COM PINTURA ELETROSTÁTICA COR NATURAL TIPO CORRER/FIXA COM TELA MOSQUITEIRO, DIM: (150X60)CM, VIDRO COMUM 3MM, INCLUINDO CONTRAMARCO - FORNECIMENTO E INSTALAÇÃO</t>
  </si>
  <si>
    <t xml:space="preserve"> CP.20000462 </t>
  </si>
  <si>
    <t>JA-04- JANELA DE ALUMÍNIO ANODIZADO COM PINTURA ELETROSTÁTICA COR NATURAL TIPO CORRER/FIXO, DIM: (200X60)CM, VIDRO COMUM 3MM, INCLUINDO CONTRAMARCO - FORNECIMENTO E INSTALAÇÃO</t>
  </si>
  <si>
    <t xml:space="preserve"> CP.20000463 </t>
  </si>
  <si>
    <t>JA-05*- JANELA DE ALUMÍNIO ANODIZADO COM PINTURA ELETROSTÁTICA COR NATURAL TIPO CORRER/FIXO COM TELA MOSQUITEIRO, DIM: (200X120)CM, VIDRO COMUM 3MM, INCLUINDO CONTRAMARCO - FORNECIMENTO E INSTALAÇÃO</t>
  </si>
  <si>
    <t xml:space="preserve"> 5.9.2.8 </t>
  </si>
  <si>
    <t xml:space="preserve"> CP.20000466 </t>
  </si>
  <si>
    <t>VA-01- JANELA DE ALUMÍNIO ANODIZADO COM PINTURA ELETROSTÁTICA COR NATURAL TIPO FIXO, DIM: (120X100)CM, VIDRO COMUM 3MM, INCLUINDO CONTRAMARCO - FORNECIMENTO E INSTALAÇÃO</t>
  </si>
  <si>
    <t xml:space="preserve"> 5.9.2.9 </t>
  </si>
  <si>
    <t xml:space="preserve"> 5.9.2.10 </t>
  </si>
  <si>
    <t xml:space="preserve"> 5.9.2.11 </t>
  </si>
  <si>
    <t xml:space="preserve"> CP.20000473 </t>
  </si>
  <si>
    <t>CA-01 - JANELA DE ALUMÍNIO ANODIZADO COM PINTURA ELETROSTÁTICA COR NATURAL TIPO CORRER/FIXA, DIM: (200X240)CM, VIDRO COMUM 3MM, INCLUINDO CONTRAMARCO - FORNECIMENTO E INSTALAÇÃO</t>
  </si>
  <si>
    <t xml:space="preserve"> CP.00003762 </t>
  </si>
  <si>
    <t>ELETRODUTO RÍGIDO SOLDÁVEL, PVC, DN 40 MM (1.1/4''), APARENTE - FORNECIMENTO E INSTALAÇÃO. AF_10/2022</t>
  </si>
  <si>
    <t xml:space="preserve"> 104785 </t>
  </si>
  <si>
    <t>FIXAÇÃO DE ELETRODUTOS, DIÂMETROS MENORES OU IGUAIS A 40 MM, COM ABRAÇADEIRA METÁLICA RÍGIDA TIPO D COM PARAFUSO DE FIXAÇÃO 1 1/4", FIXADA DIRETAMENTE NA LAJE OU PAREDE. AF_09/2023</t>
  </si>
  <si>
    <t xml:space="preserve"> 5.11.2.13 </t>
  </si>
  <si>
    <t xml:space="preserve"> CP.00002816 </t>
  </si>
  <si>
    <t>CURVA 90 GRAUS PARA ELETRODUTO, PVC, ROSCÁVEL, DN 40 MM (1 1/4"), PARA CIRCUITOS TERMINAIS - FORNECIMENTO E INSTALAÇÃO. AF_12/2015</t>
  </si>
  <si>
    <t xml:space="preserve"> CP.00004489 </t>
  </si>
  <si>
    <t>LUVA PARA ELETRODUTO, PVC, ROSCÁVEL, DN 40 MM (1 1/4"), APARENTE - FORNECIMENTO E INSTALAÇÃO. AF_03/2023</t>
  </si>
  <si>
    <t xml:space="preserve"> 5.11.3.16 </t>
  </si>
  <si>
    <t xml:space="preserve"> 5.11.3.17 </t>
  </si>
  <si>
    <t xml:space="preserve"> 5.11.3.18 </t>
  </si>
  <si>
    <t xml:space="preserve"> CP.20000382 </t>
  </si>
  <si>
    <t>SAÍDA LATERAL SIMPLES, DIÂMETRO DE 3/4´ - FORNCIMENTO E INSTALAÇÃO</t>
  </si>
  <si>
    <t xml:space="preserve"> 5.11.3.19 </t>
  </si>
  <si>
    <t xml:space="preserve"> 91931 </t>
  </si>
  <si>
    <t>CABO DE COBRE FLEXÍVEL ISOLADO, 6 MM², ANTI-CHAMA 0,6/1,0 KV, PARA CIRCUITOS TERMINAIS - FORNECIMENTO E INSTALAÇÃO. AF_03/2023</t>
  </si>
  <si>
    <t xml:space="preserve"> 91935 </t>
  </si>
  <si>
    <t>CABO DE COBRE FLEXÍVEL ISOLADO, 16 MM², ANTI-CHAMA 0,6/1,0 KV, PARA CIRCUITOS TERMINAIS - FORNECIMENTO E INSTALAÇÃO. AF_03/2023</t>
  </si>
  <si>
    <t xml:space="preserve"> CP.10000192 </t>
  </si>
  <si>
    <t>TERMINAL DE COMPRESSÃO PARA CABO DE 25 MM2 - FORNECIMENTO E INSTALAÇÃO</t>
  </si>
  <si>
    <t xml:space="preserve"> 95818 </t>
  </si>
  <si>
    <t>CONDULETE DE PVC, TIPO X, PARA ELETRODUTO DE PVC SOLDÁVEL DN 32 MM (1''), APARENTE - FORNECIMENTO E INSTALAÇÃO. AF_01/2026</t>
  </si>
  <si>
    <t xml:space="preserve"> 5.11.5.9 </t>
  </si>
  <si>
    <t xml:space="preserve"> 5.11.5.10 </t>
  </si>
  <si>
    <t xml:space="preserve"> 5.11.5.11 </t>
  </si>
  <si>
    <t xml:space="preserve"> 5.11.5.12 </t>
  </si>
  <si>
    <t xml:space="preserve"> CP.20000678 </t>
  </si>
  <si>
    <t>CONDULETE DE ALUMÍNIO, TIPO X, PARA ELETRODUTO DE AÇO GALVANIZADO DN 50 MM (1.1/2''), APARENTE - FORNECIMENTO E INSTALAÇÃO. AF_10/2022</t>
  </si>
  <si>
    <t xml:space="preserve"> 5.11.5.13 </t>
  </si>
  <si>
    <t xml:space="preserve"> CP.00000256 </t>
  </si>
  <si>
    <t>ADAPTADOR PARA CONDULETE 3/4" EM ALUMÍNIO - FORNECIMENTO E INSTALAÇÃO</t>
  </si>
  <si>
    <t xml:space="preserve"> CP.20000979 </t>
  </si>
  <si>
    <t>LUMINÁRIA TIPO PENDENTE EM ACRÍLICO PRISMÁTICO 16" COM LÂMPADA COMPACTA FLUORESCENTE DE 45W, REF.: LEVILUX RI-355P OU EQUIVALENTE TÉCNICO - FORNECIMENTO E INSTALAÇÃO</t>
  </si>
  <si>
    <t xml:space="preserve"> CP.00002019 </t>
  </si>
  <si>
    <t>ABRAÇADEIRA TIPO "D" COM CUNHA, PRÉ ZINCADA Ø1" - FORNECIMENTO</t>
  </si>
  <si>
    <t xml:space="preserve"> CP.20000644 </t>
  </si>
  <si>
    <t>CAIXA DE INSPEÇÃO SUSPENSA EM POLIPROPILENO COM ANTI-UV E ANTI-CHAMAS, 160X120X100MM - FORNECIMENTO E INSTALAÇÃO</t>
  </si>
  <si>
    <t xml:space="preserve"> CP.20000121 </t>
  </si>
  <si>
    <t>BARRA CHATA EM ALUMÍNIO 7/8"X1/8" (70MM²), SEM FUROS DIÂMETRO 7 MM, INCLUINDO ACESSÓRIOS DE FIXAÇÃO - FORNECIMENTO E INSTALAÇÃO</t>
  </si>
  <si>
    <t xml:space="preserve"> CP.20000126 </t>
  </si>
  <si>
    <t>TERMINAL 1 FURO 10,5MM 1 COMPRESSÃO - 70MM2 - FORNECIMENTO</t>
  </si>
  <si>
    <t xml:space="preserve"> CP.20000645 </t>
  </si>
  <si>
    <t>TERMINAL 1 FURO 5,2MM 1 COMPRESSÃO - 16MM2 - FORNECIMENTO</t>
  </si>
  <si>
    <t xml:space="preserve"> CP.20000134 </t>
  </si>
  <si>
    <t>PARAFUSO SEXTAVADO INOX 1/4 X 1.1/4 - FORNECIMENTO</t>
  </si>
  <si>
    <t xml:space="preserve"> CP.00000151 </t>
  </si>
  <si>
    <t>DIO DISTRIBUIDOR INTERNO ÓPTICO PARA ATÉ 12 FIBRAS (CONJUNTO COMPOSTO DE D.I.O., KIT BANDEJA, ANCORAGEM, ACOMODAÇÃO E EMENDA - CONFORME ESPECIFICAÇÃO), FORNECIMENTO E INSTALAÇÃO</t>
  </si>
  <si>
    <t xml:space="preserve"> CP.20000018 </t>
  </si>
  <si>
    <t>APARELHO DE ACCESS POINT - FORNECIMENTO E INSTALAÇÃO</t>
  </si>
  <si>
    <t xml:space="preserve"> 5.13.1.13 </t>
  </si>
  <si>
    <t xml:space="preserve"> 5.13.1.14 </t>
  </si>
  <si>
    <t>INSTALAÇÕES DE GASES (GLP)</t>
  </si>
  <si>
    <t xml:space="preserve"> CP.20000705 </t>
  </si>
  <si>
    <t>TUBO, PEX, MULTICAMADA, COM PROTEÇÃO UV, DN 16, INSTALADO EM IMPLANTAÇÃO DE INSTALAÇÕES DE GÁS - FORNECIMENTO E INSTALAÇÃO. AF_01/2020</t>
  </si>
  <si>
    <t xml:space="preserve"> CP.20000706 </t>
  </si>
  <si>
    <t>TUBO, PEX, MULTICAMADA, COM PROTEÇÃO UV, DN 26, INSTALADO EM IMPLANTAÇÃO DE INSTALAÇÕES DE GÁS - FORNECIMENTO E INSTALAÇÃO. AF_01/2020</t>
  </si>
  <si>
    <t xml:space="preserve"> CP.20000647 </t>
  </si>
  <si>
    <t>COTOVELO PEX MULTICAMADA FEMEA 16MM X 1/2"" - FORNECIMENTO E INSTALAÇÃO</t>
  </si>
  <si>
    <t xml:space="preserve"> 5.14.2.2 </t>
  </si>
  <si>
    <t xml:space="preserve"> CP.20000648 </t>
  </si>
  <si>
    <t>NIPLE BORBOLETA PARA BUJÃO P-13  ROSCA GROSSA Ø5/8 "UNC-MACHO x Ø1/8" NPT-MACHO - FORNECIMENTO E INSTALAÇÃO. AF_10/2020</t>
  </si>
  <si>
    <t xml:space="preserve"> 5.14.2.3 </t>
  </si>
  <si>
    <t xml:space="preserve"> CP.20000649 </t>
  </si>
  <si>
    <t>PLUG - LATÃO - Ø1/2” BSP - CONFORME ABNT NBR 11.720 - FORNECIMENTO E INSTALAÇÃO</t>
  </si>
  <si>
    <t xml:space="preserve"> 5.14.2.4 </t>
  </si>
  <si>
    <t xml:space="preserve"> CP.20000650 </t>
  </si>
  <si>
    <t>REDUÇÃO - PEX MULTICAMADAS - BOLSA/BOLSA - Ø26MM X Ø16MM - CONFORME ISO 17.484-1 - FORNECIMENTO E INSTALAÇÃO</t>
  </si>
  <si>
    <t xml:space="preserve"> 5.14.2.5 </t>
  </si>
  <si>
    <t xml:space="preserve"> CP.20000665 </t>
  </si>
  <si>
    <t>TÊ REVERSÍVEL COM PASTILHA GLP EM LATÃO Ø1/8’ NPT-MACHO X Ø7/16” NS-FÊMEA- FORNECIMENTO E INSTALAÇÃO. AF_10/2020</t>
  </si>
  <si>
    <t xml:space="preserve"> 5.14.3 </t>
  </si>
  <si>
    <t>SERVIÇOS COMPLEMENTARES PARA INSTALAÇÃO</t>
  </si>
  <si>
    <t xml:space="preserve"> 5.14.3.1 </t>
  </si>
  <si>
    <t xml:space="preserve"> CP.20000666 </t>
  </si>
  <si>
    <t>FORNECIMENTO, MONTAGEM E INSTALAÇÃO DE CENTRAL DE GÁS LIQUEFEITO DE PETRÓLEO, EXCETO BOTIJÕES DO TIPO P-13</t>
  </si>
  <si>
    <t xml:space="preserve"> 103978 </t>
  </si>
  <si>
    <t>TUBO, PVC, SOLDÁVEL, DE 40MM, INSTALADO EM RAMAL DE DISTRIBUIÇÃO DE ÁGUA - FORNECIMENTO E INSTALAÇÃO. AF_06/2022</t>
  </si>
  <si>
    <t xml:space="preserve"> CP.00000340 </t>
  </si>
  <si>
    <t>TUBO, PVC, SOLDÁVEL, DN 85MM, INSTALADO EM RAMAL DE DISTRIBUIÇÃO DE ÁGUA - FORNECIMENTO E INSTALAÇÃO. AF_12/2014</t>
  </si>
  <si>
    <t xml:space="preserve"> CP.00000346 </t>
  </si>
  <si>
    <t>JOELHO 90 GRAUS, PVC, SOLDÁVEL, DN 85MM, INSTALADO EM RAMAL DE DISTRIBUIÇÃO DE ÁGUA - FORNECIMENTO E INSTALAÇÃO. AF_12/2014</t>
  </si>
  <si>
    <t xml:space="preserve"> CP.00000331 </t>
  </si>
  <si>
    <t>TE, PVC, SOLDÁVEL, DN 40MM, INSTALADO EM RAMAL OU SUB-RAMAL DE ÁGUA - FORNECIMENTO E INSTALAÇÃO. AF_12/2014</t>
  </si>
  <si>
    <t xml:space="preserve"> 94697 </t>
  </si>
  <si>
    <t>TÊ, PVC, SOLDÁVEL, DN 75 MM INSTALADO EM RESERVAÇÃO PREDIAL DE ÁGUA - FORNECIMENTO E INSTALAÇÃO. AF_04/2024</t>
  </si>
  <si>
    <t xml:space="preserve"> CP.00000375 </t>
  </si>
  <si>
    <t>TÊ DE REDUÇÃO, PVC, SOLDÁVEL, DN 40MM X 25MM, INSTALADO EM RAMAL DE DISTRIBUIÇÃO DE ÁGUA - FORNECIMENTO E INSTALAÇÃO. AF_12/2014</t>
  </si>
  <si>
    <t xml:space="preserve"> 94693 </t>
  </si>
  <si>
    <t>TÊ DE REDUÇÃO, PVC, SOLDÁVEL, DN 40 MM X 32 MM, INSTALADO EM RESERVAÇÃO PREDIAL DE ÁGUA - FORNECIMENTO E INSTALAÇÃO. AF_04/2024</t>
  </si>
  <si>
    <t xml:space="preserve"> CP.00000379 </t>
  </si>
  <si>
    <t>TÊ DE REDUÇÃO, PVC, SOLDÁVEL, DN 50MM X 40MM, INSTALADO EM RAMAL DE DISTRIBUIÇÃO DE ÁGUA - FORNECIMENTO E INSTALAÇÃO. AF_12/2014</t>
  </si>
  <si>
    <t xml:space="preserve"> CP.00000901 </t>
  </si>
  <si>
    <t>TÊ DE REDUÇÃO, PVC, SOLDÁVEL, DN 60MM X 25MM, INSTALADO EM RAMAL DE DISTRIBUIÇÃO DE ÁGUA - FORNECIMENTO E INSTALAÇÃO. AF_12/2014</t>
  </si>
  <si>
    <t xml:space="preserve"> 104014 </t>
  </si>
  <si>
    <t>BUCHA DE REDUÇÃO, LONGA, PVC, SOLDÁVEL, DN 40 X 25 MM, INSTALADO EM RAMAL DE DISTRIBUIÇÃO DE ÁGUA - FORNECIMENTO E INSTALAÇÃO. AF_06/2022</t>
  </si>
  <si>
    <t xml:space="preserve"> CP.20000673 </t>
  </si>
  <si>
    <t>BUCHA DE REDUÇÃO, PVC, SOLDÁVEL, DN 40MM X 32MM, INSTALADO RAMAL DE DISTRIBUIÇÃO DE ÁGUA- FORNECIMENTO E INSTALAÇÃO</t>
  </si>
  <si>
    <t xml:space="preserve"> 104009 </t>
  </si>
  <si>
    <t>BUCHA DE REDUÇÃO, CURTA, PVC, SOLDÁVEL, DN 50 X 40 MM, INSTALADO EM RAMAL DE DISTRIBUIÇÃO DE ÁGUA - FORNECIMENTO E INSTALAÇÃO. AF_06/2022</t>
  </si>
  <si>
    <t xml:space="preserve"> 105141 </t>
  </si>
  <si>
    <t>BUCHA DE REDUÇÃO PVC, SOLDÁVEL, LONGA, DN 75 X 50 MM, INSTALADO EM RESERVAÇÃO PREDIAL DE ÁGUA - FORNECIMENTO E INSTALAÇÃO. AF_04/2024</t>
  </si>
  <si>
    <t xml:space="preserve"> 5.15.3.4 </t>
  </si>
  <si>
    <t xml:space="preserve"> CP.20000674 </t>
  </si>
  <si>
    <t>REGISTRO DE PRESSÃO BRUTO, LATÃO, ROSCÁVEL, 1.1/2", COM ACABAMENTO E CANOPLA CROMADOS - FORNECIMENTO E INSTALAÇÃO. AF_08/2021</t>
  </si>
  <si>
    <t xml:space="preserve"> 89786 </t>
  </si>
  <si>
    <t>TE, PVC, SERIE NORMAL, ESGOTO PREDIAL, DN 75 X 75 MM, JUNTA ELÁSTICA, FORNECIDO E INSTALADO EM RAMAL DE DESCARGA OU RAMAL DE ESGOTO SANITÁRIO. AF_08/2022</t>
  </si>
  <si>
    <t xml:space="preserve"> CP.00000404 </t>
  </si>
  <si>
    <t>REDUÇÃO EXCÊNTRICA, PVC, SERIE NORMAL, ESGOTO PREDIAL, DN 75 X 50 MM, JUNTA ELÁSTICA, FORNECIDO E INSTALADO EM RAMAL DE DESCARGA OU RAMAL DE ESGOTO SANITÁRIO. AF_12/2014</t>
  </si>
  <si>
    <t xml:space="preserve"> 5.17.3.4 </t>
  </si>
  <si>
    <t xml:space="preserve"> 5.17.3.5 </t>
  </si>
  <si>
    <t xml:space="preserve"> 89567 </t>
  </si>
  <si>
    <t>JUNÇÃO SIMPLES, PVC, SERIE R, ÁGUA PLUVIAL, DN 100 X 100 MM, JUNTA ELÁSTICA, FORNECIDO E INSTALADO EM RAMAL DE ENCAMINHAMENTO. AF_06/2022</t>
  </si>
  <si>
    <t xml:space="preserve"> 104176 </t>
  </si>
  <si>
    <t>JUNÇÃO SIMPLES, PVC, SERIE R, ÁGUA PLUVIAL, DN 150 X 150 MM, JUNTA ELÁSTICA, FORNECIDO E INSTALADO EM RAMAL DE ENCAMINHAMENTO. AF_06/2022</t>
  </si>
  <si>
    <t xml:space="preserve"> 5.18.2.7 </t>
  </si>
  <si>
    <t xml:space="preserve"> 5.18.2.8 </t>
  </si>
  <si>
    <t xml:space="preserve"> CP.20000510 </t>
  </si>
  <si>
    <t>AR CONDICIONADO SPLIT INVERTER, HI-WALL (PAREDE), 30000 BTU/H, CICLO FRIO - FORNECIMENTO E INSTALAÇÃO. AF_11/2021_PE</t>
  </si>
  <si>
    <t xml:space="preserve"> 103261 </t>
  </si>
  <si>
    <t>AR CONDICIONADO SPLIT INVERTER, PISO TETO, 36000 BTU/H, CICLO FRIO - FORNECIMENTO E INSTALAÇÃO. AF_11/2021_PSE</t>
  </si>
  <si>
    <t xml:space="preserve"> CP.20000696 </t>
  </si>
  <si>
    <t>GABINETE DE EXAUSTÃO, VAZÃO 1100 m³/h, ALIMENTAÇÃO ELÉTRICA 220V, MONOFÁSICO, 60Hz, MODELO FH 250, DA SICFLUX OU EQUIVALENTE TÉCNICO - FORNECIMENTO E INSTALAÇÃO</t>
  </si>
  <si>
    <t xml:space="preserve"> CP.20000699 </t>
  </si>
  <si>
    <t>GABINETE DE EXAUSTÃO, VAZÃO 400 m³/h, ALIMENTAÇÃO ELÉTRICA 220V, MONOFÁSICO, 60Hz, MODELO FH 150, DA SICFLUX OU EQUIVALENTE TÉCNICO - FORNECIMENTO E INSTALAÇÃO</t>
  </si>
  <si>
    <t xml:space="preserve"> CP.20000692 </t>
  </si>
  <si>
    <t>GABINETE DE VENTILAÇÃO, VAZÃO 2.100 M3/H, P.E.D 20 MMCA, COM FILTROS G4+F8, MODELO FH 400 - FORNECIMENTO E INSTALAÇÃO</t>
  </si>
  <si>
    <t xml:space="preserve"> CP.20000693 </t>
  </si>
  <si>
    <t>GABINETE DE VENTILAÇÃO, VAZÃO 1.100 M3/H, P.E.D 15 MMCA, COM FILTROS G4+F8, MODELO FH 250 - FORNECIMENTO E INSTALAÇÃO</t>
  </si>
  <si>
    <t xml:space="preserve"> CP.20000695 </t>
  </si>
  <si>
    <t>GABINETE DE VENTILAÇÃO, VAZÃO 484 M3/H, P.E.D 10 MMCA, COM FILTROS G4+F8, MODELO FH 150 - FORNECIMENTO E INSTALAÇÃO</t>
  </si>
  <si>
    <t xml:space="preserve"> CP.10000012 </t>
  </si>
  <si>
    <t>GRELHA DE VENTILAÇÃO COM REGISTRO, DIMENSÕES 125x225mm, MODELO VAT DA TROX OU EQUIVALENTE TÉCNICO - FORNECIMENTO E INSTALAÇÃO</t>
  </si>
  <si>
    <t xml:space="preserve"> CP.20000700 </t>
  </si>
  <si>
    <t>GRELHA DE EXAUSTÃO EM ALUMÍNIO ANODIZADO, DIMENSÕES 125X225MM, MODELO VAT DA TROX OU EQUIVALENTE TÉCNICO - FORNECIMENTO E MONTAGEM</t>
  </si>
  <si>
    <t xml:space="preserve"> CP.00001306 </t>
  </si>
  <si>
    <t>TUBO EM COBRE FLEXÍVEL, DN 7/8", COM ISOLAMENTO, INSTALADO EM RAMAL DE ALIMENTAÇÃO DE AR-CONDICIONADO - FORNECIMENTO E INSTALAÇÃO. AF_07/2025</t>
  </si>
  <si>
    <t xml:space="preserve"> 5.20.1.3 </t>
  </si>
  <si>
    <t xml:space="preserve"> CP.00000435 </t>
  </si>
  <si>
    <t>TUBO, PVC, SOLDÁVEL, DN 50MM, INSTALADO EM DRENO DE AR-CONDICIONADO - FORNECIMENTO E INSTALAÇÃO. AF_12/2014</t>
  </si>
  <si>
    <t xml:space="preserve"> 89546 </t>
  </si>
  <si>
    <t>BUCHA DE REDUÇÃO LONGA, PVC, SERIE R, ÁGUA PLUVIAL, DN 50 X 40 MM, JUNTA ELÁSTICA, FORNECIDO E INSTALADO EM RAMAL DE ENCAMINHAMENTO. AF_06/2022</t>
  </si>
  <si>
    <t xml:space="preserve"> CP.00000439 </t>
  </si>
  <si>
    <t>JOELHO 45 GRAUS, PVC, SOLDÁVEL, DN 50MM, INSTALADO EM DRENO DE AR-CONDICIONADO - FORNECIMENTO E INSTALAÇÃO. AF_12/2014</t>
  </si>
  <si>
    <t xml:space="preserve"> 5.20.2.9 </t>
  </si>
  <si>
    <t xml:space="preserve"> 89563 </t>
  </si>
  <si>
    <t>JUNÇÃO SIMPLES, PVC, SERIE R, ÁGUA PLUVIAL, DN 50 MM, JUNTA ELÁSTICA, FORNECIDO E INSTALADO EM RAMAL DE ENCAMINHAMENTO. AF_06/2022</t>
  </si>
  <si>
    <t xml:space="preserve"> 5.20.2.10 </t>
  </si>
  <si>
    <t xml:space="preserve"> CP.00000437 </t>
  </si>
  <si>
    <t>LUVA, PVC, SOLDÁVEL, DN 50MM, INSTALADO EM DRENO DE AR-CONDICIONADO - FORNECIMENTO E INSTALAÇÃO. AF_12/2014</t>
  </si>
  <si>
    <t xml:space="preserve"> 5.20.2.11 </t>
  </si>
  <si>
    <t xml:space="preserve"> CP.20000677 </t>
  </si>
  <si>
    <t>CAP, PVC, SOLDÁVEL, DN 50MM, INSTALADO EM DRENO DE AR-CONDICIONADO - FORNECIMENTO E INSTALAÇÃO. AF_08/2022</t>
  </si>
  <si>
    <t xml:space="preserve"> 95470 </t>
  </si>
  <si>
    <t>VASO SANITARIO SIFONADO CONVENCIONAL COM LOUÇA BRANCA, INCLUSO CONJUNTO DE LIGAÇÃO PARA BACIA SANITÁRIA AJUSTÁVEL - FORNECIMENTO E INSTALAÇÃO. AF_01/2020</t>
  </si>
  <si>
    <t xml:space="preserve"> CP.20000428 </t>
  </si>
  <si>
    <t>TORNEIRA CROMADA DE MESA BICA MÓVEL COM ACIONAMENTO COM ALAVANCA, PARA LAVATÓRIO PCD - FORNECIMENTO E INSTALAÇÃO. AF_12/2013</t>
  </si>
  <si>
    <t xml:space="preserve"> CP.20000478 </t>
  </si>
  <si>
    <t>ESPELHO CRISTAL 4MM, COM MOLDURA EM ALUMÍNIO.</t>
  </si>
  <si>
    <t xml:space="preserve"> CP.20000441 </t>
  </si>
  <si>
    <t>BANCADA DE GRANITO CINZA CASTELO, DIM.: (2,40X0,60)M - FORNECIMENTO E INSTALAÇÃO</t>
  </si>
  <si>
    <t>BANCADA DE GRANITO CINZA CASTELO, DIM.: (1,85X0,60)M, INCLUINDO 2 CUBA EM LOUÇA - FORNECIMENTO E INSTALAÇÃO</t>
  </si>
  <si>
    <t xml:space="preserve"> CP.20000444 </t>
  </si>
  <si>
    <t>PRATELEIRA EM "U"DE GRANITO CINZA CASTELO, DIM.: (5,01X0,45)M - FORNECIMENTO E INSTALAÇÃO</t>
  </si>
  <si>
    <t xml:space="preserve"> CP.20000970 </t>
  </si>
  <si>
    <t>BANCADA EM AÇO INOX COM CUBA INOX, DIM.: (1,30X0,60)M - FORNECIMENTO E INSTALAÇÃO</t>
  </si>
  <si>
    <t xml:space="preserve"> CP.20000972 </t>
  </si>
  <si>
    <t>BANCADA EM AÇO INOX, INCLUINDO REFORÇO E SUPORTE PÉ TUBULAR EM AÇO INOX, DIM.: (1,60X1,00)M - FORNECIMENTO E INSTALAÇÃO</t>
  </si>
  <si>
    <t xml:space="preserve"> CP.20000424 </t>
  </si>
  <si>
    <t>LETREIRO EM AÇO INOX NATURAL POLIDO 2MM "CENTRO DE ATENDIMENTO PSICOSSOCIAL CAPS" - PADRÃO SESAB - FORNECIMENTO E INSTALAÇÃO</t>
  </si>
  <si>
    <t xml:space="preserve"> CP.20000437 </t>
  </si>
  <si>
    <t>MARCA DO "GOVERNO DO ESTADO DA BAHIA" IMPRESSA SOB PLACA DE AÇO GALVANIZADO E IMPRESSÃO UV, ALT. 70CM - FORNECIMENTO E INSTALAÇÃO</t>
  </si>
  <si>
    <t xml:space="preserve"> CP.20000439 </t>
  </si>
  <si>
    <t>MARCA DO "SISTEMA ÚNICO DE SAÚDE - SUS" EM PLACA DE AÇO GALVANIZADO E PINTURA AUTOMOTIVA, ALT. 70CM - FORNECIMENTO E INSTALAÇÃO</t>
  </si>
  <si>
    <t xml:space="preserve"> CP.20000433 </t>
  </si>
  <si>
    <t>RIPA DE MADEIRA ENVERNIZADA PARA BANCOS DE CONCRETO 5X1,5CM, FIXADA POR PARAFUSOS - FORNECIMENTO E INSTALAÇÃO</t>
  </si>
  <si>
    <t xml:space="preserve"> 5.23.6 </t>
  </si>
  <si>
    <t xml:space="preserve"> CP.20000451 </t>
  </si>
  <si>
    <t>PA-04 - PORTA EM ALUMÍNIO COM VENEZIANA ANODIZADO NATURAL, DIM.: 80X210CM, INCLUINDO TELA MOSQUITEIRA - FORNECIMENTO E INSTALAÇÃO</t>
  </si>
  <si>
    <t>CENTRAL DE GASES</t>
  </si>
  <si>
    <t xml:space="preserve"> 7.1.1 </t>
  </si>
  <si>
    <t xml:space="preserve"> 7.1.1.1 </t>
  </si>
  <si>
    <t xml:space="preserve"> 7.1.1.2 </t>
  </si>
  <si>
    <t xml:space="preserve"> 7.1.1.3 </t>
  </si>
  <si>
    <t xml:space="preserve"> 7.1.1.4 </t>
  </si>
  <si>
    <t xml:space="preserve"> 7.1.1.5 </t>
  </si>
  <si>
    <t xml:space="preserve"> 7.1.1.6 </t>
  </si>
  <si>
    <t xml:space="preserve"> 7.2.1 </t>
  </si>
  <si>
    <t xml:space="preserve"> 7.2.1.1 </t>
  </si>
  <si>
    <t xml:space="preserve"> 7.2.1.2 </t>
  </si>
  <si>
    <t xml:space="preserve"> 7.2.1.3 </t>
  </si>
  <si>
    <t xml:space="preserve"> 7.2.1.4 </t>
  </si>
  <si>
    <t xml:space="preserve"> 7.2.2 </t>
  </si>
  <si>
    <t>PAREDES</t>
  </si>
  <si>
    <t xml:space="preserve"> 7.2.2.1 </t>
  </si>
  <si>
    <t xml:space="preserve"> CP.20000660 </t>
  </si>
  <si>
    <t>FABRICAÇÃO, MONTAGEM E DESMONTAGEM DE FÔRMA PARA PAREDES EM CONCRETO, EM CHAPA DE MADEIRA COMPENSADA PLASTIFICADA, E = 18 MM, 4 UTILIZAÇÕES. AF_11/2024</t>
  </si>
  <si>
    <t xml:space="preserve"> 7.2.2.2 </t>
  </si>
  <si>
    <t xml:space="preserve"> CP.20000661 </t>
  </si>
  <si>
    <t>ARMAÇÃO DO SISTEMA DE PAREDES DE CONCRETO, VERGALHÃO DE 5,0 MM DE DIÂMETRO. AF_12/2024</t>
  </si>
  <si>
    <t xml:space="preserve"> 7.2.2.3 </t>
  </si>
  <si>
    <t xml:space="preserve"> CP.20000662 </t>
  </si>
  <si>
    <t>ARMAÇÃO DO SISTEMA DE PAREDES DE CONCRETO, VERGALHÃO DE 6,3 MM DE DIÂMETRO. AF_12/2024</t>
  </si>
  <si>
    <t xml:space="preserve"> 7.2.2.4 </t>
  </si>
  <si>
    <t xml:space="preserve"> CP.20000663 </t>
  </si>
  <si>
    <t>ARMAÇÃO DO SISTEMA DE PAREDES DE CONCRETO, VERGALHÃO DE 8,0 MM DE DIÂMETRO. AF_12/2024</t>
  </si>
  <si>
    <t xml:space="preserve"> 7.2.2.5 </t>
  </si>
  <si>
    <t xml:space="preserve"> CP.20000664 </t>
  </si>
  <si>
    <t>CONCRETAGEM DE PAREDES, FCK=35 MPA, COM USO DE BOMBA - LANÇAMENTO, ADENSAMENTO E ACABAMENTO. AF_02/2022</t>
  </si>
  <si>
    <t xml:space="preserve"> 7.2.3 </t>
  </si>
  <si>
    <t xml:space="preserve"> 7.2.3.1 </t>
  </si>
  <si>
    <t xml:space="preserve"> 7.2.3.2 </t>
  </si>
  <si>
    <t xml:space="preserve"> 7.2.3.3 </t>
  </si>
  <si>
    <t xml:space="preserve"> 7.2.3.4 </t>
  </si>
  <si>
    <t xml:space="preserve"> 7.2.3.5 </t>
  </si>
  <si>
    <t xml:space="preserve"> 7.3.1 </t>
  </si>
  <si>
    <t xml:space="preserve"> 7.3.2 </t>
  </si>
  <si>
    <t xml:space="preserve"> 7.4 </t>
  </si>
  <si>
    <t xml:space="preserve"> 7.4.1 </t>
  </si>
  <si>
    <t xml:space="preserve"> 7.4.1.1 </t>
  </si>
  <si>
    <t xml:space="preserve"> 7.4.1.2 </t>
  </si>
  <si>
    <t xml:space="preserve"> CP.00004532 </t>
  </si>
  <si>
    <t>PISO EM CIMENTADO SARRAFEADO E DESEMPENADO, COM JUNTAS DE DILATAÇÃO, CORTE SECO - FORNECIMENTO E EXECUÇÃO</t>
  </si>
  <si>
    <t xml:space="preserve"> 7.5 </t>
  </si>
  <si>
    <t xml:space="preserve"> 7.5.1 </t>
  </si>
  <si>
    <t xml:space="preserve"> 7.5.2 </t>
  </si>
  <si>
    <t xml:space="preserve"> 7.5.3 </t>
  </si>
  <si>
    <t xml:space="preserve"> 7.6 </t>
  </si>
  <si>
    <t xml:space="preserve"> 7.6.1 </t>
  </si>
  <si>
    <t xml:space="preserve"> 7.6.2 </t>
  </si>
  <si>
    <t xml:space="preserve"> 7.7 </t>
  </si>
  <si>
    <t xml:space="preserve"> 7.7.1 </t>
  </si>
  <si>
    <t xml:space="preserve"> 7.7.1.1 </t>
  </si>
  <si>
    <t xml:space="preserve"> CP.20000672 </t>
  </si>
  <si>
    <t>PGR-01 - PORTÃO GRADIL EM AÇO GALVANIZADO, DIM.: 100X90CM, INCLUINDO PINTURA ESMALTE SINTÉTICO - FORNECIMENTO E INSTALAÇÃO</t>
  </si>
  <si>
    <t xml:space="preserve"> 7.8 </t>
  </si>
  <si>
    <t xml:space="preserve"> 7.8.1 </t>
  </si>
  <si>
    <t xml:space="preserve"> 7.8.1.1 </t>
  </si>
  <si>
    <t xml:space="preserve"> 7.8.1.2 </t>
  </si>
  <si>
    <t xml:space="preserve"> 7.8.1.3 </t>
  </si>
  <si>
    <t xml:space="preserve"> 7.8.2 </t>
  </si>
  <si>
    <t xml:space="preserve"> 7.8.2.1 </t>
  </si>
  <si>
    <t xml:space="preserve"> 7.8.2.2 </t>
  </si>
  <si>
    <t xml:space="preserve"> 7.8.2.3 </t>
  </si>
  <si>
    <t xml:space="preserve"> 7.9 </t>
  </si>
  <si>
    <t xml:space="preserve"> 7.9.1 </t>
  </si>
  <si>
    <t xml:space="preserve"> 8 </t>
  </si>
  <si>
    <t xml:space="preserve"> 8.1 </t>
  </si>
  <si>
    <t xml:space="preserve"> 8.2 </t>
  </si>
  <si>
    <t xml:space="preserve"> 8.3 </t>
  </si>
  <si>
    <t xml:space="preserve"> 100489 </t>
  </si>
  <si>
    <t>ARGAMASSA TRAÇO 1:3 (EM VOLUME DE CIMENTO E AREIA MÉDIA ÚMIDA), PREPARO MECÂNICO COM BETONEIRA 600 L. AF_08/2019</t>
  </si>
  <si>
    <t xml:space="preserve"> CT.20000334 </t>
  </si>
  <si>
    <t>ELEMENTO VAZADO DE CONCRETO TRIANGULAR CINZA 30X30CM</t>
  </si>
  <si>
    <t>REF.: 101161 (SINAPI)</t>
  </si>
  <si>
    <t>REF.: 88650 SINAPI 05/25</t>
  </si>
  <si>
    <t xml:space="preserve"> 13710 </t>
  </si>
  <si>
    <t>Forro de pvc, em réguas de 20 cm, cor Nogueira ou Carvalho, ref:Araforros ou similar</t>
  </si>
  <si>
    <t xml:space="preserve"> 00039427 </t>
  </si>
  <si>
    <t>PERFIL CANALETA, FORMATO C, EM ACO ZINCADO, PARA ESTRUTURA FORRO DRYWALL, E = 0,5 MM, *46 X 18* (L X H), COMPRIMENTO 3 M</t>
  </si>
  <si>
    <t xml:space="preserve"> 00040552 </t>
  </si>
  <si>
    <t>PARAFUSO, AUTOATARRAXANTE, CABECA CHATA, FENDA SIMPLES, EM ACO ZINCADO, 1/4" (6,35 MM) X 25 MM</t>
  </si>
  <si>
    <t>REF.: 96486 SINAPI 11/25</t>
  </si>
  <si>
    <t xml:space="preserve"> I8340 </t>
  </si>
  <si>
    <t>PORTA EM ALUMÍNIO ANODIZADO NATURAL/FOSCO, DE CORRER, COM BANDEIROLA E/OU PEITORIL, SEM VIDRO</t>
  </si>
  <si>
    <t xml:space="preserve"> 102152 </t>
  </si>
  <si>
    <t>INSTALAÇÃO DE VIDRO LISO INCOLOR, E = 4 MM, EM ESQUADRIA DE MADEIRA, FIXADO COM BAGUETE. AF_11/2025</t>
  </si>
  <si>
    <t xml:space="preserve"> CP.00000069 </t>
  </si>
  <si>
    <t>PORTA DE MADEIRA PARA PINTURA, SEMI-OCA (LEVE OU MÉDIA), 100X210CM, ESPESSURA DE 3,5CM, INCLUSO DOBRADIÇAS - FORNECIMENTO E INSTALAÇÃO. AF_08/2015</t>
  </si>
  <si>
    <t xml:space="preserve"> CP.20000464 </t>
  </si>
  <si>
    <t>JANELA FIXA TIPO CAIXILHO DE ALUMÍNIO COR ANODIZADO NATURAL, COM VIDRO LISO INCOLOR 3MM, INCLUSIVE BATENTE E FERRAGENS - FORNECIMENTO E INSTALAÇÃO</t>
  </si>
  <si>
    <t xml:space="preserve"> 00012070 </t>
  </si>
  <si>
    <t>ELETRODUTO DE PVC RIGIDO SOLDAVEL, CLASSE B, DE 40 MM</t>
  </si>
  <si>
    <t>REF.: 95728 SINAPI</t>
  </si>
  <si>
    <t xml:space="preserve"> 00000395 </t>
  </si>
  <si>
    <t>ABRACADEIRA EM ACO PARA AMARRACAO DE ELETRODUTOS, TIPO D, COM 1 1/4" E PARAFUSO DE FIXACAO</t>
  </si>
  <si>
    <t xml:space="preserve"> 00001874 </t>
  </si>
  <si>
    <t>CURVA 90 GRAUS, LONGA, DE PVC RIGIDO ROSCAVEL, DE 1 1/4", PARA ELETRODUTO</t>
  </si>
  <si>
    <t>REF.: 91920 (SINAPI)</t>
  </si>
  <si>
    <t xml:space="preserve"> 00001902 </t>
  </si>
  <si>
    <t>LUVA EM PVC RIGIDO ROSCAVEL, DE 1 1/4", PARA ELETRODUTO</t>
  </si>
  <si>
    <t>REF.: 91877 SINAPI 05/25</t>
  </si>
  <si>
    <t xml:space="preserve"> P.04.000.091220 </t>
  </si>
  <si>
    <t>REF.: 38.07.130 CDHU 11/25</t>
  </si>
  <si>
    <t xml:space="preserve"> 00000994 </t>
  </si>
  <si>
    <t>CABO DE COBRE, FLEXIVEL, CLASSE 4 OU 5, ISOLACAO EM PVC/A, ANTICHAMA BWF-B, COBERTURA PVC-ST1, ANTICHAMA BWF-B, 1 CONDUTOR, 0,6/1 KV, SECAO NOMINAL 6 MM2</t>
  </si>
  <si>
    <t xml:space="preserve"> 00000995 </t>
  </si>
  <si>
    <t>CABO DE COBRE, FLEXIVEL, CLASSE 4 OU 5, ISOLACAO EM PVC/A, ANTICHAMA BWF-B, COBERTURA PVC-ST1, ANTICHAMA BWF-B, 1 CONDUTOR, 0,6/1 KV, SECAO NOMINAL 16 MM2</t>
  </si>
  <si>
    <t xml:space="preserve"> 00001576 </t>
  </si>
  <si>
    <t>TERMINAL A COMPRESSAO EM COBRE ESTANHADO PARA CABO 25 MM2, 1 FURO E 1 COMPRESSAO, PARA PARAFUSO DE FIXACAO M8</t>
  </si>
  <si>
    <t xml:space="preserve"> 00039345 </t>
  </si>
  <si>
    <t>CONDULETE EM PVC, TIPO "X", SEM TAMPA, DE 1"</t>
  </si>
  <si>
    <t xml:space="preserve"> 00002589 </t>
  </si>
  <si>
    <t>CONDULETE DE ALUMINIO TIPO E, PARA ELETRODUTO ROSCAVEL DE 1 1/2", COM TAMPA CEGA</t>
  </si>
  <si>
    <t>REF.: 95781-SINAPI</t>
  </si>
  <si>
    <t xml:space="preserve"> 017929 </t>
  </si>
  <si>
    <t>ADAPTADOR CONDULETE TOP 3/4"</t>
  </si>
  <si>
    <t xml:space="preserve"> CT.20000401 </t>
  </si>
  <si>
    <t>LUMINÁRIA TIPO PENDENTE EM ACRÍLICO PRISMÁTICO 16" COM LÂMPADA COMPACTA FLUORESCENTE DE 45W, REF.: LEVILUX RI-355P OU EQUIVALENTE TÉCNICO</t>
  </si>
  <si>
    <t xml:space="preserve"> 7331 </t>
  </si>
  <si>
    <t>Lampada fluorescente eletronica PL  45W / 127V (compacta integrada), E-27, SADOKIN ou similar</t>
  </si>
  <si>
    <t>REF.: 41.14.510-CPOS</t>
  </si>
  <si>
    <t xml:space="preserve"> 00000393 </t>
  </si>
  <si>
    <t>ABRACADEIRA EM ACO PARA AMARRACAO DE ELETRODUTOS, TIPO D, COM 1" E PARAFUSO DE FIXACAO</t>
  </si>
  <si>
    <t xml:space="preserve"> 11095 </t>
  </si>
  <si>
    <t>Barra chata de aluminio 7/8" x 1/8"</t>
  </si>
  <si>
    <t xml:space="preserve"> 00001589 </t>
  </si>
  <si>
    <t>TERMINAL METALICO A PRESSAO PARA 1 CABO DE 70 MM2, COM 1 FURO DE FIXACAO</t>
  </si>
  <si>
    <t xml:space="preserve"> E.03.000.090616 </t>
  </si>
  <si>
    <t xml:space="preserve"> I8444 </t>
  </si>
  <si>
    <t>DISTRIBUIDOR INTERNO ÓPTICO - D.I.O. PARA 12 FIBRAS MONO-MODO, COM CONCETORES ST, PADRÃO 19"</t>
  </si>
  <si>
    <t>REF.: C4564-SEINFRA</t>
  </si>
  <si>
    <t xml:space="preserve"> 058894 </t>
  </si>
  <si>
    <t>RACK - ACCESS POINT WIRELESS TP-LINK AC1750 DUAL BAND EAP245</t>
  </si>
  <si>
    <t>Instalações de Gás em PEX Multicamadas</t>
  </si>
  <si>
    <t xml:space="preserve"> 004210 </t>
  </si>
  <si>
    <t>TUBO MULTICAMADA PEX, 16mm PARA GAS</t>
  </si>
  <si>
    <t>REF.: 100795 SINAPI 11/25</t>
  </si>
  <si>
    <t xml:space="preserve"> 004203 </t>
  </si>
  <si>
    <t>TUBO MULTICAMADA PEX, 26mm PARA GAS</t>
  </si>
  <si>
    <t>REF.: 100797 SINAPI 11/25</t>
  </si>
  <si>
    <t xml:space="preserve"> 023619 </t>
  </si>
  <si>
    <t>FERRAMENTA - ALICATE PRENSA MANUAL GAS COM MATRIZES - AMANCO</t>
  </si>
  <si>
    <t xml:space="preserve"> 034596 </t>
  </si>
  <si>
    <t>FERRAMENTA - CORTADOR TUBO PEX GAS 16mm A 32mm</t>
  </si>
  <si>
    <t xml:space="preserve"> 003066 </t>
  </si>
  <si>
    <t>ANEL DESLIZANTE TUBULAǃO PEX 16mm</t>
  </si>
  <si>
    <t xml:space="preserve"> 004636 </t>
  </si>
  <si>
    <t>FITA TEFLON VEDA ROSCA 18mm x 25m</t>
  </si>
  <si>
    <t xml:space="preserve"> 023636 </t>
  </si>
  <si>
    <t>CALIBRADOR TUBO PEX GAS DN 16/20/26</t>
  </si>
  <si>
    <t xml:space="preserve"> 036458 </t>
  </si>
  <si>
    <t>COTOVELO PEX MULTICAMADA FEMEA 16mm x 1/2"</t>
  </si>
  <si>
    <t>REF.: 056480 SBC 11/25</t>
  </si>
  <si>
    <t xml:space="preserve"> CT.2000128 </t>
  </si>
  <si>
    <t>NIPLE BORBOLETA PARA BUJÃO P-13  ROSCA GROSSA Ø5/8 "UNC-MACHO x Ø1/8" NPT-MACHO</t>
  </si>
  <si>
    <t>REF.: 92696 SINAPI 11/25</t>
  </si>
  <si>
    <t xml:space="preserve"> 005546 </t>
  </si>
  <si>
    <t>BUJAO GALVANIZADO 1/2"</t>
  </si>
  <si>
    <t>REF.: 056190 SBC 11/25</t>
  </si>
  <si>
    <t xml:space="preserve"> 004041 </t>
  </si>
  <si>
    <t xml:space="preserve"> 003067 </t>
  </si>
  <si>
    <t>ANEL DESLIZANTE TUBULACAO PEX 20mm</t>
  </si>
  <si>
    <t xml:space="preserve"> 003068 </t>
  </si>
  <si>
    <t>ANEL DESLIZANTE TUBULACAO PEX 25mm</t>
  </si>
  <si>
    <t>REF.: 056247 SBC 11/25</t>
  </si>
  <si>
    <t xml:space="preserve"> CT.2000131 </t>
  </si>
  <si>
    <t>TÊ REVERSÍVEL COM PASTILHA GLP EM LATÃO Ø1/8’ NPT-MACHO X Ø7/16” NS-FÊMEA</t>
  </si>
  <si>
    <t xml:space="preserve"> CP.20000670 </t>
  </si>
  <si>
    <t>NIPLE DE REDUÇÃO EM LATÃO Ø1/2" NPT X Ø3/8" NPT - FORNECIMENTO E INSTALAÇÃO</t>
  </si>
  <si>
    <t xml:space="preserve"> CP.20000667 </t>
  </si>
  <si>
    <t>REGISTRO DE GÁS MANOPLA METÁLICA Ø1/8" NPT-FÊMEA X Ø1/8" NPT-FÊMEA - FORNECIMENTO E INSTALAÇÃO. AF_10/2020</t>
  </si>
  <si>
    <t xml:space="preserve"> CP.20000668 </t>
  </si>
  <si>
    <t>MANGUEIRA/PIG-TAIL FLEXÍVEL EM BORRACHA NITRÍLICA PARA BOTIJÃO P-13, L=1000MM, Ø7/16" NS-MACHO X Ø1/8" NPT-FÊMEA - FORNECIMENTO E INSTALAÇÃO</t>
  </si>
  <si>
    <t xml:space="preserve"> CP.20000669 </t>
  </si>
  <si>
    <t>REGULADOR DE PRESSÃO PARA GÁS GLP. REF. ALIANÇA 506/03, 7,0 KG/H, Ø1/8" NPT-FÊMEA X Ø3/8" NPT-FÊMEA - FORNECIMENTO E INSTALAÇÃO</t>
  </si>
  <si>
    <t xml:space="preserve"> 00009874 </t>
  </si>
  <si>
    <t>TUBO PVC, SOLDAVEL, DE 40 MM, AGUA FRIA (NBR-5648)</t>
  </si>
  <si>
    <t xml:space="preserve"> 00003513 </t>
  </si>
  <si>
    <t>JOELHO PVC, SOLDAVEL, 90 GRAUS, 85 MM, COR MARROM, PARA AGUA FRIA PREDIAL</t>
  </si>
  <si>
    <t xml:space="preserve"> 00007141 </t>
  </si>
  <si>
    <t>TE SOLDAVEL, PVC, 90 GRAUS, 40 MM, PARA AGUA FRIA PREDIAL (NBR 5648)</t>
  </si>
  <si>
    <t xml:space="preserve"> 00007144 </t>
  </si>
  <si>
    <t>TE SOLDAVEL, PVC, 90 GRAUS, 75 MM, PARA AGUA FRIA PREDIAL (NBR 5648)</t>
  </si>
  <si>
    <t xml:space="preserve"> 008500 </t>
  </si>
  <si>
    <t>TE DE REDUCAO PVC SOLDAVEL 40 x 25mm</t>
  </si>
  <si>
    <t xml:space="preserve"> 00007128 </t>
  </si>
  <si>
    <t>TE DE REDUCAO, PVC, SOLDAVEL, 90 GRAUS, 40 MM X 32 MM, PARA AGUA FRIA PREDIAL</t>
  </si>
  <si>
    <t xml:space="preserve"> 00007131 </t>
  </si>
  <si>
    <t>TE DE REDUCAO, PVC, SOLDAVEL, 90 GRAUS, 50 MM X 40 MM, PARA AGUA FRIA PREDIAL</t>
  </si>
  <si>
    <t xml:space="preserve"> 4537 </t>
  </si>
  <si>
    <t>Te 90° reducao pvc rigido soldavel, marrom,  d=  60 x 25mm</t>
  </si>
  <si>
    <t xml:space="preserve"> 00000812 </t>
  </si>
  <si>
    <t>BUCHA DE REDUCAO DE PVC, SOLDAVEL, CURTA, COM 40 X 32 MM, PARA AGUA FRIA PREDIAL</t>
  </si>
  <si>
    <t>REF.: 1073 ORSE 11/25</t>
  </si>
  <si>
    <t xml:space="preserve"> 00000819 </t>
  </si>
  <si>
    <t>BUCHA DE REDUCAO DE PVC, SOLDAVEL, CURTA, COM 50 X 40 MM, PARA AGUA FRIA PREDIAL</t>
  </si>
  <si>
    <t xml:space="preserve"> 00000821 </t>
  </si>
  <si>
    <t>BUCHA DE REDUCAO DE PVC, SOLDAVEL, LONGA, COM 75 X 50 MM, PARA AGUA FRIA PREDIAL</t>
  </si>
  <si>
    <t xml:space="preserve"> 00006015 </t>
  </si>
  <si>
    <t>REGISTRO GAVETA COM ACABAMENTO E CANOPLA CROMADOS, SIMPLES, BITOLA 1 1/2"</t>
  </si>
  <si>
    <t>REF.: 89985 SINAPI 12/25</t>
  </si>
  <si>
    <t xml:space="preserve"> 00011658 </t>
  </si>
  <si>
    <t>TE SANITARIO, PVC, DN 75 X 75 MM, SERIE NORMAL PARA ESGOTO PREDIAL</t>
  </si>
  <si>
    <t xml:space="preserve"> 00000298 </t>
  </si>
  <si>
    <t>ANEL BORRACHA, DN 75 MM, PARA TUBO SERIE REFORCADA ESGOTO PREDIAL</t>
  </si>
  <si>
    <t xml:space="preserve"> 00020045 </t>
  </si>
  <si>
    <t>REDUCAO EXCENTRICA PVC, SERIE R, DN 75 X 50 MM, PARA ESGOTO PREDIAL</t>
  </si>
  <si>
    <t>REF.: 89549-SINAPI</t>
  </si>
  <si>
    <t xml:space="preserve"> 00020144 </t>
  </si>
  <si>
    <t>JUNCAO SIMPLES, PVC SERIE R, DN 100 X 100 MM, PARA ESGOTO PREDIAL</t>
  </si>
  <si>
    <t xml:space="preserve"> 00020146 </t>
  </si>
  <si>
    <t>JUNCAO SIMPLES, PVC SERIE R, DN 150 X 150 MM, PARA ESGOTO PREDIAL</t>
  </si>
  <si>
    <t xml:space="preserve"> 10426 </t>
  </si>
  <si>
    <t>Fornecimento de ar condicionado tipo split wall 30.000 BTU's (evaporadora e condensadora)</t>
  </si>
  <si>
    <t xml:space="preserve"> 00004374 </t>
  </si>
  <si>
    <t>BUCHA DE NYLON SEM ABA S10</t>
  </si>
  <si>
    <t xml:space="preserve"> 00013348 </t>
  </si>
  <si>
    <t>ARRUELA EM ACO GALVANIZADO, DIAMETRO EXTERNO = 35MM, ESPESSURA = 3MM, DIAMETRO DO FURO= 18MM</t>
  </si>
  <si>
    <t xml:space="preserve"> 00013294 </t>
  </si>
  <si>
    <t>PARAFUSO DE ACO ZINCADO, SEXTAVADO, COM ROSCA SOBERBA, DIAMETRO 3/8", COMPRIMENTO 80 MM</t>
  </si>
  <si>
    <t xml:space="preserve"> 00042419 </t>
  </si>
  <si>
    <t xml:space="preserve"> CT.2000135 </t>
  </si>
  <si>
    <t>GABINETE DE VENTILAÇÃO, COM FILTROS G4+F8, MODELO FH 250 DA SICFLUX OU EQUIVALENTE TÉCNICO</t>
  </si>
  <si>
    <t xml:space="preserve"> CT.2000136 </t>
  </si>
  <si>
    <t>GABINETE DE VENTILAÇÃO, COM FILTROS G4+F8, MODELO FH 150 DA SICFLUX OU EQUIVALENTE TÉCNICO</t>
  </si>
  <si>
    <t xml:space="preserve"> I7363 </t>
  </si>
  <si>
    <t>GRELHAS DE INSUFLAMENTO/RETORNO EM ALUMÍNIO ATÉ 0,25 M2 (FORN. E MONTAGEM)</t>
  </si>
  <si>
    <t>REF.: C3873-SEINFRA</t>
  </si>
  <si>
    <t xml:space="preserve"> 7468 </t>
  </si>
  <si>
    <t>Tubo de cobre flexível Ø 7/8" - 22,23mm, e= 1mm</t>
  </si>
  <si>
    <t xml:space="preserve"> 00039742 </t>
  </si>
  <si>
    <t>TUBO DE BORRACHA ELASTOMERICA FLEXIVEL, PRETA, PARA ISOLAMENTO TERMICO DE TUBULACAO, DN 7/8" (22 MM), E= 32 MM, COEFICIENTE DE CONDUTIVIDADE TERMICA 0,036W/MK, VAPOR DE AGUA MAIOR OU IGUAL A 10.000</t>
  </si>
  <si>
    <t>REF.: 97334-SINAPI</t>
  </si>
  <si>
    <t>REF.: 89865-SINAPI</t>
  </si>
  <si>
    <t xml:space="preserve"> 00020085 </t>
  </si>
  <si>
    <t>ANEL BORRACHA, DN 50 MM, PARA TUBO SERIE REFORCADA ESGOTO PREDIAL</t>
  </si>
  <si>
    <t xml:space="preserve"> 00038418 </t>
  </si>
  <si>
    <t>BUCHA DE REDUCAO, PVC, LONGA, SERIE R, DN 50 X 40 MM, PARA ESGOTO PREDIAL</t>
  </si>
  <si>
    <t xml:space="preserve"> 00003503 </t>
  </si>
  <si>
    <t>JOELHO, PVC SOLDAVEL, 45 GRAUS, 50 MM, COR MARROM, PARA AGUA FRIA PREDIAL</t>
  </si>
  <si>
    <t>REF.: 89867-SINAPI</t>
  </si>
  <si>
    <t xml:space="preserve"> 00020141 </t>
  </si>
  <si>
    <t>JUNCAO SIMPLES, PVC SERIE R, DN 50 X 50 MM, PARA ESGOTO PREDIAL</t>
  </si>
  <si>
    <t xml:space="preserve"> 00003863 </t>
  </si>
  <si>
    <t>LUVA PVC SOLDAVEL, 50 MM, PARA AGUA FRIA PREDIAL</t>
  </si>
  <si>
    <t>REF.: 89868-SINAPI</t>
  </si>
  <si>
    <t xml:space="preserve"> 95469 </t>
  </si>
  <si>
    <t xml:space="preserve"> 00038190 </t>
  </si>
  <si>
    <t>DUCHA / CHUVEIRO METALICO, DE PAREDE, ARTICULAVEL, COM DESVIADOR E DUCHA MANUAL</t>
  </si>
  <si>
    <t xml:space="preserve"> 14693 </t>
  </si>
  <si>
    <t>Torneira de mesa em aço inox com acionamento manual em alavanca (alavnc.26701) e fechamento automático, da Meber ou similar</t>
  </si>
  <si>
    <t xml:space="preserve"> 10088 </t>
  </si>
  <si>
    <t>Espelho de cristal 4mm com moldura de alumínio</t>
  </si>
  <si>
    <t>REF.:9718 ORSE 11/25</t>
  </si>
  <si>
    <t xml:space="preserve"> CP.20000973 </t>
  </si>
  <si>
    <t>BANCADA EM AÇO INOX, LARGURA 100CM - FORNECIMENTO E INSTALAÇÃO</t>
  </si>
  <si>
    <t xml:space="preserve"> 14361 </t>
  </si>
  <si>
    <t>LETRA CAIXA DE ACO INOX POLIDO OU ESCOVA DO,COM 30CM DE ALTURA,ESPESSURA DE 3CM,C OM PINOS PARA FIXACAO</t>
  </si>
  <si>
    <t xml:space="preserve"> 12247 </t>
  </si>
  <si>
    <t>Letras em chapa metálica pintada, altura=60cm, esp.=10cm, instalada</t>
  </si>
  <si>
    <t xml:space="preserve"> 102213 </t>
  </si>
  <si>
    <t>PINTURA VERNIZ (INCOLOR) ALQUÍDICO EM MADEIRA, USO INTERNO E EXTERNO, 2 DEMÃOS. AF_01/2021</t>
  </si>
  <si>
    <t xml:space="preserve"> 00020205 </t>
  </si>
  <si>
    <t>RIPA APARELHADA *1,5 X 5* CM, EM MACARANDUBA/MASSARANDUBA, ANGELIM OU EQUIVALENTE DA REGIAO</t>
  </si>
  <si>
    <t>REF.: 4749 ORSE 11/25</t>
  </si>
  <si>
    <t>Estruturas de Contenção - Perfis Pranchados, Cortinas e Muros de Arrimo</t>
  </si>
  <si>
    <t xml:space="preserve"> 00001345 </t>
  </si>
  <si>
    <t>CHAPA/PAINEL DE MADEIRA COMPENSADA PLASTIFICADA (MADEIRITE PLASTIFICADO) PARA FORMA DE CONCRETO, DE 2200 X 1100 MM, E = *17* MM</t>
  </si>
  <si>
    <t>REF.: 100341 SINAPI 05/25</t>
  </si>
  <si>
    <t>Paredes de Concreto - Armação</t>
  </si>
  <si>
    <t>REF.: 100067 SINAPI 11/25</t>
  </si>
  <si>
    <t>REF.: 91601 SINAPI 11/25</t>
  </si>
  <si>
    <t>REF.: 91602 SINAPI 11/25</t>
  </si>
  <si>
    <t>REF.: 103675 (SINAPI)</t>
  </si>
  <si>
    <t xml:space="preserve"> 00003672 </t>
  </si>
  <si>
    <t>JUNTA PLASTICA DE DILATACAO PARA PISOS, COR CINZA, 10 X 4,5 MM (ALTURA X ESPESSURA)</t>
  </si>
  <si>
    <t>REF.: 17.03.040 CPOS 05/25</t>
  </si>
  <si>
    <t xml:space="preserve"> 88627 </t>
  </si>
  <si>
    <t>ARGAMASSA TRAÇO 1:0,5:4,5 (EM VOLUME DE CIMENTO, CAL E AREIA MÉDIA ÚMIDA) PARA ASSENTAMENTO DE ALVENARIA, PREPARO MANUAL. AF_08/2019</t>
  </si>
  <si>
    <t xml:space="preserve"> 100758 </t>
  </si>
  <si>
    <t>PINTURA COM TINTA ALQUÍDICA DE ACABAMENTO (ESMALTE SINTÉTICO ACETINADO) APLICADA A ROLO OU PINCEL SOBRE SUPERFÍCIES METÁLICAS (EXCETO PERFIL) EXECUTADO EM OBRA (02 DEMÃOS). AF_01/2020</t>
  </si>
  <si>
    <t xml:space="preserve"> 00004930 </t>
  </si>
  <si>
    <t>PORTA DE ABRIR / GIRO, EM GRADIL FERRO, COM BARRA CHATA 3 CM X 1/4", COM REQUADRO E GUARNICAO - COMPLETO - ACABAMENTO NATURAL</t>
  </si>
  <si>
    <t>REF.: 100701 SINAPI 12/25</t>
  </si>
  <si>
    <t xml:space="preserve"> 00010492 </t>
  </si>
  <si>
    <t>VIDRO LISO INCOLOR 4MM - SEM COLOCACAO</t>
  </si>
  <si>
    <t xml:space="preserve"> 14327 </t>
  </si>
  <si>
    <t>Janela em alumínio do tipo moldura, fixa, cor natural, linha 25. Exclusive vidro</t>
  </si>
  <si>
    <t xml:space="preserve"> O.05.000.068510 </t>
  </si>
  <si>
    <t>REF.: 47.20.070 CDHU 11/25</t>
  </si>
  <si>
    <t xml:space="preserve"> MATED-13042 </t>
  </si>
  <si>
    <t>NIPLE DE REDUÇÃO (MATERIAL: LATÃO|REDUÇÃO: 1/2"X3/8"|ROSCA: NPT [CÔNICA]|APLICAÇÃO USUAL: INSTALAÇÃO DE GÁS)</t>
  </si>
  <si>
    <t>REF.: 10888 ORSE 11/25</t>
  </si>
  <si>
    <t xml:space="preserve"> 00010481 </t>
  </si>
  <si>
    <t>VERNIZ MARITIMO PREMIUM PARA MADEIRA, COM FILTRO SOLAR, BRILHANTE, USO INTERNO E EXTERNO</t>
  </si>
  <si>
    <t xml:space="preserve"> 00004982 </t>
  </si>
  <si>
    <t>PORTA DE ABRIR / GIRO, DE MADEIRA FOLHA MEDIA (NBR 15930) DE 1000 X 2100 MM, DE 35 MM A 40 MM DE ESPESSURA, NUCLEO SEMI-SOLIDO (SARRAFEADO), CAPA LISA EM HDF, ACABAMENTO EM PRIMER PARA PINTURA</t>
  </si>
  <si>
    <t>REF.: 90823-SINAPI</t>
  </si>
  <si>
    <t xml:space="preserve"> CT.2000132 </t>
  </si>
  <si>
    <t>REGISTRO DE GÁS MANOPLA METÁLICA Ø1/8" NPT-FÊMEA X Ø1/8" NPT-FÊMEA</t>
  </si>
  <si>
    <t xml:space="preserve"> MAT120650 </t>
  </si>
  <si>
    <t>Regulador para botijoes de gas GLP, com 13Kg</t>
  </si>
  <si>
    <t>REF.: 9092 ORSE 11/25</t>
  </si>
  <si>
    <t xml:space="preserve"> 00010420 </t>
  </si>
  <si>
    <t>BACIA SANITARIA (VASO) CONVENCIONAL, DE LOUCA BRANCA, SIFAO APARENTE, SAIDA VERTICAL (SEM ASSENTO)</t>
  </si>
  <si>
    <t>0,67</t>
  </si>
  <si>
    <t>156,0</t>
  </si>
  <si>
    <t>18,42</t>
  </si>
  <si>
    <t>48,0</t>
  </si>
  <si>
    <t>175,36</t>
  </si>
  <si>
    <t>151,0</t>
  </si>
  <si>
    <t>242,0</t>
  </si>
  <si>
    <t>49,0</t>
  </si>
  <si>
    <t>8,74</t>
  </si>
  <si>
    <t>81,0</t>
  </si>
  <si>
    <t>98,82</t>
  </si>
  <si>
    <t>645,00</t>
  </si>
  <si>
    <t>52,0</t>
  </si>
  <si>
    <t>86,0</t>
  </si>
  <si>
    <t>5,65</t>
  </si>
  <si>
    <t>25,1</t>
  </si>
  <si>
    <t>6,95</t>
  </si>
  <si>
    <t>8,1</t>
  </si>
  <si>
    <t>2,5</t>
  </si>
  <si>
    <t>54,85</t>
  </si>
  <si>
    <t>1,56</t>
  </si>
  <si>
    <t>3,6</t>
  </si>
  <si>
    <t>14,00</t>
  </si>
  <si>
    <t>98,41%</t>
  </si>
  <si>
    <t xml:space="preserve"> CP.20000997 </t>
  </si>
  <si>
    <t>PORTÃO DE ACESSO, DUAS FOLHAS DE GIRO, 2,00X1,90M, NYLOFOR COM MALHA 5X20CM - FIO 5MM, REVESTIDO EM POLIÉSTER POR PROCESSO DE PINTURA ELETROESTÁTICA - FORNECIMENTO E INSTALAÇÃO</t>
  </si>
  <si>
    <t xml:space="preserve"> CP.20000998 </t>
  </si>
  <si>
    <t>PORTÃO DE ACESSO, DUAS FOLHAS DE GIRO, 3,00X1,90M, NYLOFOR COM MALHA 5X20CM - FIO 5MM, REVESTIDO EM POLIÉSTER POR PROCESSO DE PINTURA ELETROESTÁTICA COR VERDE  - FORNECIMENTO E INSTALAÇÃO</t>
  </si>
  <si>
    <t xml:space="preserve"> CP.20000996 </t>
  </si>
  <si>
    <t>REVESTIMENTO CERÂMICO PARA PISO COM PLACAS TIPO PORCELANATO AMADEIRADO DE DIMENSÕES 20X120 CM ANTIDERRAPANTE. AF_02/2023_PE</t>
  </si>
  <si>
    <t>99,17</t>
  </si>
  <si>
    <t>99,24</t>
  </si>
  <si>
    <t>0,35%</t>
  </si>
  <si>
    <t>99,09</t>
  </si>
  <si>
    <t>99,18</t>
  </si>
  <si>
    <t>98,81%</t>
  </si>
  <si>
    <t xml:space="preserve"> CP.00004066 </t>
  </si>
  <si>
    <t>PLANTIO DE GRAMA ESMERALDA EM PLACAS, INCLUINDO FORNECIMENTO E ESPALHAMENTO DE TERRA VEGETAL. AF_07/2024</t>
  </si>
  <si>
    <t xml:space="preserve"> CP.20001118 </t>
  </si>
  <si>
    <t>ESPALHAMENTO E APILOAMENTO DE MATERIAL PROVENIENTE DE ESCAVAÇÕES</t>
  </si>
  <si>
    <t xml:space="preserve"> CP.20001120 </t>
  </si>
  <si>
    <t>LIMPEZA FINAL PARA ENTREGA DA OBRA</t>
  </si>
  <si>
    <t xml:space="preserve"> 8.4 </t>
  </si>
  <si>
    <t xml:space="preserve"> 105521 </t>
  </si>
  <si>
    <t>ESPALHAMENTO DE TERRA VEGETAL PARA O PLANTIO. AF_07/2024</t>
  </si>
  <si>
    <t>REF.: 98504 SINAPI 05/25</t>
  </si>
  <si>
    <t>REF.: 020656 SBC</t>
  </si>
  <si>
    <t xml:space="preserve"> 1971 </t>
  </si>
  <si>
    <t>SABAO EM PO</t>
  </si>
  <si>
    <t xml:space="preserve"> 00044329 </t>
  </si>
  <si>
    <t>DETERGENTE NEUTRO USO GERAL, CONCENTRADO</t>
  </si>
  <si>
    <t xml:space="preserve"> 00000003 </t>
  </si>
  <si>
    <t>ACIDO CLORIDRICO / ACIDO MURIATICO, DILUICAO 10% A 12% PARA USO EM LIMPEZA</t>
  </si>
  <si>
    <t>REF.: 270501 AGETOP CIVIL</t>
  </si>
  <si>
    <t xml:space="preserve"> 00007253 </t>
  </si>
  <si>
    <t>TERRA VEGETAL (GRANEL)</t>
  </si>
  <si>
    <t>99,20</t>
  </si>
  <si>
    <t>98,75%</t>
  </si>
  <si>
    <t>98,83%</t>
  </si>
  <si>
    <t xml:space="preserve"> CP.20001126 </t>
  </si>
  <si>
    <t>BANCO ANATÔMICO EM CONCRETO POLIDO - FORNECIMENTO E INSTALAÇÃO</t>
  </si>
  <si>
    <t xml:space="preserve"> CP.20001113 </t>
  </si>
  <si>
    <t>MESA REDONDA PARA JOGOS EM CONCRETO ARMADO COM APLIQUE DE TABULEIRO EM PASTILHA E 4 BANCOS - FORNECIMENTO E INSTALAÇÃO</t>
  </si>
  <si>
    <t xml:space="preserve"> 4.9.4.2 </t>
  </si>
  <si>
    <t xml:space="preserve"> 102105 </t>
  </si>
  <si>
    <t>TRANSFORMADOR DE DISTRIBUIÇÃO, 112,5 KVA, TRIFÁSICO, 60 HZ, CLASSE 15 KV, IMERSO EM ÓLEO MINERAL, INSTALAÇÃO EM POSTE (NÃO INCLUSO SUPORTE) - FORNECIMENTO E INSTALAÇÃO. AF_12/2020</t>
  </si>
  <si>
    <t xml:space="preserve"> CP.00001334 </t>
  </si>
  <si>
    <t>CORDOALHA DE COBRE NU 35 MM², ENTERRADA, SEM ISOLADOR - FORNECIMENTO E INSTALAÇÃO. AF_12/2017</t>
  </si>
  <si>
    <t xml:space="preserve"> CP.00001102 </t>
  </si>
  <si>
    <t>CONECTOR PARAFUSO FENDIDO SPLIT-BOLT - PARA CABO DE 70MM2 - FORNECIMENTO E INSTALACAO</t>
  </si>
  <si>
    <t xml:space="preserve"> 4.11.3.3 </t>
  </si>
  <si>
    <t>SAPATAS E PILARES DE ARRANQUE</t>
  </si>
  <si>
    <t xml:space="preserve"> CP.20000856 </t>
  </si>
  <si>
    <t>FABRICAÇÃO, MONTAGEM E DESMONTAGEM DE FÔRMA PARA SAPATA E PILARES DE ARRANQUE, EM MADEIRA SERRADA, E=25 MM, 4 UTILIZAÇÕES. AF_01/2024</t>
  </si>
  <si>
    <t xml:space="preserve"> CP.00003715 </t>
  </si>
  <si>
    <t>ARMAÇÃO DE SAPATA E PILAR DE ARRANQUE UTILIZANDO AÇO CA-60 DE 5 MM - MONTAGEM. AF_06/2017</t>
  </si>
  <si>
    <t xml:space="preserve"> CP.00003716 </t>
  </si>
  <si>
    <t>ARMAÇÃO DE SAPATA E PILAR DE ARRANQUE UTILIZANDO AÇO CA-50 DE 8 MM - MONTAGEM. AF_06/2017</t>
  </si>
  <si>
    <t xml:space="preserve"> CP.00003717 </t>
  </si>
  <si>
    <t>ARMAÇÃO DE SAPATA E PILAR DE ARRANQUE UTILIZANDO AÇO CA-50 DE 10 MM - MONTAGEM. AF_06/2017</t>
  </si>
  <si>
    <t xml:space="preserve"> CP.20000857 </t>
  </si>
  <si>
    <t>CARGA, MANOBRA E DESCARGA DE MATERIAL EM CAMINHÃO BASCULANTE 10 M³ - CARGA COM ESCAVADEIRA HIDRÁULICA (CAÇAMBA DE 0,80 M³ / 111 HP) E DESCARGA LIVRE (UNIDADE: M3). AF_07/2020</t>
  </si>
  <si>
    <t xml:space="preserve"> CP.10000312 </t>
  </si>
  <si>
    <t>CONCRETAGEM DE SAPATAS E PILARES DE ARRANQUE, FCK 35 MPA, COM USO DE BOMBA - LANÇAMENTO, ADENSAMENTO E ACABAMENTO. AF_11/2016</t>
  </si>
  <si>
    <t xml:space="preserve"> C.07.000.023055 </t>
  </si>
  <si>
    <t>Banco em concreto pré-moldado, reto, sem encosto, com 3 pés, medindo aproximadamente 300 x 45 x 45 cm; ref. B-14 Lufran, B-5G Titan, B2-300 VGR ou equivalente</t>
  </si>
  <si>
    <t xml:space="preserve">REF.: 103298 SINAPI </t>
  </si>
  <si>
    <t xml:space="preserve"> 94975 </t>
  </si>
  <si>
    <t>CONCRETO FCK = 15MPA, TRAÇO 1:3,4:3,5 (EM MASSA SECA DE CIMENTO/ AREIA MÉDIA/ BRITA 1) - PREPARO MANUAL. AF_05/2021</t>
  </si>
  <si>
    <t xml:space="preserve"> ISEINFRA-0075 </t>
  </si>
  <si>
    <t>CONJUNTO COM UMA MESA REDONDA PARA JOGOS EM CONCRETO ARMADO COM APLIQUE DE TABULEIRO EM PASTILHA E QUATRO BANCOS EM CONCRETO</t>
  </si>
  <si>
    <t xml:space="preserve">UN </t>
  </si>
  <si>
    <t>Considerado para fixação de mesa no solo um bloco de 60x60x50 cm e escavação de 60x60x60 cm</t>
  </si>
  <si>
    <t xml:space="preserve"> 00007619 </t>
  </si>
  <si>
    <t>TRANSFORMADOR TRIFASICO DE DISTRIBUICAO, POTENCIA DE 112,5 KVA, TENSAO NOMINAL DE 15 KV, TENSAO SECUNDARIA DE 220/127V, EM OLEO ISOLANTE TIPO MINERAL</t>
  </si>
  <si>
    <t>REF.: 96977-SINAPI</t>
  </si>
  <si>
    <t>REF.: 72272-SINAPI</t>
  </si>
  <si>
    <t>REF.: 96535 SINAPI 11/25</t>
  </si>
  <si>
    <t>REF.: 96543 SINAPI</t>
  </si>
  <si>
    <t>REF.: 96545 SINAPI</t>
  </si>
  <si>
    <t>REF.: 96546 SINAPI</t>
  </si>
  <si>
    <t>REF.: 96558 (SINAPI)</t>
  </si>
  <si>
    <t>REF.: 100982 SINAPI 12/25</t>
  </si>
  <si>
    <t>Supressor de surto monofásico, In 20 KA, Imax. de surto de 50 até 80 KA; ref. Spw275-60 da Weg, VCl-Slim 60KA da Clamper, LK385 da Lukma ou equivalente</t>
  </si>
  <si>
    <t>Saída lateral simples de 3/4" para perfilado, referência VL 2/3.00.00.33PZ da Valeman, Real Perfil ou equivalente</t>
  </si>
  <si>
    <t>Placa com ou sem furo, em poliestireno de 4´x 2´, ref. modelo Silentoque da Pial ou equivalente</t>
  </si>
  <si>
    <t>Parafuso sextavado em aço inoxidável de 1/4" x 1 1/4"; ref. SXRI1/4X1.1/4A2 da Belenus, TEL5329 da Termotécnica ou equivalente</t>
  </si>
  <si>
    <t>Grelha de retorno/exaustão com registro, modelo AR-AG; tamanho: 0,14 m² a 0,19 m²</t>
  </si>
  <si>
    <t>Veneziana com tela, anodizado natural, com filtro G4 e furos; referência comercial modelo AWG fabricantes Trox, Difus-ar ou equivalente</t>
  </si>
  <si>
    <t>Pig tail ou chicote flexível revestimento em borracha sintética resistente, DN= 7/16´ x 1,00 m</t>
  </si>
  <si>
    <t>4,11</t>
  </si>
  <si>
    <t>0,60</t>
  </si>
  <si>
    <t>0,24</t>
  </si>
  <si>
    <t>98,44</t>
  </si>
  <si>
    <t>98,53</t>
  </si>
  <si>
    <t>98,71</t>
  </si>
  <si>
    <t>99,14</t>
  </si>
  <si>
    <t>13,02</t>
  </si>
  <si>
    <t>0,38%</t>
  </si>
  <si>
    <t>0,33%</t>
  </si>
  <si>
    <t>98,20%</t>
  </si>
  <si>
    <t>98,23%</t>
  </si>
  <si>
    <t>98,26%</t>
  </si>
  <si>
    <t>98,36%</t>
  </si>
  <si>
    <t>02/26</t>
  </si>
  <si>
    <t>TRANSPORTE COM CAMINHÃO BASCULANTE DE 10 M³, EM VIA URBANA EM LEITO NATURAL (UNIDADE: M3XKM). AF_02/2026</t>
  </si>
  <si>
    <t>INTERTRAVADO</t>
  </si>
  <si>
    <t xml:space="preserve"> CP.10000300 </t>
  </si>
  <si>
    <t>EXECUÇÃO E COMPACTAÇÃO DE BASE EM LASTRO DE AREIA PARA ASSENTAMENTO DE PAVIMENTAÇÃO INTERTRAVADA, ESP. 15CM - (COM MATERIAL POSTO OBRA). AF_11/2019</t>
  </si>
  <si>
    <t xml:space="preserve"> 92398 </t>
  </si>
  <si>
    <t>EXECUÇÃO DE PAVIMENTO EM PISO INTERTRAVADO, COM BLOCO RETANGULAR COR NATURAL DE 20 X 10 CM, ESPESSURA 8 CM. AF_10/2022</t>
  </si>
  <si>
    <t xml:space="preserve"> CP.20000991 </t>
  </si>
  <si>
    <t>EXECUÇÃO DE PASSEIO (CALÇADA), RAMPA OU PISO DE CONCRETO COM CONCRETO MOLDADO IN LOCO COM PIGMENTAÇÃO NA COR OCRE CLARO FCK 25MPA, FEITO EM OBRA, ACABAMENTO CONVENCIONAL, ESPESSURA 6 CM, ARMADO COM TELA Q138, INCLUINDO CAMADA DE LONA. AF_08/2022</t>
  </si>
  <si>
    <t xml:space="preserve"> CP.20000992 </t>
  </si>
  <si>
    <t>EXECUÇÃO DE PASSEIO (CALÇADA), RAMPA OU PISO DE CONCRETO COM CONCRETO MOLDADO IN LOCO COM PIGMENTAÇÃO NA COR OCRE MÉDIO FCK 25MPA, FEITO EM OBRA, ACABAMENTO CONVENCIONAL, ESPESSURA 6 CM, ARMADO COM TELA Q138, INCLUINDO CAMADA DE LONA. AF_08/2022</t>
  </si>
  <si>
    <t xml:space="preserve"> CP.20000993 </t>
  </si>
  <si>
    <t>EXECUÇÃO DE PASSEIO (CALÇADA), RAMPA OU PISO DE CONCRETO COM CONCRETO MOLDADO IN LOCO COM PIGMENTAÇÃO NA COR OCRE ESCURO FCK 25MPA, FEITO EM OBRA, ACABAMENTO CONVENCIONAL, ESPESSURA 6 CM, ARMADO COM TELA Q138, INCLUINDO CAMADA DE LONA. AF_08/2022</t>
  </si>
  <si>
    <t>MEIO FIO E DEMAIS ITENS</t>
  </si>
  <si>
    <t xml:space="preserve"> CP.10000304 </t>
  </si>
  <si>
    <t>ASSENTAMENTO DE GUIA (MEIO-FIO) EM TRECHO RETO/CURVO, CONFECCIONADA EM CONCRETO PRÉ-FABRICADO, DIMENSÕES 80X10X10X30 CM (COMPRIMENTO X BASE INFERIOR X BASE SUPERIOR X ALTURA). AF_01/2024</t>
  </si>
  <si>
    <t xml:space="preserve"> 4.3.2.2 </t>
  </si>
  <si>
    <t xml:space="preserve"> 4.3.3 </t>
  </si>
  <si>
    <t xml:space="preserve"> 4.3.3.1 </t>
  </si>
  <si>
    <t xml:space="preserve"> 4.3.3.2 </t>
  </si>
  <si>
    <t xml:space="preserve"> 4.3.4 </t>
  </si>
  <si>
    <t xml:space="preserve"> 4.3.4.1 </t>
  </si>
  <si>
    <t xml:space="preserve"> CP.20000925 </t>
  </si>
  <si>
    <t>PINTURA DE SINALIZAÇÃO EM PISO, APLICAÇÃO MANUAL, 2 DEMÃOS. AF_05/2021</t>
  </si>
  <si>
    <t xml:space="preserve"> CP.20001229 </t>
  </si>
  <si>
    <t>INSTALAÇÃO DE PARACICLO MODELO U INVERTIDO, DIMENSÕES 98 CM X 85 CM EM TUBO CIRCULAR DE AÇO Ø 2.1/2'' COM PINTURA ESMALTE SINTÉTICO, FIXADO COM CONCRETO, SOBRE SOLO. AF_11/2021</t>
  </si>
  <si>
    <t xml:space="preserve"> 4.4.4 </t>
  </si>
  <si>
    <t>ACESSIBILIDADE E DEMAIS ITENS</t>
  </si>
  <si>
    <t xml:space="preserve"> 4.8.1.1 </t>
  </si>
  <si>
    <t xml:space="preserve"> 4.8.1.2 </t>
  </si>
  <si>
    <t xml:space="preserve"> 4.8.2 </t>
  </si>
  <si>
    <t xml:space="preserve"> 4.8.2.1 </t>
  </si>
  <si>
    <t xml:space="preserve"> 4.8.2.2 </t>
  </si>
  <si>
    <t xml:space="preserve"> CP.20000013 </t>
  </si>
  <si>
    <t>CURVA 90 GRAUS PARA ELETRODUTO, PVC, ROSCÁVEL, DN 60 MM (2"), APARENTE - FORNECIMENTO E INSTALAÇÃO. AF_12/2021</t>
  </si>
  <si>
    <t xml:space="preserve"> 4.8.3 </t>
  </si>
  <si>
    <t xml:space="preserve"> 4.8.3.1 </t>
  </si>
  <si>
    <t xml:space="preserve"> 4.8.3.2 </t>
  </si>
  <si>
    <t xml:space="preserve"> 4.8.4 </t>
  </si>
  <si>
    <t xml:space="preserve"> 4.8.4.1 </t>
  </si>
  <si>
    <t xml:space="preserve"> 4.9.4.3 </t>
  </si>
  <si>
    <t xml:space="preserve"> CP.00000345 </t>
  </si>
  <si>
    <t>JOELHO 90 GRAUS, PVC, SOLDÁVEL, DN 75MM, INSTALADO EM RAMAL DE DISTRIBUIÇÃO DE ÁGUA - FORNECIMENTO E INSTALAÇÃO. AF_12/2014</t>
  </si>
  <si>
    <t xml:space="preserve"> CP.00000356 </t>
  </si>
  <si>
    <t>LUVA, PVC, SOLDÁVEL, DN 75MM, INSTALADO EM RAMAL DE DISTRIBUIÇÃO DE ÁGUA - FORNECIMENTO E INSTALAÇÃO. AF_12/2014</t>
  </si>
  <si>
    <t>RESERVATÓRIO ELEVADO</t>
  </si>
  <si>
    <t>FUNDAÇÃO E ESTRUTURA</t>
  </si>
  <si>
    <t xml:space="preserve"> 97086 </t>
  </si>
  <si>
    <t>FABRICAÇÃO, MONTAGEM E DESMONTAGEM DE FORMA PARA RADIER, PISO DE CONCRETO OU LAJE SOBRE SOLO, EM MADEIRA SERRADA, 4 UTILIZAÇÕES. AF_09/2021</t>
  </si>
  <si>
    <t>COMPONENTES HIDRÁULICOS</t>
  </si>
  <si>
    <t xml:space="preserve"> 94495 </t>
  </si>
  <si>
    <t>REGISTRO DE GAVETA BRUTO, LATÃO, ROSCÁVEL, 1" - FORNECIMENTO E INSTALAÇÃO. AF_08/2021</t>
  </si>
  <si>
    <t xml:space="preserve"> 94497 </t>
  </si>
  <si>
    <t>REGISTRO DE GAVETA BRUTO, LATÃO, ROSCÁVEL, 1 1/2" - FORNECIMENTO E INSTALAÇÃO. AF_08/2021</t>
  </si>
  <si>
    <t xml:space="preserve"> 99629 </t>
  </si>
  <si>
    <t>VÁLVULA DE RETENÇÃO VERTICAL, DE BRONZE, ROSCÁVEL, 1" - FORNECIMENTO E INSTALAÇÃO. AF_08/2021</t>
  </si>
  <si>
    <t xml:space="preserve"> 103012 </t>
  </si>
  <si>
    <t>VÁLVULA DE RETENÇÃO, DE BRONZE, PÉ COM CRIVOS, ROSCÁVEL, 1 1/4" - FORNECIMENTO E INSTALAÇÃO. AF_08/2021</t>
  </si>
  <si>
    <t xml:space="preserve"> 102111 </t>
  </si>
  <si>
    <t>BOMBA CENTRÍFUGA, MONOFÁSICA, 0,5 CV OU 0,49 HP, HM 6 A 20 M, Q 1,2 A 8,3 M3/H - FORNECIMENTO E INSTALAÇÃO. AF_11/2025_PS</t>
  </si>
  <si>
    <t xml:space="preserve"> 102137 </t>
  </si>
  <si>
    <t>CHAVE DE BOIA AUTOMÁTICA SUPERIOR/INFERIOR 15A/250V - FORNECIMENTO E INSTALAÇÃO. AF_11/2025</t>
  </si>
  <si>
    <t xml:space="preserve"> CP.20000916 </t>
  </si>
  <si>
    <t>TUBO DE AÇO GALVANIZADO COM COSTURA PARA REDE DE ÁGUA (3/4"), ROSQUEADO, INCLUINDO CONEXÕES - FORNECIMENTO E ASSENTAMENTO</t>
  </si>
  <si>
    <t xml:space="preserve"> CP.20000917 </t>
  </si>
  <si>
    <t>TUBO DE AÇO GALVANIZADO COM COSTURA PARA REDE DE ÁGUA (1"), ROSQUEADO, INCLUINDO CONEXÕES - FORNECIMENTO E ASSENTAMENTO</t>
  </si>
  <si>
    <t xml:space="preserve"> CP.20000918 </t>
  </si>
  <si>
    <t>TUBO DE AÇO GALVANIZADO COM COSTURA PARA REDE DE ÁGUA (1 1/4"), ROSQUEADO, INCLUINDO CONEXÕES - FORNECIMENTO E ASSENTAMENTO</t>
  </si>
  <si>
    <t xml:space="preserve"> CP.20000919 </t>
  </si>
  <si>
    <t>TUBO DE AÇO GALVANIZADO COM COSTURA PARA REDE DE ÁGUA (1 1/2"), ROSQUEADO, INCLUINDO CONEXÕES - FORNECIMENTO E ASSENTAMENTO</t>
  </si>
  <si>
    <t xml:space="preserve"> CP.20000921 </t>
  </si>
  <si>
    <t>TUBO DE AÇO GALVANIZADO COM COSTURA PARA REDE DE ÁGUA (2 1/2"), ROSQUEADO, INCLUINDO CONEXÕES - FORNECIMENTO E ASSENTAMENTO</t>
  </si>
  <si>
    <t xml:space="preserve"> CP.00000422 </t>
  </si>
  <si>
    <t>TUBO PVC, SÉRIE R, ÁGUA PLUVIAL, DN 300 MM, FORNECIDO E INSTALADO EM RAMAL DE ENCAMINHAMENTO. AF_12/2014</t>
  </si>
  <si>
    <t xml:space="preserve"> CP.00000427 </t>
  </si>
  <si>
    <t>LUVA DE CORRER, PVC, SERIE R, ÁGUA PLUVIAL, DN 200 MM, JUNTA ELÁSTICA, FORNECIDO E INSTALADO EM RAMAL DE ENCAMINHAMENTO. AF_12/2014</t>
  </si>
  <si>
    <t xml:space="preserve"> CP.10000582 </t>
  </si>
  <si>
    <t>CAIXA ENTERRADA HIDRÁULICA RETANGULAR EM ALVENARIA COM TIJOLOS CERÂMICOS MACIÇOS, TAMPA EM CONCRETO E FUNDO EM BRITA, DIMENSÕES INTERNAS: 0,6X0,6XVAR M PARA REDE DE DRENAGEM. AF_12/2020</t>
  </si>
  <si>
    <t>VIGAS BALDRAME</t>
  </si>
  <si>
    <t xml:space="preserve"> 104916 </t>
  </si>
  <si>
    <t>ARMAÇÃO DE SAPATA ISOLADA, VIGA BALDRAME E SAPATA CORRIDA UTILIZANDO AÇO CA-60 DE 5 MM - MONTAGEM. AF_01/2024</t>
  </si>
  <si>
    <t xml:space="preserve"> 104917 </t>
  </si>
  <si>
    <t>ARMAÇÃO DE SAPATA ISOLADA, VIGA BALDRAME E SAPATA CORRIDA UTILIZANDO AÇO CA-50 DE 6,3 MM - MONTAGEM. AF_01/2024</t>
  </si>
  <si>
    <t xml:space="preserve"> 104918 </t>
  </si>
  <si>
    <t>ARMAÇÃO DE SAPATA ISOLADA, VIGA BALDRAME E SAPATA CORRIDA UTILIZANDO AÇO CA-50 DE 8 MM - MONTAGEM. AF_01/2024</t>
  </si>
  <si>
    <t xml:space="preserve"> 104920 </t>
  </si>
  <si>
    <t>ARMAÇÃO DE BLOCO, SAPATA ISOLADA, VIGA BALDRAME E SAPATA CORRIDA UTILIZANDO AÇO CA-50 DE 12,5 MM - MONTAGEM. AF_01/2024</t>
  </si>
  <si>
    <t xml:space="preserve"> 5.2.1.9 </t>
  </si>
  <si>
    <t xml:space="preserve"> 104921 </t>
  </si>
  <si>
    <t>ARMAÇÃO DE BLOCO, SAPATA ISOLADA, VIGA BALDRAME E SAPATA CORRIDA UTILIZANDO AÇO CA-50 DE 16 MM - MONTAGEM. AF_01/2024</t>
  </si>
  <si>
    <t xml:space="preserve"> 5.2.1.10 </t>
  </si>
  <si>
    <t xml:space="preserve"> CP.00002872 </t>
  </si>
  <si>
    <t>CONCRETAGEM DE BLOCOS DE COROAMENTO E VIGAS BALDRAMES, FCK 35 MPA, COM USO DE BOMBA  LANÇAMENTO, ADENSAMENTO E ACABAMENTO. AF_06/2017</t>
  </si>
  <si>
    <t xml:space="preserve"> 5.2.1.11 </t>
  </si>
  <si>
    <t xml:space="preserve"> 5.2.1.12 </t>
  </si>
  <si>
    <t>VIGAS</t>
  </si>
  <si>
    <t xml:space="preserve"> 5.2.4.6 </t>
  </si>
  <si>
    <t xml:space="preserve"> 5.2.4.7 </t>
  </si>
  <si>
    <t xml:space="preserve"> 5.2.4.8 </t>
  </si>
  <si>
    <t xml:space="preserve"> 5.2.4.9 </t>
  </si>
  <si>
    <t xml:space="preserve"> CP.20000213 </t>
  </si>
  <si>
    <t>CONCRETAGEM DE RADIER, PISO DE CONCRETO OU LAJE SOBRE SOLO, FCK 35 MPA - LANÇAMENTO, ADENSAMENTO E ACABAMENTO. AF_09/2021</t>
  </si>
  <si>
    <t xml:space="preserve"> 5.6.2 </t>
  </si>
  <si>
    <t xml:space="preserve"> 5.6.2.1 </t>
  </si>
  <si>
    <t xml:space="preserve"> 5.6.2.2 </t>
  </si>
  <si>
    <t xml:space="preserve"> 5.6.2.3 </t>
  </si>
  <si>
    <t xml:space="preserve"> 5.6.2.4 </t>
  </si>
  <si>
    <t xml:space="preserve"> 5.6.2.5 </t>
  </si>
  <si>
    <t>PISO EM GRANILITE, MARMORITE OU GRANITINA EM AMBIENTES INTERNOS, COM ESPESSURA DE 8 MM, INCLUSO MISTURA EM BETONEIRA, COLOCAÇÃO DAS JUNTAS, APLICAÇÃO DO PISO, 4 POLIMENTOS COM POLITRIZ, ESTUCAMENTO, SELADOR E CERA. AF_02/2026_PE</t>
  </si>
  <si>
    <t xml:space="preserve"> 5.6.2.6 </t>
  </si>
  <si>
    <t>RODAPÉ EM GRANITO, ALTURA 10 CM. AF_02/2026</t>
  </si>
  <si>
    <t xml:space="preserve"> 5.6.2.7 </t>
  </si>
  <si>
    <t xml:space="preserve"> 5.6.2.8 </t>
  </si>
  <si>
    <t xml:space="preserve"> 5.6.2.9 </t>
  </si>
  <si>
    <t>MICTÓRIO SIFONADO COM VÁLVULA DE DESCARGA EM LOUÇA BRANCA - PADRÃO MÉDIO - FORNECIMENTO E INSTALAÇÃO. AF_02/2026</t>
  </si>
  <si>
    <t>BARRA DE APOIO RETA, EM AÇO INOX POLIDO, COMPRIMENTO 80 CM, FIXADA NA PAREDE - FORNECIMENTO E INSTALAÇÃO. AF_02/2026</t>
  </si>
  <si>
    <t>BARRA DE APOIO RETA, EM AÇO INOX POLIDO, COMPRIMENTO 70 CM, FIXADA NA PAREDE - FORNECIMENTO E INSTALAÇÃO. AF_02/2026</t>
  </si>
  <si>
    <t>BANCO ARTICULADO, EM AÇO INOX, PARA PCD, FIXADO NA PAREDE - FORNECIMENTO E INSTALAÇÃO. AF_02/2026</t>
  </si>
  <si>
    <t>TORNEIRA CROMADA TUBO MÓVEL, DE PAREDE, 1/2" OU 3/4", PARA PIA DE COZINHA, PADRÃO MÉDIO - FORNECIMENTO E INSTALAÇÃO. AF_02/2026</t>
  </si>
  <si>
    <t>TORNEIRA CROMADA 1/2" OU 3/4" PARA TANQUE, PADRÃO MÉDIO - FORNECIMENTO E INSTALAÇÃO. AF_02/2026</t>
  </si>
  <si>
    <t>ASSENTO SANITÁRIO CONVENCIONAL - FORNECIMENTO E INSTALAÇÃO. AF_02/2026</t>
  </si>
  <si>
    <t>SABONETEIRA PLÁSTICA TIPO DISPENSER PARA SABONETE LÍQUIDO COM RESERVATÓRIO 800 A 1500 ML, INCLUSO FIXAÇÃO. AF_02/2026</t>
  </si>
  <si>
    <t xml:space="preserve"> CP.20001230 </t>
  </si>
  <si>
    <t>VENTILADOR DE PAREDE, TIPO INDUSTRIAL,COM DIÂMETRO DE 600MM (24"), MOTOR DE 1/8HP, ROTAÇÃO DE 1500 RPM COM 3 VELOCIDADES, VAZÃO DE 380M³/POR MIN, MONOFÁSICO, 110/120V, MODELO OSCILANTE VENEZA PLUS V2, SOLASTE OU EQUIVALENTE TÉCNICO - FORNECIMENTO E INSTALAÇÃO</t>
  </si>
  <si>
    <t xml:space="preserve"> 5.23.7 </t>
  </si>
  <si>
    <t xml:space="preserve"> 6.1.1.1 </t>
  </si>
  <si>
    <t xml:space="preserve"> 6.1.1.2 </t>
  </si>
  <si>
    <t xml:space="preserve"> 6.1.1.3 </t>
  </si>
  <si>
    <t xml:space="preserve"> 6.1.1.4 </t>
  </si>
  <si>
    <t xml:space="preserve"> 6.1.1.5 </t>
  </si>
  <si>
    <t xml:space="preserve"> 6.1.1.6 </t>
  </si>
  <si>
    <t xml:space="preserve"> 6.1.1.7 </t>
  </si>
  <si>
    <t xml:space="preserve"> 6.1.1.8 </t>
  </si>
  <si>
    <t xml:space="preserve"> 6.1.1.9 </t>
  </si>
  <si>
    <t xml:space="preserve"> 6.1.1.10 </t>
  </si>
  <si>
    <t xml:space="preserve"> 6.1.1.11 </t>
  </si>
  <si>
    <t xml:space="preserve"> 6.1.1.12 </t>
  </si>
  <si>
    <t xml:space="preserve"> 6.2.1.1 </t>
  </si>
  <si>
    <t xml:space="preserve"> 6.2.1.2 </t>
  </si>
  <si>
    <t xml:space="preserve"> 6.2.1.3 </t>
  </si>
  <si>
    <t xml:space="preserve"> 6.2.1.4 </t>
  </si>
  <si>
    <t xml:space="preserve"> 6.2.1.5 </t>
  </si>
  <si>
    <t xml:space="preserve"> 6.2.1.6 </t>
  </si>
  <si>
    <t xml:space="preserve"> 6.2.1.7 </t>
  </si>
  <si>
    <t xml:space="preserve"> 6.2.1.8 </t>
  </si>
  <si>
    <t xml:space="preserve"> 6.2.1.9 </t>
  </si>
  <si>
    <t xml:space="preserve"> 6.2.2 </t>
  </si>
  <si>
    <t xml:space="preserve"> 6.2.2.1 </t>
  </si>
  <si>
    <t xml:space="preserve"> 6.2.2.2 </t>
  </si>
  <si>
    <t xml:space="preserve"> 6.2.2.3 </t>
  </si>
  <si>
    <t xml:space="preserve"> 6.2.2.4 </t>
  </si>
  <si>
    <t xml:space="preserve"> 6.2.3 </t>
  </si>
  <si>
    <t xml:space="preserve"> 6.2.3.1 </t>
  </si>
  <si>
    <t xml:space="preserve"> 6.2.3.2 </t>
  </si>
  <si>
    <t xml:space="preserve"> 6.2.3.3 </t>
  </si>
  <si>
    <t xml:space="preserve"> 6.2.3.4 </t>
  </si>
  <si>
    <t xml:space="preserve"> 6.2.3.5 </t>
  </si>
  <si>
    <t xml:space="preserve"> 6.2.4 </t>
  </si>
  <si>
    <t xml:space="preserve"> 6.2.4.1 </t>
  </si>
  <si>
    <t xml:space="preserve"> CP.00004547 </t>
  </si>
  <si>
    <t xml:space="preserve"> 6.2.4.2 </t>
  </si>
  <si>
    <t xml:space="preserve"> 6.2.4.3 </t>
  </si>
  <si>
    <t xml:space="preserve"> 6.3.3 </t>
  </si>
  <si>
    <t xml:space="preserve"> 6.3.4 </t>
  </si>
  <si>
    <t xml:space="preserve"> 6.6.1.1 </t>
  </si>
  <si>
    <t xml:space="preserve"> 6.6.1.2 </t>
  </si>
  <si>
    <t xml:space="preserve"> 6.6.1.3 </t>
  </si>
  <si>
    <t xml:space="preserve"> 6.6.1.4 </t>
  </si>
  <si>
    <t xml:space="preserve"> 6.6.1.5 </t>
  </si>
  <si>
    <t xml:space="preserve"> 6.6.2.1 </t>
  </si>
  <si>
    <t xml:space="preserve"> 6.6.2.2 </t>
  </si>
  <si>
    <t xml:space="preserve"> 6.6.2.3 </t>
  </si>
  <si>
    <t xml:space="preserve"> 6.7.2 </t>
  </si>
  <si>
    <t xml:space="preserve"> 6.7.3 </t>
  </si>
  <si>
    <t xml:space="preserve"> 6.7.4 </t>
  </si>
  <si>
    <t xml:space="preserve"> 6.8.2 </t>
  </si>
  <si>
    <t xml:space="preserve"> 6.10.1.3 </t>
  </si>
  <si>
    <t xml:space="preserve"> 6.11.1.1 </t>
  </si>
  <si>
    <t xml:space="preserve"> 6.11.2.1 </t>
  </si>
  <si>
    <t xml:space="preserve"> 6.11.3 </t>
  </si>
  <si>
    <t xml:space="preserve"> 6.11.3.1 </t>
  </si>
  <si>
    <t xml:space="preserve"> 6.11.3.2 </t>
  </si>
  <si>
    <t xml:space="preserve"> 6.11.4 </t>
  </si>
  <si>
    <t xml:space="preserve"> 6.11.4.1 </t>
  </si>
  <si>
    <t xml:space="preserve"> 6.11.4.2 </t>
  </si>
  <si>
    <t xml:space="preserve"> 6.11.4.3 </t>
  </si>
  <si>
    <t xml:space="preserve"> 6.11.5 </t>
  </si>
  <si>
    <t xml:space="preserve"> 6.11.5.1 </t>
  </si>
  <si>
    <t xml:space="preserve"> 6.12.1.1 </t>
  </si>
  <si>
    <t xml:space="preserve"> 6.12.1.2 </t>
  </si>
  <si>
    <t xml:space="preserve"> 6.12.2 </t>
  </si>
  <si>
    <t xml:space="preserve"> 6.12.2.1 </t>
  </si>
  <si>
    <t xml:space="preserve"> 6.12.2.2 </t>
  </si>
  <si>
    <t xml:space="preserve"> 6.12.2.3 </t>
  </si>
  <si>
    <t xml:space="preserve"> 6.12.2.4 </t>
  </si>
  <si>
    <t xml:space="preserve"> 6.12.2.5 </t>
  </si>
  <si>
    <t xml:space="preserve"> 6.12.2.6 </t>
  </si>
  <si>
    <t xml:space="preserve"> 6.12.2.7 </t>
  </si>
  <si>
    <t xml:space="preserve"> 6.12.3 </t>
  </si>
  <si>
    <t xml:space="preserve"> 6.12.3.1 </t>
  </si>
  <si>
    <t xml:space="preserve"> 6.12.3.2 </t>
  </si>
  <si>
    <t xml:space="preserve"> 6.12.3.3 </t>
  </si>
  <si>
    <t xml:space="preserve"> 6.12.3.4 </t>
  </si>
  <si>
    <t xml:space="preserve"> 6.13 </t>
  </si>
  <si>
    <t xml:space="preserve"> 6.13.1 </t>
  </si>
  <si>
    <t xml:space="preserve"> 6.13.2 </t>
  </si>
  <si>
    <t xml:space="preserve"> 6.14 </t>
  </si>
  <si>
    <t xml:space="preserve"> 6.14.1 </t>
  </si>
  <si>
    <t>RADIER</t>
  </si>
  <si>
    <t>LAVATÓRIO LOUÇA BRANCA COM COLUNA, *44 X 35* CM, PADRÃO POPULAR, INCLUSO SIFÃO FLEXÍVEL EM PVC, VÁLVULA E ENGATE FLEXÍVEL 30 CM EM PLÁSTICO E COM TORNEIRA CROMADA PADRÃO POPULAR - FORNECIMENTO E INSTALAÇÃO. AF_02/2026</t>
  </si>
  <si>
    <t>BACIA SANITÁRIA COM CAIXA ACOPLADA LOUÇA BRANCA - FORNECIMENTO E INSTALAÇÃO. AF_02/2026</t>
  </si>
  <si>
    <t>CHUVEIRO ELÉTRICO COMUM CORPO PLÁSTICO, TIPO DUCHA - FORNECIMENTO E INSTALAÇÃO. AF_02/2026</t>
  </si>
  <si>
    <t>Pavimento Intertravado</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</si>
  <si>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</si>
  <si>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</si>
  <si>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</si>
  <si>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</si>
  <si>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88260 </t>
  </si>
  <si>
    <t>CALCETEIRO COM ENCARGOS COMPLEMENTARES</t>
  </si>
  <si>
    <t xml:space="preserve"> 00004741 </t>
  </si>
  <si>
    <t>PO DE PEDRA (POSTO PEDREIRA/FORNECEDOR, SEM FRETE)</t>
  </si>
  <si>
    <t xml:space="preserve"> 00036170 </t>
  </si>
  <si>
    <t>BLOQUETE/PISO INTERTRAVADO DE CONCRETO - MODELO ONDA/16 FACES/RETANGULAR/TIJOLINHO/PAVER/HOLANDES/PARALELEPIPEDO, *20 X 10* CM, E = 8 CM, RESISTENCIA DE 35 MPA, COR NATURAL</t>
  </si>
  <si>
    <t xml:space="preserve"> 37570 </t>
  </si>
  <si>
    <t>PIGMENTO PARA CIMENTADO LISO (PÓ XADREZ)</t>
  </si>
  <si>
    <t xml:space="preserve"> 00041683 </t>
  </si>
  <si>
    <t>MEIO-FIO OU GUIA DE CONCRETO PRE MOLDADO, COMP 80 CM, *30 X 10/10* (H X L1/L2)</t>
  </si>
  <si>
    <t>Pintura para Pisos e para Sinalização Horizontal e Vertical</t>
  </si>
  <si>
    <t>REF.: 102520 SINAPI 01/26</t>
  </si>
  <si>
    <t xml:space="preserve"> 100745 </t>
  </si>
  <si>
    <t>PINTURA COM TINTA ALQUÍDICA DE ACABAMENTO (ESMALTE SINTÉTICO BRILHANTE) PULVERIZADA SOBRE SUPERFÍCIES METÁLICAS (EXCETO PERFIL) EXECUTADO EM OBRA (POR DEMÃO). AF_01/2020_PE</t>
  </si>
  <si>
    <t xml:space="preserve"> 00007701 </t>
  </si>
  <si>
    <t>TUBO ACO GALVANIZADO COM COSTURA, CLASSE MEDIA, DN 2.1/2", E = *3,65* MM, PESO *6,51* KG/M (NBR 5580)</t>
  </si>
  <si>
    <t>REF.: 103311 SINAPI 01/26</t>
  </si>
  <si>
    <t>REF.: 93020 SINAPI 11/25</t>
  </si>
  <si>
    <t>REF.: 7924-ORSE</t>
  </si>
  <si>
    <t xml:space="preserve"> 00003865 </t>
  </si>
  <si>
    <t>LUVA PVC SOLDAVEL, 75 MM, PARA AGUA FRIA PREDIAL</t>
  </si>
  <si>
    <t xml:space="preserve"> CP.00003492 </t>
  </si>
  <si>
    <t>LOCAÇÃO DE ANDAIME TUBULAR TIPO TORRE, (INCLUINDO MONTAGEM, DESMONTAGEM, ANDAIME E LIMPEZA). AF_11/2017</t>
  </si>
  <si>
    <t>M2/MÊS</t>
  </si>
  <si>
    <t xml:space="preserve"> CP.20000947 </t>
  </si>
  <si>
    <t>LOCAÇÃO DE GUINDASTE DE 18 T COM LANÇA TELESCÓPICA , INCLUSIVE COMBUSTIVEL, MANUTENÇÃO, OPERADOR</t>
  </si>
  <si>
    <t xml:space="preserve"> 00012568 </t>
  </si>
  <si>
    <t>ANEL EM CONCRETO ARMADO, LISO, PARA FOSSAS SEPTICAS E SUMIDOUROS, SEM FUNDO, DIAMETRO INTERNO DE 3,00 M E ALTURA DE 0,50 M</t>
  </si>
  <si>
    <t xml:space="preserve"> 00043426 </t>
  </si>
  <si>
    <t>ANEL EM CONCRETO ARMADO, LISO, PARA FOSSAS SEPTICAS E SUMIDOUROS, COM FUNDO, DIAMETRO INTERNO DE 3,00 M E ALTURA DE 0,50 M</t>
  </si>
  <si>
    <t>COMPOSIÇÃO ELABORADA CONSIDERANDO O PROJETO ESPECÍFICO DE HIDROSSANITÁRIO E DETALHAMENTO DO RESERVATÓRIO</t>
  </si>
  <si>
    <t xml:space="preserve"> 00006010 </t>
  </si>
  <si>
    <t>REGISTRO GAVETA BRUTO EM LATAO FORJADO, BITOLA 1 1/2"</t>
  </si>
  <si>
    <t xml:space="preserve"> 00010418 </t>
  </si>
  <si>
    <t>VALVULA DE RETENCAO VERTICAL, DE BRONZE (PN-16), 1", 200 PSI, EXTREMIDADES COM ROSCA</t>
  </si>
  <si>
    <t xml:space="preserve"> 00010233 </t>
  </si>
  <si>
    <t>VALVULA DE RETENCAO DE BRONZE, PE COM CRIVOS, EXTREMIDADE COM ROSCA, DE 1 1/4", PARA FUNDO DE POCO</t>
  </si>
  <si>
    <t xml:space="preserve"> 00007588 </t>
  </si>
  <si>
    <t>AUTOMATICO DE BOIA SUPERIOR / INFERIOR, *15* A / 250 V</t>
  </si>
  <si>
    <t xml:space="preserve"> 00007700 </t>
  </si>
  <si>
    <t>TUBO ACO GALVANIZADO COM COSTURA, CLASSE MEDIA, DN 3/4", E = *2,65* MM, PESO *1,58* KG/M (NBR 5580)</t>
  </si>
  <si>
    <t>REF.: 92688-SINAPI</t>
  </si>
  <si>
    <t xml:space="preserve"> 00040626 </t>
  </si>
  <si>
    <t>TUBO ACO GALVANIZADO COM COSTURA, CLASSE MEDIA, DN 1", E = 3,38 MM, PESO 2,50 KG/M (NBR 5580)</t>
  </si>
  <si>
    <t>REF.: 97498-SINAPI</t>
  </si>
  <si>
    <t xml:space="preserve"> 00007698 </t>
  </si>
  <si>
    <t>TUBO ACO GALVANIZADO COM COSTURA, CLASSE MEDIA, DN 1.1/4", E = *3,25* MM, PESO *3,14* KG/M (NBR 5580)</t>
  </si>
  <si>
    <t>REF.: 92364-SINAPI</t>
  </si>
  <si>
    <t>REF.: 92365-SINAPI</t>
  </si>
  <si>
    <t>REF.: 92367-SINAPI</t>
  </si>
  <si>
    <t>REF.: 89554-SINAPI</t>
  </si>
  <si>
    <t xml:space="preserve"> 00000306 </t>
  </si>
  <si>
    <t>ANEL BORRACHA, PARA TUBO PVC, REDE COLETOR ESGOTO, DN 200 MM (NBR 7362)</t>
  </si>
  <si>
    <t xml:space="preserve"> 00003844 </t>
  </si>
  <si>
    <t>LUVA DE CORRER COM TRAVAS DEFOFO, PVC, JE, DN 200 MM</t>
  </si>
  <si>
    <t>REF.: 96557-SINAPI</t>
  </si>
  <si>
    <t>REF.: 97096 SINAPI 11/25</t>
  </si>
  <si>
    <t>PORTA DE MADEIRA, MACIÇA (PESADA OU SUPERPESADA), 90X210CM, ESPESSURA DE 4,0CM, INCLUSO DOBRADIÇAS - FORNECIMENTO E INSTALAÇÃO. AF_10/2025</t>
  </si>
  <si>
    <t>AR-CONDICIONADO SPLIT INVERTER, HI-WALL (PAREDE), 9000 BTU/H, CICLO FRIO, 60HZ, CLASSIFICACAO A (SELO PROCEL), GAS HFC, CONTROLE S/FIO</t>
  </si>
  <si>
    <t>AR-CONDICIONADO SPLIT INVERTER, HI-WALL (PAREDE), 12000 BTU/H, CICLO FRIO, 60HZ, CLASSIFICACAO A (SELO PROCEL), GAS HFC, CONTROLE S/FIO</t>
  </si>
  <si>
    <t>AR-CONDICIONADO SPLIT INVERTER, HI-WALL (PAREDE), 18000 BTU/H, CICLO FRIO, 60HZ, CLASSIFICACAO A (SELO PROCEL), GAS HFC, CONTROLE S/FIO</t>
  </si>
  <si>
    <t>AR-CONDICIONADO SPLIT INVERTER, PISO TETO, 36000 BTU/H, CICLO FRIO, 60HZ, CLASSIFICACAO ENERGETICA A OU B (SELO PROCEL), GAS HFC, CONTROLE S/FIO</t>
  </si>
  <si>
    <t>ENGATE FLEXÍVEL EM PLÁSTICO BRANCO, 1/2" X 40CM - FORNECIMENTO E INSTALAÇÃO. AF_02/2026</t>
  </si>
  <si>
    <t>ENGATE FLEXÍVEL EM INOX, 1/2" X 40 CM - FORNECIMENTO E INSTALAÇÃO. AF_02/2026</t>
  </si>
  <si>
    <t>BACIA SANITÁRIA EM LOUÇA BRANCA, COM TUBO DE LIGAÇÃO CROMADO - FORNECIMENTO E INSTALAÇÃO. AF_02/2026_PS</t>
  </si>
  <si>
    <t>APARELHO MISTURADOR DE MESA PARA LAVATÓRIO, PADRÃO MÉDIO - FORNECIMENTO E INSTALAÇÃO. AF_02/2026</t>
  </si>
  <si>
    <t>SIFÃO DO TIPO GARRAFA EM METAL CROMADO 1" X 1.1/2" - FORNECIMENTO E INSTALAÇÃO. AF_02/2026</t>
  </si>
  <si>
    <t>LAVATÓRIO LOUÇA BRANCA COM COLUNA, *54 X 44* CM OU EQUIVALENTE, PADRÃO MÉDIO - FORNECIMENTO E INSTALAÇÃO. AF_02/2026</t>
  </si>
  <si>
    <t>VÁLVULA EM METAL CROMADO 1.1/2" X 1.1/2" PARA TANQUE OU LAVATÓRIO, COM OU SEM LADRÃO - FORNECIMENTO E INSTALAÇÃO. AF_02/2026</t>
  </si>
  <si>
    <t>SIFÃO DO TIPO FLEXÍVEL EM PVC 1" X 1.1/2" - FORNECIMENTO E INSTALAÇÃO. AF_02/2026</t>
  </si>
  <si>
    <t>ACABAMENTO MONOCOMANDO PARA CHUVEIRO - FORNECIMENTO E INSTALAÇÃO. AF_02/2026</t>
  </si>
  <si>
    <t>CUBA DE EMBUTIR OVAL EM LOUÇA BRANCA, 35 X 50 CM OU EQUIVALENTE, INCLUSO VÁLVULA EM METAL CROMADO E SIFÃO FLEXÍVEL EM PVC - FORNECIMENTO E INSTALAÇÃO. AF_02/2026</t>
  </si>
  <si>
    <t>CUBA DE EMBUTIR DE AÇO INOXIDÁVEL MÉDIA, INCLUSO VÁLVULA TIPO AMERICANA EM METAL CROMADO E SIFÃO FLEXÍVEL EM PVC - FORNECIMENTO E INSTALAÇÃO. AF_02/2026</t>
  </si>
  <si>
    <t xml:space="preserve"> MAT151100 </t>
  </si>
  <si>
    <t>Ventilador de parede, tipo Industrial, com diametro de 600mm (24"), motor de 1/8HP, rotacao de 1500RPM com 3 velocidades, vazao de 380m3/min, monofasico, 110/220V, modelo oscilante Veneza Plus V2, Solaster ou similar</t>
  </si>
  <si>
    <t>REF.: 070999-SBC</t>
  </si>
  <si>
    <t xml:space="preserve"> 00011686 </t>
  </si>
  <si>
    <t>CONJUNTO DE LIGACAO PARA VASO / BACIA SANITARIA, EM PLASTICO BRANCO, COM TUBO, CANOPLA E ANEL DE EXPANSAO (TUBO 1.1/2" X 20 CM)</t>
  </si>
  <si>
    <t xml:space="preserve"> 95328 </t>
  </si>
  <si>
    <t>CURSO DE CAPACITAÇÃO PARA CALCETEIRO (ENCARGOS COMPLEMENTARES) - HORISTA</t>
  </si>
  <si>
    <t xml:space="preserve"> 00004759 </t>
  </si>
  <si>
    <t>CALCETEIRO / RASTELEIRO (HORISTA)</t>
  </si>
  <si>
    <t xml:space="preserve"> 91279 </t>
  </si>
  <si>
    <t>CORTADORA DE PISO COM MOTOR 4 TEMPOS A GASOLINA, POTÊNCIA DE 13 HP, COM DISCO DE CORTE DIAMANTADO SEGMENTADO PARA CONCRETO, DIÂMETRO DE 350 MM, FURO DE 1" (14 X 1") - DEPRECIAÇÃO. AF_08/2015</t>
  </si>
  <si>
    <t xml:space="preserve"> 91280 </t>
  </si>
  <si>
    <t>CORTADORA DE PISO COM MOTOR 4 TEMPOS A GASOLINA, POTÊNCIA DE 13 HP, COM DISCO DE CORTE DIAMANTADO SEGMENTADO PARA CONCRETO, DIÂMETRO DE 350 MM, FURO DE 1" (14 X 1") - JUROS. AF_08/2015</t>
  </si>
  <si>
    <t xml:space="preserve"> 91281 </t>
  </si>
  <si>
    <t>CORTADORA DE PISO COM MOTOR 4 TEMPOS A GASOLINA, POTÊNCIA DE 13 HP, COM DISCO DE CORTE DIAMANTADO SEGMENTADO PARA CONCRETO, DIÂMETRO DE 350 MM, FURO DE 1" (14 X 1") - MANUTENÇÃO. AF_08/2015</t>
  </si>
  <si>
    <t xml:space="preserve"> 91282 </t>
  </si>
  <si>
    <t>CORTADORA DE PISO COM MOTOR 4 TEMPOS A GASOLINA, POTÊNCIA DE 13 HP, COM DISCO DE CORTE DIAMANTADO SEGMENTADO PARA CONCRETO, DIÂMETRO DE 350 MM, FURO DE 1" (14 X 1") - MATERIAIS NA OPERAÇÃO. AF_08/2015</t>
  </si>
  <si>
    <t xml:space="preserve"> 00013887 </t>
  </si>
  <si>
    <t>DISCO DE CORTE DIAMANTADO SEGMENTADO PARA CONCRETO/ASFALTO, DIAMETRO DE *350* MM, FURO DE 25,40 MM</t>
  </si>
  <si>
    <t xml:space="preserve"> 00011280 </t>
  </si>
  <si>
    <t>CORTADEIRA DE PISO DE CONCRETO E ASFALTO, PARA DISCO PADRAO DE DIAMETRO 350 MM (14") OU 450 MM (18"), MOTOR A GASOLINA, POTENCIA 13 HP, SEM DISCO</t>
  </si>
  <si>
    <t>CUBA DE EMBUTIR RETANGULAR DE AÇO INOXIDÁVEL, 46 X 30 X 12 CM - FORNECIMENTO E INSTALAÇÃO. AF_02/2026</t>
  </si>
  <si>
    <t>VÁLVULA EM METAL CROMADO TIPO AMERICANA 3.1/2" X 1.1/2" PARA PIA - FORNECIMENTO E INSTALAÇÃO. AF_02/2026</t>
  </si>
  <si>
    <t>CUBA DE EMBUTIR OVAL EM LOUÇA BRANCA, 35 X 50CM OU EQUIVALENTE - FORNECIMENTO E INSTALAÇÃO. AF_02/2026</t>
  </si>
  <si>
    <t>ENGATE FLEXÍVEL EM PLÁSTICO BRANCO, 1/2" X 30CM - FORNECIMENTO E INSTALAÇÃO. AF_02/2026</t>
  </si>
  <si>
    <t xml:space="preserve"> 00039140 </t>
  </si>
  <si>
    <t>ABRACADEIRA EM ACO PARA AMARRACAO DE ELETRODUTOS, TIPO U SIMPLES, COM 1 1/4"</t>
  </si>
  <si>
    <t>LAVATÓRIO LOUÇA BRANCA COM COLUNA, *44 X 35* CM, PADRÃO POPULAR - FORNECIMENTO E INSTALAÇÃO. AF_02/2026</t>
  </si>
  <si>
    <t>TORNEIRA CROMADA DE MESA, 1/2" OU 3/4", PARA LAVATÓRIO, PADRÃO POPULAR - FORNECIMENTO E INSTALAÇÃO. AF_02/2026</t>
  </si>
  <si>
    <t>VÁLVULA EM PLÁSTICO 1" PARA PIA, TANQUE OU LAVATÓRIO, COM OU SEM LADRÃO - FORNECIMENTO E INSTALAÇÃO. AF_02/2026</t>
  </si>
  <si>
    <t xml:space="preserve"> 100251 </t>
  </si>
  <si>
    <t>TRANSPORTE HORIZONTAL MANUAL, DE TUBO DE AÇO CARBONO LEVE OU MÉDIO, PRETO OU GALVANIZADO, COM DIÂMETRO MAIOR QUE 32 MM E MENOR OU IGUAL A 65 MM (UNIDADE: MXKM). AF_07/2019</t>
  </si>
  <si>
    <t>Transporte de Materiais dentro do Canteiro de Obras</t>
  </si>
  <si>
    <t>MXKM</t>
  </si>
  <si>
    <t xml:space="preserve"> 00010527 </t>
  </si>
  <si>
    <t>LOCACAO DE ANDAIME METALICO TUBULAR DE ENCAIXE, TIPO DE TORRE, CADA PAINEL COM LARGURA DE 1 ATE 1,5 M E ALTURA DE *1,00* M, INCLUINDO DIAGONAL, BARRAS DE LIGACAO, SAPATAS OU RODIZIOS E DEMAIS ITENS NECESSARIOS A MONTAGEM (NAO INCLUI INSTALACAO)</t>
  </si>
  <si>
    <t>MXMES</t>
  </si>
  <si>
    <t>REF.: 97064 (SINAPI)</t>
  </si>
  <si>
    <t xml:space="preserve"> H020000372 </t>
  </si>
  <si>
    <t>GUINDASTE DE 18 T COM LANÇA TELESCÓPICA</t>
  </si>
  <si>
    <t>REF.: 59.06.96 EMBASA</t>
  </si>
  <si>
    <t xml:space="preserve"> 6.3</t>
  </si>
  <si>
    <t xml:space="preserve"> 6.4</t>
  </si>
  <si>
    <t xml:space="preserve"> 6.5</t>
  </si>
  <si>
    <t xml:space="preserve"> 6.6</t>
  </si>
  <si>
    <t xml:space="preserve"> 6.7</t>
  </si>
  <si>
    <t xml:space="preserve"> 6.8</t>
  </si>
  <si>
    <t xml:space="preserve"> 6.9</t>
  </si>
  <si>
    <t xml:space="preserve"> 6.10</t>
  </si>
  <si>
    <t xml:space="preserve"> 6.11</t>
  </si>
  <si>
    <t xml:space="preserve"> 6.12</t>
  </si>
  <si>
    <t xml:space="preserve"> 6.13</t>
  </si>
  <si>
    <t xml:space="preserve"> 6.14</t>
  </si>
  <si>
    <t>6.13</t>
  </si>
  <si>
    <t>6.14</t>
  </si>
  <si>
    <t>14,75</t>
  </si>
  <si>
    <t>8,19</t>
  </si>
  <si>
    <t>0,42</t>
  </si>
  <si>
    <t>70,43</t>
  </si>
  <si>
    <t>12,71</t>
  </si>
  <si>
    <t>196,2</t>
  </si>
  <si>
    <t>236,16</t>
  </si>
  <si>
    <t>22,49</t>
  </si>
  <si>
    <t>10,34</t>
  </si>
  <si>
    <t>22,55</t>
  </si>
  <si>
    <t>18,81</t>
  </si>
  <si>
    <t>1.531,39</t>
  </si>
  <si>
    <t>15,83</t>
  </si>
  <si>
    <t>28,04</t>
  </si>
  <si>
    <t>22,0</t>
  </si>
  <si>
    <t>9,6</t>
  </si>
  <si>
    <t>19,47</t>
  </si>
  <si>
    <t>73,89</t>
  </si>
  <si>
    <t>98,76</t>
  </si>
  <si>
    <t>49,91</t>
  </si>
  <si>
    <t>98,88</t>
  </si>
  <si>
    <t>13,36</t>
  </si>
  <si>
    <t>13,83</t>
  </si>
  <si>
    <t>198,24</t>
  </si>
  <si>
    <t>165,16</t>
  </si>
  <si>
    <t>21,92</t>
  </si>
  <si>
    <t>21,57</t>
  </si>
  <si>
    <t>2,41</t>
  </si>
  <si>
    <t>77,12</t>
  </si>
  <si>
    <t>13,56</t>
  </si>
  <si>
    <t>61,89</t>
  </si>
  <si>
    <t>17,77</t>
  </si>
  <si>
    <t>30,19</t>
  </si>
  <si>
    <t>24,78</t>
  </si>
  <si>
    <t>24,06</t>
  </si>
  <si>
    <t>11,17</t>
  </si>
  <si>
    <t>0,64%</t>
  </si>
  <si>
    <t>0,36%</t>
  </si>
  <si>
    <t>0,31%</t>
  </si>
  <si>
    <t>97,28%</t>
  </si>
  <si>
    <t>98,52%</t>
  </si>
  <si>
    <t>98,71%</t>
  </si>
  <si>
    <t>98,84%</t>
  </si>
  <si>
    <t xml:space="preserve"> 4.9.1.3 </t>
  </si>
  <si>
    <t xml:space="preserve"> 4.9.2.3 </t>
  </si>
  <si>
    <t>0,49</t>
  </si>
  <si>
    <t>0,47</t>
  </si>
  <si>
    <t>67,16</t>
  </si>
  <si>
    <t>0,37</t>
  </si>
  <si>
    <t>0,27</t>
  </si>
  <si>
    <t>79,38</t>
  </si>
  <si>
    <t>80,80</t>
  </si>
  <si>
    <t>92,28</t>
  </si>
  <si>
    <t>94,12</t>
  </si>
  <si>
    <t>96,34</t>
  </si>
  <si>
    <t>98,46</t>
  </si>
  <si>
    <t>98,92</t>
  </si>
  <si>
    <t>98,95</t>
  </si>
  <si>
    <t>98,99</t>
  </si>
  <si>
    <t>99,03</t>
  </si>
  <si>
    <t>99,28</t>
  </si>
  <si>
    <t>1,13%</t>
  </si>
  <si>
    <t>0,50%</t>
  </si>
  <si>
    <t>0,37%</t>
  </si>
  <si>
    <t>0,34%</t>
  </si>
  <si>
    <t>94,96%</t>
  </si>
  <si>
    <t>95,00%</t>
  </si>
  <si>
    <t>97,41%</t>
  </si>
  <si>
    <t>97,43%</t>
  </si>
  <si>
    <t>97,76%</t>
  </si>
  <si>
    <t>97,78%</t>
  </si>
  <si>
    <t>98,10%</t>
  </si>
  <si>
    <t>98,45%</t>
  </si>
  <si>
    <t>98,49%</t>
  </si>
  <si>
    <t>98,58%</t>
  </si>
  <si>
    <t>98,63%</t>
  </si>
  <si>
    <t>98,69%</t>
  </si>
  <si>
    <t>03/26</t>
  </si>
  <si>
    <t>04/26</t>
  </si>
  <si>
    <t xml:space="preserve"> CP.20001238 </t>
  </si>
  <si>
    <t>CARGA, MANOBRA E DESCARGA DE ENTULHO EM CAMINHÃO BASCULANTE 10 M³ - CARGA COM RETROESCAVADEIRA E DESCARGA LIVRE (UNIDADE: M3). AF_02/2026</t>
  </si>
  <si>
    <t xml:space="preserve"> 4.1.4 </t>
  </si>
  <si>
    <t xml:space="preserve"> CP.20001241 </t>
  </si>
  <si>
    <t>JUNTA PLÁSTICA (DILATAÇÃO) DE PVC NA COR BRANCA DE 3MM COM ALTURA DE 10MM (PARA OS PASSEIOS DE CONCRETO PIGMENTADOS) - FORNECIMENTO E INSTALAÇÃO</t>
  </si>
  <si>
    <t xml:space="preserve"> 4.2.4 </t>
  </si>
  <si>
    <t xml:space="preserve"> 4.3.4.2 </t>
  </si>
  <si>
    <t xml:space="preserve"> CP.20000954 </t>
  </si>
  <si>
    <t>DISJUNTOR TERMOMAGNETICO TRIPOLAR EM CAIXA MOLDADA 300A, ICC=10KA, COM AJUSTE TÉRMICO - FORNECIMENTO E INSTALACAO</t>
  </si>
  <si>
    <t xml:space="preserve"> 101568 </t>
  </si>
  <si>
    <t>CABO DE COBRE FLEXÍVEL ISOLADO, 120 MM², 0,6/1,0 KV, PARA REDE AÉREA DE DISTRIBUIÇÃO DE ENERGIA ELÉTRICA DE BAIXA TENSÃO - FORNECIMENTO E INSTALAÇÃO. AF_12/2025</t>
  </si>
  <si>
    <t xml:space="preserve"> CP.00001507 </t>
  </si>
  <si>
    <t>TERMINAL DE COMPRESSÃO PARA CABO DE 120 MM2 - FORNECIMENTO E INSTALAÇÃO</t>
  </si>
  <si>
    <t xml:space="preserve"> 4.8.1.3 </t>
  </si>
  <si>
    <t xml:space="preserve"> 4.8.2.3 </t>
  </si>
  <si>
    <t>CAIXAS E DEMAIS ITENS</t>
  </si>
  <si>
    <t xml:space="preserve"> 4.8.3.3 </t>
  </si>
  <si>
    <t xml:space="preserve"> 4.8.3.4 </t>
  </si>
  <si>
    <t xml:space="preserve"> 4.8.3.5 </t>
  </si>
  <si>
    <t xml:space="preserve"> 4.8.3.6 </t>
  </si>
  <si>
    <t xml:space="preserve"> CP.00000344 </t>
  </si>
  <si>
    <t>JOELHO 90 GRAUS, PVC, SOLDÁVEL, DN 60MM, INSTALADO EM RAMAL DE DISTRIBUIÇÃO DE ÁGUA - FORNECIMENTO E INSTALAÇÃO. AF_12/2014</t>
  </si>
  <si>
    <t xml:space="preserve"> CP.00000355 </t>
  </si>
  <si>
    <t>LUVA, PVC, SOLDÁVEL, DN 60MM, INSTALADO EM RAMAL DE DISTRIBUIÇÃO DE ÁGUA - FORNECIMENTO E INSTALAÇÃO. AF_12/2014</t>
  </si>
  <si>
    <t xml:space="preserve"> CP.20000863 </t>
  </si>
  <si>
    <t>ESTACA ESCAVADA MECANICAMENTE, SEM FLUIDO ESTABILIZANTE, COM 40CM DE DIÂMETRO, CONCRETO LANÇADO POR CAMINHÃO BETONEIRA (EXCLUSIVE ARMAÇÃO, MOBILIZAÇÃO E DESMOBILIZAÇÃO). AF_01/2020</t>
  </si>
  <si>
    <t xml:space="preserve"> 95601 </t>
  </si>
  <si>
    <t>ARRASAMENTO MECANICO DE ESTACA DE CONCRETO ARMADO, DIAMETROS DE ATÉ 40 CM. AF_05/2021</t>
  </si>
  <si>
    <t xml:space="preserve"> 95584 </t>
  </si>
  <si>
    <t>MONTAGEM DE ARMADURA TRANSVERSAL DE ESTACAS DE SEÇÃO CIRCULAR, DIÂMETRO = 6,30 MM. AF_09/2021_PS</t>
  </si>
  <si>
    <t xml:space="preserve"> 95578 </t>
  </si>
  <si>
    <t>MONTAGEM DE ARMADURA DE ESTACAS, DIÂMETRO = 12,5 MM. AF_09/2021_PS</t>
  </si>
  <si>
    <t xml:space="preserve"> CP.20000930 </t>
  </si>
  <si>
    <t>RESERVATÓRIO ELEVADO COMPOSTO POR ANÉIS DE CONCRETO PRÉ-MOLDADO, DIÂMETRO DE 3,00 M E ALTURA DE 9,06M E VOLUME TOTAL DE 8.000 LITROS - FORNECIMENTO E EXECUÇÃO</t>
  </si>
  <si>
    <t xml:space="preserve"> 94498 </t>
  </si>
  <si>
    <t>REGISTRO DE GAVETA BRUTO, LATÃO, ROSCÁVEL, 2" - FORNECIMENTO E INSTALAÇÃO. AF_08/2021</t>
  </si>
  <si>
    <t xml:space="preserve"> CP.20000920 </t>
  </si>
  <si>
    <t>TUBO DE AÇO GALVANIZADO COM COSTURA PARA REDE DE ÁGUA (2"), ROSQUEADO, INCLUINDO CONEXÕES - FORNECIMENTO E ASSENTAMENTO</t>
  </si>
  <si>
    <t xml:space="preserve"> CP.00000429 </t>
  </si>
  <si>
    <t>LUVA SIMPLES, PVC, SERIE R, ÁGUA PLUVIAL, DN 300 MM, JUNTA ELÁSTICA, FORNECIDO E INSTALADO EM RAMAL DE ENCAMINHAMENTO. AF_12/2014</t>
  </si>
  <si>
    <t xml:space="preserve"> CP.20000657 </t>
  </si>
  <si>
    <t>LAJE PRÉ-MOLDADA BIDIRECIONAL, BIAPOIADA, ENCHIMENTO EM EPS, VIGOTA TRELIÇADA, ALTURA TOTAL DA LAJE (ENCHIMENTO+CAPA) = (16+5), INCLUINDO MALHA POP. AF_11/2020</t>
  </si>
  <si>
    <t xml:space="preserve"> CP.20000109 </t>
  </si>
  <si>
    <t>REVESTIMENTO CERÂMICO PARA PISO COM PLACAS TIPO PORCELANATO TÉCNICO RETIFICADO ACABAMENTO BRILHANTE BRANCO DE DIMENSÕES 60X60 CM. AF_02/2023_PE</t>
  </si>
  <si>
    <t xml:space="preserve"> CP.20000550 </t>
  </si>
  <si>
    <t>PA-05 - PORTA EM ALUMÍNIO COM VENEZIANA ANODIZADO NATURAL, DIM.: 90X210CM, INCLUINDO TELA MOSQUITEIRA - FORNECIMENTO E INSTALAÇÃO</t>
  </si>
  <si>
    <t xml:space="preserve"> 5.9.1.11 </t>
  </si>
  <si>
    <t xml:space="preserve"> CP.20000551 </t>
  </si>
  <si>
    <t>VA-02- JANELA DE ALUMÍNIO ANODIZADO COM PINTURA ELETROSTÁTICA COR NATURAL TIPO FIXO, DIM: (375X40)CM, VIDRO COMUM 3MM, INCLUINDO CONTRAMARCO - FORNECIMENTO E INSTALAÇÃO</t>
  </si>
  <si>
    <t xml:space="preserve"> CP.20000552 </t>
  </si>
  <si>
    <t>VA-03- JANELA DE ALUMÍNIO ANODIZADO COM PINTURA ELETROSTÁTICA COR NATURAL TIPO FIXO, DIM: (385X40)CM, VIDRO COMUM 3MM, INCLUINDO CONTRAMARCO - FORNECIMENTO E INSTALAÇÃO</t>
  </si>
  <si>
    <t xml:space="preserve"> CP.20000553 </t>
  </si>
  <si>
    <t>VA-04- JANELA DE ALUMÍNIO ANODIZADO COM PINTURA ELETROSTÁTICA COR NATURAL TIPO FIXO, DIM: (395X40)CM, VIDRO COMUM 3MM, INCLUINDO CONTRAMARCO - FORNECIMENTO E INSTALAÇÃO</t>
  </si>
  <si>
    <t xml:space="preserve"> 5.9.2.12 </t>
  </si>
  <si>
    <t xml:space="preserve"> CP.20000554 </t>
  </si>
  <si>
    <t>VA-05 - JANELA DE ALUMÍNIO ANODIZADO COM PINTURA ELETROSTÁTICA COR NATURAL TIPO FIXO, DIM: (455X40)CM, VIDRO COMUM 3MM, INCLUINDO CONTRAMARCO - FORNECIMENTO E INSTALAÇÃO</t>
  </si>
  <si>
    <t xml:space="preserve"> 5.9.2.13 </t>
  </si>
  <si>
    <t xml:space="preserve"> 106030 </t>
  </si>
  <si>
    <t>DISJUNTOR BIPOLAR DR 63A - FORNECIMENTO E INSTALAÇÃO. AF_07/2025</t>
  </si>
  <si>
    <t xml:space="preserve"> 93654 </t>
  </si>
  <si>
    <t>DISJUNTOR MONOPOLAR TIPO DIN, CORRENTE NOMINAL DE 16A - FORNECIMENTO E INSTALAÇÃO. AF_07/2025</t>
  </si>
  <si>
    <t xml:space="preserve"> 93656 </t>
  </si>
  <si>
    <t>DISJUNTOR MONOPOLAR TIPO DIN, CORRENTE NOMINAL DE 25A - FORNECIMENTO E INSTALAÇÃO. AF_07/2025</t>
  </si>
  <si>
    <t xml:space="preserve"> 93669 </t>
  </si>
  <si>
    <t>DISJUNTOR TRIPOLAR TIPO DIN, CORRENTE NOMINAL DE 20A - FORNECIMENTO E INSTALAÇÃO. AF_07/2025</t>
  </si>
  <si>
    <t xml:space="preserve"> 5.11.1.13 </t>
  </si>
  <si>
    <t xml:space="preserve"> 5.11.1.14 </t>
  </si>
  <si>
    <t xml:space="preserve"> 5.11.1.15 </t>
  </si>
  <si>
    <t xml:space="preserve"> CP.20000361 </t>
  </si>
  <si>
    <t>ELETRODUTO RÍGIDO SOLDÁVEL, PVC, DN 50 MM (1.1/2''), APARENTE - FORNECIMENTO E INSTALAÇÃO. AF_10/2022</t>
  </si>
  <si>
    <t xml:space="preserve"> CP.20000010 </t>
  </si>
  <si>
    <t>ELETRODUTO RÍGIDO SOLDÁVEL, PVC, DN 60 MM (2"), APARENTE - FORNECIMENTO E INSTALAÇÃO. AF_11/2016_P</t>
  </si>
  <si>
    <t xml:space="preserve"> CP.00000162 </t>
  </si>
  <si>
    <t>ELETROCALHA EM CHAPA #16, GALVANIZADA À FOGO PERFURADA COM TAMPA 300X50X3000MM - FORNECIMENTO E INSTALAÇÃO</t>
  </si>
  <si>
    <t xml:space="preserve"> 91171 </t>
  </si>
  <si>
    <t>FIXAÇÃO DE TUBOS HORIZONTAIS DE PVC ÁGUA, PVC ESGOTO, PVC ÁGUA PLUVIAL, CPVC, PPR, COBRE OU AÇO, DIÂMETROS MAIORES QUE 40 MM E MENORES OU IGUAIS A 75 MM, COM ABRAÇADEIRA METÁLICA RÍGIDA TIPO U PERFIL 2 1/2", FIXADA EM PERFILADO EM LAJE. AF_09/2023_PS</t>
  </si>
  <si>
    <t xml:space="preserve"> CP.00004488 </t>
  </si>
  <si>
    <t>CURVA 90 GRAUS PARA ELETRODUTO, PVC, ROSCÁVEL, DN 50 MM (1 1/2"), APARENTE - FORNECIMENTO E INSTALAÇÃO. AF_03/2023</t>
  </si>
  <si>
    <t xml:space="preserve"> CP.00004311 </t>
  </si>
  <si>
    <t>CURVA 90 GRAUS PARA ELETRODUTO, PVC, ROSCÁVEL, DN 60 MM (2"), PARA CIRCUITOS TERMINAIS - FORNECIMENTO E INSTALAÇÃO. AF_12/2015</t>
  </si>
  <si>
    <t xml:space="preserve"> CP.20000400 </t>
  </si>
  <si>
    <t>CURVA 90 GRAUS PARA ELETRODUTO, AÇO GALVANIZADO, DN 40 MM (1 1/2''), APARENTE - FORNECIMENTO E INSTALAÇÃO. AF_10/2022</t>
  </si>
  <si>
    <t xml:space="preserve"> CP.00003574 </t>
  </si>
  <si>
    <t>LUVA PARA ELETRODUTO, PVC, ROSCÁVEL, DN 50 MM (1 1/2"), PARA CIRCUITOS TERMINAIS - FORNECIMENTO E INSTALAÇÃO. AF_12/2015</t>
  </si>
  <si>
    <t xml:space="preserve"> CP.00001095 </t>
  </si>
  <si>
    <t>CURVA HORIZONTAL 90° PARA ELETROCALHA DE 300X50 MM - FORNECIMENTO E INSTALAÇÃO</t>
  </si>
  <si>
    <t xml:space="preserve"> CP.00001096 </t>
  </si>
  <si>
    <t>CURVA DE INVERSÃO PARA ELETROCALHA DE 300X50 MM - FORNECIMENTO E INSTALAÇÃO</t>
  </si>
  <si>
    <t xml:space="preserve"> CP.20000960 </t>
  </si>
  <si>
    <t>SUSPENSÃO VERTICAL PARA ELETROCALHA DE 300X50 MM - FORNECIMENTO E INSTALAÇÃO</t>
  </si>
  <si>
    <t xml:space="preserve"> CP.20000686 </t>
  </si>
  <si>
    <t>SAÍDA LATERAL SIMPLES, DIÂMETRO DE 1´ - FORNCIMENTO E INSTALAÇÃO</t>
  </si>
  <si>
    <t xml:space="preserve"> 5.11.3.20 </t>
  </si>
  <si>
    <t xml:space="preserve"> CP.20000687 </t>
  </si>
  <si>
    <t>SAÍDA LATERAL SIMPLES, DIÂMETRO DE 2´ - FORNCIMENTO E INSTALAÇÃO</t>
  </si>
  <si>
    <t xml:space="preserve"> 5.11.3.21 </t>
  </si>
  <si>
    <t xml:space="preserve"> CP.00000721 </t>
  </si>
  <si>
    <t>CONECTOR BOX RETO EM ALUMÍNIO, PARA ELETRODUTO DE 25MM (3/4") - FORNECIMENTO E INSTALAÇÃO</t>
  </si>
  <si>
    <t xml:space="preserve"> 5.11.3.22 </t>
  </si>
  <si>
    <t xml:space="preserve"> CP.00000838 </t>
  </si>
  <si>
    <t>CONECTOR BOX RETO EM ALUMÍNIO, PARA ELETRODUTO DE 32MM (1") - FORNECIMENTO E INSTALAÇÃO</t>
  </si>
  <si>
    <t xml:space="preserve"> CP.00002583 </t>
  </si>
  <si>
    <t>CABO PP CORDPLAST 3 CONDUTORES 450/750V 6,00MM, FORNECIMENTO E INSTALAÇÃO</t>
  </si>
  <si>
    <t xml:space="preserve"> 92986 </t>
  </si>
  <si>
    <t xml:space="preserve"> 5.11.4.14 </t>
  </si>
  <si>
    <t xml:space="preserve"> CP.20000357 </t>
  </si>
  <si>
    <t>CAIXA RETANGULAR 4" X 4", ALUMÍNIO, INSTALADA EM PISO - FORNECIMENTO E INSTALAÇÃO</t>
  </si>
  <si>
    <t xml:space="preserve"> CP.00000266 </t>
  </si>
  <si>
    <t>CAIXA DE PASSAGEM METÁLICA, DIMENSÕES 40X40X15CM, FORNECIMENTO E INSTALAÇÃO</t>
  </si>
  <si>
    <t xml:space="preserve"> CP.20000689 </t>
  </si>
  <si>
    <t>CONDULETE DE PVC, TIPO X, PARA ELETRODUTO DE PVC SOLDÁVEL DN 50 MM (1.1/2''), APARENTE - FORNECIMENTO E INSTALAÇÃO. AF_10/2022</t>
  </si>
  <si>
    <t xml:space="preserve"> CP.00003557 </t>
  </si>
  <si>
    <t>ADAPTADOR PARA CONDULETE 1" EM ALUMÍNIO - FORNECIMENTO E INSTALAÇÃO</t>
  </si>
  <si>
    <t xml:space="preserve"> 5.11.5.14 </t>
  </si>
  <si>
    <t xml:space="preserve"> CP.20000690 </t>
  </si>
  <si>
    <t>ADAPTADOR PARA CONDULETE 1.1/2" EM ALUMÍNIO - FORNECIMENTO E INSTALAÇÃO</t>
  </si>
  <si>
    <t xml:space="preserve"> 5.11.5.15 </t>
  </si>
  <si>
    <t xml:space="preserve"> CP.20000359 </t>
  </si>
  <si>
    <t>INTERRUPTOR SIMPLES (1 MÓDULO) COM 1 TOMADA DE EMBUTIR 2P+T 20 A, INCLUINDO SUPORTE E PLACA - FORNECIMENTO E INSTALAÇÃO. AF_03/2023</t>
  </si>
  <si>
    <t xml:space="preserve"> CP.20000691 </t>
  </si>
  <si>
    <t>TOMADA DE PISO (2 MÓDULOS), 2P+T 10 A, COMPLETA INCLUINDO, CAIXA, SUPORTE E PLACA - FORNECIMENTO E INSTALAÇÃO. AF_12/2015</t>
  </si>
  <si>
    <t xml:space="preserve"> 5.11.6.10 </t>
  </si>
  <si>
    <t xml:space="preserve"> CP.00004499 </t>
  </si>
  <si>
    <t>PLACA CEGA PARA CONDULETE/CAIXA DE PVC 4X2, FORNECIMENTO E INSTALAÇÃO</t>
  </si>
  <si>
    <t xml:space="preserve"> 5.11.6.11 </t>
  </si>
  <si>
    <t xml:space="preserve"> 5.11.6.12 </t>
  </si>
  <si>
    <t xml:space="preserve"> CP.00001002 </t>
  </si>
  <si>
    <t>BARRA CHATA EM ALUMÍNIO 7/8"X1/8" (70MM²), COM FUROS DIÂMETRO 7 MM, INCLUINDO ACESSÓRIOS DE FIXAÇÃO - FORNECIMENTO E INSTALAÇÃO</t>
  </si>
  <si>
    <t xml:space="preserve"> CP.20000127 </t>
  </si>
  <si>
    <t>ARRUELA LISA ACO INOX 1/4" - TEL-5303 - FORNECIMENTO</t>
  </si>
  <si>
    <t xml:space="preserve"> CP.20000130 </t>
  </si>
  <si>
    <t>ARRUELA PRESSÃO INOX 1/2 REF. TEL-5311 - FORNECIMENTO</t>
  </si>
  <si>
    <t xml:space="preserve"> CP.20000131 </t>
  </si>
  <si>
    <t>PORCA ALUMÍNIO SEXTAVADA 1/4 - FORNECIMENTO</t>
  </si>
  <si>
    <t xml:space="preserve"> CP.20000132 </t>
  </si>
  <si>
    <t>PORCA INOX SEXTAVADA 1/4 - FORNECIMENTO</t>
  </si>
  <si>
    <t xml:space="preserve"> 5.12.26 </t>
  </si>
  <si>
    <t xml:space="preserve"> 5.12.27 </t>
  </si>
  <si>
    <t xml:space="preserve"> 5.12.28 </t>
  </si>
  <si>
    <t xml:space="preserve"> 5.12.29 </t>
  </si>
  <si>
    <t xml:space="preserve"> 5.12.30 </t>
  </si>
  <si>
    <t xml:space="preserve"> 5.13.2.3 </t>
  </si>
  <si>
    <t xml:space="preserve"> CP.00004487 </t>
  </si>
  <si>
    <t>CURVA 90 GRAUS PARA ELETRODUTO, PVC, ROSCÁVEL, DN 40 MM (1 1/4"), APARENTE - FORNECIMENTO E INSTALAÇÃO. AF_03/2023</t>
  </si>
  <si>
    <t xml:space="preserve"> 5.13.3.8 </t>
  </si>
  <si>
    <t xml:space="preserve"> CP.20000016 </t>
  </si>
  <si>
    <t>CURVA VERTICAL PARA ELETROCALHA DE 200X50 MM - FORNECIMENTO E INSTALAÇÃO</t>
  </si>
  <si>
    <t xml:space="preserve"> 5.13.3.9 </t>
  </si>
  <si>
    <t xml:space="preserve"> CP.00000834 </t>
  </si>
  <si>
    <t>TÊ HORIZONTAL 90º PARA ELETROCALHA DE 200X50MM - FORNECIMENTO E INSTALAÇÃO</t>
  </si>
  <si>
    <t xml:space="preserve"> CP.20000325 </t>
  </si>
  <si>
    <t>CABO TELEFÔNICO CCI-50 PARES, SEM BLINDAGEM, INSTALADO EM DISTRIBUIÇÃO DE EDIFICAÇÃO INSTITUCIONAL - FORNECIMENTO E INSTALAÇÃO. AF_08/2025</t>
  </si>
  <si>
    <t xml:space="preserve"> 5.13.4.5 </t>
  </si>
  <si>
    <t xml:space="preserve"> 5.13.5.2 </t>
  </si>
  <si>
    <t xml:space="preserve"> 5.13.5.3 </t>
  </si>
  <si>
    <t xml:space="preserve"> CP.00004509 </t>
  </si>
  <si>
    <t>CAIXA RETANGULAR 4" X 2", ALUMÍNIO, INSTALADA EM PISO - FORNECIMENTO E INSTALAÇÃO</t>
  </si>
  <si>
    <t xml:space="preserve"> 5.13.5.4 </t>
  </si>
  <si>
    <t xml:space="preserve"> CP.00000265 </t>
  </si>
  <si>
    <t>CAIXA DE PASSAGEM METÁLICA, DIMENSÕES 30X30X12CM, FORNECIMENTO E INSTALAÇÃO</t>
  </si>
  <si>
    <t xml:space="preserve"> CP.20000341 </t>
  </si>
  <si>
    <t>TOMADA DE PISO 1 MÓDULO RJ45, COMPLETO - FORNECIMENTO E INSTALAÇÃO. AF_12/2015</t>
  </si>
  <si>
    <t xml:space="preserve"> 5.13.6.4 </t>
  </si>
  <si>
    <t xml:space="preserve"> 5.15.1.7 </t>
  </si>
  <si>
    <t xml:space="preserve"> 89409 </t>
  </si>
  <si>
    <t>JOELHO 45 GRAUS, PVC, SOLDÁVEL, DN 25MM, INSTALADO EM RAMAL DE DISTRIBUIÇÃO DE ÁGUA - FORNECIMENTO E INSTALAÇÃO. AF_06/2022</t>
  </si>
  <si>
    <t xml:space="preserve"> CP.00000371 </t>
  </si>
  <si>
    <t>TE, PVC, SOLDÁVEL, DN 60MM, INSTALADO EM RAMAL DE DISTRIBUIÇÃO DE ÁGUA - FORNECIMENTO E INSTALAÇÃO. AF_12/2014</t>
  </si>
  <si>
    <t xml:space="preserve"> CP.00000373 </t>
  </si>
  <si>
    <t>TE, PVC, SOLDÁVEL, DN 85MM, INSTALADO EM RAMAL DE DISTRIBUIÇÃO DE ÁGUA - FORNECIMENTO E INSTALAÇÃO. AF_12/2014</t>
  </si>
  <si>
    <t xml:space="preserve"> CP.00000657 </t>
  </si>
  <si>
    <t>TÊ DE REDUÇÃO, PVC, SOLDÁVEL, DN 60MM X 50MM, INSTALADO EM RAMAL DE DISTRIBUIÇÃO DE ÁGUA - FORNECIMENTO E INSTALAÇÃO. AF_12/2014</t>
  </si>
  <si>
    <t xml:space="preserve"> 5.15.2.31 </t>
  </si>
  <si>
    <t xml:space="preserve"> 5.15.2.32 </t>
  </si>
  <si>
    <t xml:space="preserve"> 5.15.2.33 </t>
  </si>
  <si>
    <t xml:space="preserve"> 5.15.2.34 </t>
  </si>
  <si>
    <t xml:space="preserve"> 5.15.2.35 </t>
  </si>
  <si>
    <t xml:space="preserve"> 5.15.2.36 </t>
  </si>
  <si>
    <t xml:space="preserve"> CP.00000860 </t>
  </si>
  <si>
    <t>BUCHA DE REDUÇÃO, PVC, SOLDÁVEL, DN 85MM X 60MM, INSTALADO EM RAMAL DE DISTRIBUIÇÃO DE ÁGUA - FORNECIMENTO E INSTALAÇÃO. AF_12/2014</t>
  </si>
  <si>
    <t xml:space="preserve">2.739,98 
 (BDI 16,80%) </t>
  </si>
  <si>
    <t xml:space="preserve">3.038,92 
 (BDI 16,80%) </t>
  </si>
  <si>
    <t xml:space="preserve">4.406,66 
 (BDI 16,80%) </t>
  </si>
  <si>
    <t xml:space="preserve"> 103253 </t>
  </si>
  <si>
    <t>AR CONDICIONADO SPLIT INVERTER, HI-WALL (PAREDE), 24000 BTU/H, CICLO FRIO - FORNECIMENTO E INSTALAÇÃO. AF_11/2021_PE</t>
  </si>
  <si>
    <t xml:space="preserve">6.000,22 
 (BDI 16,80%) </t>
  </si>
  <si>
    <t xml:space="preserve">8.973,97 
 (BDI 16,80%) </t>
  </si>
  <si>
    <t xml:space="preserve">14.035,83 
 (BDI 16,80%) </t>
  </si>
  <si>
    <t xml:space="preserve">4.431,29 
 (BDI 16,80%) </t>
  </si>
  <si>
    <t xml:space="preserve">3.040,61 
 (BDI 16,80%) </t>
  </si>
  <si>
    <t xml:space="preserve"> CP.20000703 </t>
  </si>
  <si>
    <t>GABINETE DE EXAUSTÃO, VAZÃO 2.000 m³/h, ALIMENTAÇÃO ELÉTRICA 220V, MONOFÁSICO, 60Hz, MODELO FH 400, DA SICFLUX OU EQUIVALENTE TÉCNICO - FORNECIMENTO E INSTALAÇÃO</t>
  </si>
  <si>
    <t xml:space="preserve">7.845,85 
 (BDI 16,80%) </t>
  </si>
  <si>
    <t xml:space="preserve">3.249,08 
 (BDI 16,80%) </t>
  </si>
  <si>
    <t xml:space="preserve">9.054,82 
 (BDI 16,80%) </t>
  </si>
  <si>
    <t xml:space="preserve">4.842,43 
 (BDI 16,80%) </t>
  </si>
  <si>
    <t xml:space="preserve"> CP.20000702 </t>
  </si>
  <si>
    <t>GABINETE DE VENTILAÇÃO, VAZÃO 1.400 M3/H, P.E.D 30 MMCA, COM FILTROS G4+F8, MODELO FH 400 - FORNECIMENTO E INSTALAÇÃO</t>
  </si>
  <si>
    <t xml:space="preserve">3.470,91 
 (BDI 16,80%) </t>
  </si>
  <si>
    <t xml:space="preserve"> CP.20000704 </t>
  </si>
  <si>
    <t>GRELHA DE VENTILAÇÃO COM REGISTRO, DIMENSÕES 125x425mm, MODELO VAT DA TROX OU EQUIVALENTE TÉCNICO - FORNECIMENTO E INSTALAÇÃO</t>
  </si>
  <si>
    <t xml:space="preserve"> CP.20000440 </t>
  </si>
  <si>
    <t>BANCADA DE GRANITO CINZA CASTELO, DIM.: (2,31X1,20)M - FORNECIMENTO E INSTALAÇÃO</t>
  </si>
  <si>
    <t xml:space="preserve"> CP.20000556 </t>
  </si>
  <si>
    <t xml:space="preserve"> CP.20000555 </t>
  </si>
  <si>
    <t>BANCADA DE GRANITO CINZA CASTELO, DIM.: (1,94X0,60)M, INCLUINDO 2 CUBA EM LOUÇA - FORNECIMENTO E INSTALAÇÃO</t>
  </si>
  <si>
    <t xml:space="preserve"> CP.20000975 </t>
  </si>
  <si>
    <t>BANCADA DE GRANITO CINZA CASTELO, DIM.: (1,94X0,60)M - FORNECIMENTO E INSTALAÇÃO</t>
  </si>
  <si>
    <t xml:space="preserve"> CP.20000976 </t>
  </si>
  <si>
    <t>BANCADA DE GRANITO CINZA CASTELO, DIM.: (2,00X0,60)M - FORNECIMENTO E INSTALAÇÃO</t>
  </si>
  <si>
    <t xml:space="preserve"> CP.20000977 </t>
  </si>
  <si>
    <t>BANCADA DE GRANITO CINZA CASTELO, DIM.: (0,55X0,60)M - FORNECIMENTO E INSTALAÇÃO</t>
  </si>
  <si>
    <t xml:space="preserve"> 5.21.4.11 </t>
  </si>
  <si>
    <t xml:space="preserve"> 5.21.4.12 </t>
  </si>
  <si>
    <t xml:space="preserve"> CP.20000978 </t>
  </si>
  <si>
    <t>BANCADA EM AÇO INOX COM CUBA INOX, DIM.: (0,86X0,60)M - FORNECIMENTO E INSTALAÇÃO</t>
  </si>
  <si>
    <t xml:space="preserve"> 5.21.4.13 </t>
  </si>
  <si>
    <t xml:space="preserve"> 7.4.1.3 </t>
  </si>
  <si>
    <t xml:space="preserve"> 7.4.1.4 </t>
  </si>
  <si>
    <t xml:space="preserve"> 7.4.1.5 </t>
  </si>
  <si>
    <t xml:space="preserve"> 7.4.2 </t>
  </si>
  <si>
    <t xml:space="preserve"> 7.4.2.1 </t>
  </si>
  <si>
    <t xml:space="preserve"> 7.4.2.2 </t>
  </si>
  <si>
    <t xml:space="preserve"> 5681 </t>
  </si>
  <si>
    <t>RETROESCAVADEIRA SOBRE RODAS COM CARREGADEIRA, TRAÇÃO 4X2, POTÊNCIA LÍQ. 79 HP, CAÇAMBA CARREG. CAP. MÍN. 1 M3, CAÇAMBA RETRO CAP. 0,20 M3, PESO OPERACIONAL MÍN. 6.570 KG, PROFUNDIDADE ESCAVAÇÃO MÁX. 4,37 M - CHI DIURNO. AF_06/2014</t>
  </si>
  <si>
    <t xml:space="preserve"> 5680 </t>
  </si>
  <si>
    <t>RETROESCAVADEIRA SOBRE RODAS COM CARREGADEIRA, TRAÇÃO 4X2, POTÊNCIA LÍQ. 79 HP, CAÇAMBA CARREG. CAP. MÍN. 1 M3, CAÇAMBA RETRO CAP. 0,20 M3, PESO OPERACIONAL MÍN. 6.570 KG, PROFUNDIDADE ESCAVAÇÃO MÁX. 4,37 M - CHP DIURNO. AF_06/2014</t>
  </si>
  <si>
    <t>REF.: 100982 SINAPI</t>
  </si>
  <si>
    <t xml:space="preserve"> 022868 </t>
  </si>
  <si>
    <t>JUNTA PLASTICA DE DILATACAO 10 x 4,5cm</t>
  </si>
  <si>
    <t>REF.: 160084 SBC</t>
  </si>
  <si>
    <t xml:space="preserve"> 9172 </t>
  </si>
  <si>
    <t>Disjuntor termomagnético tripolar 300 A com caixa moldada 10 kA</t>
  </si>
  <si>
    <t>REF.: 74130/007-SINAPI</t>
  </si>
  <si>
    <t xml:space="preserve"> 00001017 </t>
  </si>
  <si>
    <t>CABO DE COBRE, FLEXIVEL, CLASSE 4 OU 5, ISOLACAO EM PVC/A, ANTICHAMA BWF-B, COBERTURA PVC-ST1, ANTICHAMA BWF-B, 1 CONDUTOR, 0,6/1 KV, SECAO NOMINAL 120 MM2</t>
  </si>
  <si>
    <t xml:space="preserve"> 00001581 </t>
  </si>
  <si>
    <t>TERMINAL A COMPRESSAO EM COBRE ESTANHADO PARA CABO 120 MM2, 1 FURO E 1 COMPRESSAO, PARA PARAFUSO DE FIXACAO M12</t>
  </si>
  <si>
    <t>REF.: 7930-ORSE</t>
  </si>
  <si>
    <t xml:space="preserve"> 00003864 </t>
  </si>
  <si>
    <t>LUVA PVC SOLDAVEL, 60 MM, PARA AGUA FRIA PREDIAL</t>
  </si>
  <si>
    <t>Estacas Escavadas Sem Fluido Estabilizante</t>
  </si>
  <si>
    <t xml:space="preserve"> 90681 </t>
  </si>
  <si>
    <t>PERFURATRIZ HIDRÁULICA SOBRE CAMINHÃO COM TRADO CURTO ACOPLADO, PROFUNDIDADE MÁXIMA DE 20 M, DIÂMETRO MÁXIMO DE 1500 MM, POTÊNCIA INSTALADA DE 137 HP, MESA ROTATIVA COM TORQUE MÁXIMO DE 30 KNM - CHI DIURNO. AF_06/2015</t>
  </si>
  <si>
    <t xml:space="preserve"> 90680 </t>
  </si>
  <si>
    <t>PERFURATRIZ HIDRÁULICA SOBRE CAMINHÃO COM TRADO CURTO ACOPLADO, PROFUNDIDADE MÁXIMA DE 20 M, DIÂMETRO MÁXIMO DE 1500 MM, POTÊNCIA INSTALADA DE 137 HP, MESA ROTATIVA COM TORQUE MÁXIMO DE 30 KNM - CHP DIURNO. AF_06/2015</t>
  </si>
  <si>
    <t xml:space="preserve"> 95579 </t>
  </si>
  <si>
    <t>MONTAGEM DE ARMADURA DE ESTACAS, DIÂMETRO = 16,0 MM. AF_09/2021_PS</t>
  </si>
  <si>
    <t>Armação de Estacas</t>
  </si>
  <si>
    <t xml:space="preserve"> 90778 </t>
  </si>
  <si>
    <t xml:space="preserve"> 97913 </t>
  </si>
  <si>
    <t>TRANSPORTE COM CAMINHÃO BASCULANTE DE 6 M³, EM VIA URBANA EM REVESTIMENTO PRIMÁRIO (UNIDADE: M3XKM). AF_02/2026</t>
  </si>
  <si>
    <t xml:space="preserve"> 100973 </t>
  </si>
  <si>
    <t>CARGA, MANOBRA E DESCARGA DE SOLOS E MATERIAIS GRANULARES EM CAMINHÃO BASCULANTE 6 M³ - CARGA COM PÁ CARREGADEIRA (CAÇAMBA DE 1,7 A 2,8 M³ / 128 HP) E DESCARGA LIVRE (UNIDADE: M3). AF_02/2026</t>
  </si>
  <si>
    <t xml:space="preserve"> 00038405 </t>
  </si>
  <si>
    <t>CONCRETO USINADO BOMBEAVEL, CLASSE DE RESISTENCIA C25, COM BRITA 0 E 1, SLUMP = 130 +/- 20 MM, EXCLUI SERVICO DE BOMBEAMENTO (NBR 8953)</t>
  </si>
  <si>
    <t>REF.: 100897 SINAPI 12/25</t>
  </si>
  <si>
    <t>Arrasamento de Estacas</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</si>
  <si>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</si>
  <si>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</si>
  <si>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</si>
  <si>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</si>
  <si>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 xml:space="preserve"> 00006028 </t>
  </si>
  <si>
    <t>REGISTRO GAVETA BRUTO EM LATAO FORJADO, BITOLA 2"</t>
  </si>
  <si>
    <t xml:space="preserve"> 00007696 </t>
  </si>
  <si>
    <t>TUBO ACO GALVANIZADO COM COSTURA, CLASSE MEDIA, DN 2", E = *3,65* MM, PESO *5,10* KG/M (NBR 5580)</t>
  </si>
  <si>
    <t>REF.: 92366-SINAPI</t>
  </si>
  <si>
    <t xml:space="preserve"> 00041932 </t>
  </si>
  <si>
    <t>TUBO COLETOR DE ESGOTO PVC, JEI, DN 300 MM (NBR 7362)</t>
  </si>
  <si>
    <t xml:space="preserve"> 00003843 </t>
  </si>
  <si>
    <t>LUVA DE CORRER COM TRAVAS DEFOFO, PVC, JE, DN 300 MM</t>
  </si>
  <si>
    <t xml:space="preserve"> 00000308 </t>
  </si>
  <si>
    <t>ANEL BORRACHA, PARA TUBO, PVC REDE COLETOR ESGOTO, DN 300 MM (NBR 7362)</t>
  </si>
  <si>
    <t xml:space="preserve"> 004405 </t>
  </si>
  <si>
    <t>LAJE TRELICADA H16 COM BLOCO DE EPS</t>
  </si>
  <si>
    <t xml:space="preserve"> 00039447 </t>
  </si>
  <si>
    <t>DISPOSITIVO DR, 2 POLOS, SENSIBILIDADE DE 30 MA, CORRENTE DE 63 A, TIPO AC</t>
  </si>
  <si>
    <t xml:space="preserve"> 00001574 </t>
  </si>
  <si>
    <t>TERMINAL A COMPRESSAO EM COBRE ESTANHADO PARA CABO 10 MM2, 1 FURO E 1 COMPRESSAO, PARA PARAFUSO DE FIXACAO M6</t>
  </si>
  <si>
    <t xml:space="preserve"> 00002675 </t>
  </si>
  <si>
    <t>ELETRODUTO DE PVC RIGIDO SOLDAVEL, CLASSE B, DE 50 MM</t>
  </si>
  <si>
    <t xml:space="preserve"> 00012067 </t>
  </si>
  <si>
    <t>ELETRODUTO DE PVC RIGIDO SOLDAVEL, CLASSE B, DE 60 MM</t>
  </si>
  <si>
    <t>REF.: 95731 - SINAPI 05/25</t>
  </si>
  <si>
    <t xml:space="preserve"> 4029 </t>
  </si>
  <si>
    <t>Eletrocalha metálica perfurada 300 x  50 x 3000 mm (ref. mopa ou similar)</t>
  </si>
  <si>
    <t xml:space="preserve"> 3993 </t>
  </si>
  <si>
    <t>Tampa de encaixe 300 mm para eletrocalha metálica (ref.: mopa ou similar)</t>
  </si>
  <si>
    <t>REF.: 3399-ORSE</t>
  </si>
  <si>
    <t xml:space="preserve"> 00039143 </t>
  </si>
  <si>
    <t>ABRACADEIRA EM ACO PARA AMARRACAO DE ELETRODUTOS, TIPO U SIMPLES, COM 2 1/2"</t>
  </si>
  <si>
    <t xml:space="preserve"> 00001875 </t>
  </si>
  <si>
    <t>CURVA 90 GRAUS, LONGA, DE PVC RIGIDO ROSCAVEL, DE 1 1/2", PARA ELETRODUTO</t>
  </si>
  <si>
    <t>REF.: 91896 SINAPI 05/25</t>
  </si>
  <si>
    <t>REF.: 91896-SINAPI</t>
  </si>
  <si>
    <t xml:space="preserve"> 00002632 </t>
  </si>
  <si>
    <t>CURVA 90 GRAUS PARA ELETRODUTO, EM ACO GALVANIZADO ELETROLITICO, COM ROSCA, DIAMETRO DE 40 MM (1 1/2"), ESPESSURA DE 1,50 MM</t>
  </si>
  <si>
    <t xml:space="preserve"> 00001893 </t>
  </si>
  <si>
    <t>LUVA EM PVC RIGIDO ROSCAVEL, DE 1 1/2", PARA ELETRODUTO</t>
  </si>
  <si>
    <t>REF.: 91886 (SINAPI)</t>
  </si>
  <si>
    <t xml:space="preserve"> 025675 </t>
  </si>
  <si>
    <t>ELETROCALHA - CURVA HORIZONTAL 90 LISA/PERF 300x50mm</t>
  </si>
  <si>
    <t>REF.: 9521-ORSE</t>
  </si>
  <si>
    <t xml:space="preserve"> 025686 </t>
  </si>
  <si>
    <t>ELETROCALHA - CURVA INVERSAO LISA/PERF 300x50mm</t>
  </si>
  <si>
    <t>REF.: 9520-ORSE</t>
  </si>
  <si>
    <t xml:space="preserve"> 13877 </t>
  </si>
  <si>
    <t>SUPORTE SUSPENSAO OMEGA P/ELETROCALHA PE RFURADA OU LISA 300X50MM (LARGURA X ABA)</t>
  </si>
  <si>
    <t xml:space="preserve"> P.04.000.062251 </t>
  </si>
  <si>
    <t>Saída lateral de eletrocalha para eletroduto de 1´</t>
  </si>
  <si>
    <t xml:space="preserve"> M103950190 </t>
  </si>
  <si>
    <t>SAIDA LATERAL SIMPLES P/CANALETA 38X38mm</t>
  </si>
  <si>
    <t xml:space="preserve"> 8207 </t>
  </si>
  <si>
    <t>BOX RETO 3/4"</t>
  </si>
  <si>
    <t>REF.: 11816-ORSE</t>
  </si>
  <si>
    <t xml:space="preserve"> 8206 </t>
  </si>
  <si>
    <t>BOX RETO 1"</t>
  </si>
  <si>
    <t xml:space="preserve"> 00034622 </t>
  </si>
  <si>
    <t>CABO FLEXIVEL PVC 750 V, 3 CONDUTORES DE 6,0 MM2</t>
  </si>
  <si>
    <t xml:space="preserve"> 036480 </t>
  </si>
  <si>
    <t>CAIXA DE PASSAGEM DE PISO 4"x4" ALTA EM ALUMINIO COM ANEL DE REGULAGEM STAMPLAC</t>
  </si>
  <si>
    <t>REF.: 62591 SBC 05/25</t>
  </si>
  <si>
    <t xml:space="preserve"> I0431 </t>
  </si>
  <si>
    <t>CAIXA PASSAG. CHAPA C/TAMPA PARAF. 400X400X150MM</t>
  </si>
  <si>
    <t>REF.: C0629-SEINFRA</t>
  </si>
  <si>
    <t>REF.: 95818 SINAPI 12/25</t>
  </si>
  <si>
    <t xml:space="preserve"> 4030 </t>
  </si>
  <si>
    <t>ADAPTADOR DE SAÍDA 1" PARA CONDULETE METÁLICO</t>
  </si>
  <si>
    <t xml:space="preserve"> CT.2000133 </t>
  </si>
  <si>
    <t>ADAPTADOR CONDULETE TOP 1.1/2</t>
  </si>
  <si>
    <t xml:space="preserve"> CP.20000360 </t>
  </si>
  <si>
    <t>INTERRUPTOR SIMPLES (1 MÓDULO) COM 1 TOMADA DE EMBUTIR 2P+T 20 A, SEM SUPORTE E SEM PLACA - FORNECIMENTO E INSTALAÇÃO. AF_03/2023</t>
  </si>
  <si>
    <t>REF.: 92023 SINAPI 11/25</t>
  </si>
  <si>
    <t xml:space="preserve"> CP.20000405 </t>
  </si>
  <si>
    <t>TOMADA DE PISO (2 MÓDULOS), 2 MÓDULOS 2P+T 10 A, SEM SUPORTE E SEM PLACA - FORNECIMENTO E INSTALAÇÃO. AF_12/2015</t>
  </si>
  <si>
    <t xml:space="preserve"> CP.00000743 </t>
  </si>
  <si>
    <t>CAIXA QUADRADA 4" X 4", METÁLICA, INSTALADA EM PISO - FORNECIMENTO E INSTALAÇÃO. AF_12/2015</t>
  </si>
  <si>
    <t xml:space="preserve"> CP.00000740 </t>
  </si>
  <si>
    <t>SUPORTE PARAFUSADO COM PLACA DE ENCAIXE 4" X 4" NO PISO PARA PONTO ELÉTRICO E LOGICA - FORNECIMENTO E INSTALAÇÃO. AF_12/2015</t>
  </si>
  <si>
    <t>REF.: 92019-SINAPI</t>
  </si>
  <si>
    <t xml:space="preserve"> 00038091 </t>
  </si>
  <si>
    <t>ESPELHO / PLACA CEGA 4" X 2", PARA INSTALACAO DE TOMADAS E INTERRUPTORES</t>
  </si>
  <si>
    <t xml:space="preserve"> 048701 </t>
  </si>
  <si>
    <t>BARRA CHATA EM ALUMINIO 7/8" X 1/8" X 3M (70MM2) TEL-771</t>
  </si>
  <si>
    <t xml:space="preserve"> 026879 </t>
  </si>
  <si>
    <t>ARRUELA LISA ACO INOX 1/4" - TEL-5303</t>
  </si>
  <si>
    <t xml:space="preserve"> M3917 </t>
  </si>
  <si>
    <t>Arruela lisa em aço inox - D = 12,7 mm (1/2")</t>
  </si>
  <si>
    <t xml:space="preserve"> 11900 </t>
  </si>
  <si>
    <t>Porca em alumínio 1/4"</t>
  </si>
  <si>
    <t xml:space="preserve"> 11051 </t>
  </si>
  <si>
    <t>Porca em aço inox sextavada 1/4"</t>
  </si>
  <si>
    <t xml:space="preserve"> 11797 </t>
  </si>
  <si>
    <t>Curva vertical 200 x 50 mm para eletrocalha metálica, com ângulo 90° (ref.: mopa ou similar)</t>
  </si>
  <si>
    <t xml:space="preserve"> 6551 </t>
  </si>
  <si>
    <t>Tê horizontal 200 x 50mm para eletrocalha metálica (ref. Mopa ou similar)</t>
  </si>
  <si>
    <t>REF.: 7143-ORSE</t>
  </si>
  <si>
    <t xml:space="preserve"> 00011922 </t>
  </si>
  <si>
    <t>CABO TELEFONICO CI 50, 50 PARES, USO INTERNO</t>
  </si>
  <si>
    <t>REF.: 98287 SINAPI 11/25</t>
  </si>
  <si>
    <t xml:space="preserve"> 036479 </t>
  </si>
  <si>
    <t>CAIXA DE PASSAGEM DE PISO EM ALUMINIO 4"x2" TRAMONTINA</t>
  </si>
  <si>
    <t xml:space="preserve"> 056235 </t>
  </si>
  <si>
    <t>ANEL DE REGULAGEM ALUMINIO PARA CAIXA 4x2 STAMPLAC</t>
  </si>
  <si>
    <t xml:space="preserve"> 54842 </t>
  </si>
  <si>
    <t>CAIXA DE PASSAGEM EM CHAPA DE AÇO DE SOBREPOR COM TAMPA APARAFUSADA - MED. (30X30X12)CM</t>
  </si>
  <si>
    <t>REF.: C0628-SEINFRA</t>
  </si>
  <si>
    <t xml:space="preserve"> 74.08.10 </t>
  </si>
  <si>
    <t>CAIXA DE PISO METÁLICA 4X2" PARA TOMADA</t>
  </si>
  <si>
    <t>REF.: 92018-SINAPI</t>
  </si>
  <si>
    <t>LUVA DE REDUCAO PARA TUBO PEX, PARA CONEXAO COM CRIMPAGEM, DN 25 x 16mm</t>
  </si>
  <si>
    <t xml:space="preserve"> 00007143 </t>
  </si>
  <si>
    <t>TE SOLDAVEL, PVC, 90 GRAUS, 60 MM, PARA AGUA FRIA PREDIAL (NBR 5648)</t>
  </si>
  <si>
    <t>REF.: 89443-SINAPI</t>
  </si>
  <si>
    <t xml:space="preserve"> 00007145 </t>
  </si>
  <si>
    <t>TE SOLDAVEL, PVC, 90 GRAUS, 85 MM, PARA AGUA FRIA PREDIAL (NBR 5648)</t>
  </si>
  <si>
    <t xml:space="preserve"> 008503 </t>
  </si>
  <si>
    <t>TE DE REDUCAO PVC SOLDAVEL 85 x 85mm</t>
  </si>
  <si>
    <t xml:space="preserve"> 00000817 </t>
  </si>
  <si>
    <t>BUCHA DE REDUCAO DE PVC, SOLDAVEL, LONGA, COM 85 X 60 MM, PARA AGUA FRIA PREDIAL</t>
  </si>
  <si>
    <t xml:space="preserve"> 00043184 </t>
  </si>
  <si>
    <t>AR-CONDICIONADO SPLIT INVERTER, HI-WALL (PAREDE), 24000 BTU/H, CICLO FRIO, 60HZ, CLASSIFICACAO A (SELO PROCEL), GAS HFC, CONTROLE S/FIO</t>
  </si>
  <si>
    <t xml:space="preserve"> CT.2000141 </t>
  </si>
  <si>
    <t>GABINETE DE EXAUSTÃO, MODELO FH 400 DA SICFLUX OU EQUIVALENTE TÉCNICO</t>
  </si>
  <si>
    <t xml:space="preserve"> 439 </t>
  </si>
  <si>
    <t>Caixa de passagem em alumínio para piso 4" x 4"</t>
  </si>
  <si>
    <t>REF.: 92865-SINAPI</t>
  </si>
  <si>
    <t xml:space="preserve"> 67827 </t>
  </si>
  <si>
    <t>CAMINHÃO BASCULANTE 6 M3 TOCO, PESO BRUTO TOTAL 16.000 KG, CARGA ÚTIL MÁXIMA 11.130 KG, DISTÂNCIA ENTRE EIXOS 5,36 M, POTÊNCIA 185 CV, INCLUSIVE CAÇAMBA METÁLICA - CHI DIURNO. AF_06/2014</t>
  </si>
  <si>
    <t xml:space="preserve"> 7059 </t>
  </si>
  <si>
    <t>CAMINHÃO BASCULANTE 6 M3 TOCO, PESO BRUTO TOTAL 16.000 KG, CARGA ÚTIL MÁXIMA 11.130 KG, DISTÂNCIA ENTRE EIXOS 5,36 M, POTÊNCIA 185 CV, INCLUSIVE CAÇAMBA METÁLICA - JUROS. AF_06/2014</t>
  </si>
  <si>
    <t xml:space="preserve"> 91402 </t>
  </si>
  <si>
    <t>CAMINHÃO BASCULANTE 6 M3 TOCO, PESO BRUTO TOTAL 16.000 KG, CARGA ÚTIL MÁXIMA 11.130 KG, DISTÂNCIA ENTRE EIXOS 5,36 M, POTÊNCIA 185 CV, INCLUSIVE CAÇAMBA METÁLICA - IMPOSTOS E SEGUROS. AF_06/2014</t>
  </si>
  <si>
    <t xml:space="preserve"> 7058 </t>
  </si>
  <si>
    <t>CAMINHÃO BASCULANTE 6 M3 TOCO, PESO BRUTO TOTAL 16.000 KG, CARGA ÚTIL MÁXIMA 11.130 KG, DISTÂNCIA ENTRE EIXOS 5,36 M, POTÊNCIA 185 CV, INCLUSIVE CAÇAMBA METÁLICA - DEPRECIAÇÃO. AF_06/2014</t>
  </si>
  <si>
    <t xml:space="preserve"> 67826 </t>
  </si>
  <si>
    <t>CAMINHÃO BASCULANTE 6 M3 TOCO, PESO BRUTO TOTAL 16.000 KG, CARGA ÚTIL MÁXIMA 11.130 KG, DISTÂNCIA ENTRE EIXOS 5,36 M, POTÊNCIA 185 CV, INCLUSIVE CAÇAMBA METÁLICA - CHP DIURNO. AF_06/2014</t>
  </si>
  <si>
    <t xml:space="preserve"> 7061 </t>
  </si>
  <si>
    <t>CAMINHÃO BASCULANTE 6 M3 TOCO, PESO BRUTO TOTAL 16.000 KG, CARGA ÚTIL MÁXIMA 11.130 KG, DISTÂNCIA ENTRE EIXOS 5,36 M, POTÊNCIA 185 CV, INCLUSIVE CAÇAMBA METÁLICA - MATERIAIS NA OPERAÇÃO. AF_06/2014</t>
  </si>
  <si>
    <t xml:space="preserve"> 7060 </t>
  </si>
  <si>
    <t>CAMINHÃO BASCULANTE 6 M3 TOCO, PESO BRUTO TOTAL 16.000 KG, CARGA ÚTIL MÁXIMA 11.130 KG, DISTÂNCIA ENTRE EIXOS 5,36 M, POTÊNCIA 185 CV, INCLUSIVE CAÇAMBA METÁLICA - MANUTENÇÃO. AF_06/2014</t>
  </si>
  <si>
    <t xml:space="preserve"> 00037733 </t>
  </si>
  <si>
    <t>CACAMBA METALICA BASCULANTE COM CAPACIDADE DE 6 M3 (INCLUI MONTAGEM, NAO INCLUI CAMINHAO)</t>
  </si>
  <si>
    <t xml:space="preserve"> 5940 </t>
  </si>
  <si>
    <t>PÁ CARREGADEIRA SOBRE RODAS, POTÊNCIA LÍQUIDA 128 HP, CAPACIDADE DA CAÇAMBA 1,7 A 2,8 M3, PESO OPERACIONAL 11632 KG - CHP DIURNO. AF_06/2014</t>
  </si>
  <si>
    <t xml:space="preserve"> 5942 </t>
  </si>
  <si>
    <t>PÁ CARREGADEIRA SOBRE RODAS, POTÊNCIA LÍQUIDA 128 HP, CAPACIDADE DA CAÇAMBA 1,7 A 2,8 M3, PESO OPERACIONAL 11632 KG - CHI DIURNO. AF_06/2014</t>
  </si>
  <si>
    <t xml:space="preserve"> 95403 </t>
  </si>
  <si>
    <t>CURSO DE CAPACITAÇÃO PARA ENGENHEIRO CIVIL DE OBRA PLENO (ENCARGOS COMPLEMENTARES) - HORISTA</t>
  </si>
  <si>
    <t xml:space="preserve"> 00002707 </t>
  </si>
  <si>
    <t>ENGENHEIRO CIVIL DE OBRA PLENO (HORISTA)</t>
  </si>
  <si>
    <t xml:space="preserve"> 95361 </t>
  </si>
  <si>
    <t>CURSO DE CAPACITAÇÃO PARA OPERADOR DE MARTELETE OU MARTELETEIRO (ENCARGOS COMPLEMENTARES) - HORISTA</t>
  </si>
  <si>
    <t xml:space="preserve"> 00004257 </t>
  </si>
  <si>
    <t>OPERADOR DE MARTELETE OU MARTELETEIRO (HORISTA)</t>
  </si>
  <si>
    <t xml:space="preserve"> 95364 </t>
  </si>
  <si>
    <t>CURSO DE CAPACITAÇÃO PARA OPERADOR DE PÁ CARREGADEIRA (ENCARGOS COMPLEMENTARES) - HORISTA</t>
  </si>
  <si>
    <t xml:space="preserve"> 00004248 </t>
  </si>
  <si>
    <t>OPERADOR DE PA CARREGADEIRA (HORISTA)</t>
  </si>
  <si>
    <t xml:space="preserve"> 00043462 </t>
  </si>
  <si>
    <t>FERRAMENTAS - FAMILIA ENGENHEIRO CIVIL - HORISTA (ENCARGOS COMPLEMENTARES - COLETADO CAIXA)</t>
  </si>
  <si>
    <t xml:space="preserve"> 00043486 </t>
  </si>
  <si>
    <t>EPI - FAMILIA ENGENHEIRO CIVIL - HORISTA (ENCARGOS COMPLEMENTARES - COLETADO CAIXA)</t>
  </si>
  <si>
    <t>REF.: 92022 SINAPI 11/25</t>
  </si>
  <si>
    <t xml:space="preserve"> 102270 </t>
  </si>
  <si>
    <t>MARTELO DEMOLIDOR ELÉTRICO, COM POTÊNCIA DE 2.000 W, 1.000 IMPACTOS POR MINUTO, PESO DE 30 KG - DEPRECIAÇÃO. AF_01/2021</t>
  </si>
  <si>
    <t xml:space="preserve"> 88298 </t>
  </si>
  <si>
    <t>OPERADOR DE MARTELETE OU MARTELETEIRO COM ENCARGOS COMPLEMENTARES</t>
  </si>
  <si>
    <t xml:space="preserve"> 102271 </t>
  </si>
  <si>
    <t>MARTELO DEMOLIDOR ELÉTRICO, COM POTÊNCIA DE 2.000 W, 1.000 IMPACTOS POR MINUTO, PESO DE 30 KG - JUROS. AF_01/2021</t>
  </si>
  <si>
    <t xml:space="preserve"> 102272 </t>
  </si>
  <si>
    <t>MARTELO DEMOLIDOR ELÉTRICO, COM POTÊNCIA DE 2.000 W, 1.000 IMPACTOS POR MINUTO, PESO DE 30 KG - MANUTENÇÃO. AF_01/2021</t>
  </si>
  <si>
    <t xml:space="preserve"> 102273 </t>
  </si>
  <si>
    <t>MARTELO DEMOLIDOR ELÉTRICO, COM POTÊNCIA DE 2.000 W, 1.000 IMPACTOS POR MINUTO, PESO DE 30 KG - MATERIAIS NA OPERAÇÃO. AF_01/2021</t>
  </si>
  <si>
    <t xml:space="preserve"> 00040703 </t>
  </si>
  <si>
    <t>MARTELO DEMOLIDOR ELETRICO, COM POTENCIA DE 2.000 W, FREQUENCIA DE 1.000 IMPACTOS POR MINUTO, FORCA DE IMPACTO ENTRE 60 E 65 J, PESO DE 30 KG</t>
  </si>
  <si>
    <t xml:space="preserve"> 88301 </t>
  </si>
  <si>
    <t>OPERADOR DE PÁ CARREGADEIRA COM ENCARGOS COMPLEMENTARES</t>
  </si>
  <si>
    <t xml:space="preserve"> 91021 </t>
  </si>
  <si>
    <t>PERFURATRIZ HIDRÁULICA SOBRE CAMINHÃO COM TRADO CURTO ACOPLADO, PROFUNDIDADE MÁXIMA DE 20 M, DIÂMETRO MÁXIMO DE 1500 MM, POTÊNCIA INSTALADA DE 137 HP, MESA ROTATIVA COM TORQUE MÁXIMO DE 30 KNM - IMPOSTOS E SEGUROS. AF_06/2015</t>
  </si>
  <si>
    <t xml:space="preserve"> 90677 </t>
  </si>
  <si>
    <t>PERFURATRIZ HIDRÁULICA SOBRE CAMINHÃO COM TRADO CURTO ACOPLADO, PROFUNDIDADE MÁXIMA DE 20 M, DIÂMETRO MÁXIMO DE 1500 MM, POTÊNCIA INSTALADA DE 137 HP, MESA ROTATIVA COM TORQUE MÁXIMO DE 30 KNM - JUROS. AF_06/2015</t>
  </si>
  <si>
    <t xml:space="preserve"> 90676 </t>
  </si>
  <si>
    <t>PERFURATRIZ HIDRÁULICA SOBRE CAMINHÃO COM TRADO CURTO ACOPLADO, PROFUNDIDADE MÁXIMA DE 20 M, DIÂMETRO MÁXIMO DE 1500 MM, POTÊNCIA INSTALADA DE 137 HP, MESA ROTATIVA COM TORQUE MÁXIMO DE 30 KNM - DEPRECIAÇÃO. AF_06/2015</t>
  </si>
  <si>
    <t xml:space="preserve"> 90678 </t>
  </si>
  <si>
    <t>PERFURATRIZ HIDRÁULICA SOBRE CAMINHÃO COM TRADO CURTO ACOPLADO, PROFUNDIDADE MÁXIMA DE 20 M, DIÂMETRO MÁXIMO DE 1500 MM, POTÊNCIA INSTALADA DE 137 HP, MESA ROTATIVA COM TORQUE MÁXIMO DE 30 KNM - MANUTENÇÃO. AF_06/2015</t>
  </si>
  <si>
    <t xml:space="preserve"> 90679 </t>
  </si>
  <si>
    <t>PERFURATRIZ HIDRÁULICA SOBRE CAMINHÃO COM TRADO CURTO ACOPLADO, PROFUNDIDADE MÁXIMA DE 20 M, DIÂMETRO MÁXIMO DE 1500 MM, POTÊNCIA INSTALADA DE 137 HP, MESA ROTATIVA COM TORQUE MÁXIMO DE 30 KNM - MATERIAIS NA OPERAÇÃO. AF_06/2015</t>
  </si>
  <si>
    <t xml:space="preserve"> 00044061 </t>
  </si>
  <si>
    <t>CAMINHAO TRUCADO, PESO BRUTO TOTAL 23000 KG, CARGA UTIL MAXIMA 16540 KG, DISTANCIA ENTRE EIXOS 4,80 M, POTENCIA 256 CV (INCLUI CABINE E CHASSI, NAO INCLUI CARROCERIA)</t>
  </si>
  <si>
    <t xml:space="preserve"> 00038543 </t>
  </si>
  <si>
    <t>PERFURATRIZ HIDRAULICA COM TRADO CURTO ACOPLADO, PROFUNDIDADE MAXIMA DE 20 M, DIAMETRO MAXIMO DE 1500 MM, POTENCIA INSTALADA DE 137 HP, MESA ROTATIVA COM TORQUE MAXIMO DE 30 KNM (INCLUI MONTAGEM, NAO INCLUI CAMINHAO)</t>
  </si>
  <si>
    <t xml:space="preserve"> 89128 </t>
  </si>
  <si>
    <t>PÁ CARREGADEIRA SOBRE RODAS, POTÊNCIA LÍQUIDA 128 HP, CAPACIDADE DA CAÇAMBA 1,7 A 2,8 M3, PESO OPERACIONAL 11632 KG - DEPRECIAÇÃO. AF_06/2014</t>
  </si>
  <si>
    <t xml:space="preserve"> 89129 </t>
  </si>
  <si>
    <t>PÁ CARREGADEIRA SOBRE RODAS, POTÊNCIA LÍQUIDA 128 HP, CAPACIDADE DA CAÇAMBA 1,7 A 2,8 M3, PESO OPERACIONAL 11632 KG - JUROS. AF_06/2014</t>
  </si>
  <si>
    <t xml:space="preserve"> 53858 </t>
  </si>
  <si>
    <t>PÁ CARREGADEIRA SOBRE RODAS, POTÊNCIA LÍQUIDA 128 HP, CAPACIDADE DA CAÇAMBA 1,7 A 2,8 M3, PESO OPERACIONAL 11632 KG - MATERIAIS NA OPERAÇÃO. AF_06/2014</t>
  </si>
  <si>
    <t xml:space="preserve"> 53857 </t>
  </si>
  <si>
    <t>PÁ CARREGADEIRA SOBRE RODAS, POTÊNCIA LÍQUIDA 128 HP, CAPACIDADE DA CAÇAMBA 1,7 A 2,8 M3, PESO OPERACIONAL 11632 KG - MANUTENÇÃO. AF_06/2014</t>
  </si>
  <si>
    <t xml:space="preserve"> 00004262 </t>
  </si>
  <si>
    <t>PA CARREGADEIRA SOBRE RODAS, POTENCIA LIQUIDA 128 HP, CAPACIDADE DA CACAMBA DE 1,7 A 2,8 M3, PESO OPERACIONAL MAXIMO DE 11632 KG</t>
  </si>
  <si>
    <t xml:space="preserve"> 88860 </t>
  </si>
  <si>
    <t>RETROESCAVADEIRA SOBRE RODAS COM CARREGADEIRA, TRAÇÃO 4X2, POTÊNCIA LÍQ. 79 HP, CAÇAMBA CARREG. CAP. MÍN. 1 M3, CAÇAMBA RETRO CAP. 0,20 M3, PESO OPERACIONAL MÍN. 6.570 KG, PROFUNDIDADE ESCAVAÇÃO MÁX. 4,37 M - JUROS. AF_06/2014</t>
  </si>
  <si>
    <t xml:space="preserve"> 88859 </t>
  </si>
  <si>
    <t>RETROESCAVADEIRA SOBRE RODAS COM CARREGADEIRA, TRAÇÃO 4X2, POTÊNCIA LÍQ. 79 HP, CAÇAMBA CARREG. CAP. MÍN. 1 M3, CAÇAMBA RETRO CAP. 0,20 M3, PESO OPERACIONAL MÍN. 6.570 KG, PROFUNDIDADE ESCAVAÇÃO MÁX. 4,37 M - DEPRECIAÇÃO. AF_06/2014</t>
  </si>
  <si>
    <t xml:space="preserve"> 5668 </t>
  </si>
  <si>
    <t>RETROESCAVADEIRA SOBRE RODAS COM CARREGADEIRA, TRAÇÃO 4X2, POTÊNCIA LÍQ. 79 HP, CAÇAMBA CARREG. CAP. MÍN. 1 M3, CAÇAMBA RETRO CAP. 0,20 M3, PESO OPERACIONAL MÍN. 6.570 KG, PROFUNDIDADE ESCAVAÇÃO MÁX. 4,37 M - MATERIAIS NA OPERAÇÃO. AF_06/2014</t>
  </si>
  <si>
    <t xml:space="preserve"> 5667 </t>
  </si>
  <si>
    <t>RETROESCAVADEIRA SOBRE RODAS COM CARREGADEIRA, TRAÇÃO 4X2, POTÊNCIA LÍQ. 79 HP, CAÇAMBA CARREG. CAP. MÍN. 1 M3, CAÇAMBA RETRO CAP. 0,20 M3, PESO OPERACIONAL MÍN. 6.570 KG, PROFUNDIDADE ESCAVAÇÃO MÁX. 4,37 M - MANUTENÇÃO. AF_06/2014</t>
  </si>
  <si>
    <t xml:space="preserve"> 00036530 </t>
  </si>
  <si>
    <t>RETROESCAVADEIRA SOBRE RODAS COM CARREGADEIRA, TRACAO 4 X 2, POTENCIA LIQUIDA 79 HP, PESO OPERACIONAL MINIMO DE 6570 KG, CAPACIDADE DA CARREGADEIRA DE 1,00 M3 E DA RETROESCAVADEIRA MINIMA DE 0,20 M3, PROFUNDIDADE DE ESCAVACAO MAXIMA DE 4,37 M</t>
  </si>
  <si>
    <t xml:space="preserve"> 00038098 </t>
  </si>
  <si>
    <t>ESPELHO / PLACA DE 6 POSTOS 4" X 4", PARA INSTALACAO DE TOMADAS E INTERRUPTORES</t>
  </si>
  <si>
    <t xml:space="preserve"> 00038100 </t>
  </si>
  <si>
    <t>SUPORTE DE FIXACAO PARA ESPELHO / PLACA 4" X 4", PARA 6 MODULOS, PARA INSTALACAO DE TOMADAS E INTERRUPTORES (SOMENTE SUPORTE)</t>
  </si>
  <si>
    <t>REF.: 91951-SINAPI</t>
  </si>
  <si>
    <t>535.903,30</t>
  </si>
  <si>
    <t>2.363,56</t>
  </si>
  <si>
    <t>109,64</t>
  </si>
  <si>
    <t>259.140,71</t>
  </si>
  <si>
    <t>764,93</t>
  </si>
  <si>
    <t>253,19</t>
  </si>
  <si>
    <t>193.672,62</t>
  </si>
  <si>
    <t>4.718,59</t>
  </si>
  <si>
    <t>38,49</t>
  </si>
  <si>
    <t>181.618,52</t>
  </si>
  <si>
    <t>22,19</t>
  </si>
  <si>
    <t>1.102,07</t>
  </si>
  <si>
    <t>164,18</t>
  </si>
  <si>
    <t>180.937,85</t>
  </si>
  <si>
    <t>132,49</t>
  </si>
  <si>
    <t>1.071,35</t>
  </si>
  <si>
    <t>505,64</t>
  </si>
  <si>
    <t>219,74</t>
  </si>
  <si>
    <t>111.109,33</t>
  </si>
  <si>
    <t>803,88</t>
  </si>
  <si>
    <t>376,93</t>
  </si>
  <si>
    <t>199,77</t>
  </si>
  <si>
    <t>75.299,30</t>
  </si>
  <si>
    <t>88,6</t>
  </si>
  <si>
    <t>824,03</t>
  </si>
  <si>
    <t>73.009,05</t>
  </si>
  <si>
    <t>2.110,75</t>
  </si>
  <si>
    <t>31,98</t>
  </si>
  <si>
    <t>67.501,78</t>
  </si>
  <si>
    <t>64.012,98</t>
  </si>
  <si>
    <t>932,54</t>
  </si>
  <si>
    <t>61.547,64</t>
  </si>
  <si>
    <t>761,78</t>
  </si>
  <si>
    <t>79,58</t>
  </si>
  <si>
    <t>60.622,45</t>
  </si>
  <si>
    <t>79,83</t>
  </si>
  <si>
    <t>744,91</t>
  </si>
  <si>
    <t>59.466,16</t>
  </si>
  <si>
    <t>804,66</t>
  </si>
  <si>
    <t>68,69</t>
  </si>
  <si>
    <t>55.272,09</t>
  </si>
  <si>
    <t>1,05</t>
  </si>
  <si>
    <t>83,84</t>
  </si>
  <si>
    <t>29,04</t>
  </si>
  <si>
    <t>417,12</t>
  </si>
  <si>
    <t>118,70</t>
  </si>
  <si>
    <t>49.512,14</t>
  </si>
  <si>
    <t>47,34</t>
  </si>
  <si>
    <t>465,64</t>
  </si>
  <si>
    <t>100,51</t>
  </si>
  <si>
    <t>46.801,47</t>
  </si>
  <si>
    <t>713,81</t>
  </si>
  <si>
    <t>45.483,97</t>
  </si>
  <si>
    <t>4,32</t>
  </si>
  <si>
    <t>5,13</t>
  </si>
  <si>
    <t>807,88</t>
  </si>
  <si>
    <t>51,63</t>
  </si>
  <si>
    <t>41.710,84</t>
  </si>
  <si>
    <t>93,62</t>
  </si>
  <si>
    <t>825,06</t>
  </si>
  <si>
    <t>49,92</t>
  </si>
  <si>
    <t>41.186,99</t>
  </si>
  <si>
    <t>8,17</t>
  </si>
  <si>
    <t>0,76</t>
  </si>
  <si>
    <t>406,04</t>
  </si>
  <si>
    <t>96,74</t>
  </si>
  <si>
    <t>39.280,30</t>
  </si>
  <si>
    <t>298,52</t>
  </si>
  <si>
    <t>120,82</t>
  </si>
  <si>
    <t>36.067,18</t>
  </si>
  <si>
    <t>12.016,98</t>
  </si>
  <si>
    <t>36.050,94</t>
  </si>
  <si>
    <t>566,82</t>
  </si>
  <si>
    <t>58,11</t>
  </si>
  <si>
    <t>32.937,91</t>
  </si>
  <si>
    <t>895,04</t>
  </si>
  <si>
    <t>36,62</t>
  </si>
  <si>
    <t>32.776,36</t>
  </si>
  <si>
    <t>2.280,0</t>
  </si>
  <si>
    <t>14,20</t>
  </si>
  <si>
    <t>32.376,00</t>
  </si>
  <si>
    <t>14,99</t>
  </si>
  <si>
    <t>31.640,14</t>
  </si>
  <si>
    <t>55,47</t>
  </si>
  <si>
    <t>31.441,50</t>
  </si>
  <si>
    <t>110,54</t>
  </si>
  <si>
    <t>1.102,08</t>
  </si>
  <si>
    <t>29.756,16</t>
  </si>
  <si>
    <t>2.601,82</t>
  </si>
  <si>
    <t>28.620,02</t>
  </si>
  <si>
    <t>720,76</t>
  </si>
  <si>
    <t>39,11</t>
  </si>
  <si>
    <t>28.188,92</t>
  </si>
  <si>
    <t>0,53</t>
  </si>
  <si>
    <t>62,52</t>
  </si>
  <si>
    <t>348,82</t>
  </si>
  <si>
    <t>27.905,60</t>
  </si>
  <si>
    <t>5,68</t>
  </si>
  <si>
    <t>26.801,59</t>
  </si>
  <si>
    <t>0,51</t>
  </si>
  <si>
    <t>1.486,02</t>
  </si>
  <si>
    <t>26.748,36</t>
  </si>
  <si>
    <t>3.153,6</t>
  </si>
  <si>
    <t>8,25</t>
  </si>
  <si>
    <t>26.017,20</t>
  </si>
  <si>
    <t>94,22</t>
  </si>
  <si>
    <t>1.949,67</t>
  </si>
  <si>
    <t>12,44</t>
  </si>
  <si>
    <t>24.253,89</t>
  </si>
  <si>
    <t>2.789,9</t>
  </si>
  <si>
    <t>8,61</t>
  </si>
  <si>
    <t>24.021,03</t>
  </si>
  <si>
    <t>30,23</t>
  </si>
  <si>
    <t>792,08</t>
  </si>
  <si>
    <t>23.944,57</t>
  </si>
  <si>
    <t>18,70</t>
  </si>
  <si>
    <t>28,75</t>
  </si>
  <si>
    <t>798,64</t>
  </si>
  <si>
    <t>22.960,90</t>
  </si>
  <si>
    <t>306,13</t>
  </si>
  <si>
    <t>74,99</t>
  </si>
  <si>
    <t>22.956,68</t>
  </si>
  <si>
    <t>1.383,51</t>
  </si>
  <si>
    <t>22.136,16</t>
  </si>
  <si>
    <t>21.720,76</t>
  </si>
  <si>
    <t>51,04</t>
  </si>
  <si>
    <t>423,80</t>
  </si>
  <si>
    <t>21.630,75</t>
  </si>
  <si>
    <t>2.680,0</t>
  </si>
  <si>
    <t>7,74</t>
  </si>
  <si>
    <t>20.743,20</t>
  </si>
  <si>
    <t>0,39</t>
  </si>
  <si>
    <t>78,94</t>
  </si>
  <si>
    <t>259,98</t>
  </si>
  <si>
    <t>20.522,82</t>
  </si>
  <si>
    <t>21,87</t>
  </si>
  <si>
    <t>20.281,73</t>
  </si>
  <si>
    <t>1.509,5</t>
  </si>
  <si>
    <t>12,92</t>
  </si>
  <si>
    <t>19.502,74</t>
  </si>
  <si>
    <t>800,36</t>
  </si>
  <si>
    <t>19.256,66</t>
  </si>
  <si>
    <t>154,89</t>
  </si>
  <si>
    <t>121,52</t>
  </si>
  <si>
    <t>18.822,23</t>
  </si>
  <si>
    <t>328,35</t>
  </si>
  <si>
    <t>56,85</t>
  </si>
  <si>
    <t>18.666,69</t>
  </si>
  <si>
    <t>17.812,01</t>
  </si>
  <si>
    <t>735,7</t>
  </si>
  <si>
    <t>23,25</t>
  </si>
  <si>
    <t>17.105,02</t>
  </si>
  <si>
    <t>13,84</t>
  </si>
  <si>
    <t>25,14</t>
  </si>
  <si>
    <t>80,49</t>
  </si>
  <si>
    <t>209,95</t>
  </si>
  <si>
    <t>16.898,87</t>
  </si>
  <si>
    <t>85,86</t>
  </si>
  <si>
    <t>16.845,73</t>
  </si>
  <si>
    <t>16.376,50</t>
  </si>
  <si>
    <t>9,41</t>
  </si>
  <si>
    <t>168,58</t>
  </si>
  <si>
    <t>15.860,50</t>
  </si>
  <si>
    <t>1.614,7</t>
  </si>
  <si>
    <t>9,64</t>
  </si>
  <si>
    <t>15.565,70</t>
  </si>
  <si>
    <t>776,16</t>
  </si>
  <si>
    <t>15.523,20</t>
  </si>
  <si>
    <t>321,0</t>
  </si>
  <si>
    <t>48,03</t>
  </si>
  <si>
    <t>15.417,63</t>
  </si>
  <si>
    <t>7.683,20</t>
  </si>
  <si>
    <t>15.366,40</t>
  </si>
  <si>
    <t>937,45</t>
  </si>
  <si>
    <t>16,24</t>
  </si>
  <si>
    <t>15.224,18</t>
  </si>
  <si>
    <t>84,0</t>
  </si>
  <si>
    <t>180,57</t>
  </si>
  <si>
    <t>15.167,88</t>
  </si>
  <si>
    <t>26,64</t>
  </si>
  <si>
    <t>15.100,08</t>
  </si>
  <si>
    <t>68,53</t>
  </si>
  <si>
    <t>15.076,60</t>
  </si>
  <si>
    <t>1.075,45</t>
  </si>
  <si>
    <t>1.446,6</t>
  </si>
  <si>
    <t>10,33</t>
  </si>
  <si>
    <t>14.943,37</t>
  </si>
  <si>
    <t>1.345,99</t>
  </si>
  <si>
    <t>160,85</t>
  </si>
  <si>
    <t>14.476,50</t>
  </si>
  <si>
    <t>14.230,39</t>
  </si>
  <si>
    <t>871,7</t>
  </si>
  <si>
    <t>15,55</t>
  </si>
  <si>
    <t>13.554,93</t>
  </si>
  <si>
    <t>980,0</t>
  </si>
  <si>
    <t>13,65</t>
  </si>
  <si>
    <t>13.377,00</t>
  </si>
  <si>
    <t>12.807,90</t>
  </si>
  <si>
    <t>730,2</t>
  </si>
  <si>
    <t>17,31</t>
  </si>
  <si>
    <t>12.639,76</t>
  </si>
  <si>
    <t>923,7</t>
  </si>
  <si>
    <t>13,50</t>
  </si>
  <si>
    <t>12.469,95</t>
  </si>
  <si>
    <t>176,89</t>
  </si>
  <si>
    <t>12.382,30</t>
  </si>
  <si>
    <t>102,47</t>
  </si>
  <si>
    <t>12.163,18</t>
  </si>
  <si>
    <t>1.162,0</t>
  </si>
  <si>
    <t>10,43</t>
  </si>
  <si>
    <t>12.119,66</t>
  </si>
  <si>
    <t>1.000,0</t>
  </si>
  <si>
    <t>11,99</t>
  </si>
  <si>
    <t>11.990,00</t>
  </si>
  <si>
    <t>1.212,7</t>
  </si>
  <si>
    <t>9,80</t>
  </si>
  <si>
    <t>11.884,46</t>
  </si>
  <si>
    <t>2.357,80</t>
  </si>
  <si>
    <t>11.789,00</t>
  </si>
  <si>
    <t>2.345,88</t>
  </si>
  <si>
    <t>11.729,40</t>
  </si>
  <si>
    <t>3.704,09</t>
  </si>
  <si>
    <t>11.112,27</t>
  </si>
  <si>
    <t>259,7</t>
  </si>
  <si>
    <t>42,68</t>
  </si>
  <si>
    <t>11.083,99</t>
  </si>
  <si>
    <t>259,02</t>
  </si>
  <si>
    <t>41,58</t>
  </si>
  <si>
    <t>10.770,05</t>
  </si>
  <si>
    <t>85,34</t>
  </si>
  <si>
    <t>124,37</t>
  </si>
  <si>
    <t>10.613,73</t>
  </si>
  <si>
    <t>4,80</t>
  </si>
  <si>
    <t>10.131,60</t>
  </si>
  <si>
    <t>246,0</t>
  </si>
  <si>
    <t>40,35</t>
  </si>
  <si>
    <t>9.926,10</t>
  </si>
  <si>
    <t>130,0</t>
  </si>
  <si>
    <t>67,67</t>
  </si>
  <si>
    <t>8.797,10</t>
  </si>
  <si>
    <t>541,06</t>
  </si>
  <si>
    <t>8.656,96</t>
  </si>
  <si>
    <t>452,06</t>
  </si>
  <si>
    <t>8.326,94</t>
  </si>
  <si>
    <t>19,07</t>
  </si>
  <si>
    <t>436,14</t>
  </si>
  <si>
    <t>8.317,18</t>
  </si>
  <si>
    <t>8.283,08</t>
  </si>
  <si>
    <t>285,98</t>
  </si>
  <si>
    <t>85,53</t>
  </si>
  <si>
    <t>352,68</t>
  </si>
  <si>
    <t>7.931,77</t>
  </si>
  <si>
    <t>89,97</t>
  </si>
  <si>
    <t>7.917,36</t>
  </si>
  <si>
    <t>7.752,42</t>
  </si>
  <si>
    <t>34,82</t>
  </si>
  <si>
    <t>633,72</t>
  </si>
  <si>
    <t>7.604,64</t>
  </si>
  <si>
    <t>86,41</t>
  </si>
  <si>
    <t>7.569,95</t>
  </si>
  <si>
    <t>10,3</t>
  </si>
  <si>
    <t>724,02</t>
  </si>
  <si>
    <t>7.457,40</t>
  </si>
  <si>
    <t>86,70</t>
  </si>
  <si>
    <t>149,03</t>
  </si>
  <si>
    <t>7.451,50</t>
  </si>
  <si>
    <t>41,60</t>
  </si>
  <si>
    <t>2.377,60</t>
  </si>
  <si>
    <t>7.132,80</t>
  </si>
  <si>
    <t>292,03</t>
  </si>
  <si>
    <t>7.008,72</t>
  </si>
  <si>
    <t>28,96</t>
  </si>
  <si>
    <t>6.950,40</t>
  </si>
  <si>
    <t>377,93</t>
  </si>
  <si>
    <t>242,41</t>
  </si>
  <si>
    <t>451,24</t>
  </si>
  <si>
    <t>6.768,60</t>
  </si>
  <si>
    <t>747,17</t>
  </si>
  <si>
    <t>6.724,53</t>
  </si>
  <si>
    <t>6.717,34</t>
  </si>
  <si>
    <t>930,10</t>
  </si>
  <si>
    <t>6.510,70</t>
  </si>
  <si>
    <t>228,93</t>
  </si>
  <si>
    <t>27,88</t>
  </si>
  <si>
    <t>6.382,56</t>
  </si>
  <si>
    <t>102,59</t>
  </si>
  <si>
    <t>60,88</t>
  </si>
  <si>
    <t>6.245,67</t>
  </si>
  <si>
    <t>1.545,40</t>
  </si>
  <si>
    <t>6.181,60</t>
  </si>
  <si>
    <t>128,73</t>
  </si>
  <si>
    <t>6.179,04</t>
  </si>
  <si>
    <t>1.225,06</t>
  </si>
  <si>
    <t>6.125,30</t>
  </si>
  <si>
    <t>230,0</t>
  </si>
  <si>
    <t>26,47</t>
  </si>
  <si>
    <t>6.088,10</t>
  </si>
  <si>
    <t>88,98</t>
  </si>
  <si>
    <t>38,76</t>
  </si>
  <si>
    <t>154,67</t>
  </si>
  <si>
    <t>5.995,00</t>
  </si>
  <si>
    <t>158,12</t>
  </si>
  <si>
    <t>37,52</t>
  </si>
  <si>
    <t>5.932,66</t>
  </si>
  <si>
    <t>9,61</t>
  </si>
  <si>
    <t>605,51</t>
  </si>
  <si>
    <t>5.818,95</t>
  </si>
  <si>
    <t>484,0</t>
  </si>
  <si>
    <t>11,65</t>
  </si>
  <si>
    <t>5.638,60</t>
  </si>
  <si>
    <t>453,6</t>
  </si>
  <si>
    <t>12,26</t>
  </si>
  <si>
    <t>5.561,13</t>
  </si>
  <si>
    <t>497,1</t>
  </si>
  <si>
    <t>5.552,60</t>
  </si>
  <si>
    <t>5.391,84</t>
  </si>
  <si>
    <t>670,88</t>
  </si>
  <si>
    <t>5.367,04</t>
  </si>
  <si>
    <t>280,28</t>
  </si>
  <si>
    <t>5.325,32</t>
  </si>
  <si>
    <t>682,0</t>
  </si>
  <si>
    <t>5.278,68</t>
  </si>
  <si>
    <t>887,51</t>
  </si>
  <si>
    <t>5,83</t>
  </si>
  <si>
    <t>5.174,18</t>
  </si>
  <si>
    <t>5.137,18</t>
  </si>
  <si>
    <t>192,0</t>
  </si>
  <si>
    <t>26,65</t>
  </si>
  <si>
    <t>5.116,80</t>
  </si>
  <si>
    <t>54,14</t>
  </si>
  <si>
    <t>4.872,60</t>
  </si>
  <si>
    <t>21,32</t>
  </si>
  <si>
    <t>227,98</t>
  </si>
  <si>
    <t>4.860,53</t>
  </si>
  <si>
    <t>303,29</t>
  </si>
  <si>
    <t>15,84</t>
  </si>
  <si>
    <t>7,93</t>
  </si>
  <si>
    <t>2.367,30</t>
  </si>
  <si>
    <t>4.734,60</t>
  </si>
  <si>
    <t>140,0</t>
  </si>
  <si>
    <t>33,65</t>
  </si>
  <si>
    <t>4.711,00</t>
  </si>
  <si>
    <t>772,85</t>
  </si>
  <si>
    <t>4.637,10</t>
  </si>
  <si>
    <t>4.557,75</t>
  </si>
  <si>
    <t>7,5</t>
  </si>
  <si>
    <t>606,03</t>
  </si>
  <si>
    <t>4.545,22</t>
  </si>
  <si>
    <t>347,63</t>
  </si>
  <si>
    <t>4.519,19</t>
  </si>
  <si>
    <t>1.498,85</t>
  </si>
  <si>
    <t>4.496,55</t>
  </si>
  <si>
    <t>1.470,49</t>
  </si>
  <si>
    <t>4.411,47</t>
  </si>
  <si>
    <t>4.407,64</t>
  </si>
  <si>
    <t>2.164,27</t>
  </si>
  <si>
    <t>4.328,54</t>
  </si>
  <si>
    <t>12,09</t>
  </si>
  <si>
    <t>5,93</t>
  </si>
  <si>
    <t>4.274,10</t>
  </si>
  <si>
    <t>4.145,92</t>
  </si>
  <si>
    <t>4.129,39</t>
  </si>
  <si>
    <t>35,0</t>
  </si>
  <si>
    <t>110,19</t>
  </si>
  <si>
    <t>3.856,65</t>
  </si>
  <si>
    <t>543,52</t>
  </si>
  <si>
    <t>3.804,64</t>
  </si>
  <si>
    <t>3.793,92</t>
  </si>
  <si>
    <t>3.775,74</t>
  </si>
  <si>
    <t>3.772,83</t>
  </si>
  <si>
    <t>66,25</t>
  </si>
  <si>
    <t>447,55</t>
  </si>
  <si>
    <t>3.580,40</t>
  </si>
  <si>
    <t>3.507,20</t>
  </si>
  <si>
    <t>74,61</t>
  </si>
  <si>
    <t>3.506,67</t>
  </si>
  <si>
    <t>34,0</t>
  </si>
  <si>
    <t>102,61</t>
  </si>
  <si>
    <t>3.488,74</t>
  </si>
  <si>
    <t>184,0</t>
  </si>
  <si>
    <t>18,93</t>
  </si>
  <si>
    <t>3.483,12</t>
  </si>
  <si>
    <t>126,86</t>
  </si>
  <si>
    <t>3.425,22</t>
  </si>
  <si>
    <t>274,2</t>
  </si>
  <si>
    <t>12,34</t>
  </si>
  <si>
    <t>3.383,62</t>
  </si>
  <si>
    <t>8,45</t>
  </si>
  <si>
    <t>396,15</t>
  </si>
  <si>
    <t>3.347,46</t>
  </si>
  <si>
    <t>840,9</t>
  </si>
  <si>
    <t>3,93</t>
  </si>
  <si>
    <t>3.304,73</t>
  </si>
  <si>
    <t>365,97</t>
  </si>
  <si>
    <t>3.293,73</t>
  </si>
  <si>
    <t>21,00</t>
  </si>
  <si>
    <t>3.276,00</t>
  </si>
  <si>
    <t>1.059,79</t>
  </si>
  <si>
    <t>3.179,37</t>
  </si>
  <si>
    <t>37,57</t>
  </si>
  <si>
    <t>3.155,88</t>
  </si>
  <si>
    <t>86,96</t>
  </si>
  <si>
    <t>3.130,56</t>
  </si>
  <si>
    <t>3.078,25</t>
  </si>
  <si>
    <t>102,0</t>
  </si>
  <si>
    <t>29,90</t>
  </si>
  <si>
    <t>3.049,80</t>
  </si>
  <si>
    <t>335,27</t>
  </si>
  <si>
    <t>3.017,43</t>
  </si>
  <si>
    <t>53,24</t>
  </si>
  <si>
    <t>2.971,67</t>
  </si>
  <si>
    <t>134,89</t>
  </si>
  <si>
    <t>2.967,58</t>
  </si>
  <si>
    <t>327,87</t>
  </si>
  <si>
    <t>2.950,83</t>
  </si>
  <si>
    <t>979,93</t>
  </si>
  <si>
    <t>2.939,79</t>
  </si>
  <si>
    <t>108,75</t>
  </si>
  <si>
    <t>2.936,25</t>
  </si>
  <si>
    <t>282,07</t>
  </si>
  <si>
    <t>2.916,60</t>
  </si>
  <si>
    <t>2.879,04</t>
  </si>
  <si>
    <t>2.866,83</t>
  </si>
  <si>
    <t>1.427,63</t>
  </si>
  <si>
    <t>2.855,26</t>
  </si>
  <si>
    <t>124,02</t>
  </si>
  <si>
    <t>2.852,46</t>
  </si>
  <si>
    <t>82,0</t>
  </si>
  <si>
    <t>34,73</t>
  </si>
  <si>
    <t>2.847,86</t>
  </si>
  <si>
    <t>57,0</t>
  </si>
  <si>
    <t>49,88</t>
  </si>
  <si>
    <t>2.843,16</t>
  </si>
  <si>
    <t>23,45</t>
  </si>
  <si>
    <t>2.781,75</t>
  </si>
  <si>
    <t>528,52</t>
  </si>
  <si>
    <t>2.642,60</t>
  </si>
  <si>
    <t>2.603,27</t>
  </si>
  <si>
    <t>1.242,96</t>
  </si>
  <si>
    <t>2.485,92</t>
  </si>
  <si>
    <t>822,79</t>
  </si>
  <si>
    <t>2.468,37</t>
  </si>
  <si>
    <t>16,32</t>
  </si>
  <si>
    <t>2.464,32</t>
  </si>
  <si>
    <t>163,21</t>
  </si>
  <si>
    <t>2.448,15</t>
  </si>
  <si>
    <t>349,47</t>
  </si>
  <si>
    <t>2.446,29</t>
  </si>
  <si>
    <t>29,77</t>
  </si>
  <si>
    <t>2.381,60</t>
  </si>
  <si>
    <t>79,30</t>
  </si>
  <si>
    <t>2.379,00</t>
  </si>
  <si>
    <t>457,34</t>
  </si>
  <si>
    <t>2.378,16</t>
  </si>
  <si>
    <t>6,33</t>
  </si>
  <si>
    <t>9,77</t>
  </si>
  <si>
    <t>2.364,34</t>
  </si>
  <si>
    <t>63,65</t>
  </si>
  <si>
    <t>2.355,05</t>
  </si>
  <si>
    <t>95,19</t>
  </si>
  <si>
    <t>2.312,24</t>
  </si>
  <si>
    <t>27,45</t>
  </si>
  <si>
    <t>2.305,80</t>
  </si>
  <si>
    <t>2.289,74</t>
  </si>
  <si>
    <t>23,41</t>
  </si>
  <si>
    <t>97,67</t>
  </si>
  <si>
    <t>1.113,49</t>
  </si>
  <si>
    <t>2.226,98</t>
  </si>
  <si>
    <t>1.079,06</t>
  </si>
  <si>
    <t>2.158,12</t>
  </si>
  <si>
    <t>2.138,08</t>
  </si>
  <si>
    <t>804,9</t>
  </si>
  <si>
    <t>2,65</t>
  </si>
  <si>
    <t>2.132,98</t>
  </si>
  <si>
    <t>2.111,46</t>
  </si>
  <si>
    <t>1.051,74</t>
  </si>
  <si>
    <t>2.103,48</t>
  </si>
  <si>
    <t>108,0</t>
  </si>
  <si>
    <t>19,19</t>
  </si>
  <si>
    <t>2.072,52</t>
  </si>
  <si>
    <t>1.034,60</t>
  </si>
  <si>
    <t>2.069,20</t>
  </si>
  <si>
    <t>31,33</t>
  </si>
  <si>
    <t>2.067,78</t>
  </si>
  <si>
    <t>1.024,42</t>
  </si>
  <si>
    <t>2.048,84</t>
  </si>
  <si>
    <t>145,63</t>
  </si>
  <si>
    <t>2.010,27</t>
  </si>
  <si>
    <t>246,31</t>
  </si>
  <si>
    <t>1.970,48</t>
  </si>
  <si>
    <t>70,18</t>
  </si>
  <si>
    <t>1.965,04</t>
  </si>
  <si>
    <t>156,51</t>
  </si>
  <si>
    <t>1.948,54</t>
  </si>
  <si>
    <t>1.941,76</t>
  </si>
  <si>
    <t>39,0</t>
  </si>
  <si>
    <t>49,38</t>
  </si>
  <si>
    <t>1.925,82</t>
  </si>
  <si>
    <t>33,0</t>
  </si>
  <si>
    <t>57,91</t>
  </si>
  <si>
    <t>1.911,03</t>
  </si>
  <si>
    <t>15,66</t>
  </si>
  <si>
    <t>1.894,86</t>
  </si>
  <si>
    <t>155,05</t>
  </si>
  <si>
    <t>1.860,60</t>
  </si>
  <si>
    <t>229,94</t>
  </si>
  <si>
    <t>1.839,52</t>
  </si>
  <si>
    <t>1.816,32</t>
  </si>
  <si>
    <t>903,98</t>
  </si>
  <si>
    <t>1.786,25</t>
  </si>
  <si>
    <t>1.776,41</t>
  </si>
  <si>
    <t>1.770,39</t>
  </si>
  <si>
    <t>1.732,44</t>
  </si>
  <si>
    <t>20,86</t>
  </si>
  <si>
    <t>1.710,52</t>
  </si>
  <si>
    <t>1.695,25</t>
  </si>
  <si>
    <t>847,31</t>
  </si>
  <si>
    <t>1.694,62</t>
  </si>
  <si>
    <t>31,29</t>
  </si>
  <si>
    <t>1.689,66</t>
  </si>
  <si>
    <t>104,89</t>
  </si>
  <si>
    <t>1.678,24</t>
  </si>
  <si>
    <t>55,83</t>
  </si>
  <si>
    <t>1.674,90</t>
  </si>
  <si>
    <t>823,11</t>
  </si>
  <si>
    <t>1.646,22</t>
  </si>
  <si>
    <t>45,63</t>
  </si>
  <si>
    <t>1.642,68</t>
  </si>
  <si>
    <t>146,0</t>
  </si>
  <si>
    <t>11,14</t>
  </si>
  <si>
    <t>1.626,44</t>
  </si>
  <si>
    <t>405,80</t>
  </si>
  <si>
    <t>1.623,20</t>
  </si>
  <si>
    <t>147,53</t>
  </si>
  <si>
    <t>1.622,83</t>
  </si>
  <si>
    <t>806,60</t>
  </si>
  <si>
    <t>1.613,20</t>
  </si>
  <si>
    <t>535,36</t>
  </si>
  <si>
    <t>1.606,08</t>
  </si>
  <si>
    <t>1.577,96</t>
  </si>
  <si>
    <t>1.573,09</t>
  </si>
  <si>
    <t>3,57</t>
  </si>
  <si>
    <t>172,42</t>
  </si>
  <si>
    <t>1.551,78</t>
  </si>
  <si>
    <t>31,60</t>
  </si>
  <si>
    <t>1.548,40</t>
  </si>
  <si>
    <t>192,57</t>
  </si>
  <si>
    <t>1.534,27</t>
  </si>
  <si>
    <t>380,83</t>
  </si>
  <si>
    <t>1.523,32</t>
  </si>
  <si>
    <t>1.523,04</t>
  </si>
  <si>
    <t>125,98</t>
  </si>
  <si>
    <t>1.511,76</t>
  </si>
  <si>
    <t>743,32</t>
  </si>
  <si>
    <t>1.486,64</t>
  </si>
  <si>
    <t>1.478,49</t>
  </si>
  <si>
    <t>168,14</t>
  </si>
  <si>
    <t>1.469,54</t>
  </si>
  <si>
    <t>732,43</t>
  </si>
  <si>
    <t>817,23</t>
  </si>
  <si>
    <t>36,67</t>
  </si>
  <si>
    <t>1.430,13</t>
  </si>
  <si>
    <t>146,00</t>
  </si>
  <si>
    <t>1.401,60</t>
  </si>
  <si>
    <t>77,0</t>
  </si>
  <si>
    <t>18,15</t>
  </si>
  <si>
    <t>1.397,55</t>
  </si>
  <si>
    <t>49,61</t>
  </si>
  <si>
    <t>172,66</t>
  </si>
  <si>
    <t>1.381,28</t>
  </si>
  <si>
    <t>9,46</t>
  </si>
  <si>
    <t>1.381,16</t>
  </si>
  <si>
    <t>123,58</t>
  </si>
  <si>
    <t>1.359,38</t>
  </si>
  <si>
    <t>89,99</t>
  </si>
  <si>
    <t>1.349,85</t>
  </si>
  <si>
    <t>17,23</t>
  </si>
  <si>
    <t>1.343,94</t>
  </si>
  <si>
    <t>1.340,18</t>
  </si>
  <si>
    <t>47,82</t>
  </si>
  <si>
    <t>1.338,96</t>
  </si>
  <si>
    <t>22,03</t>
  </si>
  <si>
    <t>1.321,80</t>
  </si>
  <si>
    <t>82,51</t>
  </si>
  <si>
    <t>1.320,16</t>
  </si>
  <si>
    <t>73,0</t>
  </si>
  <si>
    <t>17,98</t>
  </si>
  <si>
    <t>1.312,54</t>
  </si>
  <si>
    <t>145,82</t>
  </si>
  <si>
    <t>216,42</t>
  </si>
  <si>
    <t>1.298,52</t>
  </si>
  <si>
    <t>258,22</t>
  </si>
  <si>
    <t>1.291,10</t>
  </si>
  <si>
    <t>35,82</t>
  </si>
  <si>
    <t>1.289,52</t>
  </si>
  <si>
    <t>23,43</t>
  </si>
  <si>
    <t>1.265,22</t>
  </si>
  <si>
    <t>1.261,97</t>
  </si>
  <si>
    <t>54,18</t>
  </si>
  <si>
    <t>1.246,14</t>
  </si>
  <si>
    <t>41,0</t>
  </si>
  <si>
    <t>1.237,79</t>
  </si>
  <si>
    <t>88,33</t>
  </si>
  <si>
    <t>411,36</t>
  </si>
  <si>
    <t>1.234,08</t>
  </si>
  <si>
    <t>186,74</t>
  </si>
  <si>
    <t>1.206,34</t>
  </si>
  <si>
    <t>200,80</t>
  </si>
  <si>
    <t>1.204,80</t>
  </si>
  <si>
    <t>49,94</t>
  </si>
  <si>
    <t>42,55</t>
  </si>
  <si>
    <t>1.191,40</t>
  </si>
  <si>
    <t>51,05</t>
  </si>
  <si>
    <t>1.174,15</t>
  </si>
  <si>
    <t>42,09</t>
  </si>
  <si>
    <t>143,26</t>
  </si>
  <si>
    <t>1.146,08</t>
  </si>
  <si>
    <t>1.129,77</t>
  </si>
  <si>
    <t>103,0</t>
  </si>
  <si>
    <t>10,76</t>
  </si>
  <si>
    <t>1.108,28</t>
  </si>
  <si>
    <t>69,18</t>
  </si>
  <si>
    <t>1.106,88</t>
  </si>
  <si>
    <t>1.104,76</t>
  </si>
  <si>
    <t>1.068,96</t>
  </si>
  <si>
    <t>177,87</t>
  </si>
  <si>
    <t>1.067,22</t>
  </si>
  <si>
    <t>62,08</t>
  </si>
  <si>
    <t>1.055,36</t>
  </si>
  <si>
    <t>32,88</t>
  </si>
  <si>
    <t>1.052,16</t>
  </si>
  <si>
    <t>33,89</t>
  </si>
  <si>
    <t>1.016,70</t>
  </si>
  <si>
    <t>62,67</t>
  </si>
  <si>
    <t>1.002,72</t>
  </si>
  <si>
    <t>990,96</t>
  </si>
  <si>
    <t>11,78</t>
  </si>
  <si>
    <t>989,52</t>
  </si>
  <si>
    <t>27,37</t>
  </si>
  <si>
    <t>985,32</t>
  </si>
  <si>
    <t>98,40</t>
  </si>
  <si>
    <t>98,42</t>
  </si>
  <si>
    <t>192,94</t>
  </si>
  <si>
    <t>964,70</t>
  </si>
  <si>
    <t>19,66</t>
  </si>
  <si>
    <t>943,68</t>
  </si>
  <si>
    <t>940,15</t>
  </si>
  <si>
    <t>156,66</t>
  </si>
  <si>
    <t>939,96</t>
  </si>
  <si>
    <t>11,37</t>
  </si>
  <si>
    <t>920,97</t>
  </si>
  <si>
    <t>98,51</t>
  </si>
  <si>
    <t>32,56</t>
  </si>
  <si>
    <t>911,68</t>
  </si>
  <si>
    <t>28,05</t>
  </si>
  <si>
    <t>897,60</t>
  </si>
  <si>
    <t>897,28</t>
  </si>
  <si>
    <t>73,86</t>
  </si>
  <si>
    <t>886,32</t>
  </si>
  <si>
    <t>98,58</t>
  </si>
  <si>
    <t>30,31</t>
  </si>
  <si>
    <t>98,60</t>
  </si>
  <si>
    <t>97,52</t>
  </si>
  <si>
    <t>877,68</t>
  </si>
  <si>
    <t>877,38</t>
  </si>
  <si>
    <t>98,63</t>
  </si>
  <si>
    <t>98,65</t>
  </si>
  <si>
    <t>286,69</t>
  </si>
  <si>
    <t>860,07</t>
  </si>
  <si>
    <t>214,07</t>
  </si>
  <si>
    <t>856,28</t>
  </si>
  <si>
    <t>98,68</t>
  </si>
  <si>
    <t>62,0</t>
  </si>
  <si>
    <t>13,75</t>
  </si>
  <si>
    <t>852,50</t>
  </si>
  <si>
    <t>212,10</t>
  </si>
  <si>
    <t>848,40</t>
  </si>
  <si>
    <t>25,0</t>
  </si>
  <si>
    <t>33,61</t>
  </si>
  <si>
    <t>840,25</t>
  </si>
  <si>
    <t>98,73</t>
  </si>
  <si>
    <t>29,98</t>
  </si>
  <si>
    <t>839,44</t>
  </si>
  <si>
    <t>14,50</t>
  </si>
  <si>
    <t>819,54</t>
  </si>
  <si>
    <t>137,28</t>
  </si>
  <si>
    <t>21,13</t>
  </si>
  <si>
    <t>781,81</t>
  </si>
  <si>
    <t>771,09</t>
  </si>
  <si>
    <t>769,51</t>
  </si>
  <si>
    <t>50,96</t>
  </si>
  <si>
    <t>764,40</t>
  </si>
  <si>
    <t>63,21</t>
  </si>
  <si>
    <t>758,52</t>
  </si>
  <si>
    <t>126,40</t>
  </si>
  <si>
    <t>758,40</t>
  </si>
  <si>
    <t>6,28</t>
  </si>
  <si>
    <t>745,43</t>
  </si>
  <si>
    <t>743,40</t>
  </si>
  <si>
    <t>53,0</t>
  </si>
  <si>
    <t>13,81</t>
  </si>
  <si>
    <t>731,93</t>
  </si>
  <si>
    <t>12,59</t>
  </si>
  <si>
    <t>717,63</t>
  </si>
  <si>
    <t>29,66</t>
  </si>
  <si>
    <t>711,84</t>
  </si>
  <si>
    <t>98,96</t>
  </si>
  <si>
    <t>50,67</t>
  </si>
  <si>
    <t>709,38</t>
  </si>
  <si>
    <t>171,0</t>
  </si>
  <si>
    <t>702,81</t>
  </si>
  <si>
    <t>349,23</t>
  </si>
  <si>
    <t>698,46</t>
  </si>
  <si>
    <t>2,32</t>
  </si>
  <si>
    <t>696,00</t>
  </si>
  <si>
    <t>98,03</t>
  </si>
  <si>
    <t>686,21</t>
  </si>
  <si>
    <t>684,20</t>
  </si>
  <si>
    <t>99,04</t>
  </si>
  <si>
    <t>42,29</t>
  </si>
  <si>
    <t>676,64</t>
  </si>
  <si>
    <t>74,25</t>
  </si>
  <si>
    <t>662,31</t>
  </si>
  <si>
    <t>662,17</t>
  </si>
  <si>
    <t>99,08</t>
  </si>
  <si>
    <t>35,88</t>
  </si>
  <si>
    <t>645,84</t>
  </si>
  <si>
    <t>12,79</t>
  </si>
  <si>
    <t>99,13</t>
  </si>
  <si>
    <t>609,97</t>
  </si>
  <si>
    <t>100,22</t>
  </si>
  <si>
    <t>601,32</t>
  </si>
  <si>
    <t>6,76</t>
  </si>
  <si>
    <t>581,36</t>
  </si>
  <si>
    <t>11,16</t>
  </si>
  <si>
    <t>580,32</t>
  </si>
  <si>
    <t>573,04</t>
  </si>
  <si>
    <t>99,19</t>
  </si>
  <si>
    <t>563,66</t>
  </si>
  <si>
    <t>9,00</t>
  </si>
  <si>
    <t>540,00</t>
  </si>
  <si>
    <t>19,89</t>
  </si>
  <si>
    <t>537,03</t>
  </si>
  <si>
    <t>27,76</t>
  </si>
  <si>
    <t>527,44</t>
  </si>
  <si>
    <t>87,81</t>
  </si>
  <si>
    <t>526,86</t>
  </si>
  <si>
    <t>44,3</t>
  </si>
  <si>
    <t>11,77</t>
  </si>
  <si>
    <t>521,41</t>
  </si>
  <si>
    <t>520,62</t>
  </si>
  <si>
    <t>99,26</t>
  </si>
  <si>
    <t>519,10</t>
  </si>
  <si>
    <t>47,06</t>
  </si>
  <si>
    <t>517,66</t>
  </si>
  <si>
    <t>25,34</t>
  </si>
  <si>
    <t>506,80</t>
  </si>
  <si>
    <t>33,44</t>
  </si>
  <si>
    <t>501,60</t>
  </si>
  <si>
    <t>32,65</t>
  </si>
  <si>
    <t>489,75</t>
  </si>
  <si>
    <t>481,52</t>
  </si>
  <si>
    <t>78,10</t>
  </si>
  <si>
    <t>468,60</t>
  </si>
  <si>
    <t>56,28</t>
  </si>
  <si>
    <t>450,24</t>
  </si>
  <si>
    <t>49,47</t>
  </si>
  <si>
    <t>445,23</t>
  </si>
  <si>
    <t>31,70</t>
  </si>
  <si>
    <t>439,20</t>
  </si>
  <si>
    <t>431,40</t>
  </si>
  <si>
    <t>107,54</t>
  </si>
  <si>
    <t>430,16</t>
  </si>
  <si>
    <t>427,43</t>
  </si>
  <si>
    <t>21,07</t>
  </si>
  <si>
    <t>421,40</t>
  </si>
  <si>
    <t>19,85</t>
  </si>
  <si>
    <t>12,58</t>
  </si>
  <si>
    <t>389,51</t>
  </si>
  <si>
    <t>378,78</t>
  </si>
  <si>
    <t>124,95</t>
  </si>
  <si>
    <t>374,85</t>
  </si>
  <si>
    <t>31,06</t>
  </si>
  <si>
    <t>372,72</t>
  </si>
  <si>
    <t>24,8</t>
  </si>
  <si>
    <t>14,03</t>
  </si>
  <si>
    <t>347,94</t>
  </si>
  <si>
    <t>12,23</t>
  </si>
  <si>
    <t>342,44</t>
  </si>
  <si>
    <t>339,25</t>
  </si>
  <si>
    <t>338,01</t>
  </si>
  <si>
    <t>6,74</t>
  </si>
  <si>
    <t>337,00</t>
  </si>
  <si>
    <t>33,47</t>
  </si>
  <si>
    <t>334,70</t>
  </si>
  <si>
    <t>331,22</t>
  </si>
  <si>
    <t>163,85</t>
  </si>
  <si>
    <t>327,70</t>
  </si>
  <si>
    <t>54,52</t>
  </si>
  <si>
    <t>327,12</t>
  </si>
  <si>
    <t>322,38</t>
  </si>
  <si>
    <t>321,96</t>
  </si>
  <si>
    <t>32,16</t>
  </si>
  <si>
    <t>321,60</t>
  </si>
  <si>
    <t>53,58</t>
  </si>
  <si>
    <t>321,48</t>
  </si>
  <si>
    <t>8,52</t>
  </si>
  <si>
    <t>37,46</t>
  </si>
  <si>
    <t>319,15</t>
  </si>
  <si>
    <t>314,89</t>
  </si>
  <si>
    <t>309,90</t>
  </si>
  <si>
    <t>32,99</t>
  </si>
  <si>
    <t>296,91</t>
  </si>
  <si>
    <t>11,62</t>
  </si>
  <si>
    <t>291,66</t>
  </si>
  <si>
    <t>290,52</t>
  </si>
  <si>
    <t>142,89</t>
  </si>
  <si>
    <t>285,78</t>
  </si>
  <si>
    <t>40,97</t>
  </si>
  <si>
    <t>284,74</t>
  </si>
  <si>
    <t>141,50</t>
  </si>
  <si>
    <t>283,00</t>
  </si>
  <si>
    <t>47,04</t>
  </si>
  <si>
    <t>282,24</t>
  </si>
  <si>
    <t>30,06</t>
  </si>
  <si>
    <t>270,54</t>
  </si>
  <si>
    <t>270,53</t>
  </si>
  <si>
    <t>269,93</t>
  </si>
  <si>
    <t>10,74</t>
  </si>
  <si>
    <t>268,50</t>
  </si>
  <si>
    <t>262,34</t>
  </si>
  <si>
    <t>8,62</t>
  </si>
  <si>
    <t>258,60</t>
  </si>
  <si>
    <t>258,30</t>
  </si>
  <si>
    <t>796,21</t>
  </si>
  <si>
    <t>254,78</t>
  </si>
  <si>
    <t>25,46</t>
  </si>
  <si>
    <t>254,60</t>
  </si>
  <si>
    <t>31,50</t>
  </si>
  <si>
    <t>252,00</t>
  </si>
  <si>
    <t>247,56</t>
  </si>
  <si>
    <t>245,98</t>
  </si>
  <si>
    <t>245,70</t>
  </si>
  <si>
    <t>242,40</t>
  </si>
  <si>
    <t>239,76</t>
  </si>
  <si>
    <t>15,76</t>
  </si>
  <si>
    <t>236,40</t>
  </si>
  <si>
    <t>10,25</t>
  </si>
  <si>
    <t>235,75</t>
  </si>
  <si>
    <t>4,58</t>
  </si>
  <si>
    <t>235,00</t>
  </si>
  <si>
    <t>8,32</t>
  </si>
  <si>
    <t>232,96</t>
  </si>
  <si>
    <t>115,35</t>
  </si>
  <si>
    <t>230,70</t>
  </si>
  <si>
    <t>57,25</t>
  </si>
  <si>
    <t>45,28</t>
  </si>
  <si>
    <t>226,40</t>
  </si>
  <si>
    <t>18,78</t>
  </si>
  <si>
    <t>225,36</t>
  </si>
  <si>
    <t>36,33</t>
  </si>
  <si>
    <t>217,98</t>
  </si>
  <si>
    <t>72,59</t>
  </si>
  <si>
    <t>217,77</t>
  </si>
  <si>
    <t>53,35</t>
  </si>
  <si>
    <t>213,40</t>
  </si>
  <si>
    <t>210,69</t>
  </si>
  <si>
    <t>210,19</t>
  </si>
  <si>
    <t>18,86</t>
  </si>
  <si>
    <t>207,46</t>
  </si>
  <si>
    <t>51,82</t>
  </si>
  <si>
    <t>207,28</t>
  </si>
  <si>
    <t>10,35</t>
  </si>
  <si>
    <t>207,00</t>
  </si>
  <si>
    <t>16,90</t>
  </si>
  <si>
    <t>202,80</t>
  </si>
  <si>
    <t>28,89</t>
  </si>
  <si>
    <t>202,23</t>
  </si>
  <si>
    <t>66,59</t>
  </si>
  <si>
    <t>8,26</t>
  </si>
  <si>
    <t>197,28</t>
  </si>
  <si>
    <t>195,30</t>
  </si>
  <si>
    <t>21,03</t>
  </si>
  <si>
    <t>189,27</t>
  </si>
  <si>
    <t>4,18</t>
  </si>
  <si>
    <t>188,10</t>
  </si>
  <si>
    <t>46,11</t>
  </si>
  <si>
    <t>184,44</t>
  </si>
  <si>
    <t>91,64</t>
  </si>
  <si>
    <t>183,28</t>
  </si>
  <si>
    <t>91,63</t>
  </si>
  <si>
    <t>183,26</t>
  </si>
  <si>
    <t>91,01</t>
  </si>
  <si>
    <t>182,02</t>
  </si>
  <si>
    <t>44,78</t>
  </si>
  <si>
    <t>179,12</t>
  </si>
  <si>
    <t>58,85</t>
  </si>
  <si>
    <t>176,55</t>
  </si>
  <si>
    <t>176,28</t>
  </si>
  <si>
    <t>21,98</t>
  </si>
  <si>
    <t>175,84</t>
  </si>
  <si>
    <t>87,27</t>
  </si>
  <si>
    <t>174,54</t>
  </si>
  <si>
    <t>12,45</t>
  </si>
  <si>
    <t>174,30</t>
  </si>
  <si>
    <t>10,89</t>
  </si>
  <si>
    <t>174,24</t>
  </si>
  <si>
    <t>15,71</t>
  </si>
  <si>
    <t>172,81</t>
  </si>
  <si>
    <t>28,80</t>
  </si>
  <si>
    <t>85,03</t>
  </si>
  <si>
    <t>170,06</t>
  </si>
  <si>
    <t>24,27</t>
  </si>
  <si>
    <t>169,89</t>
  </si>
  <si>
    <t>42,38</t>
  </si>
  <si>
    <t>169,52</t>
  </si>
  <si>
    <t>23,93</t>
  </si>
  <si>
    <t>167,51</t>
  </si>
  <si>
    <t>9,29</t>
  </si>
  <si>
    <t>167,22</t>
  </si>
  <si>
    <t>27,85</t>
  </si>
  <si>
    <t>159,05</t>
  </si>
  <si>
    <t>21,91</t>
  </si>
  <si>
    <t>153,37</t>
  </si>
  <si>
    <t>51,00</t>
  </si>
  <si>
    <t>153,00</t>
  </si>
  <si>
    <t>150,04</t>
  </si>
  <si>
    <t>74,53</t>
  </si>
  <si>
    <t>149,06</t>
  </si>
  <si>
    <t>18,48</t>
  </si>
  <si>
    <t>36,01</t>
  </si>
  <si>
    <t>144,04</t>
  </si>
  <si>
    <t>5,16</t>
  </si>
  <si>
    <t>139,32</t>
  </si>
  <si>
    <t>137,84</t>
  </si>
  <si>
    <t>66,80</t>
  </si>
  <si>
    <t>133,60</t>
  </si>
  <si>
    <t>133,18</t>
  </si>
  <si>
    <t>44,08</t>
  </si>
  <si>
    <t>132,24</t>
  </si>
  <si>
    <t>43,12</t>
  </si>
  <si>
    <t>129,36</t>
  </si>
  <si>
    <t>128,91</t>
  </si>
  <si>
    <t>12,61</t>
  </si>
  <si>
    <t>126,10</t>
  </si>
  <si>
    <t>40,67</t>
  </si>
  <si>
    <t>122,01</t>
  </si>
  <si>
    <t>30,17</t>
  </si>
  <si>
    <t>120,68</t>
  </si>
  <si>
    <t>23,95</t>
  </si>
  <si>
    <t>119,75</t>
  </si>
  <si>
    <t>23,08</t>
  </si>
  <si>
    <t>115,40</t>
  </si>
  <si>
    <t>22,56</t>
  </si>
  <si>
    <t>112,80</t>
  </si>
  <si>
    <t>16,06</t>
  </si>
  <si>
    <t>112,42</t>
  </si>
  <si>
    <t>111,51</t>
  </si>
  <si>
    <t>110,95</t>
  </si>
  <si>
    <t>26,90</t>
  </si>
  <si>
    <t>107,60</t>
  </si>
  <si>
    <t>107,38</t>
  </si>
  <si>
    <t>11,83</t>
  </si>
  <si>
    <t>35,36</t>
  </si>
  <si>
    <t>106,08</t>
  </si>
  <si>
    <t>103,90</t>
  </si>
  <si>
    <t>17,14</t>
  </si>
  <si>
    <t>102,84</t>
  </si>
  <si>
    <t>102,76</t>
  </si>
  <si>
    <t>49,79</t>
  </si>
  <si>
    <t>48,17</t>
  </si>
  <si>
    <t>95,47</t>
  </si>
  <si>
    <t>23,07</t>
  </si>
  <si>
    <t>15,29</t>
  </si>
  <si>
    <t>91,74</t>
  </si>
  <si>
    <t>87,92</t>
  </si>
  <si>
    <t>43,86</t>
  </si>
  <si>
    <t>87,72</t>
  </si>
  <si>
    <t>14,49</t>
  </si>
  <si>
    <t>86,94</t>
  </si>
  <si>
    <t>43,35</t>
  </si>
  <si>
    <t>10,56</t>
  </si>
  <si>
    <t>85,27</t>
  </si>
  <si>
    <t>14,13</t>
  </si>
  <si>
    <t>84,78</t>
  </si>
  <si>
    <t>84,28</t>
  </si>
  <si>
    <t>53,98</t>
  </si>
  <si>
    <t>84,20</t>
  </si>
  <si>
    <t>20,47</t>
  </si>
  <si>
    <t>81,88</t>
  </si>
  <si>
    <t>13,49</t>
  </si>
  <si>
    <t>80,94</t>
  </si>
  <si>
    <t>4,41</t>
  </si>
  <si>
    <t>15,14</t>
  </si>
  <si>
    <t>75,70</t>
  </si>
  <si>
    <t>75,21</t>
  </si>
  <si>
    <t>18,21</t>
  </si>
  <si>
    <t>72,84</t>
  </si>
  <si>
    <t>36,12</t>
  </si>
  <si>
    <t>72,24</t>
  </si>
  <si>
    <t>6,65</t>
  </si>
  <si>
    <t>32,84</t>
  </si>
  <si>
    <t>65,68</t>
  </si>
  <si>
    <t>25,15</t>
  </si>
  <si>
    <t>62,87</t>
  </si>
  <si>
    <t>62,14</t>
  </si>
  <si>
    <t>6,12</t>
  </si>
  <si>
    <t>61,20</t>
  </si>
  <si>
    <t>58,61</t>
  </si>
  <si>
    <t>28,52</t>
  </si>
  <si>
    <t>57,04</t>
  </si>
  <si>
    <t>54,00</t>
  </si>
  <si>
    <t>8,87</t>
  </si>
  <si>
    <t>53,22</t>
  </si>
  <si>
    <t>52,26</t>
  </si>
  <si>
    <t>50,18</t>
  </si>
  <si>
    <t>7,07</t>
  </si>
  <si>
    <t>49,13</t>
  </si>
  <si>
    <t>24,35</t>
  </si>
  <si>
    <t>48,70</t>
  </si>
  <si>
    <t>48,56</t>
  </si>
  <si>
    <t>6,03</t>
  </si>
  <si>
    <t>48,24</t>
  </si>
  <si>
    <t>48,00</t>
  </si>
  <si>
    <t>47,22</t>
  </si>
  <si>
    <t>46,79</t>
  </si>
  <si>
    <t>46,30</t>
  </si>
  <si>
    <t>163,0</t>
  </si>
  <si>
    <t>45,64</t>
  </si>
  <si>
    <t>44,80</t>
  </si>
  <si>
    <t>6,31</t>
  </si>
  <si>
    <t>44,17</t>
  </si>
  <si>
    <t>43,96</t>
  </si>
  <si>
    <t>8,75</t>
  </si>
  <si>
    <t>43,75</t>
  </si>
  <si>
    <t>43,30</t>
  </si>
  <si>
    <t>21,55</t>
  </si>
  <si>
    <t>43,10</t>
  </si>
  <si>
    <t>42,00</t>
  </si>
  <si>
    <t>41,78</t>
  </si>
  <si>
    <t>11,54</t>
  </si>
  <si>
    <t>41,54</t>
  </si>
  <si>
    <t>2,86</t>
  </si>
  <si>
    <t>39,00</t>
  </si>
  <si>
    <t>38,59</t>
  </si>
  <si>
    <t>37,83</t>
  </si>
  <si>
    <t>18,59</t>
  </si>
  <si>
    <t>37,18</t>
  </si>
  <si>
    <t>18,04</t>
  </si>
  <si>
    <t>36,08</t>
  </si>
  <si>
    <t>11,75</t>
  </si>
  <si>
    <t>35,25</t>
  </si>
  <si>
    <t>52,24</t>
  </si>
  <si>
    <t>35,00</t>
  </si>
  <si>
    <t>34,09</t>
  </si>
  <si>
    <t>16,49</t>
  </si>
  <si>
    <t>32,98</t>
  </si>
  <si>
    <t>31,51</t>
  </si>
  <si>
    <t>30,54</t>
  </si>
  <si>
    <t>30,48</t>
  </si>
  <si>
    <t>6,38</t>
  </si>
  <si>
    <t>25,52</t>
  </si>
  <si>
    <t>25,22</t>
  </si>
  <si>
    <t>8,24</t>
  </si>
  <si>
    <t>24,72</t>
  </si>
  <si>
    <t>24,61</t>
  </si>
  <si>
    <t>11,47</t>
  </si>
  <si>
    <t>22,94</t>
  </si>
  <si>
    <t>21,48</t>
  </si>
  <si>
    <t>10,54</t>
  </si>
  <si>
    <t>21,08</t>
  </si>
  <si>
    <t>21,02</t>
  </si>
  <si>
    <t>18,96</t>
  </si>
  <si>
    <t>10,28</t>
  </si>
  <si>
    <t>16,10</t>
  </si>
  <si>
    <t>7,88</t>
  </si>
  <si>
    <t>14,25</t>
  </si>
  <si>
    <t>1,00</t>
  </si>
  <si>
    <t>13,72</t>
  </si>
  <si>
    <t>13,22</t>
  </si>
  <si>
    <t>11,43</t>
  </si>
  <si>
    <t>10,44</t>
  </si>
  <si>
    <t>0,69</t>
  </si>
  <si>
    <t>9,66</t>
  </si>
  <si>
    <t>7,86</t>
  </si>
  <si>
    <t>7,42</t>
  </si>
  <si>
    <t>4,34</t>
  </si>
  <si>
    <t>2,34</t>
  </si>
  <si>
    <t>1,04%</t>
  </si>
  <si>
    <t>0,85%</t>
  </si>
  <si>
    <t>0,62%</t>
  </si>
  <si>
    <t>0,58%</t>
  </si>
  <si>
    <t>0,56%</t>
  </si>
  <si>
    <t>0,54%</t>
  </si>
  <si>
    <t>0,39%</t>
  </si>
  <si>
    <t>0,29%</t>
  </si>
  <si>
    <t>0,27%</t>
  </si>
  <si>
    <t>94,79%</t>
  </si>
  <si>
    <t>97,45%</t>
  </si>
  <si>
    <t>97,47%</t>
  </si>
  <si>
    <t>97,49%</t>
  </si>
  <si>
    <t>97,51%</t>
  </si>
  <si>
    <t>97,53%</t>
  </si>
  <si>
    <t>97,55%</t>
  </si>
  <si>
    <t>97,57%</t>
  </si>
  <si>
    <t>97,59%</t>
  </si>
  <si>
    <t>97,61%</t>
  </si>
  <si>
    <t>97,63%</t>
  </si>
  <si>
    <t>98,54%</t>
  </si>
  <si>
    <t>98,59%</t>
  </si>
  <si>
    <t>98,64%</t>
  </si>
  <si>
    <t>98,70%</t>
  </si>
  <si>
    <t>98,77%</t>
  </si>
  <si>
    <t xml:space="preserve"> 5.22.10 </t>
  </si>
  <si>
    <t xml:space="preserve"> CP.10000311 </t>
  </si>
  <si>
    <t>TOTEM DE CAIXARIA DE CHAPA DE ALUMÍNIO COMPOSTO NA COR MARROM, DIM.: (80X220CM), FIXADA SOBRE ESTRUTURA DE METALON, INCLUINDO TEXTOS E SIMBOLOS EM ADESIVO VINÍLICO AUTOCOLANTE NA COR BRANCA, INCLUINDO BASE EM CONCRETO - FORNECIMENTO E EXECUÇÃO</t>
  </si>
  <si>
    <t xml:space="preserve"> 74074/004 </t>
  </si>
  <si>
    <t>FORMA TABUA P/CONCRETO EM FUNDACAO S/REAPROVEITAMENTO</t>
  </si>
  <si>
    <t xml:space="preserve"> 96555 </t>
  </si>
  <si>
    <t>CONCRETAGEM DE BLOCO DE COROAMENTO OU VIGA BALDRAME, FCK 30 MPA, COM USO DE JERICA - LANÇAMENTO, ADENSAMENTO E ACABAMENTO. AF_01/2024</t>
  </si>
  <si>
    <t xml:space="preserve"> CT.00001173 </t>
  </si>
  <si>
    <t>TOTEM DE CAIXARIA DE CHAPA DE ALUMÍNIO COMPOSTO NA COR MARROM, DIM.: (80X220CM), FIXADA SOBRE ESTRUTURA DE METALON, INCLUINDO TEXTOS E SIMBOLOS EM ADESIVO VINÍLICO AUTOCOLANTE NA COR BRANCA</t>
  </si>
  <si>
    <t>REF.: 13966 ORSE 08/25</t>
  </si>
  <si>
    <t>0,43</t>
  </si>
  <si>
    <t>4.906,20</t>
  </si>
  <si>
    <t>93,32</t>
  </si>
  <si>
    <t>93,38</t>
  </si>
  <si>
    <t>93,44</t>
  </si>
  <si>
    <t>93,50</t>
  </si>
  <si>
    <t>93,73</t>
  </si>
  <si>
    <t>98,91</t>
  </si>
  <si>
    <t>94,92%</t>
  </si>
  <si>
    <t>95,36%</t>
  </si>
  <si>
    <t>98,61%</t>
  </si>
  <si>
    <t>93,56</t>
  </si>
  <si>
    <t>93,79</t>
  </si>
  <si>
    <t>93,90</t>
  </si>
  <si>
    <t>93,96</t>
  </si>
  <si>
    <t>94,23</t>
  </si>
  <si>
    <t>98,05</t>
  </si>
  <si>
    <t>98,16</t>
  </si>
  <si>
    <t>98,18</t>
  </si>
  <si>
    <t>98,20</t>
  </si>
  <si>
    <t>98,22</t>
  </si>
  <si>
    <t>99,07</t>
  </si>
  <si>
    <t>0,48%</t>
  </si>
  <si>
    <t>95,40%</t>
  </si>
  <si>
    <t>95,51%</t>
  </si>
  <si>
    <t>97,30%</t>
  </si>
  <si>
    <t>97,32%</t>
  </si>
  <si>
    <t>97,95%</t>
  </si>
  <si>
    <t>98,00%</t>
  </si>
  <si>
    <t>98,05%</t>
  </si>
  <si>
    <t>98,13%</t>
  </si>
  <si>
    <t>98,16%</t>
  </si>
  <si>
    <t>98,28%</t>
  </si>
  <si>
    <t>98,66%</t>
  </si>
  <si>
    <t>98,78%</t>
  </si>
  <si>
    <t>IMPLANTAÇÃO DO CENTRO DE ATENÇÃO PSICOSSOCIAL (CAPS) TIPO 3 - CRUZ DAS ALMAS</t>
  </si>
  <si>
    <t>CRUZ DAS ALMAS/BA</t>
  </si>
  <si>
    <t xml:space="preserve"> CP.20000994 </t>
  </si>
  <si>
    <t>EXECUÇÃO DE PASSEIO (CALÇADA), RAMPA OU PISO DE CONCRETO COM CONCRETO MOLDADO IN LOCO COM PIGMENTAÇÃO NA COR VERMELHO FCK 25MPA, FEITO EM OBRA, ACABAMENTO CONVENCIONAL, ESPESSURA 6 CM, ARMADO COM TELA Q138, INCLUINDO CAMADA DE LONA. AF_08/2022</t>
  </si>
  <si>
    <t xml:space="preserve"> CP.20000924 </t>
  </si>
  <si>
    <t>FAIXA ELEVADA EM CONCRETO 40MPA, ESPESSURA 15CM, PREPARO MECANICO, COM ARMACAO EM TELA SOLDADA</t>
  </si>
  <si>
    <t xml:space="preserve"> CP.00002941 </t>
  </si>
  <si>
    <t>TERMINAL DE COMPRESSÃO PARA CABO DE 70 MM2 - FORNECIMENTO E INSTALAÇÃO</t>
  </si>
  <si>
    <t xml:space="preserve"> 91929 </t>
  </si>
  <si>
    <t>CABO DE COBRE FLEXÍVEL ISOLADO, 4 MM², ANTI-CHAMA 0,6/1,0 KV, PARA CIRCUITOS TERMINAIS - FORNECIMENTO E INSTALAÇÃO. AF_03/2023</t>
  </si>
  <si>
    <t xml:space="preserve"> 92990 </t>
  </si>
  <si>
    <t>CABO DE COBRE FLEXÍVEL ISOLADO, 70 MM², ANTI-CHAMA 0,6/1,0 KV, PARA REDE ENTERRADA DE DISTRIBUIÇÃO DE ENERGIA ELÉTRICA - FORNECIMENTO E INSTALAÇÃO. AF_12/2021</t>
  </si>
  <si>
    <t xml:space="preserve"> 92994 </t>
  </si>
  <si>
    <t>CABO DE COBRE FLEXÍVEL ISOLADO, 120 MM², ANTI-CHAMA 0,6/1,0 KV, PARA REDE ENTERRADA DE DISTRIBUIÇÃO DE ENERGIA ELÉTRICA - FORNECIMENTO E INSTALAÇÃO. AF_12/2021</t>
  </si>
  <si>
    <t xml:space="preserve"> CP.00000426 </t>
  </si>
  <si>
    <t>LUVA SIMPLES, PVC, SERIE R, ÁGUA PLUVIAL, DN 150 MM, JUNTA ELÁSTICA, FORNECIDO E INSTALADO EM RAMAL DE ENCAMINHAMENTO. AF_12/2014</t>
  </si>
  <si>
    <t xml:space="preserve"> CP.00000431 </t>
  </si>
  <si>
    <t>REDUÇÃO EXCÊNTRICA, PVC, SERIE R, ÁGUA PLUVIAL, DN 150 X 100 MM, JUNTA ELÁSTICA, FORNECIDO E INSTALADO EM RAMAL DE ENCAMINHAMENTO. AF_12/2014</t>
  </si>
  <si>
    <t xml:space="preserve"> CP.00003718 </t>
  </si>
  <si>
    <t>ARMAÇÃO DE SAPATA E PILAR DE ARRANQUE UTILIZANDO AÇO CA-50 DE 12,5 MM - MONTAGEM. AF_06/2017</t>
  </si>
  <si>
    <t xml:space="preserve"> CP.00003720 </t>
  </si>
  <si>
    <t>ARMAÇÃO DE SAPATA E PILAR DE ARRANQUE UTILIZANDO AÇO CA-50 DE 16.0 MM - MONTAGEM. AF_06/2017</t>
  </si>
  <si>
    <t xml:space="preserve"> CP.20001138 </t>
  </si>
  <si>
    <t>CONCRETAGEM DE SAPATAS E PILARES DE ARRANQUE, FCK 40 MPA, COM USO DE BOMBA - LANÇAMENTO, ADENSAMENTO E ACABAMENTO. AF_11/2016</t>
  </si>
  <si>
    <t>INSTALAÇÕES ELÉTRICAS (127-220V)</t>
  </si>
  <si>
    <t xml:space="preserve"> 93661 </t>
  </si>
  <si>
    <t>DISJUNTOR BIPOLAR TIPO DIN, CORRENTE NOMINAL DE 16A - FORNECIMENTO E INSTALAÇÃO. AF_07/2025</t>
  </si>
  <si>
    <t xml:space="preserve"> 93662 </t>
  </si>
  <si>
    <t>DISJUNTOR BIPOLAR TIPO DIN, CORRENTE NOMINAL DE 20A - FORNECIMENTO E INSTALAÇÃO. AF_07/2025</t>
  </si>
  <si>
    <t xml:space="preserve"> 93663 </t>
  </si>
  <si>
    <t>DISJUNTOR BIPOLAR TIPO DIN, CORRENTE NOMINAL DE 25A - FORNECIMENTO E INSTALAÇÃO. AF_07/2025</t>
  </si>
  <si>
    <t xml:space="preserve"> 93664 </t>
  </si>
  <si>
    <t>DISJUNTOR BIPOLAR TIPO DIN, CORRENTE NOMINAL DE 32A - FORNECIMENTO E INSTALAÇÃO. AF_07/2025</t>
  </si>
  <si>
    <t xml:space="preserve"> 93665 </t>
  </si>
  <si>
    <t>DISJUNTOR BIPOLAR TIPO DIN, CORRENTE NOMINAL DE 40A - FORNECIMENTO E INSTALAÇÃO. AF_07/2025</t>
  </si>
  <si>
    <t xml:space="preserve"> 5.11.1.16 </t>
  </si>
  <si>
    <t xml:space="preserve"> 5.11.1.17 </t>
  </si>
  <si>
    <t xml:space="preserve"> CP.20000913 </t>
  </si>
  <si>
    <t>DISJUNTOR TERMOMAGNETICO TRIPOLAR EM CAIXA MOLDADA 200A, 10KA - FORNECIMENTO E INSTALACAO</t>
  </si>
  <si>
    <t xml:space="preserve"> 5.11.1.18 </t>
  </si>
  <si>
    <t xml:space="preserve"> CP.00001680 </t>
  </si>
  <si>
    <t>DISJUNTOR TERMOMAGNETICO TRIPOLAR EM CAIXA MOLDADA 125A, ICC=10KA, COM AJUSTE TÉRMICO - FORNECIMENTO E INSTALACAO</t>
  </si>
  <si>
    <t xml:space="preserve"> CP.00001510 </t>
  </si>
  <si>
    <t>TERMINAL DE COMPRESSÃO PARA CABO DE 16 MM2 - FORNECIMENTO E INSTALAÇÃO</t>
  </si>
  <si>
    <t xml:space="preserve"> CP.00001958 </t>
  </si>
  <si>
    <t>TERMINAL DE COMPRESSÃO PARA CABO DE 35 MM2 - FORNECIMENTO E INSTALAÇÃO</t>
  </si>
  <si>
    <t xml:space="preserve"> 5.11.4.15 </t>
  </si>
  <si>
    <t xml:space="preserve"> 5.11.4.16 </t>
  </si>
  <si>
    <t xml:space="preserve"> 00034496 </t>
  </si>
  <si>
    <t>CONCRETO USINADO BOMBEAVEL, CLASSE DE RESISTENCIA C40, COM BRITA 0 E 1, SLUMP = 100 +/- 20 MM, EXCLUI SERVICO DE BOMBEAMENTO (NBR 8953)</t>
  </si>
  <si>
    <t>REF.: 72183-SINAPI</t>
  </si>
  <si>
    <t xml:space="preserve"> 00001579 </t>
  </si>
  <si>
    <t>TERMINAL A COMPRESSAO EM COBRE ESTANHADO PARA CABO 70 MM2, 1 FURO E 1 COMPRESSAO, PARA PARAFUSO DE FIXACAO M10</t>
  </si>
  <si>
    <t xml:space="preserve"> 00001021 </t>
  </si>
  <si>
    <t>CABO DE COBRE, FLEXIVEL, CLASSE 4 OU 5, ISOLACAO EM PVC/A, ANTICHAMA BWF-B, COBERTURA PVC-ST1, ANTICHAMA BWF-B, 1 CONDUTOR, 0,6/1 KV, SECAO NOMINAL 4 MM2</t>
  </si>
  <si>
    <t xml:space="preserve"> 00000305 </t>
  </si>
  <si>
    <t>ANEL BORRACHA, PARA TUBO PVC, REDE COLETOR ESGOTO, DN 150 MM (NBR 7362)</t>
  </si>
  <si>
    <t xml:space="preserve"> 00020047 </t>
  </si>
  <si>
    <t>REDUCAO EXCENTRICA PVC, SERIE R, DN 150 X 100 MM, PARA ESGOTO PREDIAL</t>
  </si>
  <si>
    <t>REF.: 89557-SINAPI</t>
  </si>
  <si>
    <t>REF.: 96547 SINAPI</t>
  </si>
  <si>
    <t>REF.: 96548 SINAPI</t>
  </si>
  <si>
    <t xml:space="preserve"> 00034479 </t>
  </si>
  <si>
    <t>CONCRETO USINADO BOMBEAVEL, CLASSE DE RESISTENCIA C40, BRITA 0 E 1, SLUMP = 100 +/- 20 MM, COM BOMBEAMENTO (DISPONIBILIZACAO DE BOMBA), SEM O LANCAMENTO (NBR 8953)</t>
  </si>
  <si>
    <t xml:space="preserve"> 00034616 </t>
  </si>
  <si>
    <t>DISJUNTOR TERMOMAGNETICO PARA TRILHO DIN (IEC), BIPOLAR, 6 - 32 A</t>
  </si>
  <si>
    <t xml:space="preserve"> 00034623 </t>
  </si>
  <si>
    <t>DISJUNTOR TERMOMAGNETICO PARA TRILHO DIN (IEC), BIPOLAR, 40 - 50 A</t>
  </si>
  <si>
    <t xml:space="preserve"> 9349 </t>
  </si>
  <si>
    <t>Disjuntor termomagnético tripolar 200 A com caixa moldada 10 kA</t>
  </si>
  <si>
    <t xml:space="preserve"> 10064 </t>
  </si>
  <si>
    <t>Disjuntor termomagnético tripolar 125 A com caixa moldada 10 kA</t>
  </si>
  <si>
    <t xml:space="preserve"> 00001577 </t>
  </si>
  <si>
    <t>TERMINAL A COMPRESSAO EM COBRE ESTANHADO PARA CABO 35 MM2, 1 FURO E 1 COMPRESSAO, PARA PARAFUSO DE FIXACAO M8</t>
  </si>
  <si>
    <t>ISS * (CRUZ DAS ALMAS)</t>
  </si>
  <si>
    <t>206,69</t>
  </si>
  <si>
    <t>221.437,33</t>
  </si>
  <si>
    <t>115,66</t>
  </si>
  <si>
    <t>92.976,76</t>
  </si>
  <si>
    <t>676,43</t>
  </si>
  <si>
    <t>74.772,57</t>
  </si>
  <si>
    <t>850,86</t>
  </si>
  <si>
    <t>71.336,10</t>
  </si>
  <si>
    <t>709,17</t>
  </si>
  <si>
    <t>66.392,49</t>
  </si>
  <si>
    <t>1,22</t>
  </si>
  <si>
    <t>1,12</t>
  </si>
  <si>
    <t>1,10</t>
  </si>
  <si>
    <t>9.900,0</t>
  </si>
  <si>
    <t>50.787,00</t>
  </si>
  <si>
    <t>55,36</t>
  </si>
  <si>
    <t>839,88</t>
  </si>
  <si>
    <t>46.495,75</t>
  </si>
  <si>
    <t>0,84</t>
  </si>
  <si>
    <t>926,37</t>
  </si>
  <si>
    <t>43.854,35</t>
  </si>
  <si>
    <t>421,32</t>
  </si>
  <si>
    <t>39.696,77</t>
  </si>
  <si>
    <t>0,72</t>
  </si>
  <si>
    <t>1.380,05</t>
  </si>
  <si>
    <t>30.181,69</t>
  </si>
  <si>
    <t>30.112,60</t>
  </si>
  <si>
    <t>0,55</t>
  </si>
  <si>
    <t>1.190,77</t>
  </si>
  <si>
    <t>29.935,95</t>
  </si>
  <si>
    <t>0,52</t>
  </si>
  <si>
    <t>164,59</t>
  </si>
  <si>
    <t>25.759,98</t>
  </si>
  <si>
    <t>0,44</t>
  </si>
  <si>
    <t>1.236,0</t>
  </si>
  <si>
    <t>23.113,20</t>
  </si>
  <si>
    <t>0,40</t>
  </si>
  <si>
    <t>1.525,6</t>
  </si>
  <si>
    <t>19.192,04</t>
  </si>
  <si>
    <t>106,53</t>
  </si>
  <si>
    <t>17.958,82</t>
  </si>
  <si>
    <t>0,33</t>
  </si>
  <si>
    <t>16.151,88</t>
  </si>
  <si>
    <t>451,86</t>
  </si>
  <si>
    <t>15.733,76</t>
  </si>
  <si>
    <t>1.750,0</t>
  </si>
  <si>
    <t>8,48</t>
  </si>
  <si>
    <t>14.840,00</t>
  </si>
  <si>
    <t>349,64</t>
  </si>
  <si>
    <t>14.545,02</t>
  </si>
  <si>
    <t>153,4</t>
  </si>
  <si>
    <t>14.438,00</t>
  </si>
  <si>
    <t>287,84</t>
  </si>
  <si>
    <t>14.366,09</t>
  </si>
  <si>
    <t>14.013,02</t>
  </si>
  <si>
    <t>3.941,56</t>
  </si>
  <si>
    <t>3,28</t>
  </si>
  <si>
    <t>180,0</t>
  </si>
  <si>
    <t>12.677,40</t>
  </si>
  <si>
    <t>154,13</t>
  </si>
  <si>
    <t>12.330,40</t>
  </si>
  <si>
    <t>10.655,94</t>
  </si>
  <si>
    <t>9.938,81</t>
  </si>
  <si>
    <t>72,0</t>
  </si>
  <si>
    <t>9.539,28</t>
  </si>
  <si>
    <t>985,39</t>
  </si>
  <si>
    <t>9.272,51</t>
  </si>
  <si>
    <t>9.098,70</t>
  </si>
  <si>
    <t>302,0</t>
  </si>
  <si>
    <t>8.770,08</t>
  </si>
  <si>
    <t>33,25</t>
  </si>
  <si>
    <t>231,32</t>
  </si>
  <si>
    <t>7.691,39</t>
  </si>
  <si>
    <t>900,0</t>
  </si>
  <si>
    <t>7.137,00</t>
  </si>
  <si>
    <t>406,0</t>
  </si>
  <si>
    <t>6.431,04</t>
  </si>
  <si>
    <t>112,0</t>
  </si>
  <si>
    <t>5.962,88</t>
  </si>
  <si>
    <t>89,46</t>
  </si>
  <si>
    <t>89,56</t>
  </si>
  <si>
    <t>89,67</t>
  </si>
  <si>
    <t>89,77</t>
  </si>
  <si>
    <t>40,23</t>
  </si>
  <si>
    <t>5.522,77</t>
  </si>
  <si>
    <t>89,87</t>
  </si>
  <si>
    <t>337,3</t>
  </si>
  <si>
    <t>4.890,85</t>
  </si>
  <si>
    <t>440,8</t>
  </si>
  <si>
    <t>10,48</t>
  </si>
  <si>
    <t>4.619,58</t>
  </si>
  <si>
    <t>340,0</t>
  </si>
  <si>
    <t>4.542,40</t>
  </si>
  <si>
    <t>4.535,16</t>
  </si>
  <si>
    <t>372,0</t>
  </si>
  <si>
    <t>4.497,48</t>
  </si>
  <si>
    <t>4.077,64</t>
  </si>
  <si>
    <t>3.615,92</t>
  </si>
  <si>
    <t>3.552,82</t>
  </si>
  <si>
    <t>502,2</t>
  </si>
  <si>
    <t>3.178,92</t>
  </si>
  <si>
    <t>371,95</t>
  </si>
  <si>
    <t>3.038,83</t>
  </si>
  <si>
    <t>2.995,58</t>
  </si>
  <si>
    <t>2.531,73</t>
  </si>
  <si>
    <t>2.473,24</t>
  </si>
  <si>
    <t>2.385,00</t>
  </si>
  <si>
    <t>120,7</t>
  </si>
  <si>
    <t>2.230,53</t>
  </si>
  <si>
    <t>2.197,29</t>
  </si>
  <si>
    <t>2.034,01</t>
  </si>
  <si>
    <t>19,75</t>
  </si>
  <si>
    <t>1.928,98</t>
  </si>
  <si>
    <t>91,72</t>
  </si>
  <si>
    <t>1.834,40</t>
  </si>
  <si>
    <t>1.604,02</t>
  </si>
  <si>
    <t>1.515,50</t>
  </si>
  <si>
    <t>1.498,20</t>
  </si>
  <si>
    <t>35,59</t>
  </si>
  <si>
    <t>1.497,98</t>
  </si>
  <si>
    <t>58,51</t>
  </si>
  <si>
    <t>1.462,75</t>
  </si>
  <si>
    <t>1.458,37</t>
  </si>
  <si>
    <t>97,64</t>
  </si>
  <si>
    <t>97,69</t>
  </si>
  <si>
    <t>97,74</t>
  </si>
  <si>
    <t>97,91</t>
  </si>
  <si>
    <t>93,03</t>
  </si>
  <si>
    <t>1.287,53</t>
  </si>
  <si>
    <t>97,98</t>
  </si>
  <si>
    <t>98,07</t>
  </si>
  <si>
    <t>1.155,42</t>
  </si>
  <si>
    <t>577,05</t>
  </si>
  <si>
    <t>1.154,10</t>
  </si>
  <si>
    <t>569,00</t>
  </si>
  <si>
    <t>1.138,00</t>
  </si>
  <si>
    <t>946,90</t>
  </si>
  <si>
    <t>887,60</t>
  </si>
  <si>
    <t>98,70</t>
  </si>
  <si>
    <t>858,09</t>
  </si>
  <si>
    <t>98,81</t>
  </si>
  <si>
    <t>98,84</t>
  </si>
  <si>
    <t>812,76</t>
  </si>
  <si>
    <t>98,87</t>
  </si>
  <si>
    <t>98,94</t>
  </si>
  <si>
    <t>68,12</t>
  </si>
  <si>
    <t>749,32</t>
  </si>
  <si>
    <t>98,98</t>
  </si>
  <si>
    <t>99,02</t>
  </si>
  <si>
    <t>99,06</t>
  </si>
  <si>
    <t>99,12</t>
  </si>
  <si>
    <t>56,41</t>
  </si>
  <si>
    <t>579,89</t>
  </si>
  <si>
    <t>56,60</t>
  </si>
  <si>
    <t>452,80</t>
  </si>
  <si>
    <t>409,28</t>
  </si>
  <si>
    <t>377,15</t>
  </si>
  <si>
    <t>286,25</t>
  </si>
  <si>
    <t>56,91</t>
  </si>
  <si>
    <t>260,64</t>
  </si>
  <si>
    <t>254,20</t>
  </si>
  <si>
    <t>211,05</t>
  </si>
  <si>
    <t>21,2</t>
  </si>
  <si>
    <t>9,58</t>
  </si>
  <si>
    <t>203,09</t>
  </si>
  <si>
    <t>201,60</t>
  </si>
  <si>
    <t>63,79</t>
  </si>
  <si>
    <t>127,58</t>
  </si>
  <si>
    <t>56,47</t>
  </si>
  <si>
    <t>112,94</t>
  </si>
  <si>
    <t>87,00</t>
  </si>
  <si>
    <t>80,08</t>
  </si>
  <si>
    <t>69,31</t>
  </si>
  <si>
    <t>60,59</t>
  </si>
  <si>
    <t>47,32</t>
  </si>
  <si>
    <t>27,66</t>
  </si>
  <si>
    <t>26,60</t>
  </si>
  <si>
    <t>19,14</t>
  </si>
  <si>
    <t>4,24</t>
  </si>
  <si>
    <t>16,96</t>
  </si>
  <si>
    <t>8,23</t>
  </si>
  <si>
    <t>16,46</t>
  </si>
  <si>
    <t>3,25</t>
  </si>
  <si>
    <t>6,50</t>
  </si>
  <si>
    <t>4,80%</t>
  </si>
  <si>
    <t>0,81%</t>
  </si>
  <si>
    <t>0,75%</t>
  </si>
  <si>
    <t>0,67%</t>
  </si>
  <si>
    <t>0,57%</t>
  </si>
  <si>
    <t>0,55%</t>
  </si>
  <si>
    <t>0,47%</t>
  </si>
  <si>
    <t>67,04%</t>
  </si>
  <si>
    <t>0,45%</t>
  </si>
  <si>
    <t>0,43%</t>
  </si>
  <si>
    <t>0,40%</t>
  </si>
  <si>
    <t>0,26%</t>
  </si>
  <si>
    <t>85,55%</t>
  </si>
  <si>
    <t>85,69%</t>
  </si>
  <si>
    <t>85,83%</t>
  </si>
  <si>
    <t>85,97%</t>
  </si>
  <si>
    <t>86,10%</t>
  </si>
  <si>
    <t>86,37%</t>
  </si>
  <si>
    <t>91,52%</t>
  </si>
  <si>
    <t>91,59%</t>
  </si>
  <si>
    <t>91,66%</t>
  </si>
  <si>
    <t>91,73%</t>
  </si>
  <si>
    <t>91,80%</t>
  </si>
  <si>
    <t>91,93%</t>
  </si>
  <si>
    <t>92,00%</t>
  </si>
  <si>
    <t>92,06%</t>
  </si>
  <si>
    <t>92,13%</t>
  </si>
  <si>
    <t>92,26%</t>
  </si>
  <si>
    <t>94,66%</t>
  </si>
  <si>
    <t>94,75%</t>
  </si>
  <si>
    <t>94,88%</t>
  </si>
  <si>
    <t>95,05%</t>
  </si>
  <si>
    <t>95,09%</t>
  </si>
  <si>
    <t>95,13%</t>
  </si>
  <si>
    <t>95,17%</t>
  </si>
  <si>
    <t>95,21%</t>
  </si>
  <si>
    <t>95,25%</t>
  </si>
  <si>
    <t>95,29%</t>
  </si>
  <si>
    <t>95,44%</t>
  </si>
  <si>
    <t>95,55%</t>
  </si>
  <si>
    <t>95,62%</t>
  </si>
  <si>
    <t>95,69%</t>
  </si>
  <si>
    <t>95,76%</t>
  </si>
  <si>
    <t>96,02%</t>
  </si>
  <si>
    <t>97,05%</t>
  </si>
  <si>
    <t>97,12%</t>
  </si>
  <si>
    <t>97,14%</t>
  </si>
  <si>
    <t>97,19%</t>
  </si>
  <si>
    <t>97,21%</t>
  </si>
  <si>
    <t>97,23%</t>
  </si>
  <si>
    <t>97,34%</t>
  </si>
  <si>
    <t>97,36%</t>
  </si>
  <si>
    <t>97,38%</t>
  </si>
  <si>
    <t>97,86%</t>
  </si>
  <si>
    <t>97,93%</t>
  </si>
  <si>
    <t>97,98%</t>
  </si>
  <si>
    <t>98,03%</t>
  </si>
  <si>
    <t>98,08%</t>
  </si>
  <si>
    <t>98,11%</t>
  </si>
  <si>
    <t>98,14%</t>
  </si>
  <si>
    <t>98,17%</t>
  </si>
  <si>
    <t>98,19%</t>
  </si>
  <si>
    <t>98,22%</t>
  </si>
  <si>
    <t>98,25%</t>
  </si>
  <si>
    <t>98,29%</t>
  </si>
  <si>
    <t>98,32%</t>
  </si>
  <si>
    <t>98,35%</t>
  </si>
  <si>
    <t>98,39%</t>
  </si>
  <si>
    <t>98,43%</t>
  </si>
  <si>
    <t>98,47%</t>
  </si>
  <si>
    <t>98,51%</t>
  </si>
  <si>
    <t>98,56%</t>
  </si>
  <si>
    <t>98,67%</t>
  </si>
  <si>
    <t>98,73%</t>
  </si>
  <si>
    <t>98,80%</t>
  </si>
  <si>
    <t>R$ 67.848,10</t>
  </si>
  <si>
    <t>R$ 61.783,03</t>
  </si>
  <si>
    <t>R$ 11.612,99</t>
  </si>
  <si>
    <t>01</t>
  </si>
  <si>
    <t>INCLUSÃO DA MOVIMENTAÇÃO DE TERRA</t>
  </si>
  <si>
    <t xml:space="preserve"> 101266 </t>
  </si>
  <si>
    <t>ESCAVAÇÃO VERTICAL PARA INFRAESTRUTURA, COM CARGA, DESCARGA E TRANSPORTE DE SOLO DE 1ª CATEGORIA, COM ESCAVADEIRA HIDRÁULICA (CAÇAMBA: 0,8 M³ / 111HP), FROTA DE 3 CAMINHÕES BASCULANTES DE 10 M³, DMT ATÉ 1 KM E VELOCIDADE MÉDIA14 KM/H. AF_05/2020</t>
  </si>
  <si>
    <t xml:space="preserve"> 100978 </t>
  </si>
  <si>
    <t>CARGA, MANOBRA E DESCARGA DE SOLOS E MATERIAIS GRANULARES EM CAMINHÃO BASCULANTE 10 M³ - CARGA COM ESCAVADEIRA HIDRÁULICA (CAÇAMBA DE 1,20 M³ / 155 HP) E DESCARGA LIVRE (UNIDADE: M3). AF_02/2026</t>
  </si>
  <si>
    <t xml:space="preserve"> CP.00004054 </t>
  </si>
  <si>
    <t>FORNECIMENTO DE AREIA PARA ATERRO POSTO JAZIDA</t>
  </si>
  <si>
    <t xml:space="preserve"> 4.2.5 </t>
  </si>
  <si>
    <t xml:space="preserve"> 95875 </t>
  </si>
  <si>
    <t>TRANSPORTE COM CAMINHÃO BASCULANTE DE 10 M³, EM VIA URBANA PAVIMENTADA, DMT ATÉ 30 KM (UNIDADE: M3XKM). AF_02/2026</t>
  </si>
  <si>
    <t xml:space="preserve"> 4.2.6 </t>
  </si>
  <si>
    <t xml:space="preserve"> CP.00004053 </t>
  </si>
  <si>
    <t>EXECUÇÃO E COMPACTAÇÃO DE CAMADA DE ATERRO (100% DE ENERGIA DO PROCTOR NORMAL) COM SOLO PREDOMINANTEMENTE ARENOSO, EM CAMADAS COM ESPESSURA DE 20 CM - EXCLUSIVE ESCAVAÇÃO, CARGA E TRANSPORTE E SOLO. AF_09/2024</t>
  </si>
  <si>
    <t xml:space="preserve"> 4.3.2.3 </t>
  </si>
  <si>
    <t xml:space="preserve"> 4.3.2.4 </t>
  </si>
  <si>
    <t xml:space="preserve"> 4.3.2.5 </t>
  </si>
  <si>
    <t xml:space="preserve"> 4.3.2.6 </t>
  </si>
  <si>
    <t xml:space="preserve"> 4.3.2.7 </t>
  </si>
  <si>
    <t xml:space="preserve"> 4.4.1.1 </t>
  </si>
  <si>
    <t xml:space="preserve"> 4.4.1.2 </t>
  </si>
  <si>
    <t xml:space="preserve"> 4.4.2.1 </t>
  </si>
  <si>
    <t xml:space="preserve"> 4.4.2.2 </t>
  </si>
  <si>
    <t xml:space="preserve"> 4.4.3.1 </t>
  </si>
  <si>
    <t xml:space="preserve"> 4.4.3.2 </t>
  </si>
  <si>
    <t xml:space="preserve"> 4.4.4.1 </t>
  </si>
  <si>
    <t xml:space="preserve"> 4.4.4.2 </t>
  </si>
  <si>
    <t xml:space="preserve"> 4.4.5 </t>
  </si>
  <si>
    <t xml:space="preserve"> 4.4.5.1 </t>
  </si>
  <si>
    <t xml:space="preserve"> 4.4.5.2 </t>
  </si>
  <si>
    <t xml:space="preserve"> 4.4.5.3 </t>
  </si>
  <si>
    <t xml:space="preserve"> 4.4.5.4 </t>
  </si>
  <si>
    <t xml:space="preserve"> 4.4.5.5 </t>
  </si>
  <si>
    <t xml:space="preserve"> 4.5.3 </t>
  </si>
  <si>
    <t xml:space="preserve"> 4.5.4 </t>
  </si>
  <si>
    <t xml:space="preserve"> 4.6.2 </t>
  </si>
  <si>
    <t xml:space="preserve"> 4.8.1.4 </t>
  </si>
  <si>
    <t xml:space="preserve"> 4.8.1.5 </t>
  </si>
  <si>
    <t xml:space="preserve"> 4.8.1.6 </t>
  </si>
  <si>
    <t xml:space="preserve"> 4.8.1.7 </t>
  </si>
  <si>
    <t xml:space="preserve"> 4.8.1.8 </t>
  </si>
  <si>
    <t xml:space="preserve"> 4.8.2.4 </t>
  </si>
  <si>
    <t xml:space="preserve"> 4.8.2.5 </t>
  </si>
  <si>
    <t xml:space="preserve"> 4.8.2.6 </t>
  </si>
  <si>
    <t xml:space="preserve"> 4.8.3.7 </t>
  </si>
  <si>
    <t xml:space="preserve"> 4.8.3.8 </t>
  </si>
  <si>
    <t xml:space="preserve"> 4.8.5 </t>
  </si>
  <si>
    <t xml:space="preserve"> 4.8.5.1 </t>
  </si>
  <si>
    <t xml:space="preserve"> 4.8.5.2 </t>
  </si>
  <si>
    <t xml:space="preserve"> 4.8.5.3 </t>
  </si>
  <si>
    <t xml:space="preserve"> 4.8.5.4 </t>
  </si>
  <si>
    <t xml:space="preserve"> 4.8.5.5 </t>
  </si>
  <si>
    <t xml:space="preserve"> 4.8.5.6 </t>
  </si>
  <si>
    <t xml:space="preserve"> 4.8.5.7 </t>
  </si>
  <si>
    <t xml:space="preserve"> 4.8.5.8 </t>
  </si>
  <si>
    <t xml:space="preserve"> 4.8.5.9 </t>
  </si>
  <si>
    <t xml:space="preserve"> 4.8.5.10 </t>
  </si>
  <si>
    <t xml:space="preserve"> 4.8.5.11 </t>
  </si>
  <si>
    <t xml:space="preserve"> 4.8.5.12 </t>
  </si>
  <si>
    <t xml:space="preserve"> 4.8.5.13 </t>
  </si>
  <si>
    <t xml:space="preserve"> 4.8.5.14 </t>
  </si>
  <si>
    <t xml:space="preserve"> 4.8.5.15 </t>
  </si>
  <si>
    <t xml:space="preserve"> 4.8.5.16 </t>
  </si>
  <si>
    <t xml:space="preserve"> 4.8.5.17 </t>
  </si>
  <si>
    <t xml:space="preserve"> 4.8.5.18 </t>
  </si>
  <si>
    <t xml:space="preserve"> 4.8.5.19 </t>
  </si>
  <si>
    <t xml:space="preserve"> 4.8.5.20 </t>
  </si>
  <si>
    <t xml:space="preserve"> 4.8.5.21 </t>
  </si>
  <si>
    <t xml:space="preserve"> 4.8.5.22 </t>
  </si>
  <si>
    <t xml:space="preserve"> 4.8.5.23 </t>
  </si>
  <si>
    <t xml:space="preserve"> 4.8.5.24 </t>
  </si>
  <si>
    <t xml:space="preserve"> 4.8.5.25 </t>
  </si>
  <si>
    <t xml:space="preserve"> 4.8.5.26 </t>
  </si>
  <si>
    <t xml:space="preserve"> 4.8.5.27 </t>
  </si>
  <si>
    <t xml:space="preserve"> 4.8.5.28 </t>
  </si>
  <si>
    <t xml:space="preserve"> 4.8.5.29 </t>
  </si>
  <si>
    <t xml:space="preserve"> 4.8.5.30 </t>
  </si>
  <si>
    <t xml:space="preserve"> 4.8.5.31 </t>
  </si>
  <si>
    <t xml:space="preserve"> 4.8.5.32 </t>
  </si>
  <si>
    <t xml:space="preserve"> 4.8.5.33 </t>
  </si>
  <si>
    <t xml:space="preserve"> 4.8.5.34 </t>
  </si>
  <si>
    <t xml:space="preserve"> 4.8.5.35 </t>
  </si>
  <si>
    <t xml:space="preserve"> 4.8.5.36 </t>
  </si>
  <si>
    <t xml:space="preserve"> 4.8.5.37 </t>
  </si>
  <si>
    <t xml:space="preserve"> 4.8.5.38 </t>
  </si>
  <si>
    <t xml:space="preserve"> 4.8.5.39 </t>
  </si>
  <si>
    <t xml:space="preserve"> 4.8.6 </t>
  </si>
  <si>
    <t xml:space="preserve"> 4.8.6.1 </t>
  </si>
  <si>
    <t xml:space="preserve"> 4.8.6.2 </t>
  </si>
  <si>
    <t xml:space="preserve"> 4.8.6.3 </t>
  </si>
  <si>
    <t xml:space="preserve"> 4.9.3.3 </t>
  </si>
  <si>
    <t xml:space="preserve"> 4.9.3.4 </t>
  </si>
  <si>
    <t xml:space="preserve"> 4.9.3.5 </t>
  </si>
  <si>
    <t xml:space="preserve"> 4.9.3.6 </t>
  </si>
  <si>
    <t xml:space="preserve"> 4.10.1.3 </t>
  </si>
  <si>
    <t xml:space="preserve"> 4.10.1.4 </t>
  </si>
  <si>
    <t xml:space="preserve"> 4.10.1.5 </t>
  </si>
  <si>
    <t xml:space="preserve"> 4.10.1.6 </t>
  </si>
  <si>
    <t xml:space="preserve"> 4.10.1.7 </t>
  </si>
  <si>
    <t xml:space="preserve"> 4.10.1.8 </t>
  </si>
  <si>
    <t xml:space="preserve"> 4.10.1.9 </t>
  </si>
  <si>
    <t xml:space="preserve"> 4.10.2.3 </t>
  </si>
  <si>
    <t xml:space="preserve"> 4.10.3.1.1 </t>
  </si>
  <si>
    <t xml:space="preserve"> 4.10.3.1.2 </t>
  </si>
  <si>
    <t xml:space="preserve"> 4.10.3.1.3 </t>
  </si>
  <si>
    <t xml:space="preserve"> 4.10.3.1.4 </t>
  </si>
  <si>
    <t xml:space="preserve"> 4.10.3.1.5 </t>
  </si>
  <si>
    <t xml:space="preserve"> 4.10.3.1.6 </t>
  </si>
  <si>
    <t xml:space="preserve"> 4.10.3.1.7 </t>
  </si>
  <si>
    <t xml:space="preserve"> 4.10.3.1.8 </t>
  </si>
  <si>
    <t xml:space="preserve"> 4.10.3.1.9 </t>
  </si>
  <si>
    <t xml:space="preserve"> 4.10.3.1.10 </t>
  </si>
  <si>
    <t xml:space="preserve"> 4.10.3.1.11 </t>
  </si>
  <si>
    <t xml:space="preserve"> 4.10.3.1.12 </t>
  </si>
  <si>
    <t xml:space="preserve"> 4.10.3.1.13 </t>
  </si>
  <si>
    <t xml:space="preserve"> 4.10.3.1.14 </t>
  </si>
  <si>
    <t xml:space="preserve"> 4.10.3.2.1 </t>
  </si>
  <si>
    <t xml:space="preserve"> 4.10.3.2.2 </t>
  </si>
  <si>
    <t xml:space="preserve"> 4.10.3.2.3 </t>
  </si>
  <si>
    <t xml:space="preserve"> 4.10.3.2.4 </t>
  </si>
  <si>
    <t xml:space="preserve"> 4.10.3.2.5 </t>
  </si>
  <si>
    <t xml:space="preserve"> 4.10.3.2.6 </t>
  </si>
  <si>
    <t xml:space="preserve"> 4.10.3.2.7 </t>
  </si>
  <si>
    <t xml:space="preserve"> 4.10.3.2.8 </t>
  </si>
  <si>
    <t xml:space="preserve"> 4.10.3.2.9 </t>
  </si>
  <si>
    <t xml:space="preserve"> 4.10.3.2.10 </t>
  </si>
  <si>
    <t xml:space="preserve"> 4.10.3.2.11 </t>
  </si>
  <si>
    <t xml:space="preserve"> 4.10.3.2.12 </t>
  </si>
  <si>
    <t xml:space="preserve"> 4.10.3.2.13 </t>
  </si>
  <si>
    <t xml:space="preserve"> 4.10.3.2.14 </t>
  </si>
  <si>
    <t xml:space="preserve"> 4.10.3.2.15 </t>
  </si>
  <si>
    <t xml:space="preserve"> 4.10.3.2.16 </t>
  </si>
  <si>
    <t xml:space="preserve"> 4.10.3.2.17 </t>
  </si>
  <si>
    <t xml:space="preserve"> 4.10.4 </t>
  </si>
  <si>
    <t xml:space="preserve"> 4.10.4.1 </t>
  </si>
  <si>
    <t xml:space="preserve"> 4.10.4.2 </t>
  </si>
  <si>
    <t xml:space="preserve"> 4.10.4.3 </t>
  </si>
  <si>
    <t xml:space="preserve"> 4.12 </t>
  </si>
  <si>
    <t xml:space="preserve"> 4.12.1 </t>
  </si>
  <si>
    <t xml:space="preserve"> 4.12.1.1 </t>
  </si>
  <si>
    <t xml:space="preserve"> 4.12.1.2 </t>
  </si>
  <si>
    <t xml:space="preserve"> 4.12.1.3 </t>
  </si>
  <si>
    <t xml:space="preserve"> 4.12.1.4 </t>
  </si>
  <si>
    <t xml:space="preserve"> 4.12.1.5 </t>
  </si>
  <si>
    <t xml:space="preserve"> 4.12.1.6 </t>
  </si>
  <si>
    <t xml:space="preserve"> 4.12.1.7 </t>
  </si>
  <si>
    <t xml:space="preserve"> 4.12.1.8 </t>
  </si>
  <si>
    <t xml:space="preserve"> 4.12.1.9 </t>
  </si>
  <si>
    <t xml:space="preserve"> 4.12.2 </t>
  </si>
  <si>
    <t xml:space="preserve"> 4.12.2.1 </t>
  </si>
  <si>
    <t xml:space="preserve"> 4.12.2.2 </t>
  </si>
  <si>
    <t xml:space="preserve"> 4.12.2.3 </t>
  </si>
  <si>
    <t xml:space="preserve"> 4.12.3 </t>
  </si>
  <si>
    <t xml:space="preserve"> 4.12.3.1 </t>
  </si>
  <si>
    <t xml:space="preserve"> 4.12.3.2 </t>
  </si>
  <si>
    <t xml:space="preserve"> 4.12.3.3 </t>
  </si>
  <si>
    <t>Escavação Vertical a Céu Aberto</t>
  </si>
  <si>
    <t xml:space="preserve"> 88907 </t>
  </si>
  <si>
    <t>ESCAVADEIRA HIDRÁULICA SOBRE ESTEIRAS, CAÇAMBA 1,20 M3, PESO OPERACIONAL 21 T, POTÊNCIA BRUTA 155 HP - CHP DIURNO. AF_06/2014</t>
  </si>
  <si>
    <t xml:space="preserve"> 88908 </t>
  </si>
  <si>
    <t>ESCAVADEIRA HIDRÁULICA SOBRE ESTEIRAS, CAÇAMBA 1,20 M3, PESO OPERACIONAL 21 T, POTÊNCIA BRUTA 155 HP - CHI DIURNO. AF_06/2014</t>
  </si>
  <si>
    <t xml:space="preserve"> 00000368 </t>
  </si>
  <si>
    <t>AREIA PARA ATERRO - POSTO JAZIDA/FORNECEDOR (RETIRADO NA JAZIDA, SEM TRANSPORTE)</t>
  </si>
  <si>
    <t>REF.: 105565 SINAPI 05/25</t>
  </si>
  <si>
    <t xml:space="preserve"> 88902 </t>
  </si>
  <si>
    <t>ESCAVADEIRA HIDRÁULICA SOBRE ESTEIRAS, CAÇAMBA 1,20 M3, PESO OPERACIONAL 21 T, POTÊNCIA BRUTA 155 HP - JUROS. AF_06/2014</t>
  </si>
  <si>
    <t xml:space="preserve"> 88900 </t>
  </si>
  <si>
    <t>ESCAVADEIRA HIDRÁULICA SOBRE ESTEIRAS, CAÇAMBA 1,20 M3, PESO OPERACIONAL 21 T, POTÊNCIA BRUTA 155 HP - DEPRECIAÇÃO. AF_06/2014</t>
  </si>
  <si>
    <t xml:space="preserve"> 88903 </t>
  </si>
  <si>
    <t>ESCAVADEIRA HIDRÁULICA SOBRE ESTEIRAS, CAÇAMBA 1,20 M3, PESO OPERACIONAL 21 T, POTÊNCIA BRUTA 155 HP - MANUTENÇÃO. AF_06/2014</t>
  </si>
  <si>
    <t xml:space="preserve"> 88904 </t>
  </si>
  <si>
    <t>ESCAVADEIRA HIDRÁULICA SOBRE ESTEIRAS, CAÇAMBA 1,20 M3, PESO OPERACIONAL 21 T, POTÊNCIA BRUTA 155 HP - MATERIAIS NA OPERAÇÃO. AF_06/2014</t>
  </si>
  <si>
    <t xml:space="preserve"> 00014525 </t>
  </si>
  <si>
    <t>ESCAVADEIRA HIDRAULICA SOBRE ESTEIRAS COM CACAMBA DE 1,20 M3, PESO OPERACIONAL 21 T, POTENCIA BRUTA 155 HP</t>
  </si>
  <si>
    <t>4.12</t>
  </si>
  <si>
    <t>9,73</t>
  </si>
  <si>
    <t>4,70</t>
  </si>
  <si>
    <t>14,43</t>
  </si>
  <si>
    <t>4,02</t>
  </si>
  <si>
    <t>18,45</t>
  </si>
  <si>
    <t>3,51</t>
  </si>
  <si>
    <t>21,96</t>
  </si>
  <si>
    <t>3,30</t>
  </si>
  <si>
    <t>25,26</t>
  </si>
  <si>
    <t>28,54</t>
  </si>
  <si>
    <t>2,02</t>
  </si>
  <si>
    <t>30,56</t>
  </si>
  <si>
    <t>1,69</t>
  </si>
  <si>
    <t>32,24</t>
  </si>
  <si>
    <t>20.188,39</t>
  </si>
  <si>
    <t>87.213,84</t>
  </si>
  <si>
    <t>1,58</t>
  </si>
  <si>
    <t>33,83</t>
  </si>
  <si>
    <t>1,37</t>
  </si>
  <si>
    <t>35,19</t>
  </si>
  <si>
    <t>1,36</t>
  </si>
  <si>
    <t>36,55</t>
  </si>
  <si>
    <t>1,32</t>
  </si>
  <si>
    <t>37,87</t>
  </si>
  <si>
    <t>1,29</t>
  </si>
  <si>
    <t>39,17</t>
  </si>
  <si>
    <t>40,39</t>
  </si>
  <si>
    <t>1,20</t>
  </si>
  <si>
    <t>1,16</t>
  </si>
  <si>
    <t>42,76</t>
  </si>
  <si>
    <t>43,88</t>
  </si>
  <si>
    <t>44,98</t>
  </si>
  <si>
    <t>1,08</t>
  </si>
  <si>
    <t>46,06</t>
  </si>
  <si>
    <t>0,92</t>
  </si>
  <si>
    <t>47,98</t>
  </si>
  <si>
    <t>0,90</t>
  </si>
  <si>
    <t>48,88</t>
  </si>
  <si>
    <t>0,85</t>
  </si>
  <si>
    <t>49,73</t>
  </si>
  <si>
    <t>50,57</t>
  </si>
  <si>
    <t>0,83</t>
  </si>
  <si>
    <t>51,40</t>
  </si>
  <si>
    <t>0,80</t>
  </si>
  <si>
    <t>52,19</t>
  </si>
  <si>
    <t>52,95</t>
  </si>
  <si>
    <t>571,05</t>
  </si>
  <si>
    <t>72,40</t>
  </si>
  <si>
    <t>41.344,02</t>
  </si>
  <si>
    <t>0,75</t>
  </si>
  <si>
    <t>53,70</t>
  </si>
  <si>
    <t>54,45</t>
  </si>
  <si>
    <t>55,17</t>
  </si>
  <si>
    <t>0,71</t>
  </si>
  <si>
    <t>55,88</t>
  </si>
  <si>
    <t>0,65</t>
  </si>
  <si>
    <t>56,54</t>
  </si>
  <si>
    <t>57,19</t>
  </si>
  <si>
    <t>57,79</t>
  </si>
  <si>
    <t>0,59</t>
  </si>
  <si>
    <t>58,38</t>
  </si>
  <si>
    <t>58,97</t>
  </si>
  <si>
    <t>0,57</t>
  </si>
  <si>
    <t>59,55</t>
  </si>
  <si>
    <t>60,12</t>
  </si>
  <si>
    <t>60,66</t>
  </si>
  <si>
    <t>61,21</t>
  </si>
  <si>
    <t>0,54</t>
  </si>
  <si>
    <t>61,75</t>
  </si>
  <si>
    <t>62,29</t>
  </si>
  <si>
    <t>62,81</t>
  </si>
  <si>
    <t>63,32</t>
  </si>
  <si>
    <t>63,83</t>
  </si>
  <si>
    <t>64,32</t>
  </si>
  <si>
    <t>64,80</t>
  </si>
  <si>
    <t>65,27</t>
  </si>
  <si>
    <t>65,74</t>
  </si>
  <si>
    <t>8.565,75</t>
  </si>
  <si>
    <t>3,00</t>
  </si>
  <si>
    <t>25.697,25</t>
  </si>
  <si>
    <t>66,21</t>
  </si>
  <si>
    <t>66,65</t>
  </si>
  <si>
    <t>67,08</t>
  </si>
  <si>
    <t>67,52</t>
  </si>
  <si>
    <t>67,94</t>
  </si>
  <si>
    <t>68,35</t>
  </si>
  <si>
    <t>68,77</t>
  </si>
  <si>
    <t>69,17</t>
  </si>
  <si>
    <t>69,57</t>
  </si>
  <si>
    <t>69,96</t>
  </si>
  <si>
    <t>70,34</t>
  </si>
  <si>
    <t>70,71</t>
  </si>
  <si>
    <t>71,08</t>
  </si>
  <si>
    <t>71,43</t>
  </si>
  <si>
    <t>71,78</t>
  </si>
  <si>
    <t>72,13</t>
  </si>
  <si>
    <t>72,47</t>
  </si>
  <si>
    <t>72,81</t>
  </si>
  <si>
    <t>73,13</t>
  </si>
  <si>
    <t>73,46</t>
  </si>
  <si>
    <t>73,77</t>
  </si>
  <si>
    <t>74,08</t>
  </si>
  <si>
    <t>74,38</t>
  </si>
  <si>
    <t>74,68</t>
  </si>
  <si>
    <t>74,97</t>
  </si>
  <si>
    <t>75,26</t>
  </si>
  <si>
    <t>75,54</t>
  </si>
  <si>
    <t>75,83</t>
  </si>
  <si>
    <t>76,11</t>
  </si>
  <si>
    <t>76,39</t>
  </si>
  <si>
    <t>76,67</t>
  </si>
  <si>
    <t>76,94</t>
  </si>
  <si>
    <t>77,22</t>
  </si>
  <si>
    <t>77,49</t>
  </si>
  <si>
    <t>77,77</t>
  </si>
  <si>
    <t>78,04</t>
  </si>
  <si>
    <t>78,31</t>
  </si>
  <si>
    <t>78,57</t>
  </si>
  <si>
    <t>78,83</t>
  </si>
  <si>
    <t>79,10</t>
  </si>
  <si>
    <t>79,36</t>
  </si>
  <si>
    <t>79,61</t>
  </si>
  <si>
    <t>79,87</t>
  </si>
  <si>
    <t>80,11</t>
  </si>
  <si>
    <t>80,36</t>
  </si>
  <si>
    <t>80,59</t>
  </si>
  <si>
    <t>80,82</t>
  </si>
  <si>
    <t>81,05</t>
  </si>
  <si>
    <t>81,28</t>
  </si>
  <si>
    <t>81,50</t>
  </si>
  <si>
    <t>81,72</t>
  </si>
  <si>
    <t>81,94</t>
  </si>
  <si>
    <t>82,16</t>
  </si>
  <si>
    <t>82,38</t>
  </si>
  <si>
    <t>82,60</t>
  </si>
  <si>
    <t>0,21</t>
  </si>
  <si>
    <t>82,81</t>
  </si>
  <si>
    <t>83,02</t>
  </si>
  <si>
    <t>83,23</t>
  </si>
  <si>
    <t>83,43</t>
  </si>
  <si>
    <t>83,62</t>
  </si>
  <si>
    <t>83,82</t>
  </si>
  <si>
    <t>84,01</t>
  </si>
  <si>
    <t>84,19</t>
  </si>
  <si>
    <t>84,37</t>
  </si>
  <si>
    <t>84,55</t>
  </si>
  <si>
    <t>84,73</t>
  </si>
  <si>
    <t>84,89</t>
  </si>
  <si>
    <t>85,06</t>
  </si>
  <si>
    <t>85,22</t>
  </si>
  <si>
    <t>85,38</t>
  </si>
  <si>
    <t>85,54</t>
  </si>
  <si>
    <t>85,69</t>
  </si>
  <si>
    <t>85,84</t>
  </si>
  <si>
    <t>85,99</t>
  </si>
  <si>
    <t>86,13</t>
  </si>
  <si>
    <t>86,28</t>
  </si>
  <si>
    <t>86,42</t>
  </si>
  <si>
    <t>86,56</t>
  </si>
  <si>
    <t>86,83</t>
  </si>
  <si>
    <t>86,97</t>
  </si>
  <si>
    <t>87,11</t>
  </si>
  <si>
    <t>87,24</t>
  </si>
  <si>
    <t>87,37</t>
  </si>
  <si>
    <t>87,50</t>
  </si>
  <si>
    <t>87,63</t>
  </si>
  <si>
    <t>87,75</t>
  </si>
  <si>
    <t>87,88</t>
  </si>
  <si>
    <t>88,00</t>
  </si>
  <si>
    <t>88,12</t>
  </si>
  <si>
    <t>88,24</t>
  </si>
  <si>
    <t>88,36</t>
  </si>
  <si>
    <t>88,47</t>
  </si>
  <si>
    <t>88,59</t>
  </si>
  <si>
    <t>88,70</t>
  </si>
  <si>
    <t>88,81</t>
  </si>
  <si>
    <t>88,92</t>
  </si>
  <si>
    <t>89,03</t>
  </si>
  <si>
    <t>89,14</t>
  </si>
  <si>
    <t>89,25</t>
  </si>
  <si>
    <t>89,36</t>
  </si>
  <si>
    <t>89,96</t>
  </si>
  <si>
    <t>90,06</t>
  </si>
  <si>
    <t>90,16</t>
  </si>
  <si>
    <t>90,25</t>
  </si>
  <si>
    <t>90,35</t>
  </si>
  <si>
    <t>90,44</t>
  </si>
  <si>
    <t>90,53</t>
  </si>
  <si>
    <t>90,62</t>
  </si>
  <si>
    <t>90,71</t>
  </si>
  <si>
    <t>90,80</t>
  </si>
  <si>
    <t>90,89</t>
  </si>
  <si>
    <t>90,97</t>
  </si>
  <si>
    <t>91,06</t>
  </si>
  <si>
    <t>91,14</t>
  </si>
  <si>
    <t>91,23</t>
  </si>
  <si>
    <t>91,31</t>
  </si>
  <si>
    <t>91,39</t>
  </si>
  <si>
    <t>91,48</t>
  </si>
  <si>
    <t>91,56</t>
  </si>
  <si>
    <t>91,80</t>
  </si>
  <si>
    <t>91,88</t>
  </si>
  <si>
    <t>91,96</t>
  </si>
  <si>
    <t>92,04</t>
  </si>
  <si>
    <t>92,12</t>
  </si>
  <si>
    <t>92,19</t>
  </si>
  <si>
    <t>92,27</t>
  </si>
  <si>
    <t>92,34</t>
  </si>
  <si>
    <t>92,41</t>
  </si>
  <si>
    <t>92,48</t>
  </si>
  <si>
    <t>92,55</t>
  </si>
  <si>
    <t>92,62</t>
  </si>
  <si>
    <t>92,69</t>
  </si>
  <si>
    <t>92,75</t>
  </si>
  <si>
    <t>92,82</t>
  </si>
  <si>
    <t>92,88</t>
  </si>
  <si>
    <t>92,95</t>
  </si>
  <si>
    <t>93,01</t>
  </si>
  <si>
    <t>93,07</t>
  </si>
  <si>
    <t>93,14</t>
  </si>
  <si>
    <t>93,20</t>
  </si>
  <si>
    <t>93,26</t>
  </si>
  <si>
    <t>456,84</t>
  </si>
  <si>
    <t>7,13</t>
  </si>
  <si>
    <t>3.257,26</t>
  </si>
  <si>
    <t>93,67</t>
  </si>
  <si>
    <t>93,84</t>
  </si>
  <si>
    <t>94,01</t>
  </si>
  <si>
    <t>94,06</t>
  </si>
  <si>
    <t>94,17</t>
  </si>
  <si>
    <t>224,31</t>
  </si>
  <si>
    <t>13,17</t>
  </si>
  <si>
    <t>2.954,16</t>
  </si>
  <si>
    <t>94,28</t>
  </si>
  <si>
    <t>94,33</t>
  </si>
  <si>
    <t>94,39</t>
  </si>
  <si>
    <t>94,44</t>
  </si>
  <si>
    <t>94,49</t>
  </si>
  <si>
    <t>94,54</t>
  </si>
  <si>
    <t>94,59</t>
  </si>
  <si>
    <t>94,65</t>
  </si>
  <si>
    <t>94,70</t>
  </si>
  <si>
    <t>94,75</t>
  </si>
  <si>
    <t>94,80</t>
  </si>
  <si>
    <t>94,85</t>
  </si>
  <si>
    <t>94,90</t>
  </si>
  <si>
    <t>94,94</t>
  </si>
  <si>
    <t>94,99</t>
  </si>
  <si>
    <t>95,03</t>
  </si>
  <si>
    <t>95,08</t>
  </si>
  <si>
    <t>95,12</t>
  </si>
  <si>
    <t>95,17</t>
  </si>
  <si>
    <t>95,21</t>
  </si>
  <si>
    <t>95,25</t>
  </si>
  <si>
    <t>95,30</t>
  </si>
  <si>
    <t>95,34</t>
  </si>
  <si>
    <t>95,38</t>
  </si>
  <si>
    <t>95,43</t>
  </si>
  <si>
    <t>95,51</t>
  </si>
  <si>
    <t>95,55</t>
  </si>
  <si>
    <t>95,59</t>
  </si>
  <si>
    <t>95,63</t>
  </si>
  <si>
    <t>95,67</t>
  </si>
  <si>
    <t>280,39</t>
  </si>
  <si>
    <t>7,84</t>
  </si>
  <si>
    <t>2.198,25</t>
  </si>
  <si>
    <t>95,71</t>
  </si>
  <si>
    <t>95,75</t>
  </si>
  <si>
    <t>95,79</t>
  </si>
  <si>
    <t>95,83</t>
  </si>
  <si>
    <t>95,87</t>
  </si>
  <si>
    <t>95,91</t>
  </si>
  <si>
    <t>95,95</t>
  </si>
  <si>
    <t>95,99</t>
  </si>
  <si>
    <t>96,02</t>
  </si>
  <si>
    <t>96,06</t>
  </si>
  <si>
    <t>96,10</t>
  </si>
  <si>
    <t>96,13</t>
  </si>
  <si>
    <t>96,17</t>
  </si>
  <si>
    <t>96,21</t>
  </si>
  <si>
    <t>96,24</t>
  </si>
  <si>
    <t>96,28</t>
  </si>
  <si>
    <t>96,31</t>
  </si>
  <si>
    <t>96,35</t>
  </si>
  <si>
    <t>96,38</t>
  </si>
  <si>
    <t>96,42</t>
  </si>
  <si>
    <t>96,45</t>
  </si>
  <si>
    <t>96,49</t>
  </si>
  <si>
    <t>96,52</t>
  </si>
  <si>
    <t>96,55</t>
  </si>
  <si>
    <t>96,59</t>
  </si>
  <si>
    <t>96,62</t>
  </si>
  <si>
    <t>96,65</t>
  </si>
  <si>
    <t>96,68</t>
  </si>
  <si>
    <t>96,71</t>
  </si>
  <si>
    <t>96,77</t>
  </si>
  <si>
    <t>96,80</t>
  </si>
  <si>
    <t>96,83</t>
  </si>
  <si>
    <t>96,87</t>
  </si>
  <si>
    <t>96,90</t>
  </si>
  <si>
    <t>96,93</t>
  </si>
  <si>
    <t>96,95</t>
  </si>
  <si>
    <t>96,98</t>
  </si>
  <si>
    <t>97,01</t>
  </si>
  <si>
    <t>97,04</t>
  </si>
  <si>
    <t>97,07</t>
  </si>
  <si>
    <t>97,10</t>
  </si>
  <si>
    <t>97,13</t>
  </si>
  <si>
    <t>97,16</t>
  </si>
  <si>
    <t>97,19</t>
  </si>
  <si>
    <t>97,21</t>
  </si>
  <si>
    <t>97,24</t>
  </si>
  <si>
    <t>97,27</t>
  </si>
  <si>
    <t>97,30</t>
  </si>
  <si>
    <t>97,33</t>
  </si>
  <si>
    <t>97,35</t>
  </si>
  <si>
    <t>97,38</t>
  </si>
  <si>
    <t>97,41</t>
  </si>
  <si>
    <t>97,43</t>
  </si>
  <si>
    <t>97,46</t>
  </si>
  <si>
    <t>97,49</t>
  </si>
  <si>
    <t>97,54</t>
  </si>
  <si>
    <t>97,57</t>
  </si>
  <si>
    <t>97,59</t>
  </si>
  <si>
    <t>97,62</t>
  </si>
  <si>
    <t>97,72</t>
  </si>
  <si>
    <t>97,77</t>
  </si>
  <si>
    <t>97,79</t>
  </si>
  <si>
    <t>97,82</t>
  </si>
  <si>
    <t>97,84</t>
  </si>
  <si>
    <t>97,87</t>
  </si>
  <si>
    <t>97,89</t>
  </si>
  <si>
    <t>97,94</t>
  </si>
  <si>
    <t>97,96</t>
  </si>
  <si>
    <t>98,01</t>
  </si>
  <si>
    <t>98,10</t>
  </si>
  <si>
    <t>98,12</t>
  </si>
  <si>
    <t>98,14</t>
  </si>
  <si>
    <t>98,25</t>
  </si>
  <si>
    <t>98,27</t>
  </si>
  <si>
    <t>98,29</t>
  </si>
  <si>
    <t>98,31</t>
  </si>
  <si>
    <t>98,33</t>
  </si>
  <si>
    <t>98,35</t>
  </si>
  <si>
    <t>98,37</t>
  </si>
  <si>
    <t>98,39</t>
  </si>
  <si>
    <t>98,48</t>
  </si>
  <si>
    <t>98,50</t>
  </si>
  <si>
    <t>98,55</t>
  </si>
  <si>
    <t>98,57</t>
  </si>
  <si>
    <t>98,62</t>
  </si>
  <si>
    <t>98,67</t>
  </si>
  <si>
    <t>98,75</t>
  </si>
  <si>
    <t>98,78</t>
  </si>
  <si>
    <t>98,90</t>
  </si>
  <si>
    <t>99,01</t>
  </si>
  <si>
    <t>99,16</t>
  </si>
  <si>
    <t>5,43%</t>
  </si>
  <si>
    <t>10,23%</t>
  </si>
  <si>
    <t>4,73%</t>
  </si>
  <si>
    <t>14,96%</t>
  </si>
  <si>
    <t>4,22%</t>
  </si>
  <si>
    <t>19,17%</t>
  </si>
  <si>
    <t>4,09%</t>
  </si>
  <si>
    <t>23,26%</t>
  </si>
  <si>
    <t>2,56%</t>
  </si>
  <si>
    <t>25,82%</t>
  </si>
  <si>
    <t>2,51%</t>
  </si>
  <si>
    <t>28,33%</t>
  </si>
  <si>
    <t>2,43%</t>
  </si>
  <si>
    <t>30,76%</t>
  </si>
  <si>
    <t>1,62%</t>
  </si>
  <si>
    <t>32,38%</t>
  </si>
  <si>
    <t>34,00%</t>
  </si>
  <si>
    <t>1,58%</t>
  </si>
  <si>
    <t>35,58%</t>
  </si>
  <si>
    <t>1,43%</t>
  </si>
  <si>
    <t>37,01%</t>
  </si>
  <si>
    <t>1,38%</t>
  </si>
  <si>
    <t>38,39%</t>
  </si>
  <si>
    <t>1,19%</t>
  </si>
  <si>
    <t>39,59%</t>
  </si>
  <si>
    <t>40,78%</t>
  </si>
  <si>
    <t>41,91%</t>
  </si>
  <si>
    <t>1,12%</t>
  </si>
  <si>
    <t>43,03%</t>
  </si>
  <si>
    <t>1,09%</t>
  </si>
  <si>
    <t>44,11%</t>
  </si>
  <si>
    <t>1,07%</t>
  </si>
  <si>
    <t>45,18%</t>
  </si>
  <si>
    <t>46,22%</t>
  </si>
  <si>
    <t>1,02%</t>
  </si>
  <si>
    <t>47,24%</t>
  </si>
  <si>
    <t>0,96%</t>
  </si>
  <si>
    <t>48,20%</t>
  </si>
  <si>
    <t>0,89%</t>
  </si>
  <si>
    <t>49,09%</t>
  </si>
  <si>
    <t>49,94%</t>
  </si>
  <si>
    <t>0,83%</t>
  </si>
  <si>
    <t>50,77%</t>
  </si>
  <si>
    <t>51,60%</t>
  </si>
  <si>
    <t>52,41%</t>
  </si>
  <si>
    <t>53,22%</t>
  </si>
  <si>
    <t>0,79%</t>
  </si>
  <si>
    <t>54,01%</t>
  </si>
  <si>
    <t>54,76%</t>
  </si>
  <si>
    <t>0,74%</t>
  </si>
  <si>
    <t>55,50%</t>
  </si>
  <si>
    <t>0,71%</t>
  </si>
  <si>
    <t>56,21%</t>
  </si>
  <si>
    <t>0,70%</t>
  </si>
  <si>
    <t>56,91%</t>
  </si>
  <si>
    <t>57,58%</t>
  </si>
  <si>
    <t>0,66%</t>
  </si>
  <si>
    <t>58,24%</t>
  </si>
  <si>
    <t>58,88%</t>
  </si>
  <si>
    <t>59,51%</t>
  </si>
  <si>
    <t>60,13%</t>
  </si>
  <si>
    <t>0,61%</t>
  </si>
  <si>
    <t>60,74%</t>
  </si>
  <si>
    <t>61,32%</t>
  </si>
  <si>
    <t>61,89%</t>
  </si>
  <si>
    <t>62,45%</t>
  </si>
  <si>
    <t>63,00%</t>
  </si>
  <si>
    <t>63,55%</t>
  </si>
  <si>
    <t>64,09%</t>
  </si>
  <si>
    <t>0,53%</t>
  </si>
  <si>
    <t>64,62%</t>
  </si>
  <si>
    <t>65,12%</t>
  </si>
  <si>
    <t>65,62%</t>
  </si>
  <si>
    <t>66,10%</t>
  </si>
  <si>
    <t>66,57%</t>
  </si>
  <si>
    <t>67,49%</t>
  </si>
  <si>
    <t>0,44%</t>
  </si>
  <si>
    <t>67,93%</t>
  </si>
  <si>
    <t>68,36%</t>
  </si>
  <si>
    <t>68,78%</t>
  </si>
  <si>
    <t>69,20%</t>
  </si>
  <si>
    <t>69,59%</t>
  </si>
  <si>
    <t>69,98%</t>
  </si>
  <si>
    <t>70,37%</t>
  </si>
  <si>
    <t>70,74%</t>
  </si>
  <si>
    <t>71,10%</t>
  </si>
  <si>
    <t>71,46%</t>
  </si>
  <si>
    <t>71,82%</t>
  </si>
  <si>
    <t>72,17%</t>
  </si>
  <si>
    <t>72,52%</t>
  </si>
  <si>
    <t>72,86%</t>
  </si>
  <si>
    <t>73,20%</t>
  </si>
  <si>
    <t>73,54%</t>
  </si>
  <si>
    <t>0,32%</t>
  </si>
  <si>
    <t>73,86%</t>
  </si>
  <si>
    <t>74,17%</t>
  </si>
  <si>
    <t>74,47%</t>
  </si>
  <si>
    <t>74,77%</t>
  </si>
  <si>
    <t>75,06%</t>
  </si>
  <si>
    <t>75,36%</t>
  </si>
  <si>
    <t>75,64%</t>
  </si>
  <si>
    <t>75,93%</t>
  </si>
  <si>
    <t>76,20%</t>
  </si>
  <si>
    <t>76,48%</t>
  </si>
  <si>
    <t>76,74%</t>
  </si>
  <si>
    <t>77,01%</t>
  </si>
  <si>
    <t>77,27%</t>
  </si>
  <si>
    <t>77,53%</t>
  </si>
  <si>
    <t>77,78%</t>
  </si>
  <si>
    <t>0,24%</t>
  </si>
  <si>
    <t>78,02%</t>
  </si>
  <si>
    <t>78,27%</t>
  </si>
  <si>
    <t>78,48%</t>
  </si>
  <si>
    <t>78,69%</t>
  </si>
  <si>
    <t>78,90%</t>
  </si>
  <si>
    <t>79,11%</t>
  </si>
  <si>
    <t>79,32%</t>
  </si>
  <si>
    <t>79,52%</t>
  </si>
  <si>
    <t>79,72%</t>
  </si>
  <si>
    <t>79,92%</t>
  </si>
  <si>
    <t>80,11%</t>
  </si>
  <si>
    <t>80,31%</t>
  </si>
  <si>
    <t>80,50%</t>
  </si>
  <si>
    <t>80,69%</t>
  </si>
  <si>
    <t>80,88%</t>
  </si>
  <si>
    <t>81,07%</t>
  </si>
  <si>
    <t>81,26%</t>
  </si>
  <si>
    <t>81,45%</t>
  </si>
  <si>
    <t>81,63%</t>
  </si>
  <si>
    <t>81,82%</t>
  </si>
  <si>
    <t>82,00%</t>
  </si>
  <si>
    <t>82,18%</t>
  </si>
  <si>
    <t>82,36%</t>
  </si>
  <si>
    <t>82,54%</t>
  </si>
  <si>
    <t>82,72%</t>
  </si>
  <si>
    <t>82,89%</t>
  </si>
  <si>
    <t>83,05%</t>
  </si>
  <si>
    <t>83,22%</t>
  </si>
  <si>
    <t>83,39%</t>
  </si>
  <si>
    <t>83,55%</t>
  </si>
  <si>
    <t>83,71%</t>
  </si>
  <si>
    <t>83,87%</t>
  </si>
  <si>
    <t>84,03%</t>
  </si>
  <si>
    <t>84,19%</t>
  </si>
  <si>
    <t>84,34%</t>
  </si>
  <si>
    <t>84,50%</t>
  </si>
  <si>
    <t>84,65%</t>
  </si>
  <si>
    <t>84,81%</t>
  </si>
  <si>
    <t>84,96%</t>
  </si>
  <si>
    <t>85,11%</t>
  </si>
  <si>
    <t>85,25%</t>
  </si>
  <si>
    <t>85,40%</t>
  </si>
  <si>
    <t>86,24%</t>
  </si>
  <si>
    <t>86,50%</t>
  </si>
  <si>
    <t>86,63%</t>
  </si>
  <si>
    <t>86,76%</t>
  </si>
  <si>
    <t>86,88%</t>
  </si>
  <si>
    <t>87,00%</t>
  </si>
  <si>
    <t>87,12%</t>
  </si>
  <si>
    <t>87,23%</t>
  </si>
  <si>
    <t>87,35%</t>
  </si>
  <si>
    <t>87,47%</t>
  </si>
  <si>
    <t>87,58%</t>
  </si>
  <si>
    <t>87,70%</t>
  </si>
  <si>
    <t>87,81%</t>
  </si>
  <si>
    <t>87,92%</t>
  </si>
  <si>
    <t>88,03%</t>
  </si>
  <si>
    <t>88,13%</t>
  </si>
  <si>
    <t>88,24%</t>
  </si>
  <si>
    <t>88,35%</t>
  </si>
  <si>
    <t>88,45%</t>
  </si>
  <si>
    <t>88,56%</t>
  </si>
  <si>
    <t>88,66%</t>
  </si>
  <si>
    <t>88,76%</t>
  </si>
  <si>
    <t>88,86%</t>
  </si>
  <si>
    <t>88,96%</t>
  </si>
  <si>
    <t>89,06%</t>
  </si>
  <si>
    <t>89,16%</t>
  </si>
  <si>
    <t>89,26%</t>
  </si>
  <si>
    <t>89,35%</t>
  </si>
  <si>
    <t>89,45%</t>
  </si>
  <si>
    <t>89,54%</t>
  </si>
  <si>
    <t>89,63%</t>
  </si>
  <si>
    <t>89,72%</t>
  </si>
  <si>
    <t>89,81%</t>
  </si>
  <si>
    <t>89,90%</t>
  </si>
  <si>
    <t>89,99%</t>
  </si>
  <si>
    <t>90,08%</t>
  </si>
  <si>
    <t>90,17%</t>
  </si>
  <si>
    <t>90,25%</t>
  </si>
  <si>
    <t>90,33%</t>
  </si>
  <si>
    <t>90,42%</t>
  </si>
  <si>
    <t>90,50%</t>
  </si>
  <si>
    <t>90,58%</t>
  </si>
  <si>
    <t>90,66%</t>
  </si>
  <si>
    <t>90,75%</t>
  </si>
  <si>
    <t>90,83%</t>
  </si>
  <si>
    <t>90,91%</t>
  </si>
  <si>
    <t>90,99%</t>
  </si>
  <si>
    <t>91,07%</t>
  </si>
  <si>
    <t>91,15%</t>
  </si>
  <si>
    <t>91,22%</t>
  </si>
  <si>
    <t>91,30%</t>
  </si>
  <si>
    <t>91,37%</t>
  </si>
  <si>
    <t>91,44%</t>
  </si>
  <si>
    <t>91,86%</t>
  </si>
  <si>
    <t>92,20%</t>
  </si>
  <si>
    <t>92,33%</t>
  </si>
  <si>
    <t>92,39%</t>
  </si>
  <si>
    <t>92,46%</t>
  </si>
  <si>
    <t>92,52%</t>
  </si>
  <si>
    <t>92,58%</t>
  </si>
  <si>
    <t>92,64%</t>
  </si>
  <si>
    <t>92,70%</t>
  </si>
  <si>
    <t>92,76%</t>
  </si>
  <si>
    <t>92,82%</t>
  </si>
  <si>
    <t>92,88%</t>
  </si>
  <si>
    <t>92,94%</t>
  </si>
  <si>
    <t>93,00%</t>
  </si>
  <si>
    <t>93,06%</t>
  </si>
  <si>
    <t>93,11%</t>
  </si>
  <si>
    <t>93,17%</t>
  </si>
  <si>
    <t>93,22%</t>
  </si>
  <si>
    <t>93,28%</t>
  </si>
  <si>
    <t>93,33%</t>
  </si>
  <si>
    <t>93,38%</t>
  </si>
  <si>
    <t>93,44%</t>
  </si>
  <si>
    <t>93,49%</t>
  </si>
  <si>
    <t>93,55%</t>
  </si>
  <si>
    <t>93,60%</t>
  </si>
  <si>
    <t>93,65%</t>
  </si>
  <si>
    <t>93,70%</t>
  </si>
  <si>
    <t>93,76%</t>
  </si>
  <si>
    <t>93,81%</t>
  </si>
  <si>
    <t>93,86%</t>
  </si>
  <si>
    <t>93,91%</t>
  </si>
  <si>
    <t>93,96%</t>
  </si>
  <si>
    <t>94,01%</t>
  </si>
  <si>
    <t>94,06%</t>
  </si>
  <si>
    <t>94,10%</t>
  </si>
  <si>
    <t>94,15%</t>
  </si>
  <si>
    <t>94,20%</t>
  </si>
  <si>
    <t>94,25%</t>
  </si>
  <si>
    <t>94,29%</t>
  </si>
  <si>
    <t>94,34%</t>
  </si>
  <si>
    <t>94,39%</t>
  </si>
  <si>
    <t>94,43%</t>
  </si>
  <si>
    <t>94,48%</t>
  </si>
  <si>
    <t>94,52%</t>
  </si>
  <si>
    <t>94,57%</t>
  </si>
  <si>
    <t>94,61%</t>
  </si>
  <si>
    <t>94,70%</t>
  </si>
  <si>
    <t>94,83%</t>
  </si>
  <si>
    <t>95,33%</t>
  </si>
  <si>
    <t>95,48%</t>
  </si>
  <si>
    <t>95,59%</t>
  </si>
  <si>
    <t>95,66%</t>
  </si>
  <si>
    <t>95,73%</t>
  </si>
  <si>
    <t>95,80%</t>
  </si>
  <si>
    <t>95,83%</t>
  </si>
  <si>
    <t>95,87%</t>
  </si>
  <si>
    <t>95,90%</t>
  </si>
  <si>
    <t>95,93%</t>
  </si>
  <si>
    <t>95,96%</t>
  </si>
  <si>
    <t>95,99%</t>
  </si>
  <si>
    <t>96,06%</t>
  </si>
  <si>
    <t>96,09%</t>
  </si>
  <si>
    <t>96,12%</t>
  </si>
  <si>
    <t>96,15%</t>
  </si>
  <si>
    <t>96,18%</t>
  </si>
  <si>
    <t>96,21%</t>
  </si>
  <si>
    <t>96,24%</t>
  </si>
  <si>
    <t>96,27%</t>
  </si>
  <si>
    <t>96,30%</t>
  </si>
  <si>
    <t>96,32%</t>
  </si>
  <si>
    <t>96,35%</t>
  </si>
  <si>
    <t>96,38%</t>
  </si>
  <si>
    <t>96,41%</t>
  </si>
  <si>
    <t>96,44%</t>
  </si>
  <si>
    <t>96,47%</t>
  </si>
  <si>
    <t>96,49%</t>
  </si>
  <si>
    <t>96,52%</t>
  </si>
  <si>
    <t>96,55%</t>
  </si>
  <si>
    <t>96,57%</t>
  </si>
  <si>
    <t>96,60%</t>
  </si>
  <si>
    <t>96,63%</t>
  </si>
  <si>
    <t>96,66%</t>
  </si>
  <si>
    <t>96,68%</t>
  </si>
  <si>
    <t>96,71%</t>
  </si>
  <si>
    <t>96,73%</t>
  </si>
  <si>
    <t>96,76%</t>
  </si>
  <si>
    <t>96,79%</t>
  </si>
  <si>
    <t>96,81%</t>
  </si>
  <si>
    <t>96,84%</t>
  </si>
  <si>
    <t>96,86%</t>
  </si>
  <si>
    <t>96,89%</t>
  </si>
  <si>
    <t>96,91%</t>
  </si>
  <si>
    <t>96,93%</t>
  </si>
  <si>
    <t>96,96%</t>
  </si>
  <si>
    <t>96,98%</t>
  </si>
  <si>
    <t>97,01%</t>
  </si>
  <si>
    <t>97,03%</t>
  </si>
  <si>
    <t>97,08%</t>
  </si>
  <si>
    <t>97,10%</t>
  </si>
  <si>
    <t>97,17%</t>
  </si>
  <si>
    <t>97,26%</t>
  </si>
  <si>
    <t>97,64%</t>
  </si>
  <si>
    <t>97,66%</t>
  </si>
  <si>
    <t>97,68%</t>
  </si>
  <si>
    <t>97,70%</t>
  </si>
  <si>
    <t>97,72%</t>
  </si>
  <si>
    <t>97,74%</t>
  </si>
  <si>
    <t>97,79%</t>
  </si>
  <si>
    <t>97,81%</t>
  </si>
  <si>
    <t>97,83%</t>
  </si>
  <si>
    <t>97,85%</t>
  </si>
  <si>
    <t>97,88%</t>
  </si>
  <si>
    <t>97,90%</t>
  </si>
  <si>
    <t>97,92%</t>
  </si>
  <si>
    <t>97,97%</t>
  </si>
  <si>
    <t>98,02%</t>
  </si>
  <si>
    <t>98,07%</t>
  </si>
  <si>
    <t>98,30%</t>
  </si>
  <si>
    <t>98,33%</t>
  </si>
  <si>
    <t>98,37%</t>
  </si>
  <si>
    <t>98,40%</t>
  </si>
  <si>
    <t>98,44%</t>
  </si>
  <si>
    <t>98,48%</t>
  </si>
  <si>
    <t>98,53%</t>
  </si>
  <si>
    <t>98,57%</t>
  </si>
  <si>
    <t>98,62%</t>
  </si>
  <si>
    <t>98,68%</t>
  </si>
  <si>
    <t>98,74%</t>
  </si>
  <si>
    <t>98,82%</t>
  </si>
  <si>
    <t>100,07%</t>
  </si>
  <si>
    <t>R$ 172.695,53</t>
  </si>
  <si>
    <t>R$ 1.598.536,38</t>
  </si>
  <si>
    <t>R$ 3.004.106,92</t>
  </si>
  <si>
    <t>R$ 597.517,98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</si>
</sst>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dd/mm/yy;@"/>
    <numFmt numFmtId="165" formatCode="_(* #,##0.00_);_(* \(#,##0.00\);_(* &quot;-&quot;??_);_(@_)"/>
    <numFmt numFmtId="166" formatCode="_(&quot;R$ &quot;* #,##0.00_);_(&quot;R$ &quot;* \(#,##0.00\);_(&quot;R$ &quot;* &quot;-&quot;??_);_(@_)"/>
    <numFmt numFmtId="167" formatCode="&quot;R$&quot;\ #,##0.00"/>
    <numFmt numFmtId="168" formatCode="#,##0.0000000"/>
    <numFmt numFmtId="169" formatCode="#,##0.00\ %"/>
  </numFmts>
  <fonts count="9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family val="2"/>
    </font>
    <font>
      <sz val="10"/>
      <color indexed="9"/>
      <name val="Arial"/>
      <family val="2"/>
    </font>
    <font>
      <b/>
      <sz val="10"/>
      <name val="Arial"/>
      <family val="2"/>
    </font>
    <font>
      <sz val="10"/>
      <name val="Arial"/>
      <family val="2"/>
    </font>
    <font>
      <sz val="14"/>
      <color indexed="9"/>
      <name val="Arial"/>
      <family val="2"/>
    </font>
    <font>
      <b/>
      <sz val="8"/>
      <name val="Arial"/>
      <family val="2"/>
    </font>
    <font>
      <b/>
      <sz val="10"/>
      <color indexed="16"/>
      <name val="Arial"/>
      <family val="2"/>
    </font>
    <font>
      <sz val="16"/>
      <name val="Arial"/>
      <family val="2"/>
    </font>
    <font>
      <b/>
      <sz val="13"/>
      <name val="Arial"/>
      <family val="2"/>
    </font>
    <font>
      <sz val="13"/>
      <name val="Arial"/>
      <family val="2"/>
    </font>
    <font>
      <b/>
      <sz val="9"/>
      <name val="Arial"/>
      <family val="2"/>
    </font>
    <font>
      <b/>
      <sz val="11"/>
      <color indexed="10"/>
      <name val="Arial"/>
      <family val="2"/>
    </font>
    <font>
      <b/>
      <sz val="11"/>
      <color indexed="54"/>
      <name val="Arial"/>
      <family val="2"/>
    </font>
    <font>
      <b/>
      <sz val="11"/>
      <color indexed="12"/>
      <name val="Arial"/>
      <family val="2"/>
    </font>
    <font>
      <b/>
      <sz val="11"/>
      <color indexed="20"/>
      <name val="Arial"/>
      <family val="2"/>
    </font>
    <font>
      <b/>
      <sz val="10"/>
      <color theme="0"/>
      <name val="Arial"/>
      <family val="2"/>
    </font>
    <font>
      <sz val="10"/>
      <color theme="0"/>
      <name val="Arial"/>
      <family val="2"/>
    </font>
    <font>
      <b/>
      <sz val="14"/>
      <color theme="0"/>
      <name val="Arial"/>
      <family val="2"/>
    </font>
    <font>
      <b/>
      <sz val="10"/>
      <color indexed="10"/>
      <name val="Arial"/>
      <family val="2"/>
    </font>
    <font>
      <b/>
      <sz val="10"/>
      <color theme="1"/>
      <name val="Arial"/>
      <family val="2"/>
    </font>
    <font>
      <sz val="10"/>
      <color theme="1"/>
      <name val="Arial"/>
      <family val="2"/>
    </font>
    <font>
      <b/>
      <sz val="10"/>
      <color indexed="54"/>
      <name val="Arial"/>
      <family val="2"/>
    </font>
    <font>
      <b/>
      <sz val="10"/>
      <color indexed="12"/>
      <name val="Arial"/>
      <family val="2"/>
    </font>
    <font>
      <b/>
      <sz val="12"/>
      <name val="Arial"/>
      <family val="2"/>
    </font>
    <font>
      <sz val="12"/>
      <name val="Arial"/>
      <family val="2"/>
    </font>
    <font>
      <b/>
      <sz val="12"/>
      <color theme="0"/>
      <name val="Arial"/>
      <family val="2"/>
    </font>
    <font>
      <u/>
      <sz val="11"/>
      <color theme="10"/>
      <name val="Calibri"/>
      <family val="2"/>
    </font>
    <font>
      <sz val="9"/>
      <color theme="1"/>
      <name val="Arial"/>
      <family val="2"/>
    </font>
    <font>
      <u/>
      <sz val="9"/>
      <color theme="10"/>
      <name val="Arial"/>
      <family val="2"/>
    </font>
    <font>
      <b/>
      <sz val="11"/>
      <color theme="0"/>
      <name val="Arial"/>
      <family val="2"/>
    </font>
    <font>
      <b/>
      <sz val="9"/>
      <color theme="0"/>
      <name val="Arial"/>
      <family val="2"/>
    </font>
    <font>
      <b/>
      <sz val="9"/>
      <name val="Arial Narrow"/>
      <family val="2"/>
    </font>
    <font>
      <sz val="10"/>
      <name val="Arial Narrow"/>
      <family val="2"/>
    </font>
    <font>
      <b/>
      <sz val="10"/>
      <name val="Arial Narrow"/>
      <family val="2"/>
    </font>
    <font>
      <b/>
      <sz val="8"/>
      <name val="Calibri"/>
      <family val="2"/>
      <scheme val="minor"/>
    </font>
    <font>
      <b/>
      <sz val="8"/>
      <color theme="1"/>
      <name val="Calibri"/>
      <family val="2"/>
      <scheme val="minor"/>
    </font>
    <font>
      <b/>
      <sz val="10"/>
      <color theme="0"/>
      <name val="Arial Narrow"/>
      <family val="2"/>
    </font>
    <font>
      <b/>
      <strike/>
      <sz val="10"/>
      <name val="Arial Narrow"/>
      <family val="2"/>
    </font>
    <font>
      <b/>
      <sz val="12"/>
      <name val="Arial Narrow"/>
      <family val="2"/>
    </font>
    <font>
      <b/>
      <sz val="8"/>
      <name val="Arial Narrow"/>
      <family val="2"/>
    </font>
    <font>
      <b/>
      <sz val="8"/>
      <color theme="0"/>
      <name val="Arial"/>
      <family val="2"/>
    </font>
    <font>
      <sz val="8"/>
      <color theme="0"/>
      <name val="Arial"/>
      <family val="2"/>
    </font>
    <font>
      <b/>
      <sz val="8"/>
      <color indexed="16"/>
      <name val="Arial"/>
      <family val="2"/>
    </font>
    <font>
      <sz val="8"/>
      <color theme="1"/>
      <name val="Calibri"/>
      <family val="2"/>
      <scheme val="minor"/>
    </font>
    <font>
      <sz val="8"/>
      <name val="Arial"/>
      <family val="2"/>
    </font>
    <font>
      <b/>
      <sz val="8"/>
      <color indexed="10"/>
      <name val="Arial"/>
      <family val="2"/>
    </font>
    <font>
      <b/>
      <sz val="8"/>
      <color indexed="54"/>
      <name val="Arial"/>
      <family val="2"/>
    </font>
    <font>
      <sz val="8"/>
      <color theme="0"/>
      <name val="Calibri"/>
      <family val="2"/>
      <scheme val="minor"/>
    </font>
    <font>
      <b/>
      <sz val="8"/>
      <color indexed="12"/>
      <name val="Arial"/>
      <family val="2"/>
    </font>
    <font>
      <sz val="8"/>
      <color theme="1"/>
      <name val="Arial"/>
      <family val="2"/>
    </font>
    <font>
      <b/>
      <sz val="8"/>
      <color theme="1"/>
      <name val="Arial"/>
      <family val="2"/>
    </font>
    <font>
      <b/>
      <sz val="7"/>
      <color theme="0"/>
      <name val="Arial"/>
      <family val="2"/>
    </font>
    <font>
      <sz val="11"/>
      <color theme="1"/>
      <name val="Arial"/>
      <family val="2"/>
    </font>
    <font>
      <sz val="11"/>
      <color theme="0"/>
      <name val="Arial"/>
      <family val="2"/>
    </font>
    <font>
      <sz val="18"/>
      <color theme="3"/>
      <name val="Cambria"/>
      <family val="2"/>
      <scheme val="major"/>
    </font>
    <font>
      <sz val="11"/>
      <color rgb="FF9C5700"/>
      <name val="Calibri"/>
      <family val="2"/>
      <scheme val="minor"/>
    </font>
    <font>
      <b/>
      <sz val="9"/>
      <color theme="1"/>
      <name val="Arial"/>
      <family val="2"/>
    </font>
    <font>
      <b/>
      <sz val="10"/>
      <color rgb="FF000000"/>
      <name val="Arial"/>
      <family val="1"/>
    </font>
    <font>
      <sz val="10"/>
      <color rgb="FF000000"/>
      <name val="Arial"/>
      <family val="1"/>
    </font>
    <font>
      <sz val="10"/>
      <name val="Arial"/>
      <family val="1"/>
    </font>
    <font>
      <b/>
      <sz val="10"/>
      <name val="Arial"/>
      <family val="1"/>
    </font>
    <font>
      <sz val="8"/>
      <name val="Calibri"/>
      <family val="2"/>
      <scheme val="minor"/>
    </font>
    <font>
      <sz val="9"/>
      <name val="Arial"/>
      <family val="2"/>
    </font>
    <font>
      <b/>
      <sz val="10"/>
      <color theme="0"/>
      <name val="Arial"/>
      <family val="1"/>
    </font>
    <font>
      <sz val="10"/>
      <color theme="0"/>
      <name val="Arial"/>
      <family val="1"/>
    </font>
    <font>
      <sz val="11"/>
      <name val="Arial"/>
      <family val="1"/>
    </font>
    <font>
      <b/>
      <sz val="18"/>
      <name val="Arial"/>
      <family val="2"/>
    </font>
    <font>
      <b/>
      <i/>
      <sz val="18"/>
      <name val="Arial"/>
      <family val="2"/>
    </font>
    <font>
      <b/>
      <sz val="14"/>
      <name val="Arial"/>
      <family val="2"/>
    </font>
    <font>
      <sz val="11"/>
      <name val="Arial"/>
      <family val="2"/>
    </font>
    <font>
      <sz val="7"/>
      <color theme="1"/>
      <name val="Arial"/>
      <family val="2"/>
    </font>
    <font>
      <b/>
      <sz val="7"/>
      <color theme="1"/>
      <name val="Arial"/>
      <family val="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1"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FFFF"/>
      </patternFill>
    </fill>
    <fill>
      <patternFill patternType="solid">
        <fgColor rgb="FF00B0F0"/>
        <bgColor indexed="64"/>
      </patternFill>
    </fill>
    <fill>
      <patternFill patternType="solid">
        <fgColor theme="0" tint="-0.249977111117893"/>
        <bgColor indexed="64"/>
      </patternFill>
    </fill>
    <fill>
      <patternFill patternType="solid">
        <fgColor rgb="FFD8ECF6"/>
        <bgColor rgb="FFD8ECF6"/>
      </patternFill>
    </fill>
    <fill>
      <patternFill patternType="solid">
        <fgColor rgb="FFFFFFFF"/>
        <bgColor rgb="FFFFFFFF"/>
      </patternFill>
    </fill>
    <fill>
      <patternFill patternType="solid">
        <fgColor rgb="FFDFF0D8"/>
        <bgColor rgb="FFDFF0D8"/>
      </patternFill>
    </fill>
    <fill>
      <patternFill patternType="solid">
        <fgColor rgb="FFEFEFEF"/>
        <bgColor rgb="FFEFEFEF"/>
      </patternFill>
    </fill>
    <fill>
      <patternFill patternType="solid">
        <fgColor rgb="FFD6D6D6"/>
        <bgColor rgb="FFD6D6D6"/>
      </patternFill>
    </fill>
    <fill>
      <patternFill patternType="solid">
        <fgColor rgb="FFF7F3DF"/>
        <bgColor rgb="FFF7F3DF"/>
      </patternFill>
    </fill>
    <fill>
      <patternFill patternType="solid">
        <fgColor theme="4" tint="0.59999389629810485"/>
        <bgColor indexed="64"/>
      </patternFill>
    </fill>
  </fills>
  <borders count="1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8"/>
      </top>
      <bottom style="hair">
        <color indexed="8"/>
      </bottom>
      <diagonal/>
    </border>
    <border>
      <left/>
      <right style="medium">
        <color indexed="64"/>
      </right>
      <top style="hair">
        <color indexed="8"/>
      </top>
      <bottom style="hair">
        <color indexed="8"/>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theme="0"/>
      </right>
      <top style="medium">
        <color indexed="64"/>
      </top>
      <bottom style="thin">
        <color theme="0"/>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theme="0"/>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rgb="FFCCCCCC"/>
      </left>
      <right style="thin">
        <color rgb="FFCCCCCC"/>
      </right>
      <top style="thin">
        <color rgb="FFCCCCCC"/>
      </top>
      <bottom style="thin">
        <color rgb="FFCCCCCC"/>
      </bottom>
      <diagonal/>
    </border>
    <border>
      <left/>
      <right style="thin">
        <color indexed="64"/>
      </right>
      <top style="thin">
        <color indexed="64"/>
      </top>
      <bottom/>
      <diagonal/>
    </border>
    <border>
      <left/>
      <right/>
      <top style="thick">
        <color rgb="FF000000"/>
      </top>
      <bottom/>
      <diagonal/>
    </border>
    <border>
      <left style="medium">
        <color indexed="64"/>
      </left>
      <right style="thin">
        <color rgb="FFCCCCCC"/>
      </right>
      <top style="thin">
        <color rgb="FFCCCCCC"/>
      </top>
      <bottom style="thin">
        <color rgb="FFCCCCCC"/>
      </bottom>
      <diagonal/>
    </border>
    <border>
      <left style="thin">
        <color rgb="FFCCCCCC"/>
      </left>
      <right style="medium">
        <color indexed="64"/>
      </right>
      <top style="thin">
        <color rgb="FFCCCCCC"/>
      </top>
      <bottom style="thin">
        <color rgb="FFCCCCCC"/>
      </bottom>
      <diagonal/>
    </border>
    <border>
      <left style="medium">
        <color indexed="64"/>
      </left>
      <right/>
      <top style="thick">
        <color rgb="FF000000"/>
      </top>
      <bottom/>
      <diagonal/>
    </border>
    <border>
      <left/>
      <right style="medium">
        <color indexed="64"/>
      </right>
      <top style="thick">
        <color rgb="FF000000"/>
      </top>
      <bottom/>
      <diagonal/>
    </border>
    <border>
      <left style="medium">
        <color indexed="64"/>
      </left>
      <right style="thin">
        <color rgb="FFCCCCCC"/>
      </right>
      <top style="medium">
        <color indexed="64"/>
      </top>
      <bottom style="thin">
        <color rgb="FFCCCCCC"/>
      </bottom>
      <diagonal/>
    </border>
    <border>
      <left style="thin">
        <color rgb="FFCCCCCC"/>
      </left>
      <right style="thin">
        <color rgb="FFCCCCCC"/>
      </right>
      <top style="medium">
        <color indexed="64"/>
      </top>
      <bottom style="thin">
        <color rgb="FFCCCCCC"/>
      </bottom>
      <diagonal/>
    </border>
    <border>
      <left style="thin">
        <color rgb="FFCCCCCC"/>
      </left>
      <right style="medium">
        <color indexed="64"/>
      </right>
      <top style="medium">
        <color indexed="64"/>
      </top>
      <bottom style="thin">
        <color rgb="FFCCCCCC"/>
      </bottom>
      <diagonal/>
    </border>
    <border>
      <left style="thin">
        <color indexed="64"/>
      </left>
      <right/>
      <top style="medium">
        <color indexed="64"/>
      </top>
      <bottom/>
      <diagonal/>
    </border>
    <border>
      <left style="medium">
        <color indexed="64"/>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style="thin">
        <color theme="0"/>
      </left>
      <right/>
      <top style="medium">
        <color indexed="64"/>
      </top>
      <bottom/>
      <diagonal/>
    </border>
    <border>
      <left style="medium">
        <color indexed="64"/>
      </left>
      <right/>
      <top style="thin">
        <color indexed="64"/>
      </top>
      <bottom style="medium">
        <color indexed="64"/>
      </bottom>
      <diagonal/>
    </border>
    <border>
      <left style="medium">
        <color indexed="64"/>
      </left>
      <right style="thin">
        <color theme="0"/>
      </right>
      <top style="thin">
        <color theme="0"/>
      </top>
      <bottom style="medium">
        <color indexed="64"/>
      </bottom>
      <diagonal/>
    </border>
    <border>
      <left style="thin">
        <color theme="0"/>
      </left>
      <right/>
      <top/>
      <bottom style="medium">
        <color indexed="64"/>
      </bottom>
      <diagonal/>
    </border>
    <border>
      <left style="medium">
        <color indexed="64"/>
      </left>
      <right style="medium">
        <color indexed="64"/>
      </right>
      <top style="thin">
        <color theme="0"/>
      </top>
      <bottom style="medium">
        <color indexed="64"/>
      </bottom>
      <diagonal/>
    </border>
    <border>
      <left/>
      <right style="medium">
        <color indexed="64"/>
      </right>
      <top style="thin">
        <color indexed="64"/>
      </top>
      <bottom style="medium">
        <color indexed="64"/>
      </bottom>
      <diagonal/>
    </border>
    <border>
      <left style="medium">
        <color indexed="64"/>
      </left>
      <right style="thin">
        <color rgb="FFCCCCCC"/>
      </right>
      <top style="thin">
        <color rgb="FFCCCCCC"/>
      </top>
      <bottom style="medium">
        <color indexed="64"/>
      </bottom>
      <diagonal/>
    </border>
    <border>
      <left style="thin">
        <color rgb="FFCCCCCC"/>
      </left>
      <right style="thin">
        <color rgb="FFCCCCCC"/>
      </right>
      <top style="thin">
        <color rgb="FFCCCCCC"/>
      </top>
      <bottom style="medium">
        <color indexed="64"/>
      </bottom>
      <diagonal/>
    </border>
    <border>
      <left style="thin">
        <color rgb="FFCCCCCC"/>
      </left>
      <right style="medium">
        <color indexed="64"/>
      </right>
      <top style="thin">
        <color rgb="FFCCCCCC"/>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diagonal/>
    </border>
    <border>
      <left style="thin">
        <color theme="0"/>
      </left>
      <right style="thin">
        <color theme="0"/>
      </right>
      <top/>
      <bottom/>
      <diagonal/>
    </border>
    <border>
      <left/>
      <right/>
      <top style="medium">
        <color indexed="64"/>
      </top>
      <bottom style="thin">
        <color indexed="64"/>
      </bottom>
      <diagonal/>
    </border>
    <border>
      <left/>
      <right style="medium">
        <color indexed="64"/>
      </right>
      <top/>
      <bottom style="thin">
        <color indexed="64"/>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thin">
        <color theme="0"/>
      </left>
      <right style="medium">
        <color indexed="64"/>
      </right>
      <top style="thin">
        <color theme="0"/>
      </top>
      <bottom/>
      <diagonal/>
    </border>
    <border>
      <left/>
      <right style="thin">
        <color theme="0"/>
      </right>
      <top/>
      <bottom style="medium">
        <color indexed="64"/>
      </bottom>
      <diagonal/>
    </border>
    <border>
      <left style="thin">
        <color theme="0"/>
      </left>
      <right style="medium">
        <color indexed="64"/>
      </right>
      <top/>
      <bottom style="medium">
        <color indexed="64"/>
      </bottom>
      <diagonal/>
    </border>
    <border>
      <left style="medium">
        <color indexed="64"/>
      </left>
      <right style="thin">
        <color theme="0"/>
      </right>
      <top style="thin">
        <color theme="0"/>
      </top>
      <bottom/>
      <diagonal/>
    </border>
    <border>
      <left style="medium">
        <color indexed="64"/>
      </left>
      <right style="thin">
        <color theme="0"/>
      </right>
      <top/>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45"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0" fontId="73" fillId="0" borderId="0" applyNumberFormat="0" applyFill="0" applyBorder="0" applyAlignment="0" applyProtection="0"/>
    <xf numFmtId="0" fontId="74"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84" fillId="0" borderId="0"/>
    <xf numFmtId="0" fontId="22" fillId="0" borderId="0"/>
    <xf numFmtId="0" fontId="22" fillId="0" borderId="0"/>
    <xf numFmtId="9" fontId="22" fillId="0" borderId="0" applyFont="0" applyFill="0" applyBorder="0" applyAlignment="0" applyProtection="0"/>
    <xf numFmtId="166" fontId="22" fillId="0" borderId="0" applyFont="0" applyFill="0" applyBorder="0" applyAlignment="0" applyProtection="0"/>
    <xf numFmtId="9" fontId="22" fillId="0" borderId="0" applyFont="0" applyFill="0" applyBorder="0" applyAlignment="0" applyProtection="0"/>
    <xf numFmtId="166" fontId="22" fillId="0" borderId="0" applyFont="0" applyFill="0" applyBorder="0" applyAlignment="0" applyProtection="0"/>
  </cellStyleXfs>
  <cellXfs count="862">
    <xf numFmtId="0" fontId="0" fillId="0" borderId="0" xfId="0"/>
    <xf numFmtId="4" fontId="18" fillId="0" borderId="0" xfId="0" applyNumberFormat="1" applyFont="1" applyAlignment="1">
      <alignment horizontal="center" vertical="center" wrapText="1"/>
    </xf>
    <xf numFmtId="0" fontId="0" fillId="33" borderId="0" xfId="0" applyFill="1" applyAlignment="1">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20" fillId="0" borderId="0" xfId="0" applyFont="1" applyAlignment="1">
      <alignment vertical="center"/>
    </xf>
    <xf numFmtId="0" fontId="23" fillId="0" borderId="0" xfId="0" applyFont="1" applyAlignment="1">
      <alignment horizontal="right" vertical="center"/>
    </xf>
    <xf numFmtId="0" fontId="23" fillId="0" borderId="0" xfId="0" applyFont="1" applyAlignment="1">
      <alignment horizontal="left" vertical="center"/>
    </xf>
    <xf numFmtId="0" fontId="22" fillId="0" borderId="0" xfId="0" applyFont="1" applyAlignment="1">
      <alignment vertical="center"/>
    </xf>
    <xf numFmtId="0" fontId="21" fillId="0" borderId="0" xfId="0" applyFont="1" applyAlignment="1">
      <alignment horizontal="right" vertical="center"/>
    </xf>
    <xf numFmtId="0" fontId="26" fillId="0" borderId="0" xfId="0" applyFont="1" applyAlignment="1">
      <alignment vertical="center"/>
    </xf>
    <xf numFmtId="0" fontId="21" fillId="0" borderId="0" xfId="0" applyFont="1" applyAlignment="1">
      <alignment vertical="center"/>
    </xf>
    <xf numFmtId="164" fontId="27" fillId="0" borderId="0" xfId="0" applyNumberFormat="1" applyFont="1" applyAlignment="1">
      <alignment vertical="center"/>
    </xf>
    <xf numFmtId="0" fontId="29" fillId="0" borderId="0" xfId="0" applyFont="1" applyAlignment="1">
      <alignment horizontal="right" vertical="center"/>
    </xf>
    <xf numFmtId="4" fontId="30" fillId="0" borderId="0" xfId="0" applyNumberFormat="1" applyFont="1" applyAlignment="1">
      <alignment horizontal="right" vertical="center"/>
    </xf>
    <xf numFmtId="49" fontId="22" fillId="0" borderId="0" xfId="0" applyNumberFormat="1" applyFont="1" applyAlignment="1">
      <alignment vertical="center"/>
    </xf>
    <xf numFmtId="49" fontId="0" fillId="0" borderId="0" xfId="0" applyNumberFormat="1" applyAlignment="1">
      <alignment vertical="center"/>
    </xf>
    <xf numFmtId="49" fontId="21" fillId="0" borderId="0" xfId="0" applyNumberFormat="1" applyFont="1" applyAlignment="1">
      <alignment horizontal="left" vertical="center"/>
    </xf>
    <xf numFmtId="49" fontId="21" fillId="0" borderId="0" xfId="0" applyNumberFormat="1" applyFont="1" applyAlignment="1">
      <alignment horizontal="center" vertical="center"/>
    </xf>
    <xf numFmtId="0" fontId="21" fillId="0" borderId="0" xfId="0" applyFont="1" applyAlignment="1">
      <alignment horizontal="center" vertical="center"/>
    </xf>
    <xf numFmtId="4" fontId="31" fillId="0" borderId="0" xfId="0" applyNumberFormat="1" applyFont="1" applyAlignment="1">
      <alignment vertical="center"/>
    </xf>
    <xf numFmtId="0" fontId="28" fillId="0" borderId="0" xfId="0" applyFont="1" applyAlignment="1">
      <alignment vertical="center"/>
    </xf>
    <xf numFmtId="164" fontId="27" fillId="0" borderId="0" xfId="0" applyNumberFormat="1" applyFont="1" applyAlignment="1">
      <alignment horizontal="center" vertical="center"/>
    </xf>
    <xf numFmtId="49" fontId="22" fillId="0" borderId="0" xfId="0" applyNumberFormat="1" applyFont="1" applyAlignment="1">
      <alignment horizontal="left" vertical="center"/>
    </xf>
    <xf numFmtId="49" fontId="22" fillId="0" borderId="0" xfId="0" applyNumberFormat="1" applyFont="1" applyAlignment="1">
      <alignment horizontal="center" vertical="center"/>
    </xf>
    <xf numFmtId="4" fontId="32" fillId="0" borderId="0" xfId="0" applyNumberFormat="1" applyFont="1" applyAlignment="1">
      <alignment vertical="center"/>
    </xf>
    <xf numFmtId="4" fontId="33" fillId="0" borderId="0" xfId="0" applyNumberFormat="1" applyFont="1" applyAlignment="1">
      <alignment vertical="center"/>
    </xf>
    <xf numFmtId="0" fontId="25" fillId="35" borderId="16" xfId="0" applyFont="1" applyFill="1" applyBorder="1" applyAlignment="1">
      <alignment vertical="center"/>
    </xf>
    <xf numFmtId="0" fontId="0" fillId="35" borderId="0" xfId="0" applyFill="1" applyAlignment="1">
      <alignment vertical="center"/>
    </xf>
    <xf numFmtId="0" fontId="36" fillId="35" borderId="0" xfId="0" applyFont="1" applyFill="1" applyAlignment="1">
      <alignment vertical="center"/>
    </xf>
    <xf numFmtId="0" fontId="35" fillId="35" borderId="0" xfId="0" applyFont="1" applyFill="1" applyAlignment="1">
      <alignment vertical="center"/>
    </xf>
    <xf numFmtId="0" fontId="17" fillId="35" borderId="0" xfId="0" applyFont="1" applyFill="1" applyAlignment="1">
      <alignment vertical="center"/>
    </xf>
    <xf numFmtId="10" fontId="35" fillId="35" borderId="0" xfId="0" applyNumberFormat="1" applyFont="1" applyFill="1" applyAlignment="1">
      <alignment vertical="center"/>
    </xf>
    <xf numFmtId="0" fontId="0" fillId="33" borderId="16" xfId="0" applyFill="1" applyBorder="1" applyAlignment="1">
      <alignment horizontal="left" vertical="center"/>
    </xf>
    <xf numFmtId="0" fontId="35" fillId="35" borderId="15" xfId="0" applyFont="1" applyFill="1" applyBorder="1" applyAlignment="1">
      <alignment vertical="center"/>
    </xf>
    <xf numFmtId="0" fontId="25" fillId="35" borderId="19" xfId="0" applyFont="1" applyFill="1" applyBorder="1" applyAlignment="1">
      <alignment vertical="center"/>
    </xf>
    <xf numFmtId="0" fontId="34" fillId="35" borderId="12" xfId="0" applyFont="1" applyFill="1" applyBorder="1" applyAlignment="1">
      <alignment vertical="center"/>
    </xf>
    <xf numFmtId="4" fontId="18" fillId="0" borderId="0" xfId="0" applyNumberFormat="1" applyFont="1"/>
    <xf numFmtId="0" fontId="39" fillId="0" borderId="0" xfId="0" applyFont="1" applyAlignment="1">
      <alignment vertical="center"/>
    </xf>
    <xf numFmtId="0" fontId="20" fillId="0" borderId="0" xfId="0" applyFont="1" applyAlignment="1">
      <alignment horizontal="right" vertical="center"/>
    </xf>
    <xf numFmtId="0" fontId="20" fillId="0" borderId="0" xfId="0" applyFont="1" applyAlignment="1">
      <alignment horizontal="left" vertical="center"/>
    </xf>
    <xf numFmtId="0" fontId="39" fillId="33" borderId="0" xfId="0" applyFont="1" applyFill="1" applyAlignment="1">
      <alignment vertical="center"/>
    </xf>
    <xf numFmtId="4" fontId="37" fillId="0" borderId="0" xfId="0" applyNumberFormat="1" applyFont="1" applyAlignment="1">
      <alignment horizontal="right" vertical="center"/>
    </xf>
    <xf numFmtId="49" fontId="39" fillId="0" borderId="0" xfId="0" applyNumberFormat="1" applyFont="1" applyAlignment="1">
      <alignment vertical="center"/>
    </xf>
    <xf numFmtId="4" fontId="40" fillId="0" borderId="0" xfId="0" applyNumberFormat="1" applyFont="1" applyAlignment="1">
      <alignment vertical="center"/>
    </xf>
    <xf numFmtId="0" fontId="39" fillId="0" borderId="0" xfId="0" applyFont="1" applyAlignment="1">
      <alignment horizontal="center" vertical="center"/>
    </xf>
    <xf numFmtId="4" fontId="41" fillId="0" borderId="0" xfId="0" applyNumberFormat="1" applyFont="1" applyAlignment="1">
      <alignment vertical="center"/>
    </xf>
    <xf numFmtId="0" fontId="39" fillId="0" borderId="0" xfId="0" applyFont="1"/>
    <xf numFmtId="0" fontId="39" fillId="0" borderId="15" xfId="0" applyFont="1" applyBorder="1"/>
    <xf numFmtId="0" fontId="39" fillId="0" borderId="16" xfId="0" applyFont="1" applyBorder="1"/>
    <xf numFmtId="0" fontId="22" fillId="36" borderId="16" xfId="0" applyFont="1" applyFill="1" applyBorder="1" applyAlignment="1">
      <alignment horizontal="left"/>
    </xf>
    <xf numFmtId="0" fontId="39" fillId="36" borderId="16" xfId="0" applyFont="1" applyFill="1" applyBorder="1"/>
    <xf numFmtId="0" fontId="39" fillId="36" borderId="18" xfId="0" applyFont="1" applyFill="1" applyBorder="1"/>
    <xf numFmtId="0" fontId="39" fillId="36" borderId="19" xfId="0" applyFont="1" applyFill="1" applyBorder="1"/>
    <xf numFmtId="0" fontId="38" fillId="36" borderId="11" xfId="0" applyFont="1" applyFill="1" applyBorder="1"/>
    <xf numFmtId="49" fontId="21" fillId="36" borderId="11" xfId="0" applyNumberFormat="1" applyFont="1" applyFill="1" applyBorder="1" applyAlignment="1">
      <alignment horizontal="center" vertical="center"/>
    </xf>
    <xf numFmtId="0" fontId="39" fillId="36" borderId="44" xfId="0" applyFont="1" applyFill="1" applyBorder="1"/>
    <xf numFmtId="0" fontId="39" fillId="36" borderId="11" xfId="0" applyFont="1" applyFill="1" applyBorder="1"/>
    <xf numFmtId="0" fontId="21" fillId="36" borderId="15" xfId="0" applyFont="1" applyFill="1" applyBorder="1"/>
    <xf numFmtId="0" fontId="38" fillId="36" borderId="15" xfId="0" applyFont="1" applyFill="1" applyBorder="1"/>
    <xf numFmtId="0" fontId="38" fillId="36" borderId="17" xfId="0" applyFont="1" applyFill="1" applyBorder="1"/>
    <xf numFmtId="0" fontId="38" fillId="0" borderId="0" xfId="0" applyFont="1"/>
    <xf numFmtId="0" fontId="38" fillId="0" borderId="16" xfId="0" applyFont="1" applyBorder="1"/>
    <xf numFmtId="0" fontId="39" fillId="36" borderId="15" xfId="0" applyFont="1" applyFill="1" applyBorder="1"/>
    <xf numFmtId="0" fontId="39" fillId="36" borderId="46" xfId="0" applyFont="1" applyFill="1" applyBorder="1"/>
    <xf numFmtId="0" fontId="39" fillId="36" borderId="47" xfId="0" applyFont="1" applyFill="1" applyBorder="1"/>
    <xf numFmtId="0" fontId="38" fillId="36" borderId="28" xfId="0" applyFont="1" applyFill="1" applyBorder="1"/>
    <xf numFmtId="49" fontId="39" fillId="36" borderId="11" xfId="0" applyNumberFormat="1" applyFont="1" applyFill="1" applyBorder="1" applyAlignment="1">
      <alignment horizontal="center"/>
    </xf>
    <xf numFmtId="0" fontId="39" fillId="36" borderId="15" xfId="0" applyFont="1" applyFill="1" applyBorder="1" applyAlignment="1">
      <alignment vertical="top"/>
    </xf>
    <xf numFmtId="0" fontId="39" fillId="36" borderId="16" xfId="0" applyFont="1" applyFill="1" applyBorder="1" applyAlignment="1">
      <alignment vertical="top"/>
    </xf>
    <xf numFmtId="0" fontId="42" fillId="35" borderId="15" xfId="0" applyFont="1" applyFill="1" applyBorder="1"/>
    <xf numFmtId="0" fontId="22" fillId="35" borderId="16" xfId="0" applyFont="1" applyFill="1" applyBorder="1" applyAlignment="1">
      <alignment horizontal="left"/>
    </xf>
    <xf numFmtId="0" fontId="34" fillId="35" borderId="20" xfId="0" applyFont="1" applyFill="1" applyBorder="1" applyAlignment="1">
      <alignment vertical="center"/>
    </xf>
    <xf numFmtId="0" fontId="18" fillId="0" borderId="0" xfId="0" applyFont="1" applyAlignment="1">
      <alignment horizontal="center"/>
    </xf>
    <xf numFmtId="0" fontId="39" fillId="35" borderId="15" xfId="0" applyFont="1" applyFill="1" applyBorder="1"/>
    <xf numFmtId="0" fontId="39" fillId="35" borderId="0" xfId="0" applyFont="1" applyFill="1"/>
    <xf numFmtId="0" fontId="39" fillId="35" borderId="16" xfId="0" applyFont="1" applyFill="1" applyBorder="1"/>
    <xf numFmtId="0" fontId="18" fillId="0" borderId="0" xfId="0" applyFont="1"/>
    <xf numFmtId="0" fontId="36" fillId="35" borderId="12" xfId="0" applyFont="1" applyFill="1" applyBorder="1" applyAlignment="1">
      <alignment vertical="center"/>
    </xf>
    <xf numFmtId="0" fontId="0" fillId="35" borderId="14" xfId="0" applyFill="1" applyBorder="1" applyAlignment="1">
      <alignment vertical="center"/>
    </xf>
    <xf numFmtId="0" fontId="36" fillId="35" borderId="15" xfId="0" applyFont="1" applyFill="1" applyBorder="1" applyAlignment="1">
      <alignment vertical="center"/>
    </xf>
    <xf numFmtId="0" fontId="0" fillId="35" borderId="16" xfId="0" applyFill="1" applyBorder="1" applyAlignment="1">
      <alignment vertical="center"/>
    </xf>
    <xf numFmtId="0" fontId="21" fillId="33" borderId="15" xfId="0" applyFont="1" applyFill="1" applyBorder="1" applyAlignment="1">
      <alignment vertical="center"/>
    </xf>
    <xf numFmtId="0" fontId="0" fillId="35" borderId="15" xfId="0" applyFill="1" applyBorder="1" applyAlignment="1">
      <alignment vertical="center"/>
    </xf>
    <xf numFmtId="0" fontId="17" fillId="35" borderId="17" xfId="0" applyFont="1" applyFill="1" applyBorder="1" applyAlignment="1">
      <alignment vertical="center"/>
    </xf>
    <xf numFmtId="49" fontId="48" fillId="35" borderId="15" xfId="0" applyNumberFormat="1" applyFont="1" applyFill="1" applyBorder="1" applyAlignment="1">
      <alignment horizontal="center" vertical="center"/>
    </xf>
    <xf numFmtId="49" fontId="48" fillId="35" borderId="0" xfId="0" applyNumberFormat="1" applyFont="1" applyFill="1" applyAlignment="1">
      <alignment horizontal="center" vertical="center"/>
    </xf>
    <xf numFmtId="0" fontId="0" fillId="0" borderId="16" xfId="0" applyBorder="1"/>
    <xf numFmtId="0" fontId="50" fillId="35" borderId="0" xfId="0" applyFont="1" applyFill="1" applyAlignment="1">
      <alignment horizontal="center" vertical="center"/>
    </xf>
    <xf numFmtId="0" fontId="50" fillId="0" borderId="25" xfId="0" applyFont="1" applyBorder="1" applyAlignment="1">
      <alignment horizontal="center" vertical="center"/>
    </xf>
    <xf numFmtId="0" fontId="50" fillId="0" borderId="30" xfId="0" applyFont="1" applyBorder="1" applyAlignment="1">
      <alignment horizontal="center" vertical="center"/>
    </xf>
    <xf numFmtId="0" fontId="51" fillId="0" borderId="0" xfId="0" applyFont="1" applyAlignment="1">
      <alignment vertical="center"/>
    </xf>
    <xf numFmtId="165" fontId="52" fillId="0" borderId="27" xfId="0" applyNumberFormat="1" applyFont="1" applyBorder="1" applyAlignment="1">
      <alignment horizontal="center" vertical="center" wrapText="1"/>
    </xf>
    <xf numFmtId="0" fontId="52" fillId="0" borderId="0" xfId="0" applyFont="1" applyAlignment="1">
      <alignment horizontal="justify" vertical="center" wrapText="1"/>
    </xf>
    <xf numFmtId="0" fontId="52" fillId="0" borderId="27" xfId="0" applyFont="1" applyBorder="1" applyAlignment="1">
      <alignment horizontal="justify" vertical="center" wrapText="1"/>
    </xf>
    <xf numFmtId="0" fontId="0" fillId="0" borderId="29" xfId="0" applyBorder="1"/>
    <xf numFmtId="0" fontId="51" fillId="0" borderId="26" xfId="0" applyFont="1" applyBorder="1" applyAlignment="1">
      <alignment horizontal="center" vertical="center"/>
    </xf>
    <xf numFmtId="0" fontId="51" fillId="0" borderId="11" xfId="0" applyFont="1" applyBorder="1" applyAlignment="1">
      <alignment vertical="center"/>
    </xf>
    <xf numFmtId="10" fontId="51" fillId="0" borderId="31" xfId="43" applyNumberFormat="1" applyFont="1" applyBorder="1" applyAlignment="1">
      <alignment horizontal="center" vertical="center"/>
    </xf>
    <xf numFmtId="10" fontId="51" fillId="0" borderId="0" xfId="43" applyNumberFormat="1" applyFont="1" applyBorder="1" applyAlignment="1">
      <alignment horizontal="center" vertical="center"/>
    </xf>
    <xf numFmtId="10" fontId="51" fillId="0" borderId="26" xfId="43" applyNumberFormat="1" applyFont="1" applyBorder="1" applyAlignment="1">
      <alignment horizontal="center" vertical="center"/>
    </xf>
    <xf numFmtId="10" fontId="52" fillId="0" borderId="30" xfId="43" applyNumberFormat="1" applyFont="1" applyBorder="1" applyAlignment="1">
      <alignment horizontal="center" vertical="center"/>
    </xf>
    <xf numFmtId="10" fontId="52" fillId="0" borderId="0" xfId="43" applyNumberFormat="1" applyFont="1" applyBorder="1" applyAlignment="1">
      <alignment horizontal="center" vertical="center"/>
    </xf>
    <xf numFmtId="10" fontId="51" fillId="0" borderId="25" xfId="43" applyNumberFormat="1" applyFont="1" applyBorder="1" applyAlignment="1">
      <alignment horizontal="center" vertical="center"/>
    </xf>
    <xf numFmtId="10" fontId="51" fillId="0" borderId="30" xfId="43" applyNumberFormat="1" applyFont="1" applyBorder="1" applyAlignment="1">
      <alignment horizontal="center" vertical="center"/>
    </xf>
    <xf numFmtId="0" fontId="51" fillId="0" borderId="0" xfId="0" applyFont="1" applyAlignment="1">
      <alignment horizontal="center" vertical="center"/>
    </xf>
    <xf numFmtId="10" fontId="51" fillId="0" borderId="16" xfId="43" applyNumberFormat="1" applyFont="1" applyBorder="1" applyAlignment="1">
      <alignment horizontal="center" vertical="center"/>
    </xf>
    <xf numFmtId="10" fontId="51" fillId="0" borderId="27" xfId="43" applyNumberFormat="1" applyFont="1" applyBorder="1" applyAlignment="1">
      <alignment horizontal="center" vertical="center"/>
    </xf>
    <xf numFmtId="10" fontId="51" fillId="0" borderId="29" xfId="43" applyNumberFormat="1" applyFont="1" applyBorder="1" applyAlignment="1">
      <alignment horizontal="center" vertical="center"/>
    </xf>
    <xf numFmtId="10" fontId="51" fillId="0" borderId="42" xfId="43" applyNumberFormat="1" applyFont="1" applyBorder="1" applyAlignment="1">
      <alignment horizontal="center" vertical="center"/>
    </xf>
    <xf numFmtId="0" fontId="51" fillId="0" borderId="32" xfId="0" applyFont="1" applyBorder="1" applyAlignment="1">
      <alignment horizontal="center" vertical="center"/>
    </xf>
    <xf numFmtId="0" fontId="51" fillId="0" borderId="23" xfId="0" applyFont="1" applyBorder="1" applyAlignment="1">
      <alignment vertical="center"/>
    </xf>
    <xf numFmtId="10" fontId="51" fillId="0" borderId="33" xfId="43" applyNumberFormat="1" applyFont="1" applyBorder="1" applyAlignment="1">
      <alignment horizontal="center" vertical="center"/>
    </xf>
    <xf numFmtId="165" fontId="52" fillId="0" borderId="15" xfId="0" applyNumberFormat="1" applyFont="1" applyBorder="1" applyAlignment="1">
      <alignment horizontal="center" vertical="center" wrapText="1"/>
    </xf>
    <xf numFmtId="165" fontId="51" fillId="0" borderId="0" xfId="0" applyNumberFormat="1" applyFont="1" applyAlignment="1">
      <alignment vertical="center"/>
    </xf>
    <xf numFmtId="0" fontId="51" fillId="0" borderId="15" xfId="0" applyFont="1" applyBorder="1" applyAlignment="1">
      <alignment horizontal="center" vertical="center"/>
    </xf>
    <xf numFmtId="0" fontId="52" fillId="0" borderId="0" xfId="0" applyFont="1" applyAlignment="1">
      <alignment horizontal="center" vertical="center"/>
    </xf>
    <xf numFmtId="0" fontId="51" fillId="0" borderId="15" xfId="0" applyFont="1" applyBorder="1" applyAlignment="1">
      <alignment horizontal="right" vertical="center"/>
    </xf>
    <xf numFmtId="0" fontId="51" fillId="0" borderId="0" xfId="0" applyFont="1" applyAlignment="1">
      <alignment horizontal="right" vertical="center"/>
    </xf>
    <xf numFmtId="166" fontId="56" fillId="0" borderId="0" xfId="43" applyNumberFormat="1" applyFont="1" applyBorder="1" applyAlignment="1">
      <alignment vertical="center"/>
    </xf>
    <xf numFmtId="10" fontId="57" fillId="0" borderId="0" xfId="0" applyNumberFormat="1" applyFont="1" applyAlignment="1">
      <alignment vertical="center"/>
    </xf>
    <xf numFmtId="10" fontId="51" fillId="0" borderId="43" xfId="0" applyNumberFormat="1" applyFont="1" applyBorder="1" applyAlignment="1">
      <alignment horizontal="center" vertical="center"/>
    </xf>
    <xf numFmtId="10" fontId="57" fillId="0" borderId="18" xfId="0" applyNumberFormat="1" applyFont="1" applyBorder="1" applyAlignment="1">
      <alignment vertical="center"/>
    </xf>
    <xf numFmtId="0" fontId="0" fillId="0" borderId="18" xfId="0" applyBorder="1"/>
    <xf numFmtId="0" fontId="0" fillId="0" borderId="19" xfId="0" applyBorder="1"/>
    <xf numFmtId="49" fontId="49" fillId="0" borderId="0" xfId="0" applyNumberFormat="1" applyFont="1" applyAlignment="1">
      <alignment vertical="center" wrapText="1"/>
    </xf>
    <xf numFmtId="49" fontId="49" fillId="0" borderId="16" xfId="0" applyNumberFormat="1" applyFont="1" applyBorder="1" applyAlignment="1">
      <alignment vertical="center" wrapText="1"/>
    </xf>
    <xf numFmtId="10" fontId="58" fillId="0" borderId="0" xfId="43" applyNumberFormat="1" applyFont="1" applyFill="1" applyBorder="1" applyAlignment="1">
      <alignment vertical="center" wrapText="1"/>
    </xf>
    <xf numFmtId="0" fontId="54" fillId="0" borderId="0" xfId="0" applyFont="1" applyAlignment="1">
      <alignment vertical="center" wrapText="1"/>
    </xf>
    <xf numFmtId="0" fontId="54" fillId="0" borderId="16" xfId="0" applyFont="1" applyBorder="1" applyAlignment="1">
      <alignment vertical="center" wrapText="1"/>
    </xf>
    <xf numFmtId="10" fontId="51" fillId="0" borderId="0" xfId="43" applyNumberFormat="1" applyFont="1" applyBorder="1" applyAlignment="1">
      <alignment vertical="center"/>
    </xf>
    <xf numFmtId="0" fontId="36" fillId="35" borderId="20" xfId="0" applyFont="1" applyFill="1" applyBorder="1" applyAlignment="1">
      <alignment vertical="center"/>
    </xf>
    <xf numFmtId="0" fontId="36" fillId="35" borderId="21" xfId="0" applyFont="1" applyFill="1" applyBorder="1" applyAlignment="1">
      <alignment vertical="center"/>
    </xf>
    <xf numFmtId="0" fontId="21" fillId="33" borderId="0" xfId="0" applyFont="1" applyFill="1" applyAlignment="1">
      <alignment vertical="center"/>
    </xf>
    <xf numFmtId="0" fontId="0" fillId="35" borderId="21" xfId="0" applyFill="1" applyBorder="1" applyAlignment="1">
      <alignment vertical="center"/>
    </xf>
    <xf numFmtId="0" fontId="62" fillId="0" borderId="0" xfId="0" applyFont="1" applyAlignment="1">
      <alignment vertical="center"/>
    </xf>
    <xf numFmtId="0" fontId="24" fillId="0" borderId="0" xfId="0" applyFont="1" applyAlignment="1">
      <alignment horizontal="right" vertical="center"/>
    </xf>
    <xf numFmtId="4" fontId="64" fillId="0" borderId="0" xfId="0" applyNumberFormat="1" applyFont="1" applyAlignment="1">
      <alignment horizontal="right" vertical="center"/>
    </xf>
    <xf numFmtId="49" fontId="63" fillId="0" borderId="0" xfId="0" applyNumberFormat="1" applyFont="1" applyAlignment="1">
      <alignment vertical="center"/>
    </xf>
    <xf numFmtId="49" fontId="62" fillId="0" borderId="0" xfId="0" applyNumberFormat="1" applyFont="1" applyAlignment="1">
      <alignment vertical="center"/>
    </xf>
    <xf numFmtId="49" fontId="24" fillId="0" borderId="0" xfId="0" applyNumberFormat="1" applyFont="1" applyAlignment="1">
      <alignment horizontal="left" vertical="center"/>
    </xf>
    <xf numFmtId="49" fontId="24" fillId="0" borderId="0" xfId="0" applyNumberFormat="1" applyFont="1" applyAlignment="1">
      <alignment horizontal="center" vertical="center"/>
    </xf>
    <xf numFmtId="0" fontId="24" fillId="0" borderId="0" xfId="0" applyFont="1" applyAlignment="1">
      <alignment horizontal="center" vertical="center"/>
    </xf>
    <xf numFmtId="4" fontId="65" fillId="0" borderId="0" xfId="0" applyNumberFormat="1" applyFont="1" applyAlignment="1">
      <alignment vertical="center"/>
    </xf>
    <xf numFmtId="0" fontId="63" fillId="0" borderId="0" xfId="0" applyFont="1" applyAlignment="1">
      <alignment vertical="center"/>
    </xf>
    <xf numFmtId="0" fontId="62" fillId="33" borderId="0" xfId="0" applyFont="1" applyFill="1" applyAlignment="1">
      <alignment vertical="center"/>
    </xf>
    <xf numFmtId="49" fontId="63" fillId="0" borderId="0" xfId="0" applyNumberFormat="1" applyFont="1" applyAlignment="1">
      <alignment horizontal="left" vertical="center"/>
    </xf>
    <xf numFmtId="49" fontId="63" fillId="0" borderId="0" xfId="0" applyNumberFormat="1" applyFont="1" applyAlignment="1">
      <alignment horizontal="center" vertical="center"/>
    </xf>
    <xf numFmtId="0" fontId="62" fillId="0" borderId="0" xfId="0" applyFont="1" applyAlignment="1">
      <alignment horizontal="center" vertical="center"/>
    </xf>
    <xf numFmtId="4" fontId="67" fillId="0" borderId="0" xfId="0" applyNumberFormat="1" applyFont="1" applyAlignment="1">
      <alignment vertical="center"/>
    </xf>
    <xf numFmtId="0" fontId="68" fillId="0" borderId="0" xfId="0" applyFont="1"/>
    <xf numFmtId="0" fontId="0" fillId="0" borderId="15" xfId="0" applyBorder="1"/>
    <xf numFmtId="0" fontId="68" fillId="0" borderId="15" xfId="0" applyFont="1" applyBorder="1"/>
    <xf numFmtId="0" fontId="68" fillId="0" borderId="16" xfId="0" applyFont="1" applyBorder="1"/>
    <xf numFmtId="0" fontId="69" fillId="0" borderId="18" xfId="0" applyFont="1" applyBorder="1"/>
    <xf numFmtId="0" fontId="24" fillId="0" borderId="0" xfId="0" applyFont="1" applyAlignment="1">
      <alignment horizontal="center" vertical="center" textRotation="90"/>
    </xf>
    <xf numFmtId="0" fontId="22" fillId="35" borderId="0" xfId="0" applyFont="1" applyFill="1" applyAlignment="1">
      <alignment vertical="center"/>
    </xf>
    <xf numFmtId="0" fontId="36" fillId="35" borderId="15" xfId="0" applyFont="1" applyFill="1" applyBorder="1" applyAlignment="1">
      <alignment horizontal="center" vertical="center"/>
    </xf>
    <xf numFmtId="0" fontId="36" fillId="35" borderId="0" xfId="0" applyFont="1" applyFill="1" applyAlignment="1">
      <alignment horizontal="center" vertical="center"/>
    </xf>
    <xf numFmtId="0" fontId="36" fillId="35" borderId="16" xfId="0" applyFont="1" applyFill="1" applyBorder="1" applyAlignment="1">
      <alignment horizontal="center" vertical="center"/>
    </xf>
    <xf numFmtId="0" fontId="34" fillId="35" borderId="21" xfId="0" applyFont="1" applyFill="1" applyBorder="1" applyAlignment="1">
      <alignment vertical="center" wrapText="1"/>
    </xf>
    <xf numFmtId="49" fontId="35" fillId="35" borderId="21" xfId="0" applyNumberFormat="1" applyFont="1" applyFill="1" applyBorder="1" applyAlignment="1">
      <alignment horizontal="center" vertical="center"/>
    </xf>
    <xf numFmtId="49" fontId="35" fillId="35" borderId="22" xfId="0" applyNumberFormat="1" applyFont="1" applyFill="1" applyBorder="1" applyAlignment="1">
      <alignment horizontal="center" vertical="center"/>
    </xf>
    <xf numFmtId="10" fontId="35" fillId="35" borderId="34" xfId="0" applyNumberFormat="1" applyFont="1" applyFill="1" applyBorder="1" applyAlignment="1">
      <alignment vertical="center"/>
    </xf>
    <xf numFmtId="0" fontId="22" fillId="35" borderId="16" xfId="0" applyFont="1" applyFill="1" applyBorder="1" applyAlignment="1">
      <alignment vertical="center"/>
    </xf>
    <xf numFmtId="10" fontId="35" fillId="35" borderId="14" xfId="0" applyNumberFormat="1" applyFont="1" applyFill="1" applyBorder="1" applyAlignment="1">
      <alignment vertical="center"/>
    </xf>
    <xf numFmtId="0" fontId="34" fillId="35" borderId="15" xfId="0" applyFont="1" applyFill="1" applyBorder="1" applyAlignment="1">
      <alignment vertical="center" wrapText="1"/>
    </xf>
    <xf numFmtId="10" fontId="35" fillId="35" borderId="16" xfId="0" applyNumberFormat="1" applyFont="1" applyFill="1" applyBorder="1" applyAlignment="1">
      <alignment vertical="center"/>
    </xf>
    <xf numFmtId="49" fontId="35" fillId="35" borderId="15" xfId="0" applyNumberFormat="1" applyFont="1" applyFill="1" applyBorder="1" applyAlignment="1">
      <alignment horizontal="center" vertical="center"/>
    </xf>
    <xf numFmtId="49" fontId="35" fillId="35" borderId="17" xfId="0" applyNumberFormat="1" applyFont="1" applyFill="1" applyBorder="1" applyAlignment="1">
      <alignment horizontal="center" vertical="center"/>
    </xf>
    <xf numFmtId="10" fontId="35" fillId="35" borderId="19" xfId="0" applyNumberFormat="1" applyFont="1" applyFill="1" applyBorder="1" applyAlignment="1">
      <alignment vertical="center"/>
    </xf>
    <xf numFmtId="4" fontId="18" fillId="0" borderId="0" xfId="0" applyNumberFormat="1" applyFont="1" applyAlignment="1">
      <alignment wrapText="1"/>
    </xf>
    <xf numFmtId="0" fontId="71" fillId="0" borderId="0" xfId="0" applyFont="1" applyAlignment="1">
      <alignment vertical="center"/>
    </xf>
    <xf numFmtId="0" fontId="71" fillId="33" borderId="0" xfId="0" applyFont="1" applyFill="1" applyAlignment="1">
      <alignment vertical="center"/>
    </xf>
    <xf numFmtId="49" fontId="71" fillId="0" borderId="0" xfId="0" applyNumberFormat="1" applyFont="1" applyAlignment="1">
      <alignment vertical="center"/>
    </xf>
    <xf numFmtId="0" fontId="71" fillId="0" borderId="0" xfId="0" applyFont="1" applyAlignment="1">
      <alignment horizontal="center" vertical="center"/>
    </xf>
    <xf numFmtId="0" fontId="46" fillId="36" borderId="26" xfId="0" applyFont="1" applyFill="1" applyBorder="1"/>
    <xf numFmtId="0" fontId="46" fillId="36" borderId="11" xfId="0" applyFont="1" applyFill="1" applyBorder="1"/>
    <xf numFmtId="4" fontId="18" fillId="0" borderId="0" xfId="0" applyNumberFormat="1" applyFont="1" applyAlignment="1">
      <alignment vertical="center"/>
    </xf>
    <xf numFmtId="4" fontId="18" fillId="37" borderId="0" xfId="0" applyNumberFormat="1" applyFont="1" applyFill="1" applyAlignment="1">
      <alignment vertical="center"/>
    </xf>
    <xf numFmtId="0" fontId="0" fillId="0" borderId="13" xfId="0" applyBorder="1"/>
    <xf numFmtId="0" fontId="0" fillId="0" borderId="21" xfId="0" applyBorder="1"/>
    <xf numFmtId="167" fontId="69" fillId="0" borderId="49" xfId="0" applyNumberFormat="1" applyFont="1" applyBorder="1"/>
    <xf numFmtId="0" fontId="68" fillId="0" borderId="21" xfId="0" applyFont="1" applyBorder="1"/>
    <xf numFmtId="167" fontId="69" fillId="0" borderId="50" xfId="0" applyNumberFormat="1" applyFont="1" applyBorder="1"/>
    <xf numFmtId="0" fontId="38" fillId="36" borderId="15" xfId="0" applyFont="1" applyFill="1" applyBorder="1" applyAlignment="1">
      <alignment horizontal="center" vertical="center"/>
    </xf>
    <xf numFmtId="0" fontId="39" fillId="36" borderId="16" xfId="0" applyFont="1" applyFill="1" applyBorder="1" applyAlignment="1">
      <alignment horizontal="center" vertical="center"/>
    </xf>
    <xf numFmtId="0" fontId="39" fillId="36" borderId="21" xfId="0" applyFont="1" applyFill="1" applyBorder="1"/>
    <xf numFmtId="0" fontId="39" fillId="0" borderId="11" xfId="0" applyFont="1" applyBorder="1"/>
    <xf numFmtId="49" fontId="22" fillId="36" borderId="11" xfId="0" applyNumberFormat="1" applyFont="1" applyFill="1" applyBorder="1" applyAlignment="1">
      <alignment horizontal="center" vertical="center"/>
    </xf>
    <xf numFmtId="0" fontId="39" fillId="0" borderId="26" xfId="0" applyFont="1" applyBorder="1"/>
    <xf numFmtId="0" fontId="39" fillId="0" borderId="31" xfId="0" applyFont="1" applyBorder="1"/>
    <xf numFmtId="164" fontId="28" fillId="0" borderId="0" xfId="0" applyNumberFormat="1" applyFont="1" applyAlignment="1">
      <alignment horizontal="center" vertical="center"/>
    </xf>
    <xf numFmtId="49" fontId="35" fillId="35" borderId="18" xfId="0" applyNumberFormat="1" applyFont="1" applyFill="1" applyBorder="1" applyAlignment="1">
      <alignment horizontal="center" vertical="center"/>
    </xf>
    <xf numFmtId="0" fontId="39" fillId="36" borderId="44" xfId="0" applyFont="1" applyFill="1" applyBorder="1" applyAlignment="1">
      <alignment vertical="top"/>
    </xf>
    <xf numFmtId="49" fontId="46" fillId="36" borderId="11" xfId="0" applyNumberFormat="1" applyFont="1" applyFill="1" applyBorder="1" applyAlignment="1">
      <alignment horizontal="center" vertical="center"/>
    </xf>
    <xf numFmtId="0" fontId="46" fillId="0" borderId="0" xfId="0" applyFont="1"/>
    <xf numFmtId="0" fontId="46" fillId="36" borderId="44" xfId="0" applyFont="1" applyFill="1" applyBorder="1" applyAlignment="1">
      <alignment vertical="top"/>
    </xf>
    <xf numFmtId="0" fontId="38" fillId="36" borderId="26" xfId="0" applyFont="1" applyFill="1" applyBorder="1" applyAlignment="1">
      <alignment horizontal="center"/>
    </xf>
    <xf numFmtId="0" fontId="71" fillId="33" borderId="0" xfId="0" applyFont="1" applyFill="1" applyAlignment="1">
      <alignment horizontal="left" vertical="center"/>
    </xf>
    <xf numFmtId="10" fontId="0" fillId="0" borderId="0" xfId="0" applyNumberFormat="1"/>
    <xf numFmtId="4" fontId="34" fillId="34" borderId="24" xfId="0" applyNumberFormat="1" applyFont="1" applyFill="1" applyBorder="1" applyAlignment="1">
      <alignment horizontal="center" vertical="center" wrapText="1"/>
    </xf>
    <xf numFmtId="0" fontId="46" fillId="36" borderId="24" xfId="0" applyFont="1" applyFill="1" applyBorder="1" applyAlignment="1">
      <alignment wrapText="1"/>
    </xf>
    <xf numFmtId="0" fontId="46" fillId="36" borderId="25" xfId="0" applyFont="1" applyFill="1" applyBorder="1" applyAlignment="1">
      <alignment vertical="center"/>
    </xf>
    <xf numFmtId="10" fontId="52" fillId="0" borderId="0" xfId="43" applyNumberFormat="1" applyFont="1" applyAlignment="1">
      <alignment horizontal="center" vertical="center" wrapText="1"/>
    </xf>
    <xf numFmtId="10" fontId="51" fillId="0" borderId="0" xfId="43" applyNumberFormat="1" applyFont="1" applyAlignment="1">
      <alignment horizontal="center" vertical="center"/>
    </xf>
    <xf numFmtId="10" fontId="51" fillId="0" borderId="43" xfId="43" applyNumberFormat="1" applyFont="1" applyBorder="1" applyAlignment="1">
      <alignment horizontal="center" vertical="center"/>
    </xf>
    <xf numFmtId="0" fontId="68" fillId="0" borderId="0" xfId="0" applyFont="1" applyAlignment="1">
      <alignment horizontal="center"/>
    </xf>
    <xf numFmtId="0" fontId="35" fillId="35" borderId="20" xfId="0" applyFont="1" applyFill="1" applyBorder="1" applyAlignment="1">
      <alignment vertical="center"/>
    </xf>
    <xf numFmtId="0" fontId="72" fillId="35" borderId="21" xfId="0" applyFont="1" applyFill="1" applyBorder="1" applyAlignment="1">
      <alignment vertical="center"/>
    </xf>
    <xf numFmtId="0" fontId="34" fillId="35" borderId="21" xfId="0" applyFont="1" applyFill="1" applyBorder="1" applyAlignment="1">
      <alignment vertical="center"/>
    </xf>
    <xf numFmtId="10" fontId="72" fillId="35" borderId="21" xfId="0" applyNumberFormat="1" applyFont="1" applyFill="1" applyBorder="1" applyAlignment="1">
      <alignment vertical="center"/>
    </xf>
    <xf numFmtId="10" fontId="35" fillId="35" borderId="22" xfId="0" applyNumberFormat="1" applyFont="1" applyFill="1" applyBorder="1" applyAlignment="1">
      <alignment vertical="center"/>
    </xf>
    <xf numFmtId="0" fontId="21" fillId="33" borderId="15" xfId="0" applyFont="1" applyFill="1" applyBorder="1" applyAlignment="1">
      <alignment horizontal="center" vertical="center"/>
    </xf>
    <xf numFmtId="0" fontId="71" fillId="35" borderId="14" xfId="0" applyFont="1" applyFill="1" applyBorder="1" applyAlignment="1">
      <alignment vertical="center"/>
    </xf>
    <xf numFmtId="0" fontId="34" fillId="35" borderId="15" xfId="0" applyFont="1" applyFill="1" applyBorder="1" applyAlignment="1">
      <alignment horizontal="center" vertical="center"/>
    </xf>
    <xf numFmtId="0" fontId="34" fillId="35" borderId="0" xfId="0" applyFont="1" applyFill="1" applyAlignment="1">
      <alignment horizontal="center" vertical="center"/>
    </xf>
    <xf numFmtId="0" fontId="34" fillId="35" borderId="0" xfId="0" applyFont="1" applyFill="1" applyAlignment="1">
      <alignment horizontal="right" vertical="center"/>
    </xf>
    <xf numFmtId="4" fontId="34" fillId="35" borderId="0" xfId="0" applyNumberFormat="1" applyFont="1" applyFill="1" applyAlignment="1">
      <alignment horizontal="right" vertical="center"/>
    </xf>
    <xf numFmtId="0" fontId="34" fillId="0" borderId="0" xfId="0" applyFont="1" applyAlignment="1">
      <alignment horizontal="right" vertical="center"/>
    </xf>
    <xf numFmtId="0" fontId="18" fillId="0" borderId="32" xfId="0" applyFont="1" applyBorder="1" applyAlignment="1">
      <alignment horizontal="left" vertical="center" wrapText="1"/>
    </xf>
    <xf numFmtId="0" fontId="18" fillId="0" borderId="77" xfId="0" applyFont="1" applyBorder="1" applyAlignment="1">
      <alignment horizontal="left" vertical="center" wrapText="1"/>
    </xf>
    <xf numFmtId="0" fontId="18" fillId="0" borderId="23" xfId="0" applyFont="1" applyBorder="1" applyAlignment="1">
      <alignment horizontal="left" vertical="center" wrapText="1"/>
    </xf>
    <xf numFmtId="0" fontId="18" fillId="0" borderId="23" xfId="0" applyFont="1" applyBorder="1" applyAlignment="1">
      <alignment horizontal="center" vertical="center" wrapText="1"/>
    </xf>
    <xf numFmtId="4" fontId="18" fillId="0" borderId="23" xfId="0" applyNumberFormat="1" applyFont="1" applyBorder="1" applyAlignment="1">
      <alignment horizontal="right" vertical="center" wrapText="1"/>
    </xf>
    <xf numFmtId="4" fontId="19" fillId="0" borderId="23" xfId="0" applyNumberFormat="1" applyFont="1" applyBorder="1" applyAlignment="1">
      <alignment horizontal="right" vertical="center" wrapText="1"/>
    </xf>
    <xf numFmtId="4" fontId="63" fillId="0" borderId="11" xfId="0" applyNumberFormat="1" applyFont="1" applyBorder="1" applyAlignment="1">
      <alignment horizontal="center"/>
    </xf>
    <xf numFmtId="0" fontId="63" fillId="0" borderId="11" xfId="0" applyFont="1" applyBorder="1" applyAlignment="1">
      <alignment horizontal="center"/>
    </xf>
    <xf numFmtId="4" fontId="18" fillId="0" borderId="33" xfId="0" applyNumberFormat="1" applyFont="1" applyBorder="1" applyAlignment="1">
      <alignment horizontal="right" vertical="center" wrapText="1"/>
    </xf>
    <xf numFmtId="0" fontId="83" fillId="34" borderId="0" xfId="0" applyFont="1" applyFill="1" applyAlignment="1">
      <alignment horizontal="left" vertical="top" wrapText="1"/>
    </xf>
    <xf numFmtId="4" fontId="34" fillId="35" borderId="16" xfId="0" applyNumberFormat="1" applyFont="1" applyFill="1" applyBorder="1" applyAlignment="1">
      <alignment horizontal="right" vertical="center"/>
    </xf>
    <xf numFmtId="0" fontId="24" fillId="0" borderId="38" xfId="0" applyFont="1" applyBorder="1" applyAlignment="1">
      <alignment horizontal="left" wrapText="1"/>
    </xf>
    <xf numFmtId="0" fontId="24" fillId="0" borderId="26" xfId="0" applyFont="1" applyBorder="1" applyAlignment="1">
      <alignment horizontal="center" vertical="center"/>
    </xf>
    <xf numFmtId="0" fontId="68" fillId="0" borderId="38" xfId="0" applyFont="1" applyBorder="1" applyAlignment="1">
      <alignment horizontal="center"/>
    </xf>
    <xf numFmtId="4" fontId="34" fillId="34" borderId="64" xfId="0" applyNumberFormat="1" applyFont="1" applyFill="1" applyBorder="1" applyAlignment="1">
      <alignment horizontal="center" vertical="center" wrapText="1"/>
    </xf>
    <xf numFmtId="4" fontId="34" fillId="34" borderId="66" xfId="0" applyNumberFormat="1" applyFont="1" applyFill="1" applyBorder="1" applyAlignment="1">
      <alignment horizontal="center" vertical="center" wrapText="1"/>
    </xf>
    <xf numFmtId="4" fontId="34" fillId="34" borderId="67" xfId="0" applyNumberFormat="1" applyFont="1" applyFill="1" applyBorder="1" applyAlignment="1">
      <alignment horizontal="center" vertical="center" wrapText="1"/>
    </xf>
    <xf numFmtId="4" fontId="18" fillId="0" borderId="12" xfId="0" applyNumberFormat="1" applyFont="1" applyBorder="1" applyAlignment="1">
      <alignment wrapText="1"/>
    </xf>
    <xf numFmtId="4" fontId="18" fillId="0" borderId="13" xfId="0" applyNumberFormat="1" applyFont="1" applyBorder="1" applyAlignment="1">
      <alignment wrapText="1"/>
    </xf>
    <xf numFmtId="4" fontId="18" fillId="0" borderId="14" xfId="0" applyNumberFormat="1" applyFont="1" applyBorder="1" applyAlignment="1">
      <alignment wrapText="1"/>
    </xf>
    <xf numFmtId="4" fontId="34" fillId="34" borderId="74" xfId="0" applyNumberFormat="1" applyFont="1" applyFill="1" applyBorder="1" applyAlignment="1">
      <alignment horizontal="center" vertical="center" wrapText="1"/>
    </xf>
    <xf numFmtId="0" fontId="36" fillId="35" borderId="13" xfId="0" applyFont="1" applyFill="1" applyBorder="1" applyAlignment="1">
      <alignment vertical="center"/>
    </xf>
    <xf numFmtId="0" fontId="61" fillId="35" borderId="16" xfId="0" applyFont="1" applyFill="1" applyBorder="1" applyAlignment="1">
      <alignment vertical="center"/>
    </xf>
    <xf numFmtId="0" fontId="61" fillId="35" borderId="19" xfId="0" applyFont="1" applyFill="1" applyBorder="1" applyAlignment="1">
      <alignment vertical="center"/>
    </xf>
    <xf numFmtId="0" fontId="82" fillId="34" borderId="0" xfId="0" applyFont="1" applyFill="1" applyAlignment="1">
      <alignment horizontal="right" vertical="top" wrapText="1"/>
    </xf>
    <xf numFmtId="0" fontId="83" fillId="34" borderId="13" xfId="0" applyFont="1" applyFill="1" applyBorder="1" applyAlignment="1">
      <alignment horizontal="left" vertical="top" wrapText="1"/>
    </xf>
    <xf numFmtId="0" fontId="82" fillId="34" borderId="13" xfId="0" applyFont="1" applyFill="1" applyBorder="1" applyAlignment="1">
      <alignment horizontal="right" vertical="top" wrapText="1"/>
    </xf>
    <xf numFmtId="0" fontId="83" fillId="34" borderId="18" xfId="0" applyFont="1" applyFill="1" applyBorder="1" applyAlignment="1">
      <alignment horizontal="left" vertical="top" wrapText="1"/>
    </xf>
    <xf numFmtId="0" fontId="82" fillId="34" borderId="18" xfId="0" applyFont="1" applyFill="1" applyBorder="1" applyAlignment="1">
      <alignment horizontal="right" vertical="top" wrapText="1"/>
    </xf>
    <xf numFmtId="0" fontId="78" fillId="38" borderId="12" xfId="0" applyFont="1" applyFill="1" applyBorder="1" applyAlignment="1">
      <alignment horizontal="center" vertical="top" wrapText="1"/>
    </xf>
    <xf numFmtId="0" fontId="78" fillId="38" borderId="13" xfId="0" applyFont="1" applyFill="1" applyBorder="1" applyAlignment="1">
      <alignment horizontal="center" vertical="top" wrapText="1"/>
    </xf>
    <xf numFmtId="0" fontId="78" fillId="38" borderId="14" xfId="0" applyFont="1" applyFill="1" applyBorder="1" applyAlignment="1">
      <alignment horizontal="center" vertical="top" wrapText="1"/>
    </xf>
    <xf numFmtId="4" fontId="34" fillId="34" borderId="42" xfId="0" applyNumberFormat="1" applyFont="1" applyFill="1" applyBorder="1" applyAlignment="1">
      <alignment horizontal="center" vertical="center" wrapText="1"/>
    </xf>
    <xf numFmtId="4" fontId="34" fillId="34" borderId="61" xfId="0" applyNumberFormat="1" applyFont="1" applyFill="1" applyBorder="1" applyAlignment="1">
      <alignment horizontal="center" vertical="center" wrapText="1"/>
    </xf>
    <xf numFmtId="4" fontId="34" fillId="34" borderId="45" xfId="0" applyNumberFormat="1" applyFont="1" applyFill="1" applyBorder="1" applyAlignment="1">
      <alignment horizontal="center" vertical="center" wrapText="1"/>
    </xf>
    <xf numFmtId="4" fontId="34" fillId="34" borderId="43" xfId="0" applyNumberFormat="1" applyFont="1" applyFill="1" applyBorder="1" applyAlignment="1">
      <alignment horizontal="center" vertical="center" wrapText="1"/>
    </xf>
    <xf numFmtId="0" fontId="75" fillId="36" borderId="11" xfId="0" applyFont="1" applyFill="1" applyBorder="1" applyAlignment="1">
      <alignment horizontal="center" vertical="center"/>
    </xf>
    <xf numFmtId="0" fontId="38" fillId="36" borderId="26" xfId="0" applyFont="1" applyFill="1" applyBorder="1" applyAlignment="1">
      <alignment horizontal="center" vertical="center"/>
    </xf>
    <xf numFmtId="0" fontId="39" fillId="36" borderId="31" xfId="0" applyFont="1" applyFill="1" applyBorder="1" applyAlignment="1">
      <alignment horizontal="center"/>
    </xf>
    <xf numFmtId="0" fontId="39" fillId="36" borderId="26" xfId="0" applyFont="1" applyFill="1" applyBorder="1" applyAlignment="1">
      <alignment horizontal="center"/>
    </xf>
    <xf numFmtId="0" fontId="39" fillId="36" borderId="11" xfId="0" applyFont="1" applyFill="1" applyBorder="1" applyAlignment="1">
      <alignment horizontal="center"/>
    </xf>
    <xf numFmtId="0" fontId="21" fillId="36" borderId="11" xfId="0" applyFont="1" applyFill="1" applyBorder="1" applyAlignment="1">
      <alignment horizontal="center"/>
    </xf>
    <xf numFmtId="0" fontId="21" fillId="36" borderId="31" xfId="0" applyFont="1" applyFill="1" applyBorder="1" applyAlignment="1">
      <alignment horizontal="center"/>
    </xf>
    <xf numFmtId="0" fontId="38" fillId="36" borderId="11" xfId="0" applyFont="1" applyFill="1" applyBorder="1" applyAlignment="1">
      <alignment horizontal="center" vertical="center"/>
    </xf>
    <xf numFmtId="0" fontId="21" fillId="36" borderId="26" xfId="0" applyFont="1" applyFill="1" applyBorder="1" applyAlignment="1">
      <alignment horizontal="center"/>
    </xf>
    <xf numFmtId="0" fontId="38" fillId="36" borderId="11" xfId="0" applyFont="1" applyFill="1" applyBorder="1" applyAlignment="1">
      <alignment horizontal="center"/>
    </xf>
    <xf numFmtId="0" fontId="39" fillId="36" borderId="46" xfId="0" applyFont="1" applyFill="1" applyBorder="1" applyAlignment="1">
      <alignment vertical="top"/>
    </xf>
    <xf numFmtId="0" fontId="39" fillId="36" borderId="47" xfId="0" applyFont="1" applyFill="1" applyBorder="1" applyAlignment="1">
      <alignment vertical="top"/>
    </xf>
    <xf numFmtId="0" fontId="46" fillId="36" borderId="26" xfId="0" applyFont="1" applyFill="1" applyBorder="1" applyAlignment="1">
      <alignment vertical="center"/>
    </xf>
    <xf numFmtId="0" fontId="75" fillId="36" borderId="26" xfId="0" applyFont="1" applyFill="1" applyBorder="1" applyAlignment="1">
      <alignment horizontal="center" vertical="center"/>
    </xf>
    <xf numFmtId="0" fontId="46" fillId="36" borderId="46" xfId="0" applyFont="1" applyFill="1" applyBorder="1" applyAlignment="1">
      <alignment vertical="top"/>
    </xf>
    <xf numFmtId="0" fontId="46" fillId="36" borderId="47" xfId="0" applyFont="1" applyFill="1" applyBorder="1" applyAlignment="1">
      <alignment vertical="top"/>
    </xf>
    <xf numFmtId="4" fontId="34" fillId="34" borderId="12" xfId="0" applyNumberFormat="1" applyFont="1" applyFill="1" applyBorder="1" applyAlignment="1">
      <alignment horizontal="center" vertical="center" wrapText="1"/>
    </xf>
    <xf numFmtId="0" fontId="16" fillId="0" borderId="11" xfId="0" applyFont="1" applyBorder="1" applyAlignment="1">
      <alignment horizontal="center" vertical="center"/>
    </xf>
    <xf numFmtId="0" fontId="16" fillId="0" borderId="31" xfId="0" applyFont="1" applyBorder="1" applyAlignment="1">
      <alignment horizontal="center" vertical="center"/>
    </xf>
    <xf numFmtId="0" fontId="0" fillId="0" borderId="26" xfId="0" applyBorder="1" applyAlignment="1">
      <alignment horizontal="center"/>
    </xf>
    <xf numFmtId="0" fontId="0" fillId="0" borderId="11" xfId="0" applyBorder="1"/>
    <xf numFmtId="10" fontId="0" fillId="0" borderId="11" xfId="0" applyNumberFormat="1" applyBorder="1" applyAlignment="1">
      <alignment horizontal="center"/>
    </xf>
    <xf numFmtId="10" fontId="0" fillId="0" borderId="31" xfId="0" applyNumberFormat="1" applyBorder="1" applyAlignment="1">
      <alignment horizontal="center"/>
    </xf>
    <xf numFmtId="0" fontId="16" fillId="0" borderId="26" xfId="0" applyFont="1" applyBorder="1" applyAlignment="1">
      <alignment horizontal="center"/>
    </xf>
    <xf numFmtId="0" fontId="16" fillId="0" borderId="11" xfId="0" applyFont="1" applyBorder="1"/>
    <xf numFmtId="10" fontId="16" fillId="0" borderId="11" xfId="0" applyNumberFormat="1" applyFont="1" applyBorder="1" applyAlignment="1">
      <alignment horizontal="center"/>
    </xf>
    <xf numFmtId="10" fontId="16" fillId="0" borderId="31" xfId="0" applyNumberFormat="1" applyFont="1" applyBorder="1" applyAlignment="1">
      <alignment horizontal="center"/>
    </xf>
    <xf numFmtId="0" fontId="0" fillId="0" borderId="26" xfId="0" applyBorder="1" applyAlignment="1">
      <alignment horizontal="center" vertical="center"/>
    </xf>
    <xf numFmtId="0" fontId="0" fillId="0" borderId="11" xfId="0" applyBorder="1" applyAlignment="1">
      <alignment vertical="center" wrapText="1"/>
    </xf>
    <xf numFmtId="10" fontId="0" fillId="0" borderId="11" xfId="0" applyNumberFormat="1" applyBorder="1" applyAlignment="1">
      <alignment horizontal="center" vertical="center"/>
    </xf>
    <xf numFmtId="10" fontId="0" fillId="0" borderId="31" xfId="0" applyNumberFormat="1" applyBorder="1" applyAlignment="1">
      <alignment horizontal="center" vertical="center"/>
    </xf>
    <xf numFmtId="10" fontId="21" fillId="39" borderId="24" xfId="0" applyNumberFormat="1" applyFont="1" applyFill="1" applyBorder="1" applyAlignment="1">
      <alignment horizontal="center" vertical="center" wrapText="1"/>
    </xf>
    <xf numFmtId="10" fontId="21" fillId="39" borderId="30" xfId="0" applyNumberFormat="1" applyFont="1" applyFill="1" applyBorder="1" applyAlignment="1">
      <alignment horizontal="center" vertical="center" wrapText="1"/>
    </xf>
    <xf numFmtId="0" fontId="68" fillId="0" borderId="44" xfId="0" applyFont="1" applyBorder="1" applyAlignment="1">
      <alignment horizontal="center"/>
    </xf>
    <xf numFmtId="0" fontId="63" fillId="0" borderId="26" xfId="0" applyFont="1" applyBorder="1" applyAlignment="1">
      <alignment horizontal="center" vertical="center"/>
    </xf>
    <xf numFmtId="0" fontId="63" fillId="0" borderId="38" xfId="0" applyFont="1" applyBorder="1" applyAlignment="1">
      <alignment horizontal="left" wrapText="1"/>
    </xf>
    <xf numFmtId="4" fontId="24" fillId="0" borderId="11" xfId="0" applyNumberFormat="1" applyFont="1" applyBorder="1" applyAlignment="1">
      <alignment horizontal="center"/>
    </xf>
    <xf numFmtId="4" fontId="69" fillId="0" borderId="38" xfId="0" applyNumberFormat="1" applyFont="1" applyBorder="1" applyAlignment="1">
      <alignment horizontal="center"/>
    </xf>
    <xf numFmtId="4" fontId="69" fillId="0" borderId="44" xfId="0" applyNumberFormat="1" applyFont="1" applyBorder="1" applyAlignment="1">
      <alignment horizontal="center"/>
    </xf>
    <xf numFmtId="0" fontId="69" fillId="0" borderId="0" xfId="0" applyFont="1"/>
    <xf numFmtId="0" fontId="24" fillId="0" borderId="11" xfId="0" applyFont="1" applyBorder="1" applyAlignment="1">
      <alignment horizontal="center"/>
    </xf>
    <xf numFmtId="0" fontId="69" fillId="0" borderId="38" xfId="0" applyFont="1" applyBorder="1" applyAlignment="1">
      <alignment horizontal="center"/>
    </xf>
    <xf numFmtId="0" fontId="69" fillId="0" borderId="44" xfId="0" applyFont="1" applyBorder="1" applyAlignment="1">
      <alignment horizontal="center"/>
    </xf>
    <xf numFmtId="167" fontId="68" fillId="0" borderId="49" xfId="0" applyNumberFormat="1" applyFont="1" applyBorder="1"/>
    <xf numFmtId="0" fontId="60" fillId="35" borderId="16" xfId="0" applyFont="1" applyFill="1" applyBorder="1" applyAlignment="1">
      <alignment vertical="center"/>
    </xf>
    <xf numFmtId="0" fontId="66" fillId="35" borderId="19" xfId="0" applyFont="1" applyFill="1" applyBorder="1" applyAlignment="1">
      <alignment vertical="center"/>
    </xf>
    <xf numFmtId="0" fontId="21" fillId="33" borderId="16" xfId="0" applyFont="1" applyFill="1" applyBorder="1" applyAlignment="1">
      <alignment vertical="center"/>
    </xf>
    <xf numFmtId="0" fontId="24" fillId="40" borderId="39" xfId="0" applyFont="1" applyFill="1" applyBorder="1" applyAlignment="1">
      <alignment vertical="center"/>
    </xf>
    <xf numFmtId="0" fontId="63" fillId="40" borderId="34" xfId="0" applyFont="1" applyFill="1" applyBorder="1" applyAlignment="1">
      <alignment horizontal="left" vertical="center"/>
    </xf>
    <xf numFmtId="0" fontId="24" fillId="40" borderId="34" xfId="0" applyFont="1" applyFill="1" applyBorder="1" applyAlignment="1">
      <alignment horizontal="center" vertical="center"/>
    </xf>
    <xf numFmtId="0" fontId="24" fillId="40" borderId="61" xfId="0" applyFont="1" applyFill="1" applyBorder="1" applyAlignment="1">
      <alignment horizontal="center" vertical="center"/>
    </xf>
    <xf numFmtId="49" fontId="63" fillId="40" borderId="60" xfId="0" applyNumberFormat="1" applyFont="1" applyFill="1" applyBorder="1" applyAlignment="1">
      <alignment horizontal="center" vertical="center"/>
    </xf>
    <xf numFmtId="14" fontId="63" fillId="40" borderId="60" xfId="0" applyNumberFormat="1" applyFont="1" applyFill="1" applyBorder="1" applyAlignment="1">
      <alignment horizontal="center" vertical="center"/>
    </xf>
    <xf numFmtId="0" fontId="21" fillId="40" borderId="39" xfId="0" applyFont="1" applyFill="1" applyBorder="1" applyAlignment="1">
      <alignment horizontal="center" vertical="center"/>
    </xf>
    <xf numFmtId="0" fontId="21" fillId="40" borderId="13" xfId="0" applyFont="1" applyFill="1" applyBorder="1" applyAlignment="1">
      <alignment horizontal="right" vertical="center"/>
    </xf>
    <xf numFmtId="10" fontId="22" fillId="40" borderId="14" xfId="0" applyNumberFormat="1" applyFont="1" applyFill="1" applyBorder="1" applyAlignment="1">
      <alignment horizontal="left" vertical="center"/>
    </xf>
    <xf numFmtId="49" fontId="22" fillId="40" borderId="53" xfId="0" applyNumberFormat="1" applyFont="1" applyFill="1" applyBorder="1" applyAlignment="1">
      <alignment horizontal="center" vertical="center"/>
    </xf>
    <xf numFmtId="10" fontId="21" fillId="40" borderId="18" xfId="0" applyNumberFormat="1" applyFont="1" applyFill="1" applyBorder="1" applyAlignment="1">
      <alignment horizontal="right" vertical="center"/>
    </xf>
    <xf numFmtId="10" fontId="22" fillId="40" borderId="19" xfId="0" applyNumberFormat="1" applyFont="1" applyFill="1" applyBorder="1" applyAlignment="1">
      <alignment horizontal="left" vertical="center"/>
    </xf>
    <xf numFmtId="14" fontId="22" fillId="40" borderId="53" xfId="0" applyNumberFormat="1" applyFont="1" applyFill="1" applyBorder="1" applyAlignment="1">
      <alignment horizontal="center" vertical="center"/>
    </xf>
    <xf numFmtId="0" fontId="21" fillId="40" borderId="13" xfId="0" applyFont="1" applyFill="1" applyBorder="1" applyAlignment="1">
      <alignment horizontal="center" vertical="center"/>
    </xf>
    <xf numFmtId="0" fontId="21" fillId="40" borderId="32" xfId="0" applyFont="1" applyFill="1" applyBorder="1" applyAlignment="1">
      <alignment horizontal="center" vertical="center"/>
    </xf>
    <xf numFmtId="0" fontId="21" fillId="40" borderId="33" xfId="0" applyFont="1" applyFill="1" applyBorder="1" applyAlignment="1">
      <alignment horizontal="center" vertical="center"/>
    </xf>
    <xf numFmtId="49" fontId="22" fillId="40" borderId="57" xfId="0" applyNumberFormat="1" applyFont="1" applyFill="1" applyBorder="1" applyAlignment="1">
      <alignment horizontal="center" vertical="center"/>
    </xf>
    <xf numFmtId="10" fontId="88" fillId="40" borderId="57" xfId="0" applyNumberFormat="1" applyFont="1" applyFill="1" applyBorder="1" applyAlignment="1">
      <alignment horizontal="center" vertical="center"/>
    </xf>
    <xf numFmtId="10" fontId="88" fillId="40" borderId="59" xfId="0" applyNumberFormat="1" applyFont="1" applyFill="1" applyBorder="1" applyAlignment="1">
      <alignment horizontal="center" vertical="center"/>
    </xf>
    <xf numFmtId="0" fontId="21" fillId="40" borderId="42" xfId="0" applyFont="1" applyFill="1" applyBorder="1" applyAlignment="1">
      <alignment horizontal="center" vertical="center"/>
    </xf>
    <xf numFmtId="0" fontId="21" fillId="40" borderId="28" xfId="0" applyFont="1" applyFill="1" applyBorder="1" applyAlignment="1">
      <alignment horizontal="right" vertical="center"/>
    </xf>
    <xf numFmtId="10" fontId="22" fillId="40" borderId="29" xfId="0" applyNumberFormat="1" applyFont="1" applyFill="1" applyBorder="1" applyAlignment="1">
      <alignment horizontal="left" vertical="center"/>
    </xf>
    <xf numFmtId="10" fontId="21" fillId="40" borderId="24" xfId="0" applyNumberFormat="1" applyFont="1" applyFill="1" applyBorder="1" applyAlignment="1">
      <alignment horizontal="right" vertical="center"/>
    </xf>
    <xf numFmtId="10" fontId="22" fillId="40" borderId="30" xfId="0" applyNumberFormat="1" applyFont="1" applyFill="1" applyBorder="1" applyAlignment="1">
      <alignment horizontal="left" vertical="center"/>
    </xf>
    <xf numFmtId="0" fontId="21" fillId="40" borderId="39" xfId="0" applyFont="1" applyFill="1" applyBorder="1" applyAlignment="1">
      <alignment vertical="center"/>
    </xf>
    <xf numFmtId="0" fontId="22" fillId="40" borderId="53" xfId="0" applyFont="1" applyFill="1" applyBorder="1" applyAlignment="1">
      <alignment vertical="center"/>
    </xf>
    <xf numFmtId="0" fontId="21" fillId="40" borderId="42" xfId="0" applyFont="1" applyFill="1" applyBorder="1" applyAlignment="1">
      <alignment horizontal="left" vertical="center"/>
    </xf>
    <xf numFmtId="14" fontId="22" fillId="40" borderId="43" xfId="0" applyNumberFormat="1" applyFont="1" applyFill="1" applyBorder="1" applyAlignment="1">
      <alignment horizontal="center" vertical="center"/>
    </xf>
    <xf numFmtId="49" fontId="22" fillId="40" borderId="43" xfId="0" applyNumberFormat="1" applyFont="1" applyFill="1" applyBorder="1" applyAlignment="1">
      <alignment horizontal="center" vertical="center"/>
    </xf>
    <xf numFmtId="0" fontId="63" fillId="40" borderId="34" xfId="0" applyFont="1" applyFill="1" applyBorder="1" applyAlignment="1">
      <alignment vertical="center"/>
    </xf>
    <xf numFmtId="0" fontId="24" fillId="40" borderId="27" xfId="0" applyFont="1" applyFill="1" applyBorder="1" applyAlignment="1">
      <alignment horizontal="right" vertical="center"/>
    </xf>
    <xf numFmtId="10" fontId="63" fillId="40" borderId="29" xfId="0" applyNumberFormat="1" applyFont="1" applyFill="1" applyBorder="1" applyAlignment="1">
      <alignment horizontal="center" vertical="center"/>
    </xf>
    <xf numFmtId="0" fontId="63" fillId="40" borderId="25" xfId="0" applyFont="1" applyFill="1" applyBorder="1" applyAlignment="1">
      <alignment horizontal="center" vertical="center"/>
    </xf>
    <xf numFmtId="49" fontId="63" fillId="40" borderId="30" xfId="0" applyNumberFormat="1" applyFont="1" applyFill="1" applyBorder="1" applyAlignment="1">
      <alignment horizontal="center" vertical="center"/>
    </xf>
    <xf numFmtId="10" fontId="24" fillId="40" borderId="25" xfId="0" applyNumberFormat="1" applyFont="1" applyFill="1" applyBorder="1" applyAlignment="1">
      <alignment horizontal="right" vertical="center"/>
    </xf>
    <xf numFmtId="10" fontId="63" fillId="40" borderId="30" xfId="0" applyNumberFormat="1" applyFont="1" applyFill="1" applyBorder="1" applyAlignment="1">
      <alignment horizontal="center" vertical="center"/>
    </xf>
    <xf numFmtId="4" fontId="18" fillId="0" borderId="15" xfId="0" applyNumberFormat="1" applyFont="1" applyBorder="1" applyAlignment="1">
      <alignment wrapText="1"/>
    </xf>
    <xf numFmtId="4" fontId="18" fillId="0" borderId="16" xfId="0" applyNumberFormat="1" applyFont="1" applyBorder="1" applyAlignment="1">
      <alignment wrapText="1"/>
    </xf>
    <xf numFmtId="14" fontId="21" fillId="40" borderId="43" xfId="0" applyNumberFormat="1" applyFont="1" applyFill="1" applyBorder="1" applyAlignment="1">
      <alignment horizontal="center" vertical="center"/>
    </xf>
    <xf numFmtId="49" fontId="21" fillId="40" borderId="43" xfId="0" applyNumberFormat="1" applyFont="1" applyFill="1" applyBorder="1" applyAlignment="1">
      <alignment horizontal="center" vertical="center"/>
    </xf>
    <xf numFmtId="10" fontId="22" fillId="40" borderId="59" xfId="0" applyNumberFormat="1" applyFont="1" applyFill="1" applyBorder="1" applyAlignment="1">
      <alignment horizontal="left" vertical="center"/>
    </xf>
    <xf numFmtId="0" fontId="21" fillId="40" borderId="18" xfId="0" applyFont="1" applyFill="1" applyBorder="1" applyAlignment="1">
      <alignment horizontal="center" vertical="center"/>
    </xf>
    <xf numFmtId="10" fontId="21" fillId="40" borderId="23" xfId="0" applyNumberFormat="1" applyFont="1" applyFill="1" applyBorder="1" applyAlignment="1">
      <alignment horizontal="right" vertical="center"/>
    </xf>
    <xf numFmtId="10" fontId="22" fillId="40" borderId="72" xfId="0" applyNumberFormat="1" applyFont="1" applyFill="1" applyBorder="1" applyAlignment="1">
      <alignment horizontal="left" vertical="center"/>
    </xf>
    <xf numFmtId="0" fontId="21" fillId="40" borderId="34" xfId="0" applyFont="1" applyFill="1" applyBorder="1" applyAlignment="1">
      <alignment horizontal="center" vertical="center"/>
    </xf>
    <xf numFmtId="0" fontId="19" fillId="43" borderId="76" xfId="0" applyFont="1" applyFill="1" applyBorder="1" applyAlignment="1">
      <alignment horizontal="left" vertical="top" wrapText="1"/>
    </xf>
    <xf numFmtId="0" fontId="19" fillId="43" borderId="76" xfId="0" applyFont="1" applyFill="1" applyBorder="1" applyAlignment="1">
      <alignment horizontal="right" vertical="top" wrapText="1"/>
    </xf>
    <xf numFmtId="0" fontId="19" fillId="43" borderId="76" xfId="0" applyFont="1" applyFill="1" applyBorder="1" applyAlignment="1">
      <alignment horizontal="center" vertical="top" wrapText="1"/>
    </xf>
    <xf numFmtId="168" fontId="19" fillId="43" borderId="76" xfId="0" applyNumberFormat="1" applyFont="1" applyFill="1" applyBorder="1" applyAlignment="1">
      <alignment horizontal="right" vertical="top" wrapText="1"/>
    </xf>
    <xf numFmtId="4" fontId="19" fillId="43" borderId="76" xfId="0" applyNumberFormat="1" applyFont="1" applyFill="1" applyBorder="1" applyAlignment="1">
      <alignment horizontal="right" vertical="top" wrapText="1"/>
    </xf>
    <xf numFmtId="0" fontId="78" fillId="44" borderId="76" xfId="0" applyFont="1" applyFill="1" applyBorder="1" applyAlignment="1">
      <alignment horizontal="left" vertical="top" wrapText="1"/>
    </xf>
    <xf numFmtId="0" fontId="78" fillId="44" borderId="76" xfId="0" applyFont="1" applyFill="1" applyBorder="1" applyAlignment="1">
      <alignment horizontal="right" vertical="top" wrapText="1"/>
    </xf>
    <xf numFmtId="0" fontId="78" fillId="44" borderId="76" xfId="0" applyFont="1" applyFill="1" applyBorder="1" applyAlignment="1">
      <alignment horizontal="center" vertical="top" wrapText="1"/>
    </xf>
    <xf numFmtId="168" fontId="78" fillId="44" borderId="76" xfId="0" applyNumberFormat="1" applyFont="1" applyFill="1" applyBorder="1" applyAlignment="1">
      <alignment horizontal="right" vertical="top" wrapText="1"/>
    </xf>
    <xf numFmtId="4" fontId="78" fillId="44" borderId="76" xfId="0" applyNumberFormat="1" applyFont="1" applyFill="1" applyBorder="1" applyAlignment="1">
      <alignment horizontal="right" vertical="top" wrapText="1"/>
    </xf>
    <xf numFmtId="0" fontId="77" fillId="43" borderId="78" xfId="0" applyFont="1" applyFill="1" applyBorder="1" applyAlignment="1">
      <alignment horizontal="left" vertical="top" wrapText="1"/>
    </xf>
    <xf numFmtId="0" fontId="78" fillId="45" borderId="76" xfId="0" applyFont="1" applyFill="1" applyBorder="1" applyAlignment="1">
      <alignment horizontal="left" vertical="top" wrapText="1"/>
    </xf>
    <xf numFmtId="0" fontId="78" fillId="45" borderId="76" xfId="0" applyFont="1" applyFill="1" applyBorder="1" applyAlignment="1">
      <alignment horizontal="right" vertical="top" wrapText="1"/>
    </xf>
    <xf numFmtId="0" fontId="78" fillId="45" borderId="76" xfId="0" applyFont="1" applyFill="1" applyBorder="1" applyAlignment="1">
      <alignment horizontal="center" vertical="top" wrapText="1"/>
    </xf>
    <xf numFmtId="168" fontId="78" fillId="45" borderId="76" xfId="0" applyNumberFormat="1" applyFont="1" applyFill="1" applyBorder="1" applyAlignment="1">
      <alignment horizontal="right" vertical="top" wrapText="1"/>
    </xf>
    <xf numFmtId="4" fontId="78" fillId="45" borderId="76" xfId="0" applyNumberFormat="1" applyFont="1" applyFill="1" applyBorder="1" applyAlignment="1">
      <alignment horizontal="right" vertical="top" wrapText="1"/>
    </xf>
    <xf numFmtId="0" fontId="19" fillId="43" borderId="83" xfId="0" applyFont="1" applyFill="1" applyBorder="1" applyAlignment="1">
      <alignment horizontal="left" vertical="top" wrapText="1"/>
    </xf>
    <xf numFmtId="0" fontId="19" fillId="43" borderId="84" xfId="0" applyFont="1" applyFill="1" applyBorder="1" applyAlignment="1">
      <alignment horizontal="right" vertical="top" wrapText="1"/>
    </xf>
    <xf numFmtId="0" fontId="19" fillId="43" borderId="84" xfId="0" applyFont="1" applyFill="1" applyBorder="1" applyAlignment="1">
      <alignment horizontal="left" vertical="top" wrapText="1"/>
    </xf>
    <xf numFmtId="0" fontId="19" fillId="43" borderId="84" xfId="0" applyFont="1" applyFill="1" applyBorder="1" applyAlignment="1">
      <alignment horizontal="center" vertical="top" wrapText="1"/>
    </xf>
    <xf numFmtId="168" fontId="19" fillId="43" borderId="84" xfId="0" applyNumberFormat="1" applyFont="1" applyFill="1" applyBorder="1" applyAlignment="1">
      <alignment horizontal="right" vertical="top" wrapText="1"/>
    </xf>
    <xf numFmtId="4" fontId="19" fillId="43" borderId="84" xfId="0" applyNumberFormat="1" applyFont="1" applyFill="1" applyBorder="1" applyAlignment="1">
      <alignment horizontal="right" vertical="top" wrapText="1"/>
    </xf>
    <xf numFmtId="4" fontId="19" fillId="43" borderId="85" xfId="0" applyNumberFormat="1" applyFont="1" applyFill="1" applyBorder="1" applyAlignment="1">
      <alignment horizontal="right" vertical="top" wrapText="1"/>
    </xf>
    <xf numFmtId="0" fontId="78" fillId="44" borderId="79" xfId="0" applyFont="1" applyFill="1" applyBorder="1" applyAlignment="1">
      <alignment horizontal="left" vertical="top" wrapText="1"/>
    </xf>
    <xf numFmtId="4" fontId="78" fillId="44" borderId="80" xfId="0" applyNumberFormat="1" applyFont="1" applyFill="1" applyBorder="1" applyAlignment="1">
      <alignment horizontal="right" vertical="top" wrapText="1"/>
    </xf>
    <xf numFmtId="0" fontId="77" fillId="43" borderId="81" xfId="0" applyFont="1" applyFill="1" applyBorder="1" applyAlignment="1">
      <alignment horizontal="left" vertical="top" wrapText="1"/>
    </xf>
    <xf numFmtId="0" fontId="77" fillId="43" borderId="82" xfId="0" applyFont="1" applyFill="1" applyBorder="1" applyAlignment="1">
      <alignment horizontal="left" vertical="top" wrapText="1"/>
    </xf>
    <xf numFmtId="0" fontId="19" fillId="43" borderId="79" xfId="0" applyFont="1" applyFill="1" applyBorder="1" applyAlignment="1">
      <alignment horizontal="left" vertical="top" wrapText="1"/>
    </xf>
    <xf numFmtId="4" fontId="19" fillId="43" borderId="80" xfId="0" applyNumberFormat="1" applyFont="1" applyFill="1" applyBorder="1" applyAlignment="1">
      <alignment horizontal="right" vertical="top" wrapText="1"/>
    </xf>
    <xf numFmtId="0" fontId="78" fillId="45" borderId="79" xfId="0" applyFont="1" applyFill="1" applyBorder="1" applyAlignment="1">
      <alignment horizontal="left" vertical="top" wrapText="1"/>
    </xf>
    <xf numFmtId="4" fontId="78" fillId="45" borderId="80" xfId="0" applyNumberFormat="1" applyFont="1" applyFill="1" applyBorder="1" applyAlignment="1">
      <alignment horizontal="right" vertical="top" wrapText="1"/>
    </xf>
    <xf numFmtId="0" fontId="78" fillId="44" borderId="96" xfId="0" applyFont="1" applyFill="1" applyBorder="1" applyAlignment="1">
      <alignment horizontal="left" vertical="top" wrapText="1"/>
    </xf>
    <xf numFmtId="0" fontId="78" fillId="44" borderId="97" xfId="0" applyFont="1" applyFill="1" applyBorder="1" applyAlignment="1">
      <alignment horizontal="right" vertical="top" wrapText="1"/>
    </xf>
    <xf numFmtId="0" fontId="78" fillId="44" borderId="97" xfId="0" applyFont="1" applyFill="1" applyBorder="1" applyAlignment="1">
      <alignment horizontal="left" vertical="top" wrapText="1"/>
    </xf>
    <xf numFmtId="0" fontId="78" fillId="44" borderId="97" xfId="0" applyFont="1" applyFill="1" applyBorder="1" applyAlignment="1">
      <alignment horizontal="center" vertical="top" wrapText="1"/>
    </xf>
    <xf numFmtId="168" fontId="78" fillId="44" borderId="97" xfId="0" applyNumberFormat="1" applyFont="1" applyFill="1" applyBorder="1" applyAlignment="1">
      <alignment horizontal="right" vertical="top" wrapText="1"/>
    </xf>
    <xf numFmtId="4" fontId="78" fillId="44" borderId="97" xfId="0" applyNumberFormat="1" applyFont="1" applyFill="1" applyBorder="1" applyAlignment="1">
      <alignment horizontal="right" vertical="top" wrapText="1"/>
    </xf>
    <xf numFmtId="4" fontId="78" fillId="44" borderId="98" xfId="0" applyNumberFormat="1" applyFont="1" applyFill="1" applyBorder="1" applyAlignment="1">
      <alignment horizontal="right" vertical="top" wrapText="1"/>
    </xf>
    <xf numFmtId="0" fontId="63" fillId="40" borderId="34" xfId="0" applyFont="1" applyFill="1" applyBorder="1" applyAlignment="1">
      <alignment vertical="center" wrapText="1"/>
    </xf>
    <xf numFmtId="0" fontId="79" fillId="42" borderId="18" xfId="0" applyFont="1" applyFill="1" applyBorder="1" applyAlignment="1">
      <alignment horizontal="right" vertical="top" wrapText="1"/>
    </xf>
    <xf numFmtId="0" fontId="77" fillId="46" borderId="76" xfId="0" applyFont="1" applyFill="1" applyBorder="1" applyAlignment="1">
      <alignment horizontal="right" vertical="top" wrapText="1"/>
    </xf>
    <xf numFmtId="0" fontId="77" fillId="46" borderId="76" xfId="0" applyFont="1" applyFill="1" applyBorder="1" applyAlignment="1">
      <alignment horizontal="left" vertical="top" wrapText="1"/>
    </xf>
    <xf numFmtId="0" fontId="77" fillId="46" borderId="76" xfId="0" applyFont="1" applyFill="1" applyBorder="1" applyAlignment="1">
      <alignment horizontal="center" vertical="top" wrapText="1"/>
    </xf>
    <xf numFmtId="0" fontId="78" fillId="45" borderId="83" xfId="0" applyFont="1" applyFill="1" applyBorder="1" applyAlignment="1">
      <alignment horizontal="right" vertical="top" wrapText="1"/>
    </xf>
    <xf numFmtId="0" fontId="78" fillId="45" borderId="84" xfId="0" applyFont="1" applyFill="1" applyBorder="1" applyAlignment="1">
      <alignment horizontal="left" vertical="top" wrapText="1"/>
    </xf>
    <xf numFmtId="0" fontId="78" fillId="45" borderId="84" xfId="0" applyFont="1" applyFill="1" applyBorder="1" applyAlignment="1">
      <alignment horizontal="center" vertical="top" wrapText="1"/>
    </xf>
    <xf numFmtId="0" fontId="78" fillId="45" borderId="84" xfId="0" applyFont="1" applyFill="1" applyBorder="1" applyAlignment="1">
      <alignment horizontal="right" vertical="top" wrapText="1"/>
    </xf>
    <xf numFmtId="0" fontId="78" fillId="45" borderId="85" xfId="0" applyFont="1" applyFill="1" applyBorder="1" applyAlignment="1">
      <alignment horizontal="right" vertical="top" wrapText="1"/>
    </xf>
    <xf numFmtId="0" fontId="78" fillId="45" borderId="79" xfId="0" applyFont="1" applyFill="1" applyBorder="1" applyAlignment="1">
      <alignment horizontal="right" vertical="top" wrapText="1"/>
    </xf>
    <xf numFmtId="0" fontId="78" fillId="45" borderId="80" xfId="0" applyFont="1" applyFill="1" applyBorder="1" applyAlignment="1">
      <alignment horizontal="right" vertical="top" wrapText="1"/>
    </xf>
    <xf numFmtId="0" fontId="78" fillId="44" borderId="79" xfId="0" applyFont="1" applyFill="1" applyBorder="1" applyAlignment="1">
      <alignment horizontal="right" vertical="top" wrapText="1"/>
    </xf>
    <xf numFmtId="0" fontId="78" fillId="44" borderId="80" xfId="0" applyFont="1" applyFill="1" applyBorder="1" applyAlignment="1">
      <alignment horizontal="right" vertical="top" wrapText="1"/>
    </xf>
    <xf numFmtId="0" fontId="77" fillId="46" borderId="79" xfId="0" applyFont="1" applyFill="1" applyBorder="1" applyAlignment="1">
      <alignment horizontal="right" vertical="top" wrapText="1"/>
    </xf>
    <xf numFmtId="0" fontId="77" fillId="46" borderId="80" xfId="0" applyFont="1" applyFill="1" applyBorder="1" applyAlignment="1">
      <alignment horizontal="right" vertical="top" wrapText="1"/>
    </xf>
    <xf numFmtId="0" fontId="78" fillId="42" borderId="15" xfId="0" applyFont="1" applyFill="1" applyBorder="1" applyAlignment="1">
      <alignment horizontal="center" vertical="top" wrapText="1"/>
    </xf>
    <xf numFmtId="0" fontId="78" fillId="42" borderId="16" xfId="0" applyFont="1" applyFill="1" applyBorder="1" applyAlignment="1">
      <alignment horizontal="center" vertical="top" wrapText="1"/>
    </xf>
    <xf numFmtId="0" fontId="78" fillId="42" borderId="18" xfId="0" applyFont="1" applyFill="1" applyBorder="1" applyAlignment="1">
      <alignment horizontal="left" vertical="top" wrapText="1"/>
    </xf>
    <xf numFmtId="4" fontId="77" fillId="46" borderId="76" xfId="0" applyNumberFormat="1" applyFont="1" applyFill="1" applyBorder="1" applyAlignment="1">
      <alignment horizontal="right" vertical="top" wrapText="1"/>
    </xf>
    <xf numFmtId="0" fontId="21" fillId="40" borderId="0" xfId="0" applyFont="1" applyFill="1" applyAlignment="1">
      <alignment horizontal="center" vertical="center"/>
    </xf>
    <xf numFmtId="49" fontId="35" fillId="35" borderId="0" xfId="0" applyNumberFormat="1" applyFont="1" applyFill="1" applyAlignment="1">
      <alignment horizontal="center" vertical="center"/>
    </xf>
    <xf numFmtId="14" fontId="22" fillId="36" borderId="18" xfId="0" applyNumberFormat="1" applyFont="1" applyFill="1" applyBorder="1" applyAlignment="1">
      <alignment horizontal="left"/>
    </xf>
    <xf numFmtId="0" fontId="22" fillId="36" borderId="0" xfId="0" applyFont="1" applyFill="1" applyAlignment="1">
      <alignment horizontal="left"/>
    </xf>
    <xf numFmtId="49" fontId="39" fillId="36" borderId="0" xfId="0" applyNumberFormat="1" applyFont="1" applyFill="1"/>
    <xf numFmtId="0" fontId="39" fillId="36" borderId="0" xfId="0" applyFont="1" applyFill="1"/>
    <xf numFmtId="0" fontId="43" fillId="35" borderId="0" xfId="0" applyFont="1" applyFill="1" applyAlignment="1">
      <alignment horizontal="left"/>
    </xf>
    <xf numFmtId="0" fontId="22" fillId="35" borderId="0" xfId="0" applyFont="1" applyFill="1" applyAlignment="1">
      <alignment horizontal="left"/>
    </xf>
    <xf numFmtId="0" fontId="39" fillId="36" borderId="0" xfId="0" applyFont="1" applyFill="1" applyAlignment="1">
      <alignment horizontal="left" vertical="center" wrapText="1"/>
    </xf>
    <xf numFmtId="0" fontId="38" fillId="36" borderId="0" xfId="0" applyFont="1" applyFill="1" applyAlignment="1">
      <alignment horizontal="center" vertical="center"/>
    </xf>
    <xf numFmtId="0" fontId="39" fillId="36" borderId="0" xfId="0" applyFont="1" applyFill="1" applyAlignment="1">
      <alignment horizontal="center" vertical="center"/>
    </xf>
    <xf numFmtId="0" fontId="39" fillId="36" borderId="0" xfId="0" applyFont="1" applyFill="1" applyAlignment="1">
      <alignment vertical="top"/>
    </xf>
    <xf numFmtId="49" fontId="46" fillId="36" borderId="24" xfId="0" applyNumberFormat="1" applyFont="1" applyFill="1" applyBorder="1" applyAlignment="1">
      <alignment horizontal="center" vertical="center"/>
    </xf>
    <xf numFmtId="0" fontId="59" fillId="34" borderId="100" xfId="0" applyFont="1" applyFill="1" applyBorder="1" applyAlignment="1">
      <alignment horizontal="center" vertical="center" wrapText="1"/>
    </xf>
    <xf numFmtId="0" fontId="0" fillId="0" borderId="44" xfId="0" applyBorder="1"/>
    <xf numFmtId="4" fontId="89" fillId="0" borderId="11" xfId="0" applyNumberFormat="1" applyFont="1" applyBorder="1" applyAlignment="1">
      <alignment horizontal="center" vertical="center"/>
    </xf>
    <xf numFmtId="167" fontId="68" fillId="0" borderId="11" xfId="0" applyNumberFormat="1" applyFont="1" applyBorder="1"/>
    <xf numFmtId="0" fontId="68" fillId="0" borderId="38" xfId="0" applyFont="1" applyBorder="1" applyAlignment="1">
      <alignment horizontal="left" wrapText="1"/>
    </xf>
    <xf numFmtId="9" fontId="68" fillId="0" borderId="11" xfId="0" applyNumberFormat="1" applyFont="1" applyBorder="1" applyAlignment="1">
      <alignment horizontal="center"/>
    </xf>
    <xf numFmtId="10" fontId="68" fillId="0" borderId="11" xfId="0" applyNumberFormat="1" applyFont="1" applyBorder="1" applyAlignment="1">
      <alignment horizontal="center"/>
    </xf>
    <xf numFmtId="4" fontId="70" fillId="34" borderId="99" xfId="0" applyNumberFormat="1" applyFont="1" applyFill="1" applyBorder="1" applyAlignment="1">
      <alignment horizontal="center"/>
    </xf>
    <xf numFmtId="10" fontId="70" fillId="34" borderId="99" xfId="0" applyNumberFormat="1" applyFont="1" applyFill="1" applyBorder="1" applyAlignment="1">
      <alignment horizontal="center"/>
    </xf>
    <xf numFmtId="10" fontId="70" fillId="34" borderId="99" xfId="0" applyNumberFormat="1" applyFont="1" applyFill="1" applyBorder="1" applyAlignment="1">
      <alignment horizontal="center" vertical="center"/>
    </xf>
    <xf numFmtId="0" fontId="68" fillId="0" borderId="38" xfId="0" applyFont="1" applyBorder="1" applyAlignment="1">
      <alignment wrapText="1"/>
    </xf>
    <xf numFmtId="0" fontId="70" fillId="34" borderId="99" xfId="0" applyFont="1" applyFill="1" applyBorder="1" applyAlignment="1">
      <alignment horizontal="center"/>
    </xf>
    <xf numFmtId="0" fontId="69" fillId="0" borderId="38" xfId="0" applyFont="1" applyBorder="1" applyAlignment="1">
      <alignment wrapText="1"/>
    </xf>
    <xf numFmtId="167" fontId="69" fillId="0" borderId="11" xfId="0" applyNumberFormat="1" applyFont="1" applyBorder="1"/>
    <xf numFmtId="0" fontId="69" fillId="47" borderId="38" xfId="0" applyFont="1" applyFill="1" applyBorder="1" applyAlignment="1">
      <alignment wrapText="1"/>
    </xf>
    <xf numFmtId="167" fontId="69" fillId="47" borderId="11" xfId="0" applyNumberFormat="1" applyFont="1" applyFill="1" applyBorder="1"/>
    <xf numFmtId="0" fontId="0" fillId="0" borderId="103" xfId="0" applyBorder="1"/>
    <xf numFmtId="167" fontId="69" fillId="0" borderId="44" xfId="0" applyNumberFormat="1" applyFont="1" applyBorder="1" applyAlignment="1">
      <alignment horizontal="center"/>
    </xf>
    <xf numFmtId="167" fontId="68" fillId="0" borderId="44" xfId="0" applyNumberFormat="1" applyFont="1" applyBorder="1" applyAlignment="1">
      <alignment horizontal="center"/>
    </xf>
    <xf numFmtId="0" fontId="0" fillId="0" borderId="104" xfId="0" applyBorder="1"/>
    <xf numFmtId="167" fontId="68" fillId="0" borderId="47" xfId="0" applyNumberFormat="1" applyFont="1" applyBorder="1" applyAlignment="1">
      <alignment horizontal="center"/>
    </xf>
    <xf numFmtId="167" fontId="69" fillId="0" borderId="47" xfId="0" applyNumberFormat="1" applyFont="1" applyBorder="1" applyAlignment="1">
      <alignment horizontal="center"/>
    </xf>
    <xf numFmtId="4" fontId="69" fillId="0" borderId="73" xfId="0" applyNumberFormat="1" applyFont="1" applyBorder="1" applyAlignment="1">
      <alignment horizontal="center"/>
    </xf>
    <xf numFmtId="4" fontId="69" fillId="0" borderId="95" xfId="0" applyNumberFormat="1" applyFont="1" applyBorder="1" applyAlignment="1">
      <alignment horizontal="center"/>
    </xf>
    <xf numFmtId="0" fontId="63" fillId="0" borderId="38" xfId="0" applyFont="1" applyBorder="1" applyAlignment="1">
      <alignment horizontal="left"/>
    </xf>
    <xf numFmtId="0" fontId="24" fillId="0" borderId="38" xfId="0" applyFont="1" applyBorder="1" applyAlignment="1">
      <alignment horizontal="left"/>
    </xf>
    <xf numFmtId="4" fontId="90" fillId="47" borderId="11" xfId="0" applyNumberFormat="1" applyFont="1" applyFill="1" applyBorder="1" applyAlignment="1">
      <alignment horizontal="center" vertical="center"/>
    </xf>
    <xf numFmtId="0" fontId="16" fillId="0" borderId="0" xfId="0" applyFont="1"/>
    <xf numFmtId="10" fontId="16" fillId="0" borderId="0" xfId="0" applyNumberFormat="1" applyFont="1"/>
    <xf numFmtId="0" fontId="46" fillId="36" borderId="32" xfId="0" applyFont="1" applyFill="1" applyBorder="1" applyAlignment="1">
      <alignment vertical="center"/>
    </xf>
    <xf numFmtId="49" fontId="46" fillId="36" borderId="23" xfId="0" applyNumberFormat="1" applyFont="1" applyFill="1" applyBorder="1" applyAlignment="1">
      <alignment horizontal="center" vertical="center"/>
    </xf>
    <xf numFmtId="0" fontId="69" fillId="0" borderId="38" xfId="0" applyFont="1" applyBorder="1" applyAlignment="1">
      <alignment horizontal="left" wrapText="1"/>
    </xf>
    <xf numFmtId="0" fontId="68" fillId="0" borderId="38" xfId="0" applyFont="1" applyBorder="1" applyAlignment="1">
      <alignment horizontal="left" vertical="top" wrapText="1"/>
    </xf>
    <xf numFmtId="0" fontId="76" fillId="41" borderId="76" xfId="0" applyFont="1" applyFill="1" applyBorder="1" applyAlignment="1">
      <alignment horizontal="left" vertical="top" wrapText="1"/>
    </xf>
    <xf numFmtId="0" fontId="76" fillId="41" borderId="76" xfId="0" applyFont="1" applyFill="1" applyBorder="1" applyAlignment="1">
      <alignment horizontal="center" vertical="top" wrapText="1"/>
    </xf>
    <xf numFmtId="0" fontId="76" fillId="41" borderId="76" xfId="0" applyFont="1" applyFill="1" applyBorder="1" applyAlignment="1">
      <alignment horizontal="right" vertical="top" wrapText="1"/>
    </xf>
    <xf numFmtId="4" fontId="76" fillId="41" borderId="76" xfId="0" applyNumberFormat="1" applyFont="1" applyFill="1" applyBorder="1" applyAlignment="1">
      <alignment horizontal="right" vertical="top" wrapText="1"/>
    </xf>
    <xf numFmtId="0" fontId="77" fillId="43" borderId="76" xfId="0" applyFont="1" applyFill="1" applyBorder="1" applyAlignment="1">
      <alignment horizontal="left" vertical="top" wrapText="1"/>
    </xf>
    <xf numFmtId="0" fontId="77" fillId="43" borderId="76" xfId="0" applyFont="1" applyFill="1" applyBorder="1" applyAlignment="1">
      <alignment horizontal="center" vertical="top" wrapText="1"/>
    </xf>
    <xf numFmtId="4" fontId="77" fillId="43" borderId="76" xfId="0" applyNumberFormat="1" applyFont="1" applyFill="1" applyBorder="1" applyAlignment="1">
      <alignment horizontal="right" vertical="top" wrapText="1"/>
    </xf>
    <xf numFmtId="0" fontId="76" fillId="41" borderId="83" xfId="0" applyFont="1" applyFill="1" applyBorder="1" applyAlignment="1">
      <alignment horizontal="left" vertical="top" wrapText="1"/>
    </xf>
    <xf numFmtId="0" fontId="76" fillId="41" borderId="84" xfId="0" applyFont="1" applyFill="1" applyBorder="1" applyAlignment="1">
      <alignment horizontal="left" vertical="top" wrapText="1"/>
    </xf>
    <xf numFmtId="0" fontId="76" fillId="41" borderId="84" xfId="0" applyFont="1" applyFill="1" applyBorder="1" applyAlignment="1">
      <alignment horizontal="center" vertical="top" wrapText="1"/>
    </xf>
    <xf numFmtId="0" fontId="76" fillId="41" borderId="84" xfId="0" applyFont="1" applyFill="1" applyBorder="1" applyAlignment="1">
      <alignment horizontal="right" vertical="top" wrapText="1"/>
    </xf>
    <xf numFmtId="4" fontId="76" fillId="41" borderId="84" xfId="0" applyNumberFormat="1" applyFont="1" applyFill="1" applyBorder="1" applyAlignment="1">
      <alignment horizontal="right" vertical="top" wrapText="1"/>
    </xf>
    <xf numFmtId="169" fontId="76" fillId="41" borderId="85" xfId="0" applyNumberFormat="1" applyFont="1" applyFill="1" applyBorder="1" applyAlignment="1">
      <alignment horizontal="right" vertical="top" wrapText="1"/>
    </xf>
    <xf numFmtId="0" fontId="77" fillId="43" borderId="79" xfId="0" applyFont="1" applyFill="1" applyBorder="1" applyAlignment="1">
      <alignment horizontal="left" vertical="top" wrapText="1"/>
    </xf>
    <xf numFmtId="169" fontId="77" fillId="43" borderId="80" xfId="0" applyNumberFormat="1" applyFont="1" applyFill="1" applyBorder="1" applyAlignment="1">
      <alignment horizontal="right" vertical="top" wrapText="1"/>
    </xf>
    <xf numFmtId="0" fontId="76" fillId="41" borderId="79" xfId="0" applyFont="1" applyFill="1" applyBorder="1" applyAlignment="1">
      <alignment horizontal="left" vertical="top" wrapText="1"/>
    </xf>
    <xf numFmtId="169" fontId="76" fillId="41" borderId="80" xfId="0" applyNumberFormat="1" applyFont="1" applyFill="1" applyBorder="1" applyAlignment="1">
      <alignment horizontal="right" vertical="top" wrapText="1"/>
    </xf>
    <xf numFmtId="0" fontId="77" fillId="43" borderId="96" xfId="0" applyFont="1" applyFill="1" applyBorder="1" applyAlignment="1">
      <alignment horizontal="left" vertical="top" wrapText="1"/>
    </xf>
    <xf numFmtId="0" fontId="77" fillId="43" borderId="97" xfId="0" applyFont="1" applyFill="1" applyBorder="1" applyAlignment="1">
      <alignment horizontal="left" vertical="top" wrapText="1"/>
    </xf>
    <xf numFmtId="0" fontId="77" fillId="43" borderId="97" xfId="0" applyFont="1" applyFill="1" applyBorder="1" applyAlignment="1">
      <alignment horizontal="center" vertical="top" wrapText="1"/>
    </xf>
    <xf numFmtId="4" fontId="77" fillId="43" borderId="97" xfId="0" applyNumberFormat="1" applyFont="1" applyFill="1" applyBorder="1" applyAlignment="1">
      <alignment horizontal="right" vertical="top" wrapText="1"/>
    </xf>
    <xf numFmtId="169" fontId="77" fillId="43" borderId="98" xfId="0" applyNumberFormat="1" applyFont="1" applyFill="1" applyBorder="1" applyAlignment="1">
      <alignment horizontal="right" vertical="top" wrapText="1"/>
    </xf>
    <xf numFmtId="4" fontId="68" fillId="0" borderId="44" xfId="0" applyNumberFormat="1" applyFont="1" applyBorder="1" applyAlignment="1">
      <alignment horizontal="center"/>
    </xf>
    <xf numFmtId="0" fontId="0" fillId="0" borderId="46" xfId="0" applyBorder="1"/>
    <xf numFmtId="0" fontId="0" fillId="0" borderId="47" xfId="0" applyBorder="1"/>
    <xf numFmtId="167" fontId="68" fillId="0" borderId="31" xfId="0" applyNumberFormat="1" applyFont="1" applyBorder="1"/>
    <xf numFmtId="10" fontId="68" fillId="0" borderId="31" xfId="0" applyNumberFormat="1" applyFont="1" applyBorder="1" applyAlignment="1">
      <alignment horizontal="center"/>
    </xf>
    <xf numFmtId="167" fontId="69" fillId="47" borderId="31" xfId="0" applyNumberFormat="1" applyFont="1" applyFill="1" applyBorder="1"/>
    <xf numFmtId="0" fontId="70" fillId="34" borderId="18" xfId="0" applyFont="1" applyFill="1" applyBorder="1"/>
    <xf numFmtId="167" fontId="70" fillId="34" borderId="109" xfId="0" applyNumberFormat="1" applyFont="1" applyFill="1" applyBorder="1" applyAlignment="1">
      <alignment vertical="center"/>
    </xf>
    <xf numFmtId="0" fontId="69" fillId="0" borderId="26" xfId="0" applyFont="1" applyBorder="1" applyAlignment="1">
      <alignment horizontal="center"/>
    </xf>
    <xf numFmtId="0" fontId="68" fillId="0" borderId="26" xfId="0" applyFont="1" applyBorder="1" applyAlignment="1">
      <alignment horizontal="center"/>
    </xf>
    <xf numFmtId="0" fontId="69" fillId="47" borderId="26" xfId="0" applyFont="1" applyFill="1" applyBorder="1" applyAlignment="1">
      <alignment horizontal="center"/>
    </xf>
    <xf numFmtId="0" fontId="70" fillId="34" borderId="111" xfId="0" applyFont="1" applyFill="1" applyBorder="1"/>
    <xf numFmtId="0" fontId="70" fillId="34" borderId="112" xfId="0" applyFont="1" applyFill="1" applyBorder="1"/>
    <xf numFmtId="0" fontId="70" fillId="34" borderId="17" xfId="0" applyFont="1" applyFill="1" applyBorder="1"/>
    <xf numFmtId="0" fontId="70" fillId="34" borderId="93" xfId="0" applyFont="1" applyFill="1" applyBorder="1" applyAlignment="1">
      <alignment horizontal="center"/>
    </xf>
    <xf numFmtId="4" fontId="78" fillId="45" borderId="84" xfId="0" applyNumberFormat="1" applyFont="1" applyFill="1" applyBorder="1" applyAlignment="1">
      <alignment horizontal="right" vertical="top" wrapText="1"/>
    </xf>
    <xf numFmtId="0" fontId="78" fillId="42" borderId="15" xfId="0" applyFont="1" applyFill="1" applyBorder="1" applyAlignment="1">
      <alignment horizontal="right" vertical="top" wrapText="1"/>
    </xf>
    <xf numFmtId="0" fontId="78" fillId="42" borderId="16" xfId="0" applyFont="1" applyFill="1" applyBorder="1" applyAlignment="1">
      <alignment horizontal="right" vertical="top" wrapText="1"/>
    </xf>
    <xf numFmtId="0" fontId="22" fillId="36" borderId="11" xfId="0" applyFont="1" applyFill="1" applyBorder="1" applyAlignment="1">
      <alignment horizontal="center"/>
    </xf>
    <xf numFmtId="0" fontId="22" fillId="36" borderId="31" xfId="0" applyFont="1" applyFill="1" applyBorder="1" applyAlignment="1">
      <alignment horizontal="center"/>
    </xf>
    <xf numFmtId="0" fontId="47" fillId="36" borderId="11" xfId="42" applyFont="1" applyFill="1" applyBorder="1" applyAlignment="1" applyProtection="1">
      <alignment horizontal="left"/>
    </xf>
    <xf numFmtId="0" fontId="46" fillId="36" borderId="11" xfId="0" applyFont="1" applyFill="1" applyBorder="1" applyAlignment="1">
      <alignment horizontal="left"/>
    </xf>
    <xf numFmtId="0" fontId="46" fillId="36" borderId="31" xfId="0" applyFont="1" applyFill="1" applyBorder="1" applyAlignment="1">
      <alignment horizontal="left"/>
    </xf>
    <xf numFmtId="0" fontId="21" fillId="36" borderId="26" xfId="0" applyFont="1" applyFill="1" applyBorder="1" applyAlignment="1">
      <alignment horizontal="center"/>
    </xf>
    <xf numFmtId="0" fontId="21" fillId="36" borderId="11" xfId="0" applyFont="1" applyFill="1" applyBorder="1" applyAlignment="1">
      <alignment horizontal="center"/>
    </xf>
    <xf numFmtId="0" fontId="21" fillId="36" borderId="31" xfId="0" applyFont="1" applyFill="1" applyBorder="1" applyAlignment="1">
      <alignment horizontal="center"/>
    </xf>
    <xf numFmtId="0" fontId="38" fillId="36" borderId="11" xfId="0" applyFont="1" applyFill="1" applyBorder="1" applyAlignment="1">
      <alignment horizontal="center"/>
    </xf>
    <xf numFmtId="0" fontId="38" fillId="36" borderId="31" xfId="0" applyFont="1" applyFill="1" applyBorder="1" applyAlignment="1">
      <alignment horizontal="center"/>
    </xf>
    <xf numFmtId="0" fontId="44" fillId="34" borderId="27" xfId="0" applyFont="1" applyFill="1" applyBorder="1" applyAlignment="1">
      <alignment horizontal="center"/>
    </xf>
    <xf numFmtId="0" fontId="44" fillId="34" borderId="28" xfId="0" applyFont="1" applyFill="1" applyBorder="1" applyAlignment="1">
      <alignment horizontal="center"/>
    </xf>
    <xf numFmtId="0" fontId="44" fillId="34" borderId="29" xfId="0" applyFont="1" applyFill="1" applyBorder="1" applyAlignment="1">
      <alignment horizontal="center"/>
    </xf>
    <xf numFmtId="0" fontId="21" fillId="0" borderId="0" xfId="0" applyFont="1" applyAlignment="1">
      <alignment horizontal="center" vertical="center" textRotation="90"/>
    </xf>
    <xf numFmtId="164" fontId="22" fillId="0" borderId="0" xfId="0" applyNumberFormat="1" applyFont="1" applyAlignment="1">
      <alignment horizontal="center" vertical="center"/>
    </xf>
    <xf numFmtId="0" fontId="44" fillId="35" borderId="12" xfId="0" applyFont="1" applyFill="1" applyBorder="1" applyAlignment="1">
      <alignment horizontal="center"/>
    </xf>
    <xf numFmtId="0" fontId="44" fillId="35" borderId="13" xfId="0" applyFont="1" applyFill="1" applyBorder="1" applyAlignment="1">
      <alignment horizontal="center"/>
    </xf>
    <xf numFmtId="0" fontId="44" fillId="35" borderId="14" xfId="0" applyFont="1" applyFill="1" applyBorder="1" applyAlignment="1">
      <alignment horizontal="center"/>
    </xf>
    <xf numFmtId="0" fontId="21" fillId="35" borderId="15" xfId="0" applyFont="1" applyFill="1" applyBorder="1" applyAlignment="1">
      <alignment horizontal="center"/>
    </xf>
    <xf numFmtId="0" fontId="21" fillId="35" borderId="0" xfId="0" applyFont="1" applyFill="1" applyAlignment="1">
      <alignment horizontal="center"/>
    </xf>
    <xf numFmtId="0" fontId="21" fillId="35" borderId="16" xfId="0" applyFont="1" applyFill="1" applyBorder="1" applyAlignment="1">
      <alignment horizontal="center"/>
    </xf>
    <xf numFmtId="0" fontId="21" fillId="35" borderId="17" xfId="0" applyFont="1" applyFill="1" applyBorder="1" applyAlignment="1">
      <alignment horizontal="center"/>
    </xf>
    <xf numFmtId="0" fontId="21" fillId="35" borderId="18" xfId="0" applyFont="1" applyFill="1" applyBorder="1" applyAlignment="1">
      <alignment horizontal="center"/>
    </xf>
    <xf numFmtId="0" fontId="21" fillId="35" borderId="19" xfId="0" applyFont="1" applyFill="1" applyBorder="1" applyAlignment="1">
      <alignment horizontal="center"/>
    </xf>
    <xf numFmtId="0" fontId="44" fillId="34" borderId="12" xfId="0" applyFont="1" applyFill="1" applyBorder="1" applyAlignment="1">
      <alignment horizontal="center"/>
    </xf>
    <xf numFmtId="0" fontId="44" fillId="34" borderId="13" xfId="0" applyFont="1" applyFill="1" applyBorder="1" applyAlignment="1">
      <alignment horizontal="center"/>
    </xf>
    <xf numFmtId="0" fontId="44" fillId="34" borderId="14" xfId="0" applyFont="1" applyFill="1" applyBorder="1" applyAlignment="1">
      <alignment horizontal="center"/>
    </xf>
    <xf numFmtId="0" fontId="22" fillId="36" borderId="38" xfId="0" applyFont="1" applyFill="1" applyBorder="1" applyAlignment="1">
      <alignment horizontal="center"/>
    </xf>
    <xf numFmtId="0" fontId="22" fillId="36" borderId="44" xfId="0" applyFont="1" applyFill="1" applyBorder="1" applyAlignment="1">
      <alignment horizontal="center"/>
    </xf>
    <xf numFmtId="0" fontId="22" fillId="36" borderId="47" xfId="0" applyFont="1" applyFill="1" applyBorder="1" applyAlignment="1">
      <alignment horizontal="center"/>
    </xf>
    <xf numFmtId="0" fontId="22" fillId="36" borderId="38" xfId="0" applyFont="1" applyFill="1" applyBorder="1" applyAlignment="1">
      <alignment horizontal="left"/>
    </xf>
    <xf numFmtId="0" fontId="22" fillId="36" borderId="44" xfId="0" applyFont="1" applyFill="1" applyBorder="1" applyAlignment="1">
      <alignment horizontal="left"/>
    </xf>
    <xf numFmtId="0" fontId="22" fillId="36" borderId="56" xfId="0" applyFont="1" applyFill="1" applyBorder="1" applyAlignment="1">
      <alignment horizontal="left"/>
    </xf>
    <xf numFmtId="0" fontId="22" fillId="36" borderId="11" xfId="0" applyFont="1" applyFill="1" applyBorder="1" applyAlignment="1">
      <alignment horizontal="left"/>
    </xf>
    <xf numFmtId="0" fontId="85" fillId="0" borderId="12" xfId="0" applyFont="1" applyBorder="1" applyAlignment="1">
      <alignment horizontal="center" vertical="center"/>
    </xf>
    <xf numFmtId="0" fontId="85" fillId="0" borderId="13" xfId="0" applyFont="1" applyBorder="1" applyAlignment="1">
      <alignment horizontal="center" vertical="center"/>
    </xf>
    <xf numFmtId="0" fontId="85" fillId="0" borderId="14" xfId="0" applyFont="1" applyBorder="1" applyAlignment="1">
      <alignment horizontal="center" vertical="center"/>
    </xf>
    <xf numFmtId="0" fontId="85" fillId="0" borderId="15" xfId="0" applyFont="1" applyBorder="1" applyAlignment="1">
      <alignment horizontal="center" vertical="center"/>
    </xf>
    <xf numFmtId="0" fontId="85" fillId="0" borderId="0" xfId="0" applyFont="1" applyAlignment="1">
      <alignment horizontal="center" vertical="center"/>
    </xf>
    <xf numFmtId="0" fontId="85" fillId="0" borderId="16" xfId="0" applyFont="1" applyBorder="1" applyAlignment="1">
      <alignment horizontal="center" vertical="center"/>
    </xf>
    <xf numFmtId="0" fontId="85" fillId="0" borderId="17" xfId="0" applyFont="1" applyBorder="1" applyAlignment="1">
      <alignment horizontal="center" vertical="center"/>
    </xf>
    <xf numFmtId="0" fontId="85" fillId="0" borderId="18" xfId="0" applyFont="1" applyBorder="1" applyAlignment="1">
      <alignment horizontal="center" vertical="center"/>
    </xf>
    <xf numFmtId="0" fontId="85" fillId="0" borderId="19" xfId="0" applyFont="1" applyBorder="1" applyAlignment="1">
      <alignment horizontal="center" vertical="center"/>
    </xf>
    <xf numFmtId="0" fontId="85" fillId="40" borderId="12" xfId="0" applyFont="1" applyFill="1" applyBorder="1" applyAlignment="1">
      <alignment horizontal="center" vertical="center"/>
    </xf>
    <xf numFmtId="0" fontId="85" fillId="40" borderId="13" xfId="0" applyFont="1" applyFill="1" applyBorder="1" applyAlignment="1">
      <alignment horizontal="center" vertical="center"/>
    </xf>
    <xf numFmtId="0" fontId="85" fillId="40" borderId="14" xfId="0" applyFont="1" applyFill="1" applyBorder="1" applyAlignment="1">
      <alignment horizontal="center" vertical="center"/>
    </xf>
    <xf numFmtId="0" fontId="85" fillId="40" borderId="15" xfId="0" applyFont="1" applyFill="1" applyBorder="1" applyAlignment="1">
      <alignment horizontal="center" vertical="center"/>
    </xf>
    <xf numFmtId="0" fontId="85" fillId="40" borderId="0" xfId="0" applyFont="1" applyFill="1" applyAlignment="1">
      <alignment horizontal="center" vertical="center"/>
    </xf>
    <xf numFmtId="0" fontId="85" fillId="40" borderId="16" xfId="0" applyFont="1" applyFill="1" applyBorder="1" applyAlignment="1">
      <alignment horizontal="center" vertical="center"/>
    </xf>
    <xf numFmtId="0" fontId="85" fillId="40" borderId="17" xfId="0" applyFont="1" applyFill="1" applyBorder="1" applyAlignment="1">
      <alignment horizontal="center" vertical="center"/>
    </xf>
    <xf numFmtId="0" fontId="85" fillId="40" borderId="18" xfId="0" applyFont="1" applyFill="1" applyBorder="1" applyAlignment="1">
      <alignment horizontal="center" vertical="center"/>
    </xf>
    <xf numFmtId="0" fontId="85" fillId="40" borderId="19" xfId="0" applyFont="1" applyFill="1" applyBorder="1" applyAlignment="1">
      <alignment horizontal="center" vertical="center"/>
    </xf>
    <xf numFmtId="0" fontId="39" fillId="36" borderId="11" xfId="0" applyFont="1" applyFill="1" applyBorder="1" applyAlignment="1">
      <alignment horizontal="center" vertical="center"/>
    </xf>
    <xf numFmtId="0" fontId="39" fillId="36" borderId="31" xfId="0" applyFont="1" applyFill="1" applyBorder="1" applyAlignment="1">
      <alignment horizontal="center" vertical="center"/>
    </xf>
    <xf numFmtId="0" fontId="39" fillId="36" borderId="24" xfId="0" applyFont="1" applyFill="1" applyBorder="1" applyAlignment="1">
      <alignment horizontal="center" vertical="center"/>
    </xf>
    <xf numFmtId="0" fontId="39" fillId="36" borderId="30" xfId="0" applyFont="1" applyFill="1" applyBorder="1" applyAlignment="1">
      <alignment horizontal="center" vertical="center"/>
    </xf>
    <xf numFmtId="0" fontId="38" fillId="36" borderId="28" xfId="0" applyFont="1" applyFill="1" applyBorder="1" applyAlignment="1">
      <alignment horizontal="left"/>
    </xf>
    <xf numFmtId="0" fontId="38" fillId="36" borderId="11" xfId="0" applyFont="1" applyFill="1" applyBorder="1" applyAlignment="1">
      <alignment horizontal="left"/>
    </xf>
    <xf numFmtId="10" fontId="39" fillId="36" borderId="28" xfId="0" applyNumberFormat="1" applyFont="1" applyFill="1" applyBorder="1" applyAlignment="1">
      <alignment horizontal="center"/>
    </xf>
    <xf numFmtId="0" fontId="39" fillId="36" borderId="29" xfId="0" applyFont="1" applyFill="1" applyBorder="1" applyAlignment="1">
      <alignment horizontal="center"/>
    </xf>
    <xf numFmtId="10" fontId="39" fillId="36" borderId="41" xfId="0" applyNumberFormat="1" applyFont="1" applyFill="1" applyBorder="1" applyAlignment="1">
      <alignment horizontal="center"/>
    </xf>
    <xf numFmtId="10" fontId="39" fillId="36" borderId="48" xfId="0" applyNumberFormat="1" applyFont="1" applyFill="1" applyBorder="1" applyAlignment="1">
      <alignment horizontal="center"/>
    </xf>
    <xf numFmtId="10" fontId="39" fillId="36" borderId="11" xfId="0" applyNumberFormat="1" applyFont="1" applyFill="1" applyBorder="1" applyAlignment="1">
      <alignment horizontal="center"/>
    </xf>
    <xf numFmtId="0" fontId="39" fillId="36" borderId="31" xfId="0" applyFont="1" applyFill="1" applyBorder="1" applyAlignment="1">
      <alignment horizontal="center"/>
    </xf>
    <xf numFmtId="0" fontId="39" fillId="36" borderId="26" xfId="0" applyFont="1" applyFill="1" applyBorder="1" applyAlignment="1">
      <alignment horizontal="center"/>
    </xf>
    <xf numFmtId="0" fontId="39" fillId="36" borderId="11" xfId="0" applyFont="1" applyFill="1" applyBorder="1" applyAlignment="1">
      <alignment horizontal="center"/>
    </xf>
    <xf numFmtId="0" fontId="38" fillId="36" borderId="26" xfId="0" applyFont="1" applyFill="1" applyBorder="1" applyAlignment="1">
      <alignment horizontal="center" vertical="center"/>
    </xf>
    <xf numFmtId="0" fontId="38" fillId="36" borderId="25" xfId="0" applyFont="1" applyFill="1" applyBorder="1" applyAlignment="1">
      <alignment horizontal="center" vertical="center"/>
    </xf>
    <xf numFmtId="0" fontId="39" fillId="36" borderId="11" xfId="0" applyFont="1" applyFill="1" applyBorder="1" applyAlignment="1">
      <alignment horizontal="left" vertical="center" wrapText="1"/>
    </xf>
    <xf numFmtId="0" fontId="39" fillId="36" borderId="31" xfId="0" applyFont="1" applyFill="1" applyBorder="1" applyAlignment="1">
      <alignment horizontal="left" vertical="center" wrapText="1"/>
    </xf>
    <xf numFmtId="0" fontId="39" fillId="36" borderId="24" xfId="0" applyFont="1" applyFill="1" applyBorder="1" applyAlignment="1">
      <alignment horizontal="left" vertical="center" wrapText="1"/>
    </xf>
    <xf numFmtId="0" fontId="39" fillId="36" borderId="30" xfId="0" applyFont="1" applyFill="1" applyBorder="1" applyAlignment="1">
      <alignment horizontal="left" vertical="center" wrapText="1"/>
    </xf>
    <xf numFmtId="0" fontId="38" fillId="36" borderId="27" xfId="0" applyFont="1" applyFill="1" applyBorder="1" applyAlignment="1">
      <alignment horizontal="center" vertical="center" wrapText="1"/>
    </xf>
    <xf numFmtId="0" fontId="38" fillId="36" borderId="26" xfId="0" applyFont="1" applyFill="1" applyBorder="1" applyAlignment="1">
      <alignment horizontal="center" vertical="center" wrapText="1"/>
    </xf>
    <xf numFmtId="10" fontId="39" fillId="36" borderId="38" xfId="0" applyNumberFormat="1" applyFont="1" applyFill="1" applyBorder="1" applyAlignment="1">
      <alignment horizontal="center"/>
    </xf>
    <xf numFmtId="10" fontId="39" fillId="36" borderId="47" xfId="0" applyNumberFormat="1" applyFont="1" applyFill="1" applyBorder="1" applyAlignment="1">
      <alignment horizontal="center"/>
    </xf>
    <xf numFmtId="0" fontId="46" fillId="36" borderId="24" xfId="0" applyFont="1" applyFill="1" applyBorder="1" applyAlignment="1">
      <alignment horizontal="left" vertical="top" wrapText="1"/>
    </xf>
    <xf numFmtId="0" fontId="46" fillId="36" borderId="30" xfId="0" applyFont="1" applyFill="1" applyBorder="1" applyAlignment="1">
      <alignment horizontal="left" vertical="top" wrapText="1"/>
    </xf>
    <xf numFmtId="0" fontId="46" fillId="36" borderId="38" xfId="0" applyFont="1" applyFill="1" applyBorder="1" applyAlignment="1">
      <alignment horizontal="center"/>
    </xf>
    <xf numFmtId="0" fontId="46" fillId="36" borderId="44" xfId="0" applyFont="1" applyFill="1" applyBorder="1" applyAlignment="1">
      <alignment horizontal="center"/>
    </xf>
    <xf numFmtId="0" fontId="46" fillId="36" borderId="56" xfId="0" applyFont="1" applyFill="1" applyBorder="1" applyAlignment="1">
      <alignment horizontal="center"/>
    </xf>
    <xf numFmtId="0" fontId="46" fillId="36" borderId="54" xfId="0" applyFont="1" applyFill="1" applyBorder="1" applyAlignment="1">
      <alignment horizontal="center" vertical="center"/>
    </xf>
    <xf numFmtId="0" fontId="46" fillId="36" borderId="73" xfId="0" applyFont="1" applyFill="1" applyBorder="1" applyAlignment="1">
      <alignment horizontal="center" vertical="center"/>
    </xf>
    <xf numFmtId="0" fontId="46" fillId="36" borderId="55" xfId="0" applyFont="1" applyFill="1" applyBorder="1" applyAlignment="1">
      <alignment horizontal="center" vertical="center"/>
    </xf>
    <xf numFmtId="0" fontId="46" fillId="36" borderId="47" xfId="0" applyFont="1" applyFill="1" applyBorder="1" applyAlignment="1">
      <alignment horizontal="center"/>
    </xf>
    <xf numFmtId="0" fontId="46" fillId="36" borderId="95" xfId="0" applyFont="1" applyFill="1" applyBorder="1" applyAlignment="1">
      <alignment horizontal="center" vertical="center"/>
    </xf>
    <xf numFmtId="0" fontId="46" fillId="36" borderId="11" xfId="0" applyFont="1" applyFill="1" applyBorder="1" applyAlignment="1">
      <alignment horizontal="left" vertical="top" wrapText="1"/>
    </xf>
    <xf numFmtId="0" fontId="46" fillId="36" borderId="31" xfId="0" applyFont="1" applyFill="1" applyBorder="1" applyAlignment="1">
      <alignment horizontal="left" vertical="top" wrapText="1"/>
    </xf>
    <xf numFmtId="0" fontId="38" fillId="0" borderId="69" xfId="0" applyFont="1" applyBorder="1" applyAlignment="1">
      <alignment horizontal="center"/>
    </xf>
    <xf numFmtId="0" fontId="38" fillId="36" borderId="11" xfId="0" applyFont="1" applyFill="1" applyBorder="1" applyAlignment="1">
      <alignment horizontal="center" vertical="center"/>
    </xf>
    <xf numFmtId="0" fontId="38" fillId="36" borderId="31" xfId="0" applyFont="1" applyFill="1" applyBorder="1" applyAlignment="1">
      <alignment horizontal="center" vertical="center"/>
    </xf>
    <xf numFmtId="0" fontId="46" fillId="36" borderId="38" xfId="0" applyFont="1" applyFill="1" applyBorder="1" applyAlignment="1">
      <alignment horizontal="left" vertical="top" wrapText="1"/>
    </xf>
    <xf numFmtId="0" fontId="46" fillId="36" borderId="44" xfId="0" applyFont="1" applyFill="1" applyBorder="1" applyAlignment="1">
      <alignment horizontal="left" vertical="top" wrapText="1"/>
    </xf>
    <xf numFmtId="0" fontId="46" fillId="36" borderId="47" xfId="0" applyFont="1" applyFill="1" applyBorder="1" applyAlignment="1">
      <alignment horizontal="left" vertical="top" wrapText="1"/>
    </xf>
    <xf numFmtId="0" fontId="38" fillId="0" borderId="0" xfId="0" applyFont="1" applyAlignment="1">
      <alignment horizontal="center"/>
    </xf>
    <xf numFmtId="0" fontId="46" fillId="36" borderId="15" xfId="0" applyFont="1" applyFill="1" applyBorder="1" applyAlignment="1">
      <alignment horizontal="left" vertical="top" wrapText="1"/>
    </xf>
    <xf numFmtId="0" fontId="46" fillId="36" borderId="0" xfId="0" applyFont="1" applyFill="1" applyAlignment="1">
      <alignment horizontal="left" vertical="top" wrapText="1"/>
    </xf>
    <xf numFmtId="0" fontId="46" fillId="36" borderId="16" xfId="0" applyFont="1" applyFill="1" applyBorder="1" applyAlignment="1">
      <alignment horizontal="left" vertical="top" wrapText="1"/>
    </xf>
    <xf numFmtId="0" fontId="75" fillId="36" borderId="11" xfId="0" applyFont="1" applyFill="1" applyBorder="1" applyAlignment="1">
      <alignment horizontal="center" vertical="center"/>
    </xf>
    <xf numFmtId="0" fontId="75" fillId="36" borderId="31" xfId="0" applyFont="1" applyFill="1" applyBorder="1" applyAlignment="1">
      <alignment horizontal="center" vertical="center"/>
    </xf>
    <xf numFmtId="0" fontId="81" fillId="36" borderId="11" xfId="0" applyFont="1" applyFill="1" applyBorder="1" applyAlignment="1">
      <alignment horizontal="left" vertical="top" wrapText="1"/>
    </xf>
    <xf numFmtId="0" fontId="81" fillId="36" borderId="31" xfId="0" applyFont="1" applyFill="1" applyBorder="1" applyAlignment="1">
      <alignment horizontal="left" vertical="top" wrapText="1"/>
    </xf>
    <xf numFmtId="0" fontId="34" fillId="34" borderId="87" xfId="0" applyFont="1" applyFill="1" applyBorder="1" applyAlignment="1">
      <alignment horizontal="left" vertical="center" wrapText="1"/>
    </xf>
    <xf numFmtId="0" fontId="34" fillId="34" borderId="88" xfId="0" applyFont="1" applyFill="1" applyBorder="1" applyAlignment="1">
      <alignment horizontal="left" vertical="center" wrapText="1"/>
    </xf>
    <xf numFmtId="0" fontId="34" fillId="37" borderId="88" xfId="0" applyFont="1" applyFill="1" applyBorder="1" applyAlignment="1">
      <alignment horizontal="left" vertical="center" wrapText="1"/>
    </xf>
    <xf numFmtId="0" fontId="34" fillId="34" borderId="89" xfId="0" applyFont="1" applyFill="1" applyBorder="1" applyAlignment="1">
      <alignment horizontal="left" vertical="center" wrapText="1"/>
    </xf>
    <xf numFmtId="0" fontId="21" fillId="40" borderId="70" xfId="0" applyFont="1" applyFill="1" applyBorder="1" applyAlignment="1">
      <alignment horizontal="center" vertical="center"/>
    </xf>
    <xf numFmtId="0" fontId="21" fillId="40" borderId="69" xfId="0" applyFont="1" applyFill="1" applyBorder="1" applyAlignment="1">
      <alignment horizontal="center" vertical="center"/>
    </xf>
    <xf numFmtId="0" fontId="22" fillId="40" borderId="71" xfId="0" applyFont="1" applyFill="1" applyBorder="1" applyAlignment="1">
      <alignment horizontal="center" vertical="center"/>
    </xf>
    <xf numFmtId="0" fontId="22" fillId="40" borderId="18" xfId="0" applyFont="1" applyFill="1" applyBorder="1" applyAlignment="1">
      <alignment horizontal="center" vertical="center"/>
    </xf>
    <xf numFmtId="4" fontId="18" fillId="0" borderId="0" xfId="0" applyNumberFormat="1" applyFont="1" applyAlignment="1">
      <alignment horizontal="center" wrapText="1"/>
    </xf>
    <xf numFmtId="4" fontId="18" fillId="37" borderId="0" xfId="0" applyNumberFormat="1" applyFont="1" applyFill="1" applyAlignment="1">
      <alignment horizontal="center" wrapText="1"/>
    </xf>
    <xf numFmtId="0" fontId="34" fillId="34" borderId="51" xfId="0" applyFont="1" applyFill="1" applyBorder="1" applyAlignment="1">
      <alignment horizontal="left" vertical="center" wrapText="1"/>
    </xf>
    <xf numFmtId="0" fontId="34" fillId="34" borderId="10" xfId="0" applyFont="1" applyFill="1" applyBorder="1" applyAlignment="1">
      <alignment horizontal="left" vertical="center" wrapText="1"/>
    </xf>
    <xf numFmtId="0" fontId="34" fillId="34" borderId="52" xfId="0" applyFont="1" applyFill="1" applyBorder="1" applyAlignment="1">
      <alignment horizontal="left" vertical="center" wrapText="1"/>
    </xf>
    <xf numFmtId="0" fontId="82" fillId="34" borderId="12" xfId="0" applyFont="1" applyFill="1" applyBorder="1" applyAlignment="1">
      <alignment horizontal="right" vertical="top" wrapText="1"/>
    </xf>
    <xf numFmtId="0" fontId="82" fillId="34" borderId="13" xfId="0" applyFont="1" applyFill="1" applyBorder="1" applyAlignment="1">
      <alignment horizontal="right" vertical="top" wrapText="1"/>
    </xf>
    <xf numFmtId="0" fontId="82" fillId="34" borderId="13" xfId="0" applyFont="1" applyFill="1" applyBorder="1" applyAlignment="1">
      <alignment horizontal="left" vertical="top" wrapText="1"/>
    </xf>
    <xf numFmtId="4" fontId="82" fillId="34" borderId="13" xfId="0" applyNumberFormat="1" applyFont="1" applyFill="1" applyBorder="1" applyAlignment="1">
      <alignment horizontal="right" vertical="top" wrapText="1"/>
    </xf>
    <xf numFmtId="4" fontId="82" fillId="34" borderId="14" xfId="0" applyNumberFormat="1" applyFont="1" applyFill="1" applyBorder="1" applyAlignment="1">
      <alignment horizontal="right" vertical="top" wrapText="1"/>
    </xf>
    <xf numFmtId="0" fontId="82" fillId="34" borderId="15" xfId="0" applyFont="1" applyFill="1" applyBorder="1" applyAlignment="1">
      <alignment horizontal="right" vertical="top" wrapText="1"/>
    </xf>
    <xf numFmtId="0" fontId="82" fillId="34" borderId="0" xfId="0" applyFont="1" applyFill="1" applyAlignment="1">
      <alignment horizontal="right" vertical="top" wrapText="1"/>
    </xf>
    <xf numFmtId="0" fontId="82" fillId="34" borderId="0" xfId="0" applyFont="1" applyFill="1" applyAlignment="1">
      <alignment horizontal="left" vertical="top" wrapText="1"/>
    </xf>
    <xf numFmtId="4" fontId="82" fillId="34" borderId="0" xfId="0" applyNumberFormat="1" applyFont="1" applyFill="1" applyAlignment="1">
      <alignment horizontal="right" vertical="top" wrapText="1"/>
    </xf>
    <xf numFmtId="4" fontId="82" fillId="34" borderId="16" xfId="0" applyNumberFormat="1" applyFont="1" applyFill="1" applyBorder="1" applyAlignment="1">
      <alignment horizontal="right" vertical="top" wrapText="1"/>
    </xf>
    <xf numFmtId="0" fontId="82" fillId="34" borderId="17" xfId="0" applyFont="1" applyFill="1" applyBorder="1" applyAlignment="1">
      <alignment horizontal="right" vertical="top" wrapText="1"/>
    </xf>
    <xf numFmtId="0" fontId="82" fillId="34" borderId="18" xfId="0" applyFont="1" applyFill="1" applyBorder="1" applyAlignment="1">
      <alignment horizontal="right" vertical="top" wrapText="1"/>
    </xf>
    <xf numFmtId="0" fontId="82" fillId="34" borderId="18" xfId="0" applyFont="1" applyFill="1" applyBorder="1" applyAlignment="1">
      <alignment horizontal="left" vertical="top" wrapText="1"/>
    </xf>
    <xf numFmtId="4" fontId="82" fillId="34" borderId="18" xfId="0" applyNumberFormat="1" applyFont="1" applyFill="1" applyBorder="1" applyAlignment="1">
      <alignment horizontal="right" vertical="top" wrapText="1"/>
    </xf>
    <xf numFmtId="4" fontId="82" fillId="34" borderId="19" xfId="0" applyNumberFormat="1" applyFont="1" applyFill="1" applyBorder="1" applyAlignment="1">
      <alignment horizontal="right" vertical="top" wrapText="1"/>
    </xf>
    <xf numFmtId="0" fontId="87" fillId="40" borderId="12" xfId="0" applyFont="1" applyFill="1" applyBorder="1" applyAlignment="1">
      <alignment horizontal="center" vertical="center"/>
    </xf>
    <xf numFmtId="0" fontId="87" fillId="40" borderId="13" xfId="0" applyFont="1" applyFill="1" applyBorder="1" applyAlignment="1">
      <alignment horizontal="center" vertical="center"/>
    </xf>
    <xf numFmtId="0" fontId="87" fillId="40" borderId="14" xfId="0" applyFont="1" applyFill="1" applyBorder="1" applyAlignment="1">
      <alignment horizontal="center" vertical="center"/>
    </xf>
    <xf numFmtId="0" fontId="87" fillId="40" borderId="17" xfId="0" applyFont="1" applyFill="1" applyBorder="1" applyAlignment="1">
      <alignment horizontal="center" vertical="center"/>
    </xf>
    <xf numFmtId="0" fontId="87" fillId="40" borderId="18" xfId="0" applyFont="1" applyFill="1" applyBorder="1" applyAlignment="1">
      <alignment horizontal="center" vertical="center"/>
    </xf>
    <xf numFmtId="0" fontId="87" fillId="40" borderId="19" xfId="0" applyFont="1" applyFill="1" applyBorder="1" applyAlignment="1">
      <alignment horizontal="center" vertical="center"/>
    </xf>
    <xf numFmtId="0" fontId="24" fillId="0" borderId="0" xfId="0" applyFont="1" applyAlignment="1">
      <alignment horizontal="center" vertical="center" textRotation="90"/>
    </xf>
    <xf numFmtId="49" fontId="21" fillId="40" borderId="12" xfId="0" applyNumberFormat="1" applyFont="1" applyFill="1" applyBorder="1" applyAlignment="1">
      <alignment horizontal="center" vertical="center"/>
    </xf>
    <xf numFmtId="49" fontId="21" fillId="40" borderId="17" xfId="0" applyNumberFormat="1" applyFont="1" applyFill="1" applyBorder="1" applyAlignment="1">
      <alignment horizontal="center" vertical="center"/>
    </xf>
    <xf numFmtId="164" fontId="28" fillId="0" borderId="0" xfId="0" applyNumberFormat="1" applyFont="1" applyAlignment="1">
      <alignment horizontal="center" vertical="center"/>
    </xf>
    <xf numFmtId="0" fontId="21" fillId="40" borderId="12" xfId="0" applyFont="1" applyFill="1" applyBorder="1" applyAlignment="1">
      <alignment horizontal="center" vertical="center"/>
    </xf>
    <xf numFmtId="0" fontId="21" fillId="40" borderId="15" xfId="0" applyFont="1" applyFill="1" applyBorder="1" applyAlignment="1">
      <alignment horizontal="center" vertical="center"/>
    </xf>
    <xf numFmtId="0" fontId="21" fillId="40" borderId="17" xfId="0" applyFont="1" applyFill="1" applyBorder="1" applyAlignment="1">
      <alignment horizontal="center" vertical="center"/>
    </xf>
    <xf numFmtId="0" fontId="21" fillId="40" borderId="13" xfId="0" applyFont="1" applyFill="1" applyBorder="1" applyAlignment="1">
      <alignment horizontal="center" vertical="center"/>
    </xf>
    <xf numFmtId="0" fontId="21" fillId="40" borderId="14" xfId="0" applyFont="1" applyFill="1" applyBorder="1" applyAlignment="1">
      <alignment horizontal="center" vertical="center"/>
    </xf>
    <xf numFmtId="0" fontId="22" fillId="40" borderId="34" xfId="0" applyFont="1" applyFill="1" applyBorder="1" applyAlignment="1">
      <alignment horizontal="left" vertical="center" wrapText="1"/>
    </xf>
    <xf numFmtId="0" fontId="22" fillId="40" borderId="34" xfId="0" applyFont="1" applyFill="1" applyBorder="1" applyAlignment="1">
      <alignment horizontal="left" vertical="center"/>
    </xf>
    <xf numFmtId="0" fontId="22" fillId="40" borderId="13" xfId="0" applyFont="1" applyFill="1" applyBorder="1" applyAlignment="1">
      <alignment horizontal="left" vertical="center" wrapText="1"/>
    </xf>
    <xf numFmtId="0" fontId="22" fillId="40" borderId="0" xfId="0" applyFont="1" applyFill="1" applyAlignment="1">
      <alignment horizontal="left" vertical="center" wrapText="1"/>
    </xf>
    <xf numFmtId="0" fontId="22" fillId="40" borderId="18" xfId="0" applyFont="1" applyFill="1" applyBorder="1" applyAlignment="1">
      <alignment horizontal="left" vertical="center" wrapText="1"/>
    </xf>
    <xf numFmtId="0" fontId="78" fillId="44" borderId="76" xfId="0" applyFont="1" applyFill="1" applyBorder="1" applyAlignment="1">
      <alignment horizontal="left" vertical="top" wrapText="1"/>
    </xf>
    <xf numFmtId="0" fontId="19" fillId="43" borderId="76" xfId="0" applyFont="1" applyFill="1" applyBorder="1" applyAlignment="1">
      <alignment horizontal="left" vertical="top" wrapText="1"/>
    </xf>
    <xf numFmtId="0" fontId="78" fillId="45" borderId="76" xfId="0" applyFont="1" applyFill="1" applyBorder="1" applyAlignment="1">
      <alignment horizontal="left" vertical="top" wrapText="1"/>
    </xf>
    <xf numFmtId="0" fontId="79" fillId="42" borderId="15" xfId="0" applyFont="1" applyFill="1" applyBorder="1" applyAlignment="1">
      <alignment horizontal="left" vertical="top" wrapText="1"/>
    </xf>
    <xf numFmtId="0" fontId="79" fillId="42" borderId="16" xfId="0" applyFont="1" applyFill="1" applyBorder="1" applyAlignment="1">
      <alignment horizontal="left" vertical="top" wrapText="1"/>
    </xf>
    <xf numFmtId="0" fontId="78" fillId="42" borderId="15" xfId="0" applyFont="1" applyFill="1" applyBorder="1" applyAlignment="1">
      <alignment horizontal="left" vertical="top" wrapText="1"/>
    </xf>
    <xf numFmtId="0" fontId="78" fillId="42" borderId="16" xfId="0" applyFont="1" applyFill="1" applyBorder="1" applyAlignment="1">
      <alignment horizontal="left" vertical="top" wrapText="1"/>
    </xf>
    <xf numFmtId="0" fontId="78" fillId="44" borderId="97" xfId="0" applyFont="1" applyFill="1" applyBorder="1" applyAlignment="1">
      <alignment horizontal="left" vertical="top" wrapText="1"/>
    </xf>
    <xf numFmtId="0" fontId="34" fillId="34" borderId="17" xfId="0" applyFont="1" applyFill="1" applyBorder="1" applyAlignment="1">
      <alignment horizontal="left" vertical="center" wrapText="1"/>
    </xf>
    <xf numFmtId="0" fontId="34" fillId="34" borderId="18" xfId="0" applyFont="1" applyFill="1" applyBorder="1" applyAlignment="1">
      <alignment horizontal="left" vertical="center" wrapText="1"/>
    </xf>
    <xf numFmtId="0" fontId="34" fillId="34" borderId="19" xfId="0" applyFont="1" applyFill="1" applyBorder="1" applyAlignment="1">
      <alignment horizontal="left" vertical="center" wrapText="1"/>
    </xf>
    <xf numFmtId="0" fontId="21" fillId="40" borderId="63" xfId="0" applyFont="1" applyFill="1" applyBorder="1" applyAlignment="1">
      <alignment horizontal="center" vertical="center"/>
    </xf>
    <xf numFmtId="0" fontId="21" fillId="40" borderId="65" xfId="0" applyFont="1" applyFill="1" applyBorder="1" applyAlignment="1">
      <alignment horizontal="center" vertical="center"/>
    </xf>
    <xf numFmtId="0" fontId="21" fillId="40" borderId="13" xfId="0" applyFont="1" applyFill="1" applyBorder="1" applyAlignment="1">
      <alignment horizontal="left" vertical="center" wrapText="1"/>
    </xf>
    <xf numFmtId="0" fontId="21" fillId="40" borderId="14" xfId="0" applyFont="1" applyFill="1" applyBorder="1" applyAlignment="1">
      <alignment horizontal="left" vertical="center" wrapText="1"/>
    </xf>
    <xf numFmtId="0" fontId="21" fillId="40" borderId="0" xfId="0" applyFont="1" applyFill="1" applyAlignment="1">
      <alignment horizontal="left" vertical="center" wrapText="1"/>
    </xf>
    <xf numFmtId="0" fontId="21" fillId="40" borderId="16" xfId="0" applyFont="1" applyFill="1" applyBorder="1" applyAlignment="1">
      <alignment horizontal="left" vertical="center" wrapText="1"/>
    </xf>
    <xf numFmtId="0" fontId="21" fillId="40" borderId="18" xfId="0" applyFont="1" applyFill="1" applyBorder="1" applyAlignment="1">
      <alignment horizontal="left" vertical="center" wrapText="1"/>
    </xf>
    <xf numFmtId="0" fontId="21" fillId="40" borderId="19" xfId="0" applyFont="1" applyFill="1" applyBorder="1" applyAlignment="1">
      <alignment horizontal="left" vertical="center" wrapText="1"/>
    </xf>
    <xf numFmtId="14" fontId="21" fillId="40" borderId="60" xfId="0" applyNumberFormat="1" applyFont="1" applyFill="1" applyBorder="1" applyAlignment="1">
      <alignment horizontal="center" vertical="center"/>
    </xf>
    <xf numFmtId="14" fontId="21" fillId="40" borderId="53" xfId="0" applyNumberFormat="1" applyFont="1" applyFill="1" applyBorder="1" applyAlignment="1">
      <alignment horizontal="center" vertical="center"/>
    </xf>
    <xf numFmtId="49" fontId="21" fillId="40" borderId="27" xfId="0" applyNumberFormat="1" applyFont="1" applyFill="1" applyBorder="1" applyAlignment="1">
      <alignment horizontal="center" vertical="center"/>
    </xf>
    <xf numFmtId="49" fontId="21" fillId="40" borderId="40" xfId="0" applyNumberFormat="1" applyFont="1" applyFill="1" applyBorder="1" applyAlignment="1">
      <alignment horizontal="center" vertical="center"/>
    </xf>
    <xf numFmtId="49" fontId="21" fillId="40" borderId="28" xfId="0" applyNumberFormat="1" applyFont="1" applyFill="1" applyBorder="1" applyAlignment="1">
      <alignment horizontal="center" vertical="center"/>
    </xf>
    <xf numFmtId="49" fontId="21" fillId="40" borderId="25" xfId="0" applyNumberFormat="1" applyFont="1" applyFill="1" applyBorder="1" applyAlignment="1">
      <alignment horizontal="center" vertical="center"/>
    </xf>
    <xf numFmtId="49" fontId="21" fillId="40" borderId="55" xfId="0" applyNumberFormat="1" applyFont="1" applyFill="1" applyBorder="1" applyAlignment="1">
      <alignment horizontal="center" vertical="center"/>
    </xf>
    <xf numFmtId="49" fontId="21" fillId="40" borderId="24" xfId="0" applyNumberFormat="1" applyFont="1" applyFill="1" applyBorder="1" applyAlignment="1">
      <alignment horizontal="center" vertical="center"/>
    </xf>
    <xf numFmtId="0" fontId="21" fillId="40" borderId="27" xfId="0" applyFont="1" applyFill="1" applyBorder="1" applyAlignment="1">
      <alignment horizontal="center" vertical="center"/>
    </xf>
    <xf numFmtId="0" fontId="21" fillId="40" borderId="40" xfId="0" applyFont="1" applyFill="1" applyBorder="1" applyAlignment="1">
      <alignment horizontal="center" vertical="center"/>
    </xf>
    <xf numFmtId="0" fontId="21" fillId="40" borderId="28" xfId="0" applyFont="1" applyFill="1" applyBorder="1" applyAlignment="1">
      <alignment horizontal="center" vertical="center"/>
    </xf>
    <xf numFmtId="0" fontId="21" fillId="40" borderId="29" xfId="0" applyFont="1" applyFill="1" applyBorder="1" applyAlignment="1">
      <alignment horizontal="center" vertical="center"/>
    </xf>
    <xf numFmtId="0" fontId="21" fillId="40" borderId="32" xfId="0" applyFont="1" applyFill="1" applyBorder="1" applyAlignment="1">
      <alignment horizontal="center" vertical="center" wrapText="1"/>
    </xf>
    <xf numFmtId="0" fontId="21" fillId="40" borderId="57" xfId="0" applyFont="1" applyFill="1" applyBorder="1" applyAlignment="1">
      <alignment horizontal="center" vertical="center" wrapText="1"/>
    </xf>
    <xf numFmtId="49" fontId="22" fillId="40" borderId="70" xfId="0" applyNumberFormat="1" applyFont="1" applyFill="1" applyBorder="1" applyAlignment="1">
      <alignment horizontal="center" vertical="center"/>
    </xf>
    <xf numFmtId="0" fontId="22" fillId="40" borderId="77" xfId="0" applyFont="1" applyFill="1" applyBorder="1" applyAlignment="1">
      <alignment horizontal="center" vertical="center"/>
    </xf>
    <xf numFmtId="0" fontId="22" fillId="40" borderId="75" xfId="0" applyFont="1" applyFill="1" applyBorder="1" applyAlignment="1">
      <alignment horizontal="center" vertical="center"/>
    </xf>
    <xf numFmtId="0" fontId="21" fillId="40" borderId="23" xfId="0" applyFont="1" applyFill="1" applyBorder="1" applyAlignment="1">
      <alignment horizontal="center" vertical="center"/>
    </xf>
    <xf numFmtId="0" fontId="21" fillId="40" borderId="58" xfId="0" applyFont="1" applyFill="1" applyBorder="1" applyAlignment="1">
      <alignment horizontal="center" vertical="center"/>
    </xf>
    <xf numFmtId="0" fontId="22" fillId="40" borderId="33" xfId="0" applyFont="1" applyFill="1" applyBorder="1" applyAlignment="1">
      <alignment horizontal="center" vertical="center" wrapText="1"/>
    </xf>
    <xf numFmtId="0" fontId="22" fillId="40" borderId="59" xfId="0" applyFont="1" applyFill="1" applyBorder="1" applyAlignment="1">
      <alignment horizontal="center" vertical="center" wrapText="1"/>
    </xf>
    <xf numFmtId="0" fontId="21" fillId="40" borderId="34" xfId="0" applyFont="1" applyFill="1" applyBorder="1" applyAlignment="1">
      <alignment horizontal="left" vertical="center" wrapText="1"/>
    </xf>
    <xf numFmtId="0" fontId="21" fillId="40" borderId="53" xfId="0" applyFont="1" applyFill="1" applyBorder="1" applyAlignment="1">
      <alignment horizontal="left" vertical="center" wrapText="1"/>
    </xf>
    <xf numFmtId="4" fontId="34" fillId="34" borderId="86" xfId="0" applyNumberFormat="1" applyFont="1" applyFill="1" applyBorder="1" applyAlignment="1">
      <alignment horizontal="center" vertical="center" wrapText="1"/>
    </xf>
    <xf numFmtId="4" fontId="34" fillId="34" borderId="74" xfId="0" applyNumberFormat="1" applyFont="1" applyFill="1" applyBorder="1" applyAlignment="1">
      <alignment horizontal="center" vertical="center" wrapText="1"/>
    </xf>
    <xf numFmtId="0" fontId="78" fillId="38" borderId="39" xfId="0" applyFont="1" applyFill="1" applyBorder="1" applyAlignment="1">
      <alignment horizontal="left" vertical="top" wrapText="1"/>
    </xf>
    <xf numFmtId="0" fontId="78" fillId="38" borderId="34" xfId="0" applyFont="1" applyFill="1" applyBorder="1" applyAlignment="1">
      <alignment horizontal="left" vertical="top" wrapText="1"/>
    </xf>
    <xf numFmtId="0" fontId="78" fillId="38" borderId="53" xfId="0" applyFont="1" applyFill="1" applyBorder="1" applyAlignment="1">
      <alignment horizontal="left" vertical="top" wrapText="1"/>
    </xf>
    <xf numFmtId="0" fontId="34" fillId="34" borderId="12" xfId="0" applyFont="1" applyFill="1" applyBorder="1" applyAlignment="1">
      <alignment horizontal="left" vertical="center" wrapText="1"/>
    </xf>
    <xf numFmtId="0" fontId="34" fillId="34" borderId="13" xfId="0" applyFont="1" applyFill="1" applyBorder="1" applyAlignment="1">
      <alignment horizontal="left" vertical="center" wrapText="1"/>
    </xf>
    <xf numFmtId="0" fontId="34" fillId="34" borderId="14" xfId="0" applyFont="1" applyFill="1" applyBorder="1" applyAlignment="1">
      <alignment horizontal="left" vertical="center" wrapText="1"/>
    </xf>
    <xf numFmtId="0" fontId="19" fillId="43" borderId="84" xfId="0" applyFont="1" applyFill="1" applyBorder="1" applyAlignment="1">
      <alignment horizontal="left" vertical="top" wrapText="1"/>
    </xf>
    <xf numFmtId="0" fontId="49" fillId="34" borderId="12" xfId="0" applyFont="1" applyFill="1" applyBorder="1" applyAlignment="1">
      <alignment horizontal="left" wrapText="1"/>
    </xf>
    <xf numFmtId="0" fontId="49" fillId="34" borderId="13" xfId="0" applyFont="1" applyFill="1" applyBorder="1" applyAlignment="1">
      <alignment horizontal="left" wrapText="1"/>
    </xf>
    <xf numFmtId="0" fontId="49" fillId="34" borderId="14" xfId="0" applyFont="1" applyFill="1" applyBorder="1" applyAlignment="1">
      <alignment horizontal="left" wrapText="1"/>
    </xf>
    <xf numFmtId="0" fontId="49" fillId="34" borderId="17" xfId="0" applyFont="1" applyFill="1" applyBorder="1" applyAlignment="1">
      <alignment horizontal="left" wrapText="1"/>
    </xf>
    <xf numFmtId="0" fontId="49" fillId="34" borderId="18" xfId="0" applyFont="1" applyFill="1" applyBorder="1" applyAlignment="1">
      <alignment horizontal="left" wrapText="1"/>
    </xf>
    <xf numFmtId="0" fontId="49" fillId="34" borderId="19" xfId="0" applyFont="1" applyFill="1" applyBorder="1" applyAlignment="1">
      <alignment horizontal="left" wrapText="1"/>
    </xf>
    <xf numFmtId="4" fontId="21" fillId="39" borderId="26" xfId="0" applyNumberFormat="1" applyFont="1" applyFill="1" applyBorder="1" applyAlignment="1">
      <alignment horizontal="center" vertical="center" wrapText="1"/>
    </xf>
    <xf numFmtId="4" fontId="21" fillId="39" borderId="11" xfId="0" applyNumberFormat="1" applyFont="1" applyFill="1" applyBorder="1" applyAlignment="1">
      <alignment horizontal="center" vertical="center" wrapText="1"/>
    </xf>
    <xf numFmtId="4" fontId="21" fillId="39" borderId="31" xfId="0" applyNumberFormat="1" applyFont="1" applyFill="1" applyBorder="1" applyAlignment="1">
      <alignment horizontal="center" vertical="center" wrapText="1"/>
    </xf>
    <xf numFmtId="4" fontId="21" fillId="39" borderId="91" xfId="0" applyNumberFormat="1" applyFont="1" applyFill="1" applyBorder="1" applyAlignment="1">
      <alignment horizontal="center" vertical="center" wrapText="1"/>
    </xf>
    <xf numFmtId="4" fontId="21" fillId="39" borderId="55" xfId="0" applyNumberFormat="1" applyFont="1" applyFill="1" applyBorder="1" applyAlignment="1">
      <alignment horizontal="center" vertical="center" wrapText="1"/>
    </xf>
    <xf numFmtId="4" fontId="34" fillId="34" borderId="13" xfId="0" applyNumberFormat="1" applyFont="1" applyFill="1" applyBorder="1" applyAlignment="1">
      <alignment horizontal="right" vertical="center" wrapText="1"/>
    </xf>
    <xf numFmtId="4" fontId="34" fillId="34" borderId="14" xfId="0" applyNumberFormat="1" applyFont="1" applyFill="1" applyBorder="1" applyAlignment="1">
      <alignment horizontal="right" vertical="center" wrapText="1"/>
    </xf>
    <xf numFmtId="0" fontId="16" fillId="0" borderId="26" xfId="0" applyFont="1" applyBorder="1" applyAlignment="1">
      <alignment horizontal="center" vertical="center"/>
    </xf>
    <xf numFmtId="0" fontId="16" fillId="0" borderId="11" xfId="0" applyFont="1" applyBorder="1" applyAlignment="1">
      <alignment horizontal="center" vertical="center"/>
    </xf>
    <xf numFmtId="0" fontId="16" fillId="0" borderId="31" xfId="0" applyFont="1" applyBorder="1" applyAlignment="1">
      <alignment horizontal="center" vertical="center"/>
    </xf>
    <xf numFmtId="0" fontId="22" fillId="40" borderId="14" xfId="0" applyFont="1" applyFill="1" applyBorder="1" applyAlignment="1">
      <alignment horizontal="left" vertical="center" wrapText="1"/>
    </xf>
    <xf numFmtId="0" fontId="22" fillId="40" borderId="19" xfId="0" applyFont="1" applyFill="1" applyBorder="1" applyAlignment="1">
      <alignment horizontal="left" vertical="center" wrapText="1"/>
    </xf>
    <xf numFmtId="0" fontId="21" fillId="40" borderId="12" xfId="0" applyFont="1" applyFill="1" applyBorder="1" applyAlignment="1">
      <alignment horizontal="left" vertical="center"/>
    </xf>
    <xf numFmtId="0" fontId="21" fillId="40" borderId="17" xfId="0" applyFont="1" applyFill="1" applyBorder="1" applyAlignment="1">
      <alignment horizontal="left" vertical="center"/>
    </xf>
    <xf numFmtId="49" fontId="22" fillId="40" borderId="67" xfId="0" applyNumberFormat="1" applyFont="1" applyFill="1" applyBorder="1" applyAlignment="1">
      <alignment horizontal="center" vertical="center"/>
    </xf>
    <xf numFmtId="49" fontId="22" fillId="40" borderId="59" xfId="0" applyNumberFormat="1" applyFont="1" applyFill="1" applyBorder="1" applyAlignment="1">
      <alignment horizontal="center" vertical="center"/>
    </xf>
    <xf numFmtId="10" fontId="51" fillId="0" borderId="38" xfId="43" applyNumberFormat="1" applyFont="1" applyBorder="1" applyAlignment="1">
      <alignment horizontal="center" vertical="center"/>
    </xf>
    <xf numFmtId="10" fontId="51" fillId="0" borderId="56" xfId="43" applyNumberFormat="1" applyFont="1" applyBorder="1" applyAlignment="1">
      <alignment horizontal="center" vertical="center"/>
    </xf>
    <xf numFmtId="0" fontId="57" fillId="0" borderId="12" xfId="0" applyFont="1" applyBorder="1" applyAlignment="1">
      <alignment horizontal="center" vertical="center"/>
    </xf>
    <xf numFmtId="0" fontId="57" fillId="0" borderId="13" xfId="0" applyFont="1" applyBorder="1" applyAlignment="1">
      <alignment horizontal="center" vertical="center"/>
    </xf>
    <xf numFmtId="0" fontId="57" fillId="0" borderId="17" xfId="0" applyFont="1" applyBorder="1" applyAlignment="1">
      <alignment horizontal="center" vertical="center"/>
    </xf>
    <xf numFmtId="0" fontId="57" fillId="0" borderId="18" xfId="0" applyFont="1" applyBorder="1" applyAlignment="1">
      <alignment horizontal="center" vertical="center"/>
    </xf>
    <xf numFmtId="10" fontId="57" fillId="0" borderId="14" xfId="0" applyNumberFormat="1" applyFont="1" applyBorder="1" applyAlignment="1">
      <alignment vertical="center"/>
    </xf>
    <xf numFmtId="10" fontId="57" fillId="0" borderId="19" xfId="0" applyNumberFormat="1" applyFont="1" applyBorder="1" applyAlignment="1">
      <alignment vertical="center"/>
    </xf>
    <xf numFmtId="0" fontId="52" fillId="0" borderId="25" xfId="0" applyFont="1" applyBorder="1" applyAlignment="1">
      <alignment horizontal="right" vertical="center"/>
    </xf>
    <xf numFmtId="0" fontId="52" fillId="0" borderId="24" xfId="0" applyFont="1" applyBorder="1" applyAlignment="1">
      <alignment horizontal="right" vertical="center"/>
    </xf>
    <xf numFmtId="10" fontId="51" fillId="0" borderId="54" xfId="43" applyNumberFormat="1" applyFont="1" applyBorder="1" applyAlignment="1">
      <alignment horizontal="center" vertical="center"/>
    </xf>
    <xf numFmtId="10" fontId="51" fillId="0" borderId="55" xfId="43" applyNumberFormat="1" applyFont="1" applyBorder="1" applyAlignment="1">
      <alignment horizontal="center" vertical="center"/>
    </xf>
    <xf numFmtId="0" fontId="51" fillId="0" borderId="15" xfId="0" applyFont="1" applyBorder="1" applyAlignment="1">
      <alignment horizontal="center" vertical="center"/>
    </xf>
    <xf numFmtId="0" fontId="51" fillId="0" borderId="0" xfId="0" applyFont="1" applyAlignment="1">
      <alignment horizontal="center" vertical="center"/>
    </xf>
    <xf numFmtId="0" fontId="52" fillId="0" borderId="28" xfId="0" applyFont="1" applyBorder="1" applyAlignment="1">
      <alignment horizontal="justify" vertical="center" wrapText="1"/>
    </xf>
    <xf numFmtId="0" fontId="52" fillId="0" borderId="29" xfId="0" applyFont="1" applyBorder="1" applyAlignment="1">
      <alignment horizontal="justify" vertical="center" wrapText="1"/>
    </xf>
    <xf numFmtId="10" fontId="51" fillId="0" borderId="41" xfId="43" applyNumberFormat="1" applyFont="1" applyBorder="1" applyAlignment="1">
      <alignment horizontal="center" vertical="center"/>
    </xf>
    <xf numFmtId="10" fontId="51" fillId="0" borderId="40" xfId="43" applyNumberFormat="1" applyFont="1" applyBorder="1" applyAlignment="1">
      <alignment horizontal="center" vertical="center"/>
    </xf>
    <xf numFmtId="10" fontId="51" fillId="0" borderId="60" xfId="0" applyNumberFormat="1" applyFont="1" applyBorder="1" applyAlignment="1">
      <alignment horizontal="center" vertical="center"/>
    </xf>
    <xf numFmtId="10" fontId="51" fillId="0" borderId="61" xfId="0" applyNumberFormat="1" applyFont="1" applyBorder="1" applyAlignment="1">
      <alignment horizontal="center" vertical="center"/>
    </xf>
    <xf numFmtId="49" fontId="48" fillId="34" borderId="39" xfId="0" applyNumberFormat="1" applyFont="1" applyFill="1" applyBorder="1" applyAlignment="1">
      <alignment horizontal="center" vertical="center"/>
    </xf>
    <xf numFmtId="49" fontId="48" fillId="34" borderId="34" xfId="0" applyNumberFormat="1" applyFont="1" applyFill="1" applyBorder="1" applyAlignment="1">
      <alignment horizontal="center" vertical="center"/>
    </xf>
    <xf numFmtId="49" fontId="48" fillId="34" borderId="53" xfId="0" applyNumberFormat="1" applyFont="1" applyFill="1" applyBorder="1" applyAlignment="1">
      <alignment horizontal="center" vertical="center"/>
    </xf>
    <xf numFmtId="49" fontId="70" fillId="34" borderId="27" xfId="0" applyNumberFormat="1" applyFont="1" applyFill="1" applyBorder="1" applyAlignment="1">
      <alignment horizontal="center" vertical="center" wrapText="1"/>
    </xf>
    <xf numFmtId="49" fontId="70" fillId="34" borderId="28" xfId="0" applyNumberFormat="1" applyFont="1" applyFill="1" applyBorder="1" applyAlignment="1">
      <alignment horizontal="center" vertical="center" wrapText="1"/>
    </xf>
    <xf numFmtId="49" fontId="70" fillId="34" borderId="41" xfId="0" applyNumberFormat="1" applyFont="1" applyFill="1" applyBorder="1" applyAlignment="1">
      <alignment horizontal="center" vertical="center" wrapText="1"/>
    </xf>
    <xf numFmtId="49" fontId="70" fillId="34" borderId="29" xfId="0" applyNumberFormat="1" applyFont="1" applyFill="1" applyBorder="1" applyAlignment="1">
      <alignment horizontal="center" vertical="center" wrapText="1"/>
    </xf>
    <xf numFmtId="49" fontId="70" fillId="34" borderId="26" xfId="0" applyNumberFormat="1" applyFont="1" applyFill="1" applyBorder="1" applyAlignment="1">
      <alignment horizontal="center" vertical="center" wrapText="1"/>
    </xf>
    <xf numFmtId="49" fontId="70" fillId="34" borderId="11" xfId="0" applyNumberFormat="1" applyFont="1" applyFill="1" applyBorder="1" applyAlignment="1">
      <alignment horizontal="center" vertical="center" wrapText="1"/>
    </xf>
    <xf numFmtId="49" fontId="70" fillId="34" borderId="38" xfId="0" applyNumberFormat="1" applyFont="1" applyFill="1" applyBorder="1" applyAlignment="1">
      <alignment horizontal="center" vertical="center" wrapText="1"/>
    </xf>
    <xf numFmtId="49" fontId="70" fillId="34" borderId="31" xfId="0" applyNumberFormat="1" applyFont="1" applyFill="1" applyBorder="1" applyAlignment="1">
      <alignment horizontal="center" vertical="center" wrapText="1"/>
    </xf>
    <xf numFmtId="0" fontId="50" fillId="0" borderId="35" xfId="0" applyFont="1" applyBorder="1" applyAlignment="1">
      <alignment horizontal="center" vertical="center"/>
    </xf>
    <xf numFmtId="0" fontId="50" fillId="0" borderId="25" xfId="0" applyFont="1" applyBorder="1" applyAlignment="1">
      <alignment horizontal="center" vertical="center"/>
    </xf>
    <xf numFmtId="0" fontId="50" fillId="0" borderId="36" xfId="0" applyFont="1" applyBorder="1" applyAlignment="1">
      <alignment horizontal="center" vertical="center"/>
    </xf>
    <xf numFmtId="0" fontId="50" fillId="0" borderId="24" xfId="0" applyFont="1" applyBorder="1" applyAlignment="1">
      <alignment horizontal="center" vertical="center"/>
    </xf>
    <xf numFmtId="0" fontId="50" fillId="0" borderId="37" xfId="0" applyFont="1" applyBorder="1" applyAlignment="1">
      <alignment horizontal="center" vertical="center"/>
    </xf>
    <xf numFmtId="0" fontId="50" fillId="0" borderId="30" xfId="0" applyFont="1" applyBorder="1" applyAlignment="1">
      <alignment horizontal="center" vertical="center"/>
    </xf>
    <xf numFmtId="0" fontId="50" fillId="35" borderId="24" xfId="0" applyFont="1" applyFill="1" applyBorder="1" applyAlignment="1">
      <alignment horizontal="center" vertical="center"/>
    </xf>
    <xf numFmtId="0" fontId="51" fillId="0" borderId="15" xfId="0" applyFont="1" applyBorder="1" applyAlignment="1">
      <alignment vertical="center"/>
    </xf>
    <xf numFmtId="0" fontId="51" fillId="0" borderId="0" xfId="0" applyFont="1" applyAlignment="1">
      <alignment vertical="center"/>
    </xf>
    <xf numFmtId="165" fontId="55" fillId="34" borderId="27" xfId="0" applyNumberFormat="1" applyFont="1" applyFill="1" applyBorder="1" applyAlignment="1">
      <alignment horizontal="center" vertical="center" wrapText="1"/>
    </xf>
    <xf numFmtId="165" fontId="55" fillId="34" borderId="28" xfId="0" applyNumberFormat="1" applyFont="1" applyFill="1" applyBorder="1" applyAlignment="1">
      <alignment horizontal="center" vertical="center" wrapText="1"/>
    </xf>
    <xf numFmtId="165" fontId="55" fillId="34" borderId="29" xfId="0" applyNumberFormat="1" applyFont="1" applyFill="1" applyBorder="1" applyAlignment="1">
      <alignment horizontal="center" vertical="center" wrapText="1"/>
    </xf>
    <xf numFmtId="165" fontId="55" fillId="34" borderId="26" xfId="0" applyNumberFormat="1" applyFont="1" applyFill="1" applyBorder="1" applyAlignment="1">
      <alignment horizontal="center" vertical="center" wrapText="1"/>
    </xf>
    <xf numFmtId="165" fontId="55" fillId="34" borderId="11" xfId="0" applyNumberFormat="1" applyFont="1" applyFill="1" applyBorder="1" applyAlignment="1">
      <alignment horizontal="center" vertical="center" wrapText="1"/>
    </xf>
    <xf numFmtId="165" fontId="55" fillId="34" borderId="31" xfId="0" applyNumberFormat="1" applyFont="1" applyFill="1" applyBorder="1" applyAlignment="1">
      <alignment horizontal="center" vertical="center" wrapText="1"/>
    </xf>
    <xf numFmtId="0" fontId="52" fillId="0" borderId="12" xfId="0" applyFont="1" applyBorder="1" applyAlignment="1">
      <alignment horizontal="center" vertical="center"/>
    </xf>
    <xf numFmtId="0" fontId="52" fillId="0" borderId="13" xfId="0" applyFont="1" applyBorder="1" applyAlignment="1">
      <alignment horizontal="center" vertical="center"/>
    </xf>
    <xf numFmtId="0" fontId="52" fillId="0" borderId="14" xfId="0" applyFont="1" applyBorder="1" applyAlignment="1">
      <alignment horizontal="center" vertical="center"/>
    </xf>
    <xf numFmtId="0" fontId="52" fillId="0" borderId="17"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51" fillId="0" borderId="32" xfId="0" applyFont="1" applyBorder="1" applyAlignment="1">
      <alignment horizontal="center" vertical="center"/>
    </xf>
    <xf numFmtId="0" fontId="51" fillId="0" borderId="35" xfId="0" applyFont="1" applyBorder="1" applyAlignment="1">
      <alignment horizontal="center" vertical="center"/>
    </xf>
    <xf numFmtId="0" fontId="51" fillId="0" borderId="23" xfId="0" applyFont="1" applyBorder="1" applyAlignment="1">
      <alignment horizontal="left" vertical="center"/>
    </xf>
    <xf numFmtId="0" fontId="51" fillId="0" borderId="36" xfId="0" applyFont="1" applyBorder="1" applyAlignment="1">
      <alignment horizontal="left" vertical="center"/>
    </xf>
    <xf numFmtId="10" fontId="51" fillId="0" borderId="33" xfId="43" applyNumberFormat="1" applyFont="1" applyBorder="1" applyAlignment="1">
      <alignment horizontal="center" vertical="center"/>
    </xf>
    <xf numFmtId="10" fontId="51" fillId="0" borderId="37" xfId="43" applyNumberFormat="1" applyFont="1" applyBorder="1" applyAlignment="1">
      <alignment horizontal="center" vertical="center"/>
    </xf>
    <xf numFmtId="10" fontId="51" fillId="0" borderId="60" xfId="43" applyNumberFormat="1" applyFont="1" applyBorder="1" applyAlignment="1">
      <alignment horizontal="center" vertical="center"/>
    </xf>
    <xf numFmtId="10" fontId="51" fillId="0" borderId="61" xfId="43" applyNumberFormat="1" applyFont="1" applyBorder="1" applyAlignment="1">
      <alignment horizontal="center" vertical="center"/>
    </xf>
    <xf numFmtId="10" fontId="51" fillId="0" borderId="0" xfId="43" applyNumberFormat="1" applyFont="1" applyBorder="1" applyAlignment="1">
      <alignment horizontal="center" vertical="center"/>
    </xf>
    <xf numFmtId="0" fontId="21" fillId="40" borderId="42" xfId="0" applyFont="1" applyFill="1" applyBorder="1" applyAlignment="1">
      <alignment horizontal="left" vertical="center"/>
    </xf>
    <xf numFmtId="0" fontId="21" fillId="40" borderId="45" xfId="0" applyFont="1" applyFill="1" applyBorder="1" applyAlignment="1">
      <alignment horizontal="left" vertical="center"/>
    </xf>
    <xf numFmtId="0" fontId="50" fillId="35" borderId="54" xfId="0" applyFont="1" applyFill="1" applyBorder="1" applyAlignment="1">
      <alignment horizontal="center" vertical="center"/>
    </xf>
    <xf numFmtId="0" fontId="50" fillId="35" borderId="55" xfId="0" applyFont="1" applyFill="1" applyBorder="1" applyAlignment="1">
      <alignment horizontal="center" vertical="center"/>
    </xf>
    <xf numFmtId="0" fontId="0" fillId="0" borderId="41" xfId="0" applyBorder="1" applyAlignment="1">
      <alignment horizontal="center"/>
    </xf>
    <xf numFmtId="0" fontId="0" fillId="0" borderId="40" xfId="0" applyBorder="1" applyAlignment="1">
      <alignment horizontal="center"/>
    </xf>
    <xf numFmtId="49" fontId="49" fillId="34" borderId="12" xfId="0" applyNumberFormat="1" applyFont="1" applyFill="1" applyBorder="1" applyAlignment="1">
      <alignment horizontal="center" vertical="center" wrapText="1"/>
    </xf>
    <xf numFmtId="49" fontId="49" fillId="34" borderId="13" xfId="0" applyNumberFormat="1" applyFont="1" applyFill="1" applyBorder="1" applyAlignment="1">
      <alignment horizontal="center" vertical="center" wrapText="1"/>
    </xf>
    <xf numFmtId="49" fontId="49" fillId="34" borderId="14" xfId="0" applyNumberFormat="1" applyFont="1" applyFill="1" applyBorder="1" applyAlignment="1">
      <alignment horizontal="center" vertical="center" wrapText="1"/>
    </xf>
    <xf numFmtId="10" fontId="53" fillId="0" borderId="32" xfId="43" applyNumberFormat="1" applyFont="1" applyBorder="1" applyAlignment="1">
      <alignment horizontal="center" vertical="center" wrapText="1"/>
    </xf>
    <xf numFmtId="10" fontId="53" fillId="0" borderId="57" xfId="43" applyNumberFormat="1" applyFont="1" applyBorder="1" applyAlignment="1">
      <alignment horizontal="center" vertical="center" wrapText="1"/>
    </xf>
    <xf numFmtId="0" fontId="54" fillId="0" borderId="23" xfId="0" applyFont="1" applyBorder="1" applyAlignment="1">
      <alignment horizontal="center" vertical="center" wrapText="1"/>
    </xf>
    <xf numFmtId="0" fontId="54" fillId="0" borderId="58" xfId="0" applyFont="1" applyBorder="1" applyAlignment="1">
      <alignment horizontal="center" vertical="center" wrapText="1"/>
    </xf>
    <xf numFmtId="0" fontId="54" fillId="0" borderId="33" xfId="0" applyFont="1" applyBorder="1" applyAlignment="1">
      <alignment horizontal="center" vertical="center" wrapText="1"/>
    </xf>
    <xf numFmtId="0" fontId="54" fillId="0" borderId="59" xfId="0" applyFont="1" applyBorder="1" applyAlignment="1">
      <alignment horizontal="center" vertical="center" wrapText="1"/>
    </xf>
    <xf numFmtId="0" fontId="69" fillId="0" borderId="91" xfId="0" applyFont="1" applyBorder="1" applyAlignment="1">
      <alignment horizontal="center"/>
    </xf>
    <xf numFmtId="0" fontId="69" fillId="0" borderId="73" xfId="0" applyFont="1" applyBorder="1" applyAlignment="1">
      <alignment horizontal="center"/>
    </xf>
    <xf numFmtId="164" fontId="63" fillId="0" borderId="0" xfId="0" applyNumberFormat="1" applyFont="1" applyAlignment="1">
      <alignment horizontal="center" vertical="center"/>
    </xf>
    <xf numFmtId="0" fontId="59" fillId="34" borderId="68" xfId="0" applyFont="1" applyFill="1" applyBorder="1" applyAlignment="1">
      <alignment horizontal="center" vertical="center" wrapText="1"/>
    </xf>
    <xf numFmtId="0" fontId="59" fillId="34" borderId="94" xfId="0" applyFont="1" applyFill="1" applyBorder="1" applyAlignment="1">
      <alignment horizontal="center" vertical="center" wrapText="1"/>
    </xf>
    <xf numFmtId="0" fontId="59" fillId="34" borderId="62" xfId="0" applyFont="1" applyFill="1" applyBorder="1" applyAlignment="1">
      <alignment horizontal="center" vertical="center" wrapText="1"/>
    </xf>
    <xf numFmtId="0" fontId="59" fillId="34" borderId="92" xfId="0" applyFont="1" applyFill="1" applyBorder="1" applyAlignment="1">
      <alignment horizontal="center" vertical="center" wrapText="1"/>
    </xf>
    <xf numFmtId="0" fontId="24" fillId="40" borderId="27" xfId="0" applyFont="1" applyFill="1" applyBorder="1" applyAlignment="1">
      <alignment horizontal="center" vertical="center"/>
    </xf>
    <xf numFmtId="0" fontId="24" fillId="40" borderId="29" xfId="0" applyFont="1" applyFill="1" applyBorder="1" applyAlignment="1">
      <alignment horizontal="center" vertical="center"/>
    </xf>
    <xf numFmtId="0" fontId="59" fillId="34" borderId="90" xfId="0" applyFont="1" applyFill="1" applyBorder="1" applyAlignment="1">
      <alignment horizontal="center" vertical="center" wrapText="1"/>
    </xf>
    <xf numFmtId="0" fontId="59" fillId="34" borderId="13" xfId="0" applyFont="1" applyFill="1" applyBorder="1" applyAlignment="1">
      <alignment horizontal="center" vertical="center" wrapText="1"/>
    </xf>
    <xf numFmtId="0" fontId="59" fillId="34" borderId="14" xfId="0" applyFont="1" applyFill="1" applyBorder="1" applyAlignment="1">
      <alignment horizontal="center" vertical="center" wrapText="1"/>
    </xf>
    <xf numFmtId="0" fontId="59" fillId="34" borderId="93" xfId="0" applyFont="1" applyFill="1" applyBorder="1" applyAlignment="1">
      <alignment horizontal="center" vertical="center" wrapText="1"/>
    </xf>
    <xf numFmtId="0" fontId="59" fillId="34" borderId="18" xfId="0" applyFont="1" applyFill="1" applyBorder="1" applyAlignment="1">
      <alignment horizontal="center" vertical="center" wrapText="1"/>
    </xf>
    <xf numFmtId="0" fontId="59" fillId="34" borderId="19" xfId="0" applyFont="1" applyFill="1" applyBorder="1" applyAlignment="1">
      <alignment horizontal="center" vertical="center" wrapText="1"/>
    </xf>
    <xf numFmtId="167" fontId="49" fillId="34" borderId="100" xfId="0" applyNumberFormat="1" applyFont="1" applyFill="1" applyBorder="1" applyAlignment="1">
      <alignment horizontal="center" vertical="center"/>
    </xf>
    <xf numFmtId="167" fontId="49" fillId="34" borderId="102" xfId="0" applyNumberFormat="1" applyFont="1" applyFill="1" applyBorder="1" applyAlignment="1">
      <alignment horizontal="center" vertical="center"/>
    </xf>
    <xf numFmtId="10" fontId="49" fillId="34" borderId="108" xfId="0" applyNumberFormat="1" applyFont="1" applyFill="1" applyBorder="1" applyAlignment="1">
      <alignment horizontal="center" vertical="center"/>
    </xf>
    <xf numFmtId="10" fontId="49" fillId="34" borderId="107" xfId="0" applyNumberFormat="1" applyFont="1" applyFill="1" applyBorder="1" applyAlignment="1">
      <alignment horizontal="center" vertical="center"/>
    </xf>
    <xf numFmtId="10" fontId="49" fillId="34" borderId="110" xfId="0" applyNumberFormat="1" applyFont="1" applyFill="1" applyBorder="1" applyAlignment="1">
      <alignment horizontal="center" vertical="center"/>
    </xf>
    <xf numFmtId="0" fontId="59" fillId="34" borderId="111" xfId="0" applyFont="1" applyFill="1" applyBorder="1" applyAlignment="1">
      <alignment horizontal="center" vertical="center" wrapText="1"/>
    </xf>
    <xf numFmtId="0" fontId="59" fillId="34" borderId="101" xfId="0" applyFont="1" applyFill="1" applyBorder="1" applyAlignment="1">
      <alignment horizontal="center" vertical="center" wrapText="1"/>
    </xf>
    <xf numFmtId="0" fontId="87" fillId="35" borderId="12" xfId="0" applyFont="1" applyFill="1" applyBorder="1" applyAlignment="1">
      <alignment horizontal="center" vertical="center"/>
    </xf>
    <xf numFmtId="0" fontId="87" fillId="35" borderId="14" xfId="0" applyFont="1" applyFill="1" applyBorder="1" applyAlignment="1">
      <alignment horizontal="center" vertical="center"/>
    </xf>
    <xf numFmtId="0" fontId="87" fillId="35" borderId="15" xfId="0" applyFont="1" applyFill="1" applyBorder="1" applyAlignment="1">
      <alignment horizontal="center" vertical="center"/>
    </xf>
    <xf numFmtId="0" fontId="87" fillId="35" borderId="16" xfId="0" applyFont="1" applyFill="1" applyBorder="1" applyAlignment="1">
      <alignment horizontal="center" vertical="center"/>
    </xf>
    <xf numFmtId="0" fontId="87" fillId="35" borderId="17" xfId="0" applyFont="1" applyFill="1" applyBorder="1" applyAlignment="1">
      <alignment horizontal="center" vertical="center"/>
    </xf>
    <xf numFmtId="0" fontId="87" fillId="35" borderId="19" xfId="0" applyFont="1" applyFill="1" applyBorder="1" applyAlignment="1">
      <alignment horizontal="center" vertical="center"/>
    </xf>
    <xf numFmtId="0" fontId="59" fillId="34" borderId="105" xfId="0" applyFont="1" applyFill="1" applyBorder="1" applyAlignment="1">
      <alignment horizontal="center" vertical="center" wrapText="1"/>
    </xf>
    <xf numFmtId="0" fontId="59" fillId="34" borderId="100" xfId="0" applyFont="1" applyFill="1" applyBorder="1" applyAlignment="1">
      <alignment horizontal="center" vertical="center" wrapText="1"/>
    </xf>
    <xf numFmtId="0" fontId="59" fillId="34" borderId="106" xfId="0" applyFont="1" applyFill="1" applyBorder="1" applyAlignment="1">
      <alignment horizontal="center" vertical="center" wrapText="1"/>
    </xf>
    <xf numFmtId="0" fontId="59" fillId="34" borderId="107" xfId="0" applyFont="1" applyFill="1" applyBorder="1" applyAlignment="1">
      <alignment horizontal="center" vertical="center" wrapText="1"/>
    </xf>
    <xf numFmtId="0" fontId="68" fillId="0" borderId="0" xfId="0" applyFont="1" applyAlignment="1">
      <alignment horizontal="center"/>
    </xf>
    <xf numFmtId="0" fontId="79" fillId="42" borderId="17" xfId="0" applyFont="1" applyFill="1" applyBorder="1" applyAlignment="1">
      <alignment horizontal="right" vertical="top" wrapText="1"/>
    </xf>
    <xf numFmtId="0" fontId="79" fillId="42" borderId="18" xfId="0" applyFont="1" applyFill="1" applyBorder="1" applyAlignment="1">
      <alignment horizontal="right" vertical="top" wrapText="1"/>
    </xf>
    <xf numFmtId="0" fontId="79" fillId="42" borderId="18" xfId="0" applyFont="1" applyFill="1" applyBorder="1" applyAlignment="1">
      <alignment horizontal="left" vertical="top" wrapText="1"/>
    </xf>
    <xf numFmtId="4" fontId="79" fillId="42" borderId="18" xfId="0" applyNumberFormat="1" applyFont="1" applyFill="1" applyBorder="1" applyAlignment="1">
      <alignment horizontal="right" vertical="top" wrapText="1"/>
    </xf>
    <xf numFmtId="0" fontId="79" fillId="42" borderId="19" xfId="0" applyFont="1" applyFill="1" applyBorder="1" applyAlignment="1">
      <alignment horizontal="right" vertical="top" wrapText="1"/>
    </xf>
    <xf numFmtId="0" fontId="21" fillId="40" borderId="32" xfId="0" applyFont="1" applyFill="1" applyBorder="1" applyAlignment="1">
      <alignment horizontal="center" vertical="center"/>
    </xf>
    <xf numFmtId="0" fontId="21" fillId="40" borderId="57" xfId="0" applyFont="1" applyFill="1" applyBorder="1" applyAlignment="1">
      <alignment horizontal="center" vertical="center"/>
    </xf>
    <xf numFmtId="49" fontId="22" fillId="40" borderId="23" xfId="0" applyNumberFormat="1" applyFont="1" applyFill="1" applyBorder="1" applyAlignment="1">
      <alignment horizontal="center" vertical="center"/>
    </xf>
    <xf numFmtId="0" fontId="22" fillId="40" borderId="58" xfId="0" applyFont="1" applyFill="1" applyBorder="1" applyAlignment="1">
      <alignment horizontal="center" vertical="center"/>
    </xf>
    <xf numFmtId="0" fontId="79" fillId="42" borderId="15" xfId="0" applyFont="1" applyFill="1" applyBorder="1" applyAlignment="1">
      <alignment horizontal="right" vertical="top" wrapText="1"/>
    </xf>
    <xf numFmtId="0" fontId="79" fillId="42" borderId="16" xfId="0" applyFont="1" applyFill="1" applyBorder="1" applyAlignment="1">
      <alignment horizontal="right" vertical="top" wrapText="1"/>
    </xf>
    <xf numFmtId="4" fontId="34" fillId="34" borderId="67" xfId="0" applyNumberFormat="1" applyFont="1" applyFill="1" applyBorder="1" applyAlignment="1">
      <alignment horizontal="center" vertical="center" wrapText="1"/>
    </xf>
    <xf numFmtId="4" fontId="34" fillId="34" borderId="59" xfId="0" applyNumberFormat="1" applyFont="1" applyFill="1" applyBorder="1" applyAlignment="1">
      <alignment horizontal="center" vertical="center" wrapText="1"/>
    </xf>
    <xf numFmtId="4" fontId="34" fillId="34" borderId="66" xfId="0" applyNumberFormat="1" applyFont="1" applyFill="1" applyBorder="1" applyAlignment="1">
      <alignment horizontal="center" vertical="center" wrapText="1"/>
    </xf>
    <xf numFmtId="4" fontId="34" fillId="34" borderId="58" xfId="0" applyNumberFormat="1" applyFont="1" applyFill="1" applyBorder="1" applyAlignment="1">
      <alignment horizontal="center" vertical="center" wrapText="1"/>
    </xf>
    <xf numFmtId="4" fontId="34" fillId="34" borderId="28" xfId="0" applyNumberFormat="1" applyFont="1" applyFill="1" applyBorder="1" applyAlignment="1">
      <alignment horizontal="center" vertical="center" wrapText="1"/>
    </xf>
    <xf numFmtId="4" fontId="34" fillId="34" borderId="64" xfId="0" applyNumberFormat="1" applyFont="1" applyFill="1" applyBorder="1" applyAlignment="1">
      <alignment horizontal="center" vertical="center" wrapText="1"/>
    </xf>
    <xf numFmtId="4" fontId="34" fillId="34" borderId="57" xfId="0" applyNumberFormat="1" applyFont="1" applyFill="1" applyBorder="1" applyAlignment="1">
      <alignment horizontal="center" vertical="center" wrapText="1"/>
    </xf>
    <xf numFmtId="49" fontId="21" fillId="40" borderId="32" xfId="0" applyNumberFormat="1" applyFont="1" applyFill="1" applyBorder="1" applyAlignment="1">
      <alignment horizontal="center" vertical="center"/>
    </xf>
    <xf numFmtId="49" fontId="21" fillId="40" borderId="23" xfId="0" applyNumberFormat="1" applyFont="1" applyFill="1" applyBorder="1" applyAlignment="1">
      <alignment horizontal="center" vertical="center"/>
    </xf>
    <xf numFmtId="0" fontId="22" fillId="40" borderId="31" xfId="0" applyFont="1" applyFill="1" applyBorder="1" applyAlignment="1">
      <alignment horizontal="center" vertical="center" wrapText="1"/>
    </xf>
    <xf numFmtId="0" fontId="22" fillId="40" borderId="30" xfId="0" applyFont="1" applyFill="1" applyBorder="1" applyAlignment="1">
      <alignment horizontal="center" vertical="center" wrapText="1"/>
    </xf>
    <xf numFmtId="0" fontId="21" fillId="40" borderId="26" xfId="0" applyFont="1" applyFill="1" applyBorder="1" applyAlignment="1">
      <alignment horizontal="center" vertical="center"/>
    </xf>
    <xf numFmtId="0" fontId="21" fillId="40" borderId="25" xfId="0" applyFont="1" applyFill="1" applyBorder="1" applyAlignment="1">
      <alignment horizontal="center" vertical="center"/>
    </xf>
    <xf numFmtId="49" fontId="22" fillId="40" borderId="11" xfId="0" applyNumberFormat="1" applyFont="1" applyFill="1" applyBorder="1" applyAlignment="1">
      <alignment horizontal="center" vertical="center"/>
    </xf>
    <xf numFmtId="0" fontId="22" fillId="40" borderId="24" xfId="0" applyFont="1" applyFill="1" applyBorder="1" applyAlignment="1">
      <alignment horizontal="center" vertical="center"/>
    </xf>
    <xf numFmtId="0" fontId="21" fillId="40" borderId="11" xfId="0" applyFont="1" applyFill="1" applyBorder="1" applyAlignment="1">
      <alignment horizontal="center" vertical="center"/>
    </xf>
    <xf numFmtId="0" fontId="21" fillId="40" borderId="24" xfId="0" applyFont="1" applyFill="1" applyBorder="1" applyAlignment="1">
      <alignment horizontal="center" vertical="center"/>
    </xf>
    <xf numFmtId="0" fontId="79" fillId="42" borderId="0" xfId="0" applyFont="1" applyFill="1" applyBorder="1" applyAlignment="1">
      <alignment horizontal="left" vertical="top" wrapText="1"/>
    </xf>
    <xf numFmtId="0" fontId="78" fillId="42" borderId="0" xfId="0" applyFont="1" applyFill="1" applyBorder="1" applyAlignment="1">
      <alignment horizontal="left" vertical="top" wrapText="1"/>
    </xf>
    <xf numFmtId="0" fontId="78" fillId="42" borderId="0" xfId="0" applyFont="1" applyFill="1" applyBorder="1" applyAlignment="1">
      <alignment horizontal="center" vertical="top" wrapText="1"/>
    </xf>
    <xf numFmtId="0" fontId="79" fillId="42" borderId="0" xfId="0" applyFont="1" applyFill="1" applyBorder="1" applyAlignment="1">
      <alignment horizontal="right" vertical="top" wrapText="1"/>
    </xf>
    <xf numFmtId="0" fontId="78" fillId="42" borderId="0" xfId="0" applyFont="1" applyFill="1" applyBorder="1" applyAlignment="1">
      <alignment horizontal="left" vertical="top" wrapText="1"/>
    </xf>
    <xf numFmtId="0" fontId="79" fillId="42" borderId="0" xfId="0" applyFont="1" applyFill="1" applyBorder="1" applyAlignment="1">
      <alignment horizontal="right" vertical="top" wrapText="1"/>
    </xf>
    <xf numFmtId="4" fontId="79" fillId="42" borderId="0" xfId="0" applyNumberFormat="1" applyFont="1" applyFill="1" applyBorder="1" applyAlignment="1">
      <alignment horizontal="right" vertical="top" wrapText="1"/>
    </xf>
    <xf numFmtId="0" fontId="78" fillId="42" borderId="0" xfId="0" applyFont="1" applyFill="1" applyBorder="1" applyAlignment="1">
      <alignment horizontal="right" vertical="top" wrapText="1"/>
    </xf>
    <xf numFmtId="0" fontId="78" fillId="42" borderId="0" xfId="0" applyFont="1" applyFill="1" applyBorder="1" applyAlignment="1">
      <alignment horizontal="right" vertical="top" wrapText="1"/>
    </xf>
  </cellXfs>
  <cellStyles count="60">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1 2" xfId="47" xr:uid="{00000000-0005-0000-0000-00000D000000}"/>
    <cellStyle name="60% - Ênfase2" xfId="25" builtinId="36" customBuiltin="1"/>
    <cellStyle name="60% - Ênfase2 2" xfId="48" xr:uid="{00000000-0005-0000-0000-00000F000000}"/>
    <cellStyle name="60% - Ênfase3" xfId="29" builtinId="40" customBuiltin="1"/>
    <cellStyle name="60% - Ênfase3 2" xfId="49" xr:uid="{00000000-0005-0000-0000-000011000000}"/>
    <cellStyle name="60% - Ênfase4" xfId="33" builtinId="44" customBuiltin="1"/>
    <cellStyle name="60% - Ênfase4 2" xfId="50" xr:uid="{00000000-0005-0000-0000-000013000000}"/>
    <cellStyle name="60% - Ênfase5" xfId="37" builtinId="48" customBuiltin="1"/>
    <cellStyle name="60% - Ênfase5 2" xfId="51" xr:uid="{00000000-0005-0000-0000-000015000000}"/>
    <cellStyle name="60% - Ênfase6" xfId="41" builtinId="52" customBuiltin="1"/>
    <cellStyle name="60% - Ênfase6 2" xfId="52" xr:uid="{00000000-0005-0000-0000-000017000000}"/>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Moeda 2" xfId="44" xr:uid="{00000000-0005-0000-0000-000025000000}"/>
    <cellStyle name="Moeda 3 2 3" xfId="59" xr:uid="{BC24E802-D723-4DFB-9954-C4FAAC13CCFA}"/>
    <cellStyle name="Moeda 3 3" xfId="57" xr:uid="{6DE6C7FC-2E0F-48DB-94B3-89B4BB2AD4C6}"/>
    <cellStyle name="Neutro" xfId="8" builtinId="28" customBuiltin="1"/>
    <cellStyle name="Neutro 2" xfId="46" xr:uid="{00000000-0005-0000-0000-000027000000}"/>
    <cellStyle name="Normal" xfId="0" builtinId="0"/>
    <cellStyle name="Normal 2" xfId="53" xr:uid="{37F24F5F-5644-4F5C-98DF-3022850D1804}"/>
    <cellStyle name="Normal 2 13" xfId="55" xr:uid="{76D1C93B-7CDB-46CB-842B-DF53ACA36AC0}"/>
    <cellStyle name="Normal 5 2" xfId="54" xr:uid="{4E3B78CE-5A69-47C9-A38B-8B48C3903875}"/>
    <cellStyle name="Nota" xfId="15" builtinId="10" customBuiltin="1"/>
    <cellStyle name="Porcentagem 2" xfId="56" xr:uid="{53264106-83E1-4129-AE26-F37C94CEBAF5}"/>
    <cellStyle name="Porcentagem 2 2 2" xfId="58" xr:uid="{357851A8-FC42-475B-8E28-82D6003682F0}"/>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ítulo 5" xfId="45" xr:uid="{00000000-0005-0000-0000-000032000000}"/>
    <cellStyle name="Total" xfId="17" builtinId="25" customBuiltin="1"/>
    <cellStyle name="Vírgula" xfId="43" builtinId="3"/>
  </cellStyles>
  <dxfs count="19">
    <dxf>
      <font>
        <b/>
        <i val="0"/>
        <condense val="0"/>
        <extend val="0"/>
        <color indexed="10"/>
      </font>
    </dxf>
    <dxf>
      <font>
        <b/>
        <i val="0"/>
        <condense val="0"/>
        <extend val="0"/>
        <color indexed="10"/>
      </font>
    </dxf>
    <dxf>
      <font>
        <color theme="2" tint="-0.499984740745262"/>
      </font>
    </dxf>
    <dxf>
      <font>
        <color auto="1"/>
      </font>
      <fill>
        <patternFill>
          <bgColor theme="2" tint="-0.499984740745262"/>
        </patternFill>
      </fill>
    </dxf>
    <dxf>
      <font>
        <color theme="2" tint="-0.499984740745262"/>
      </font>
    </dxf>
    <dxf>
      <font>
        <color auto="1"/>
      </font>
      <fill>
        <patternFill>
          <bgColor theme="2" tint="-0.499984740745262"/>
        </patternFill>
      </fill>
    </dxf>
    <dxf>
      <font>
        <color theme="2" tint="-0.499984740745262"/>
      </font>
    </dxf>
    <dxf>
      <font>
        <color auto="1"/>
      </font>
      <fill>
        <patternFill>
          <bgColor theme="2" tint="-0.499984740745262"/>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359836</xdr:colOff>
      <xdr:row>0</xdr:row>
      <xdr:rowOff>83018</xdr:rowOff>
    </xdr:from>
    <xdr:to>
      <xdr:col>9</xdr:col>
      <xdr:colOff>349249</xdr:colOff>
      <xdr:row>4</xdr:row>
      <xdr:rowOff>142250</xdr:rowOff>
    </xdr:to>
    <xdr:pic>
      <xdr:nvPicPr>
        <xdr:cNvPr id="2" name="Imagem 1">
          <a:extLst>
            <a:ext uri="{FF2B5EF4-FFF2-40B4-BE49-F238E27FC236}">
              <a16:creationId xmlns:a16="http://schemas.microsoft.com/office/drawing/2014/main" id="{DF7E6637-8F90-43C2-8F50-E9C347DA03C1}"/>
            </a:ext>
          </a:extLst>
        </xdr:cNvPr>
        <xdr:cNvPicPr>
          <a:picLocks noChangeAspect="1"/>
        </xdr:cNvPicPr>
      </xdr:nvPicPr>
      <xdr:blipFill>
        <a:blip xmlns:r="http://schemas.openxmlformats.org/officeDocument/2006/relationships" r:embed="rId1"/>
        <a:stretch>
          <a:fillRect/>
        </a:stretch>
      </xdr:blipFill>
      <xdr:spPr>
        <a:xfrm>
          <a:off x="7323669" y="83018"/>
          <a:ext cx="1333497" cy="651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163286</xdr:colOff>
      <xdr:row>3</xdr:row>
      <xdr:rowOff>95250</xdr:rowOff>
    </xdr:from>
    <xdr:to>
      <xdr:col>9</xdr:col>
      <xdr:colOff>1496783</xdr:colOff>
      <xdr:row>6</xdr:row>
      <xdr:rowOff>94005</xdr:rowOff>
    </xdr:to>
    <xdr:pic>
      <xdr:nvPicPr>
        <xdr:cNvPr id="3" name="Imagem 2">
          <a:extLst>
            <a:ext uri="{FF2B5EF4-FFF2-40B4-BE49-F238E27FC236}">
              <a16:creationId xmlns:a16="http://schemas.microsoft.com/office/drawing/2014/main" id="{2CA762FF-0C77-4336-82B6-25598EFC3157}"/>
            </a:ext>
          </a:extLst>
        </xdr:cNvPr>
        <xdr:cNvPicPr>
          <a:picLocks noChangeAspect="1"/>
        </xdr:cNvPicPr>
      </xdr:nvPicPr>
      <xdr:blipFill>
        <a:blip xmlns:r="http://schemas.openxmlformats.org/officeDocument/2006/relationships" r:embed="rId1"/>
        <a:stretch>
          <a:fillRect/>
        </a:stretch>
      </xdr:blipFill>
      <xdr:spPr>
        <a:xfrm>
          <a:off x="11253107" y="503464"/>
          <a:ext cx="1333497" cy="651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185058</xdr:colOff>
      <xdr:row>4</xdr:row>
      <xdr:rowOff>10885</xdr:rowOff>
    </xdr:from>
    <xdr:to>
      <xdr:col>9</xdr:col>
      <xdr:colOff>1518555</xdr:colOff>
      <xdr:row>7</xdr:row>
      <xdr:rowOff>129384</xdr:rowOff>
    </xdr:to>
    <xdr:pic>
      <xdr:nvPicPr>
        <xdr:cNvPr id="3" name="Imagem 2">
          <a:extLst>
            <a:ext uri="{FF2B5EF4-FFF2-40B4-BE49-F238E27FC236}">
              <a16:creationId xmlns:a16="http://schemas.microsoft.com/office/drawing/2014/main" id="{DC6720DE-21A5-49F1-BF40-548447540A87}"/>
            </a:ext>
          </a:extLst>
        </xdr:cNvPr>
        <xdr:cNvPicPr>
          <a:picLocks noChangeAspect="1"/>
        </xdr:cNvPicPr>
      </xdr:nvPicPr>
      <xdr:blipFill>
        <a:blip xmlns:r="http://schemas.openxmlformats.org/officeDocument/2006/relationships" r:embed="rId1"/>
        <a:stretch>
          <a:fillRect/>
        </a:stretch>
      </xdr:blipFill>
      <xdr:spPr>
        <a:xfrm>
          <a:off x="11484429" y="587828"/>
          <a:ext cx="1333497" cy="6410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99060</xdr:colOff>
      <xdr:row>0</xdr:row>
      <xdr:rowOff>160020</xdr:rowOff>
    </xdr:from>
    <xdr:to>
      <xdr:col>5</xdr:col>
      <xdr:colOff>716277</xdr:colOff>
      <xdr:row>5</xdr:row>
      <xdr:rowOff>46653</xdr:rowOff>
    </xdr:to>
    <xdr:pic>
      <xdr:nvPicPr>
        <xdr:cNvPr id="2" name="Imagem 1">
          <a:extLst>
            <a:ext uri="{FF2B5EF4-FFF2-40B4-BE49-F238E27FC236}">
              <a16:creationId xmlns:a16="http://schemas.microsoft.com/office/drawing/2014/main" id="{A4F0CDEE-1065-4C79-8558-391E4AA70040}"/>
            </a:ext>
          </a:extLst>
        </xdr:cNvPr>
        <xdr:cNvPicPr>
          <a:picLocks noChangeAspect="1"/>
        </xdr:cNvPicPr>
      </xdr:nvPicPr>
      <xdr:blipFill>
        <a:blip xmlns:r="http://schemas.openxmlformats.org/officeDocument/2006/relationships" r:embed="rId1"/>
        <a:stretch>
          <a:fillRect/>
        </a:stretch>
      </xdr:blipFill>
      <xdr:spPr>
        <a:xfrm>
          <a:off x="6720840" y="160020"/>
          <a:ext cx="1333497" cy="6410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67235</xdr:colOff>
      <xdr:row>0</xdr:row>
      <xdr:rowOff>134470</xdr:rowOff>
    </xdr:from>
    <xdr:to>
      <xdr:col>7</xdr:col>
      <xdr:colOff>705967</xdr:colOff>
      <xdr:row>5</xdr:row>
      <xdr:rowOff>13163</xdr:rowOff>
    </xdr:to>
    <xdr:pic>
      <xdr:nvPicPr>
        <xdr:cNvPr id="2" name="Imagem 1">
          <a:extLst>
            <a:ext uri="{FF2B5EF4-FFF2-40B4-BE49-F238E27FC236}">
              <a16:creationId xmlns:a16="http://schemas.microsoft.com/office/drawing/2014/main" id="{C0C72666-5E0B-4413-8C36-C6A21BB0D529}"/>
            </a:ext>
          </a:extLst>
        </xdr:cNvPr>
        <xdr:cNvPicPr>
          <a:picLocks noChangeAspect="1"/>
        </xdr:cNvPicPr>
      </xdr:nvPicPr>
      <xdr:blipFill>
        <a:blip xmlns:r="http://schemas.openxmlformats.org/officeDocument/2006/relationships" r:embed="rId1"/>
        <a:stretch>
          <a:fillRect/>
        </a:stretch>
      </xdr:blipFill>
      <xdr:spPr>
        <a:xfrm>
          <a:off x="9166411" y="134470"/>
          <a:ext cx="1333497" cy="6518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59635</xdr:colOff>
      <xdr:row>0</xdr:row>
      <xdr:rowOff>79513</xdr:rowOff>
    </xdr:from>
    <xdr:to>
      <xdr:col>10</xdr:col>
      <xdr:colOff>1192696</xdr:colOff>
      <xdr:row>3</xdr:row>
      <xdr:rowOff>224833</xdr:rowOff>
    </xdr:to>
    <xdr:pic>
      <xdr:nvPicPr>
        <xdr:cNvPr id="2" name="Imagem 1">
          <a:extLst>
            <a:ext uri="{FF2B5EF4-FFF2-40B4-BE49-F238E27FC236}">
              <a16:creationId xmlns:a16="http://schemas.microsoft.com/office/drawing/2014/main" id="{070C4B46-169C-424B-B486-B6601BE20F64}"/>
            </a:ext>
          </a:extLst>
        </xdr:cNvPr>
        <xdr:cNvPicPr>
          <a:picLocks noChangeAspect="1"/>
        </xdr:cNvPicPr>
      </xdr:nvPicPr>
      <xdr:blipFill>
        <a:blip xmlns:r="http://schemas.openxmlformats.org/officeDocument/2006/relationships" r:embed="rId1"/>
        <a:stretch>
          <a:fillRect/>
        </a:stretch>
      </xdr:blipFill>
      <xdr:spPr>
        <a:xfrm>
          <a:off x="7003774" y="79513"/>
          <a:ext cx="1133061" cy="5428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537882</xdr:colOff>
      <xdr:row>0</xdr:row>
      <xdr:rowOff>44824</xdr:rowOff>
    </xdr:from>
    <xdr:to>
      <xdr:col>15</xdr:col>
      <xdr:colOff>758077</xdr:colOff>
      <xdr:row>4</xdr:row>
      <xdr:rowOff>101739</xdr:rowOff>
    </xdr:to>
    <xdr:pic>
      <xdr:nvPicPr>
        <xdr:cNvPr id="2" name="Imagem 1">
          <a:extLst>
            <a:ext uri="{FF2B5EF4-FFF2-40B4-BE49-F238E27FC236}">
              <a16:creationId xmlns:a16="http://schemas.microsoft.com/office/drawing/2014/main" id="{C958F587-0C42-4FB9-A983-DA298BAC0513}"/>
            </a:ext>
          </a:extLst>
        </xdr:cNvPr>
        <xdr:cNvPicPr>
          <a:picLocks noChangeAspect="1"/>
        </xdr:cNvPicPr>
      </xdr:nvPicPr>
      <xdr:blipFill>
        <a:blip xmlns:r="http://schemas.openxmlformats.org/officeDocument/2006/relationships" r:embed="rId1"/>
        <a:stretch>
          <a:fillRect/>
        </a:stretch>
      </xdr:blipFill>
      <xdr:spPr>
        <a:xfrm>
          <a:off x="11645153" y="44824"/>
          <a:ext cx="1353670" cy="6485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152400</xdr:colOff>
      <xdr:row>4</xdr:row>
      <xdr:rowOff>0</xdr:rowOff>
    </xdr:from>
    <xdr:to>
      <xdr:col>9</xdr:col>
      <xdr:colOff>917362</xdr:colOff>
      <xdr:row>8</xdr:row>
      <xdr:rowOff>87086</xdr:rowOff>
    </xdr:to>
    <xdr:pic>
      <xdr:nvPicPr>
        <xdr:cNvPr id="2" name="Imagem 1">
          <a:extLst>
            <a:ext uri="{FF2B5EF4-FFF2-40B4-BE49-F238E27FC236}">
              <a16:creationId xmlns:a16="http://schemas.microsoft.com/office/drawing/2014/main" id="{3A4F3567-71E1-41A3-968D-801FC5BA8B0A}"/>
            </a:ext>
          </a:extLst>
        </xdr:cNvPr>
        <xdr:cNvPicPr>
          <a:picLocks noChangeAspect="1"/>
        </xdr:cNvPicPr>
      </xdr:nvPicPr>
      <xdr:blipFill>
        <a:blip xmlns:r="http://schemas.openxmlformats.org/officeDocument/2006/relationships" r:embed="rId1"/>
        <a:stretch>
          <a:fillRect/>
        </a:stretch>
      </xdr:blipFill>
      <xdr:spPr>
        <a:xfrm>
          <a:off x="11473543" y="576943"/>
          <a:ext cx="1635819" cy="7837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97972</xdr:colOff>
      <xdr:row>4</xdr:row>
      <xdr:rowOff>43544</xdr:rowOff>
    </xdr:from>
    <xdr:to>
      <xdr:col>14</xdr:col>
      <xdr:colOff>830276</xdr:colOff>
      <xdr:row>8</xdr:row>
      <xdr:rowOff>130630</xdr:rowOff>
    </xdr:to>
    <xdr:pic>
      <xdr:nvPicPr>
        <xdr:cNvPr id="2" name="Imagem 1">
          <a:extLst>
            <a:ext uri="{FF2B5EF4-FFF2-40B4-BE49-F238E27FC236}">
              <a16:creationId xmlns:a16="http://schemas.microsoft.com/office/drawing/2014/main" id="{6D9BB382-370D-4003-874E-816ACBEB8543}"/>
            </a:ext>
          </a:extLst>
        </xdr:cNvPr>
        <xdr:cNvPicPr>
          <a:picLocks noChangeAspect="1"/>
        </xdr:cNvPicPr>
      </xdr:nvPicPr>
      <xdr:blipFill>
        <a:blip xmlns:r="http://schemas.openxmlformats.org/officeDocument/2006/relationships" r:embed="rId1"/>
        <a:stretch>
          <a:fillRect/>
        </a:stretch>
      </xdr:blipFill>
      <xdr:spPr>
        <a:xfrm>
          <a:off x="14292943" y="620487"/>
          <a:ext cx="1635819" cy="7837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de.sp.gov.br/PagePublic/Interna.aspx?codigoMenu=189" TargetMode="External"/><Relationship Id="rId13" Type="http://schemas.openxmlformats.org/officeDocument/2006/relationships/hyperlink" Target="https://iopes.es.gov.br/referencial-preco-1" TargetMode="External"/><Relationship Id="rId18" Type="http://schemas.openxmlformats.org/officeDocument/2006/relationships/hyperlink" Target="https://www.caern.com.br/servicos/tabela-de-precos/" TargetMode="External"/><Relationship Id="rId3" Type="http://schemas.openxmlformats.org/officeDocument/2006/relationships/hyperlink" Target="http://www.seinfra.ce.gov.br/index.php/tabela-de-custos" TargetMode="External"/><Relationship Id="rId7" Type="http://schemas.openxmlformats.org/officeDocument/2006/relationships/hyperlink" Target="http://www.cpos.sp.gov.br/boletim-referencial-de-custos" TargetMode="External"/><Relationship Id="rId12" Type="http://schemas.openxmlformats.org/officeDocument/2006/relationships/hyperlink" Target="http://www.embasa.ba.gov.br/index.php/servico/licitacoes-e-contratos/tabelas-de-preco" TargetMode="External"/><Relationship Id="rId17" Type="http://schemas.openxmlformats.org/officeDocument/2006/relationships/hyperlink" Target="https://servicos.compesa.com.br/engenharia/" TargetMode="External"/><Relationship Id="rId2" Type="http://schemas.openxmlformats.org/officeDocument/2006/relationships/hyperlink" Target="http://187.17.2.135/orse/default.asp" TargetMode="External"/><Relationship Id="rId16" Type="http://schemas.openxmlformats.org/officeDocument/2006/relationships/hyperlink" Target="https://www.rj.gov.br/emop/catalogos-emop" TargetMode="External"/><Relationship Id="rId20" Type="http://schemas.openxmlformats.org/officeDocument/2006/relationships/drawing" Target="../drawings/drawing1.xml"/><Relationship Id="rId1" Type="http://schemas.openxmlformats.org/officeDocument/2006/relationships/hyperlink" Target="http://www1.caixa.gov.br/gov/gov_social/municipal/programa_des_urbano/SINAPI/index.asp" TargetMode="External"/><Relationship Id="rId6" Type="http://schemas.openxmlformats.org/officeDocument/2006/relationships/hyperlink" Target="http://www.dnit.gov.br/custos-e-pagamentos/custos-e-pagamentos-1" TargetMode="External"/><Relationship Id="rId11" Type="http://schemas.openxmlformats.org/officeDocument/2006/relationships/hyperlink" Target="http://www.transportes.mg.gov.br/municipio/consulta-a-planilha-de-precos-setop" TargetMode="External"/><Relationship Id="rId5" Type="http://schemas.openxmlformats.org/officeDocument/2006/relationships/hyperlink" Target="http://www.informativosbc.com.br/" TargetMode="External"/><Relationship Id="rId15" Type="http://schemas.openxmlformats.org/officeDocument/2006/relationships/hyperlink" Target="http://www.servicos.ms.gov.br/extranet-seinfra/docs/boletim_precos.html" TargetMode="External"/><Relationship Id="rId10" Type="http://schemas.openxmlformats.org/officeDocument/2006/relationships/hyperlink" Target="http://www.sedurb.pa.gov.br/index.php/component/content/article/2-sem-categoria/102-planilha-de-custo-abril-2017" TargetMode="External"/><Relationship Id="rId19" Type="http://schemas.openxmlformats.org/officeDocument/2006/relationships/printerSettings" Target="../printerSettings/printerSettings1.bin"/><Relationship Id="rId4" Type="http://schemas.openxmlformats.org/officeDocument/2006/relationships/hyperlink" Target="http://www.prefeitura.sp.gov.br/cidade/secretarias/obras/tabelas_de_custos/index.php?p=242786" TargetMode="External"/><Relationship Id="rId9" Type="http://schemas.openxmlformats.org/officeDocument/2006/relationships/hyperlink" Target="http://www.agetop.go.gov.br/Tabelas/113" TargetMode="External"/><Relationship Id="rId14" Type="http://schemas.openxmlformats.org/officeDocument/2006/relationships/hyperlink" Target="https://prefeitura.pbh.gov.br/sudecap/tabela-de-preco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15"/>
  <sheetViews>
    <sheetView tabSelected="1" view="pageBreakPreview" zoomScaleSheetLayoutView="100" workbookViewId="0">
      <pane ySplit="23" topLeftCell="A42" activePane="bottomLeft" state="frozen"/>
      <selection activeCell="C20" sqref="C20"/>
      <selection pane="bottomLeft" activeCell="B49" sqref="B49"/>
    </sheetView>
  </sheetViews>
  <sheetFormatPr defaultColWidth="9.140625" defaultRowHeight="12.75" x14ac:dyDescent="0.2"/>
  <cols>
    <col min="1" max="1" width="18.5703125" style="48" customWidth="1"/>
    <col min="2" max="2" width="18.140625" style="48" customWidth="1"/>
    <col min="3" max="3" width="14" style="48" customWidth="1"/>
    <col min="4" max="4" width="13" style="48" customWidth="1"/>
    <col min="5" max="5" width="14" style="48" customWidth="1"/>
    <col min="6" max="6" width="16" style="48" customWidth="1"/>
    <col min="7" max="7" width="10.85546875" style="48" customWidth="1"/>
    <col min="8" max="8" width="10" style="48" customWidth="1"/>
    <col min="9" max="10" width="10.140625" style="48" customWidth="1"/>
    <col min="11" max="16384" width="9.140625" style="48"/>
  </cols>
  <sheetData>
    <row r="1" spans="1:57" s="42" customFormat="1" ht="14.25" customHeight="1" x14ac:dyDescent="0.25">
      <c r="A1" s="536" t="s">
        <v>478</v>
      </c>
      <c r="B1" s="537"/>
      <c r="C1" s="537"/>
      <c r="D1" s="537"/>
      <c r="E1" s="537"/>
      <c r="F1" s="537"/>
      <c r="G1" s="538"/>
      <c r="H1" s="527"/>
      <c r="I1" s="528"/>
      <c r="J1" s="529"/>
      <c r="K1" s="39"/>
      <c r="L1" s="39"/>
      <c r="M1" s="39"/>
      <c r="N1" s="39"/>
      <c r="O1" s="39"/>
      <c r="P1" s="39"/>
      <c r="Q1" s="39"/>
      <c r="R1" s="39"/>
      <c r="S1" s="39"/>
      <c r="T1" s="39"/>
      <c r="U1" s="39"/>
      <c r="V1" s="39"/>
      <c r="W1" s="39"/>
      <c r="X1" s="39"/>
      <c r="Y1" s="39"/>
      <c r="Z1" s="6"/>
      <c r="AA1" s="40"/>
      <c r="AB1" s="6"/>
      <c r="AC1" s="6"/>
      <c r="AD1" s="6"/>
      <c r="AE1" s="6"/>
      <c r="AF1" s="41"/>
      <c r="AG1" s="6"/>
      <c r="AH1" s="6"/>
      <c r="AI1" s="6"/>
      <c r="AJ1" s="6"/>
      <c r="AK1" s="506"/>
      <c r="AL1" s="6"/>
      <c r="AM1" s="6"/>
      <c r="AN1" s="39"/>
      <c r="AO1" s="39"/>
      <c r="AP1" s="39"/>
      <c r="AQ1" s="39"/>
      <c r="AR1" s="39"/>
      <c r="AS1" s="39"/>
      <c r="AT1" s="39"/>
      <c r="AU1" s="39"/>
      <c r="AV1" s="39"/>
      <c r="AW1" s="39"/>
      <c r="AX1" s="39"/>
      <c r="AY1" s="39"/>
      <c r="AZ1" s="39"/>
      <c r="BA1" s="39"/>
      <c r="BB1" s="39"/>
      <c r="BC1" s="39"/>
      <c r="BD1" s="39"/>
      <c r="BE1" s="9"/>
    </row>
    <row r="2" spans="1:57" s="42" customFormat="1" ht="14.25" customHeight="1" x14ac:dyDescent="0.25">
      <c r="A2" s="539"/>
      <c r="B2" s="540"/>
      <c r="C2" s="540"/>
      <c r="D2" s="540"/>
      <c r="E2" s="540"/>
      <c r="F2" s="540"/>
      <c r="G2" s="541"/>
      <c r="H2" s="530"/>
      <c r="I2" s="531"/>
      <c r="J2" s="532"/>
      <c r="K2" s="39"/>
      <c r="L2" s="39"/>
      <c r="M2" s="39"/>
      <c r="N2" s="39"/>
      <c r="O2" s="39"/>
      <c r="P2" s="39"/>
      <c r="Q2" s="39"/>
      <c r="R2" s="39"/>
      <c r="S2" s="39"/>
      <c r="T2" s="39"/>
      <c r="U2" s="39"/>
      <c r="V2" s="39"/>
      <c r="W2" s="39"/>
      <c r="X2" s="39"/>
      <c r="Y2" s="39"/>
      <c r="Z2" s="6"/>
      <c r="AA2" s="40"/>
      <c r="AB2" s="6"/>
      <c r="AC2" s="6"/>
      <c r="AD2" s="6"/>
      <c r="AE2" s="6"/>
      <c r="AF2" s="41"/>
      <c r="AG2" s="6"/>
      <c r="AH2" s="6"/>
      <c r="AI2" s="6"/>
      <c r="AJ2" s="6"/>
      <c r="AK2" s="506"/>
      <c r="AL2" s="6"/>
      <c r="AM2" s="6"/>
      <c r="AN2" s="39"/>
      <c r="AO2" s="39"/>
      <c r="AP2" s="39"/>
      <c r="AQ2" s="39"/>
      <c r="AR2" s="39"/>
      <c r="AS2" s="39"/>
      <c r="AT2" s="39"/>
      <c r="AU2" s="39"/>
      <c r="AV2" s="39"/>
      <c r="AW2" s="39"/>
      <c r="AX2" s="39"/>
      <c r="AY2" s="39"/>
      <c r="AZ2" s="39"/>
      <c r="BA2" s="39"/>
      <c r="BB2" s="39"/>
      <c r="BC2" s="39"/>
      <c r="BD2" s="39"/>
      <c r="BE2" s="9"/>
    </row>
    <row r="3" spans="1:57" s="42" customFormat="1" ht="4.5" customHeight="1" x14ac:dyDescent="0.25">
      <c r="A3" s="539"/>
      <c r="B3" s="540"/>
      <c r="C3" s="540"/>
      <c r="D3" s="540"/>
      <c r="E3" s="540"/>
      <c r="F3" s="540"/>
      <c r="G3" s="541"/>
      <c r="H3" s="530"/>
      <c r="I3" s="531"/>
      <c r="J3" s="532"/>
      <c r="K3" s="39"/>
      <c r="L3" s="39"/>
      <c r="M3" s="39"/>
      <c r="N3" s="39"/>
      <c r="O3" s="39"/>
      <c r="P3" s="39"/>
      <c r="Q3" s="39"/>
      <c r="R3" s="39"/>
      <c r="S3" s="39"/>
      <c r="T3" s="39"/>
      <c r="U3" s="39"/>
      <c r="V3" s="39"/>
      <c r="W3" s="39"/>
      <c r="X3" s="39"/>
      <c r="Y3" s="39"/>
      <c r="Z3" s="6"/>
      <c r="AA3" s="40"/>
      <c r="AB3" s="6"/>
      <c r="AC3" s="6"/>
      <c r="AD3" s="6"/>
      <c r="AE3" s="6"/>
      <c r="AF3" s="41"/>
      <c r="AG3" s="6"/>
      <c r="AH3" s="6"/>
      <c r="AI3" s="6"/>
      <c r="AJ3" s="6"/>
      <c r="AK3" s="506"/>
      <c r="AL3" s="6"/>
      <c r="AM3" s="6"/>
      <c r="AN3" s="39"/>
      <c r="AO3" s="39"/>
      <c r="AP3" s="39"/>
      <c r="AQ3" s="39"/>
      <c r="AR3" s="39"/>
      <c r="AS3" s="39"/>
      <c r="AT3" s="39"/>
      <c r="AU3" s="39"/>
      <c r="AV3" s="39"/>
      <c r="AW3" s="39"/>
      <c r="AX3" s="39"/>
      <c r="AY3" s="39"/>
      <c r="AZ3" s="39"/>
      <c r="BA3" s="39"/>
      <c r="BB3" s="39"/>
      <c r="BC3" s="39"/>
      <c r="BD3" s="39"/>
      <c r="BE3" s="9"/>
    </row>
    <row r="4" spans="1:57" s="42" customFormat="1" ht="14.25" customHeight="1" x14ac:dyDescent="0.25">
      <c r="A4" s="539"/>
      <c r="B4" s="540"/>
      <c r="C4" s="540"/>
      <c r="D4" s="540"/>
      <c r="E4" s="540"/>
      <c r="F4" s="540"/>
      <c r="G4" s="541"/>
      <c r="H4" s="530"/>
      <c r="I4" s="531"/>
      <c r="J4" s="532"/>
      <c r="K4" s="39"/>
      <c r="L4" s="39"/>
      <c r="M4" s="39"/>
      <c r="N4" s="39"/>
      <c r="O4" s="39"/>
      <c r="P4" s="39"/>
      <c r="Q4" s="39"/>
      <c r="R4" s="10"/>
      <c r="S4" s="507"/>
      <c r="T4" s="507"/>
      <c r="U4" s="507"/>
      <c r="V4" s="39"/>
      <c r="W4" s="39"/>
      <c r="X4" s="39"/>
      <c r="Y4" s="39"/>
      <c r="Z4" s="39"/>
      <c r="AA4" s="10"/>
      <c r="AB4" s="43"/>
      <c r="AC4" s="16"/>
      <c r="AD4" s="44"/>
      <c r="AE4" s="18"/>
      <c r="AF4" s="19"/>
      <c r="AG4" s="20"/>
      <c r="AH4" s="45"/>
      <c r="AI4" s="45"/>
      <c r="AJ4" s="45"/>
      <c r="AK4" s="506"/>
      <c r="AL4" s="20"/>
      <c r="AM4" s="39"/>
      <c r="AN4" s="39"/>
      <c r="AO4" s="39"/>
      <c r="AP4" s="39"/>
      <c r="AQ4" s="39"/>
      <c r="AR4" s="39"/>
      <c r="AS4" s="39"/>
      <c r="AT4" s="39"/>
      <c r="AU4" s="39"/>
      <c r="AV4" s="39"/>
      <c r="AW4" s="39"/>
      <c r="AX4" s="39"/>
      <c r="AY4" s="39"/>
      <c r="AZ4" s="39"/>
      <c r="BA4" s="39"/>
      <c r="BB4" s="39"/>
      <c r="BC4" s="39"/>
      <c r="BD4" s="39"/>
      <c r="BE4" s="9"/>
    </row>
    <row r="5" spans="1:57" s="42" customFormat="1" ht="14.25" customHeight="1" thickBot="1" x14ac:dyDescent="0.3">
      <c r="A5" s="542"/>
      <c r="B5" s="543"/>
      <c r="C5" s="543"/>
      <c r="D5" s="543"/>
      <c r="E5" s="543"/>
      <c r="F5" s="543"/>
      <c r="G5" s="544"/>
      <c r="H5" s="533"/>
      <c r="I5" s="534"/>
      <c r="J5" s="535"/>
      <c r="K5" s="39"/>
      <c r="L5" s="39"/>
      <c r="M5" s="39"/>
      <c r="N5" s="39"/>
      <c r="O5" s="39"/>
      <c r="P5" s="39"/>
      <c r="Q5" s="39"/>
      <c r="R5" s="39"/>
      <c r="S5" s="39"/>
      <c r="T5" s="39"/>
      <c r="U5" s="39"/>
      <c r="V5" s="39"/>
      <c r="W5" s="39"/>
      <c r="X5" s="39"/>
      <c r="Y5" s="39"/>
      <c r="Z5" s="39"/>
      <c r="AA5" s="10"/>
      <c r="AB5" s="43"/>
      <c r="AC5" s="16"/>
      <c r="AD5" s="44"/>
      <c r="AE5" s="24"/>
      <c r="AF5" s="25"/>
      <c r="AG5" s="46"/>
      <c r="AH5" s="47"/>
      <c r="AI5" s="47"/>
      <c r="AJ5" s="47"/>
      <c r="AK5" s="506"/>
      <c r="AL5" s="46"/>
      <c r="AM5" s="39"/>
      <c r="AN5" s="39"/>
      <c r="AO5" s="39"/>
      <c r="AP5" s="39"/>
      <c r="AQ5" s="39"/>
      <c r="AR5" s="39"/>
      <c r="AS5" s="39"/>
      <c r="AT5" s="39"/>
      <c r="AU5" s="39"/>
      <c r="AV5" s="39"/>
      <c r="AW5" s="39"/>
      <c r="AX5" s="39"/>
      <c r="AY5" s="39"/>
      <c r="AZ5" s="39"/>
      <c r="BA5" s="39"/>
      <c r="BB5" s="39"/>
      <c r="BC5" s="39"/>
      <c r="BD5" s="39"/>
      <c r="BE5" s="9"/>
    </row>
    <row r="6" spans="1:57" s="76" customFormat="1" ht="12" customHeight="1" thickBot="1" x14ac:dyDescent="0.25">
      <c r="A6" s="75"/>
      <c r="J6" s="77"/>
    </row>
    <row r="7" spans="1:57" s="76" customFormat="1" ht="16.5" hidden="1" thickBot="1" x14ac:dyDescent="0.3">
      <c r="A7" s="508" t="s">
        <v>27</v>
      </c>
      <c r="B7" s="509"/>
      <c r="C7" s="509"/>
      <c r="D7" s="509"/>
      <c r="E7" s="509"/>
      <c r="F7" s="509"/>
      <c r="G7" s="509"/>
      <c r="H7" s="509"/>
      <c r="I7" s="509"/>
      <c r="J7" s="510"/>
    </row>
    <row r="8" spans="1:57" s="76" customFormat="1" ht="4.5" hidden="1" customHeight="1" x14ac:dyDescent="0.2">
      <c r="A8" s="75"/>
      <c r="J8" s="77"/>
    </row>
    <row r="9" spans="1:57" s="76" customFormat="1" ht="13.5" hidden="1" thickBot="1" x14ac:dyDescent="0.25">
      <c r="A9" s="511"/>
      <c r="B9" s="512"/>
      <c r="C9" s="512"/>
      <c r="D9" s="512"/>
      <c r="E9" s="512"/>
      <c r="F9" s="512"/>
      <c r="G9" s="512"/>
      <c r="H9" s="512"/>
      <c r="I9" s="512"/>
      <c r="J9" s="513"/>
    </row>
    <row r="10" spans="1:57" s="76" customFormat="1" ht="13.5" hidden="1" thickBot="1" x14ac:dyDescent="0.25">
      <c r="A10" s="511"/>
      <c r="B10" s="512"/>
      <c r="C10" s="512"/>
      <c r="D10" s="512"/>
      <c r="E10" s="512"/>
      <c r="F10" s="512"/>
      <c r="G10" s="512"/>
      <c r="H10" s="512"/>
      <c r="I10" s="512"/>
      <c r="J10" s="513"/>
    </row>
    <row r="11" spans="1:57" s="76" customFormat="1" ht="13.5" hidden="1" thickBot="1" x14ac:dyDescent="0.25">
      <c r="A11" s="511"/>
      <c r="B11" s="512"/>
      <c r="C11" s="512"/>
      <c r="D11" s="512"/>
      <c r="E11" s="512"/>
      <c r="F11" s="512"/>
      <c r="G11" s="512"/>
      <c r="H11" s="512"/>
      <c r="I11" s="512"/>
      <c r="J11" s="513"/>
    </row>
    <row r="12" spans="1:57" s="76" customFormat="1" ht="13.5" hidden="1" thickBot="1" x14ac:dyDescent="0.25">
      <c r="A12" s="511"/>
      <c r="B12" s="512"/>
      <c r="C12" s="512"/>
      <c r="D12" s="512"/>
      <c r="E12" s="512"/>
      <c r="F12" s="512"/>
      <c r="G12" s="512"/>
      <c r="H12" s="512"/>
      <c r="I12" s="512"/>
      <c r="J12" s="513"/>
    </row>
    <row r="13" spans="1:57" s="76" customFormat="1" ht="13.5" hidden="1" thickBot="1" x14ac:dyDescent="0.25">
      <c r="A13" s="511"/>
      <c r="B13" s="512"/>
      <c r="C13" s="512"/>
      <c r="D13" s="512"/>
      <c r="E13" s="512"/>
      <c r="F13" s="512"/>
      <c r="G13" s="512"/>
      <c r="H13" s="512"/>
      <c r="I13" s="512"/>
      <c r="J13" s="513"/>
    </row>
    <row r="14" spans="1:57" s="76" customFormat="1" ht="13.5" hidden="1" thickBot="1" x14ac:dyDescent="0.25">
      <c r="A14" s="511"/>
      <c r="B14" s="512"/>
      <c r="C14" s="512"/>
      <c r="D14" s="512"/>
      <c r="E14" s="512"/>
      <c r="F14" s="512"/>
      <c r="G14" s="512"/>
      <c r="H14" s="512"/>
      <c r="I14" s="512"/>
      <c r="J14" s="513"/>
    </row>
    <row r="15" spans="1:57" s="76" customFormat="1" ht="13.5" hidden="1" thickBot="1" x14ac:dyDescent="0.25">
      <c r="A15" s="511"/>
      <c r="B15" s="512"/>
      <c r="C15" s="512"/>
      <c r="D15" s="512"/>
      <c r="E15" s="512"/>
      <c r="F15" s="512"/>
      <c r="G15" s="512"/>
      <c r="H15" s="512"/>
      <c r="I15" s="512"/>
      <c r="J15" s="513"/>
    </row>
    <row r="16" spans="1:57" s="76" customFormat="1" ht="13.5" hidden="1" thickBot="1" x14ac:dyDescent="0.25">
      <c r="A16" s="514"/>
      <c r="B16" s="515"/>
      <c r="C16" s="515"/>
      <c r="D16" s="515"/>
      <c r="E16" s="515"/>
      <c r="F16" s="515"/>
      <c r="G16" s="515"/>
      <c r="H16" s="515"/>
      <c r="I16" s="515"/>
      <c r="J16" s="516"/>
    </row>
    <row r="17" spans="1:15" ht="15.75" x14ac:dyDescent="0.25">
      <c r="A17" s="517" t="s">
        <v>17</v>
      </c>
      <c r="B17" s="518"/>
      <c r="C17" s="518"/>
      <c r="D17" s="518"/>
      <c r="E17" s="518"/>
      <c r="F17" s="518"/>
      <c r="G17" s="518"/>
      <c r="H17" s="518"/>
      <c r="I17" s="518"/>
      <c r="J17" s="519"/>
    </row>
    <row r="18" spans="1:15" ht="3" customHeight="1" x14ac:dyDescent="0.2">
      <c r="A18" s="49"/>
      <c r="J18" s="50"/>
    </row>
    <row r="19" spans="1:15" x14ac:dyDescent="0.2">
      <c r="A19" s="59" t="s">
        <v>7</v>
      </c>
      <c r="B19" s="410" t="s">
        <v>7384</v>
      </c>
      <c r="C19" s="410"/>
      <c r="D19" s="410"/>
      <c r="E19" s="410"/>
      <c r="F19" s="410"/>
      <c r="G19" s="410"/>
      <c r="H19" s="410"/>
      <c r="I19" s="410"/>
      <c r="J19" s="51"/>
    </row>
    <row r="20" spans="1:15" x14ac:dyDescent="0.2">
      <c r="A20" s="59" t="s">
        <v>8</v>
      </c>
      <c r="B20" s="410" t="s">
        <v>947</v>
      </c>
      <c r="C20" s="410"/>
      <c r="D20" s="410"/>
      <c r="E20" s="410"/>
      <c r="F20" s="410"/>
      <c r="G20" s="410"/>
      <c r="H20" s="410"/>
      <c r="I20" s="410"/>
      <c r="J20" s="51"/>
    </row>
    <row r="21" spans="1:15" x14ac:dyDescent="0.2">
      <c r="A21" s="59" t="s">
        <v>146</v>
      </c>
      <c r="B21" s="410" t="s">
        <v>7385</v>
      </c>
      <c r="C21" s="410"/>
      <c r="D21" s="410"/>
      <c r="E21" s="410"/>
      <c r="F21" s="410"/>
      <c r="G21" s="410"/>
      <c r="H21" s="410"/>
      <c r="I21" s="410"/>
      <c r="J21" s="51"/>
    </row>
    <row r="22" spans="1:15" x14ac:dyDescent="0.2">
      <c r="A22" s="60" t="s">
        <v>10</v>
      </c>
      <c r="B22" s="411" t="s">
        <v>7721</v>
      </c>
      <c r="C22" s="412"/>
      <c r="D22" s="412"/>
      <c r="E22" s="412"/>
      <c r="F22" s="412"/>
      <c r="G22" s="412"/>
      <c r="H22" s="412"/>
      <c r="I22" s="412"/>
      <c r="J22" s="52"/>
    </row>
    <row r="23" spans="1:15" ht="13.5" thickBot="1" x14ac:dyDescent="0.25">
      <c r="A23" s="61" t="s">
        <v>11</v>
      </c>
      <c r="B23" s="409">
        <v>46163</v>
      </c>
      <c r="C23" s="53"/>
      <c r="D23" s="53"/>
      <c r="E23" s="53"/>
      <c r="F23" s="53"/>
      <c r="G23" s="53"/>
      <c r="H23" s="53"/>
      <c r="I23" s="53"/>
      <c r="J23" s="54"/>
    </row>
    <row r="24" spans="1:15" s="76" customFormat="1" ht="3.75" customHeight="1" thickBot="1" x14ac:dyDescent="0.25">
      <c r="A24" s="75"/>
      <c r="J24" s="77"/>
    </row>
    <row r="25" spans="1:15" ht="15.75" x14ac:dyDescent="0.25">
      <c r="A25" s="517" t="s">
        <v>23</v>
      </c>
      <c r="B25" s="518"/>
      <c r="C25" s="518"/>
      <c r="D25" s="518"/>
      <c r="E25" s="518"/>
      <c r="F25" s="518"/>
      <c r="G25" s="518"/>
      <c r="H25" s="518"/>
      <c r="I25" s="518"/>
      <c r="J25" s="519"/>
    </row>
    <row r="26" spans="1:15" ht="3" customHeight="1" x14ac:dyDescent="0.2">
      <c r="A26" s="49"/>
      <c r="B26" s="62"/>
      <c r="C26" s="62"/>
      <c r="D26" s="62"/>
      <c r="E26" s="62"/>
      <c r="F26" s="62"/>
      <c r="G26" s="62"/>
      <c r="H26" s="62"/>
      <c r="I26" s="62"/>
      <c r="J26" s="63"/>
    </row>
    <row r="27" spans="1:15" ht="15" x14ac:dyDescent="0.25">
      <c r="A27" s="265" t="s">
        <v>6</v>
      </c>
      <c r="B27" s="499" t="s">
        <v>0</v>
      </c>
      <c r="C27" s="499"/>
      <c r="D27" s="499"/>
      <c r="E27" s="499"/>
      <c r="F27" s="499"/>
      <c r="G27" s="499"/>
      <c r="H27" s="499" t="s">
        <v>24</v>
      </c>
      <c r="I27" s="499"/>
      <c r="J27" s="500"/>
      <c r="O27"/>
    </row>
    <row r="28" spans="1:15" ht="3" customHeight="1" x14ac:dyDescent="0.2">
      <c r="A28" s="59"/>
      <c r="B28" s="410"/>
      <c r="C28" s="410"/>
      <c r="D28" s="410"/>
      <c r="E28" s="410"/>
      <c r="F28" s="410"/>
      <c r="G28" s="410"/>
      <c r="H28" s="410"/>
      <c r="I28" s="410"/>
      <c r="J28" s="51"/>
    </row>
    <row r="29" spans="1:15" x14ac:dyDescent="0.2">
      <c r="A29" s="265" t="s">
        <v>21</v>
      </c>
      <c r="B29" s="526" t="s">
        <v>2455</v>
      </c>
      <c r="C29" s="526"/>
      <c r="D29" s="526"/>
      <c r="E29" s="526"/>
      <c r="F29" s="526"/>
      <c r="G29" s="526"/>
      <c r="H29" s="493" t="s">
        <v>2456</v>
      </c>
      <c r="I29" s="493"/>
      <c r="J29" s="494"/>
    </row>
    <row r="30" spans="1:15" x14ac:dyDescent="0.2">
      <c r="A30" s="265" t="s">
        <v>22</v>
      </c>
      <c r="B30" s="526" t="s">
        <v>2457</v>
      </c>
      <c r="C30" s="526"/>
      <c r="D30" s="526"/>
      <c r="E30" s="526"/>
      <c r="F30" s="526"/>
      <c r="G30" s="526"/>
      <c r="H30" s="493" t="s">
        <v>2458</v>
      </c>
      <c r="I30" s="493"/>
      <c r="J30" s="494"/>
    </row>
    <row r="31" spans="1:15" x14ac:dyDescent="0.2">
      <c r="A31" s="265" t="s">
        <v>88</v>
      </c>
      <c r="B31" s="526" t="s">
        <v>139</v>
      </c>
      <c r="C31" s="526"/>
      <c r="D31" s="526"/>
      <c r="E31" s="526"/>
      <c r="F31" s="526"/>
      <c r="G31" s="526"/>
      <c r="H31" s="493" t="s">
        <v>140</v>
      </c>
      <c r="I31" s="493"/>
      <c r="J31" s="494"/>
    </row>
    <row r="32" spans="1:15" x14ac:dyDescent="0.2">
      <c r="A32" s="265" t="s">
        <v>93</v>
      </c>
      <c r="B32" s="526" t="s">
        <v>37</v>
      </c>
      <c r="C32" s="526"/>
      <c r="D32" s="526"/>
      <c r="E32" s="526"/>
      <c r="F32" s="526"/>
      <c r="G32" s="526"/>
      <c r="H32" s="493" t="s">
        <v>25</v>
      </c>
      <c r="I32" s="493"/>
      <c r="J32" s="494"/>
    </row>
    <row r="33" spans="1:10" x14ac:dyDescent="0.2">
      <c r="A33" s="265" t="s">
        <v>92</v>
      </c>
      <c r="B33" s="523" t="s">
        <v>83</v>
      </c>
      <c r="C33" s="524"/>
      <c r="D33" s="524"/>
      <c r="E33" s="524"/>
      <c r="F33" s="524"/>
      <c r="G33" s="525"/>
      <c r="H33" s="520" t="s">
        <v>89</v>
      </c>
      <c r="I33" s="521"/>
      <c r="J33" s="522"/>
    </row>
    <row r="34" spans="1:10" x14ac:dyDescent="0.2">
      <c r="A34" s="265" t="s">
        <v>91</v>
      </c>
      <c r="B34" s="523" t="s">
        <v>94</v>
      </c>
      <c r="C34" s="524"/>
      <c r="D34" s="524"/>
      <c r="E34" s="524"/>
      <c r="F34" s="524"/>
      <c r="G34" s="525"/>
      <c r="H34" s="520" t="s">
        <v>95</v>
      </c>
      <c r="I34" s="521"/>
      <c r="J34" s="522"/>
    </row>
    <row r="35" spans="1:10" x14ac:dyDescent="0.2">
      <c r="A35" s="265" t="s">
        <v>90</v>
      </c>
      <c r="B35" s="526" t="s">
        <v>100</v>
      </c>
      <c r="C35" s="526"/>
      <c r="D35" s="526"/>
      <c r="E35" s="526"/>
      <c r="F35" s="526"/>
      <c r="G35" s="526"/>
      <c r="H35" s="493" t="s">
        <v>118</v>
      </c>
      <c r="I35" s="493"/>
      <c r="J35" s="494"/>
    </row>
    <row r="36" spans="1:10" x14ac:dyDescent="0.2">
      <c r="A36" s="265" t="s">
        <v>133</v>
      </c>
      <c r="B36" s="526" t="s">
        <v>103</v>
      </c>
      <c r="C36" s="526"/>
      <c r="D36" s="526"/>
      <c r="E36" s="526"/>
      <c r="F36" s="526"/>
      <c r="G36" s="526"/>
      <c r="H36" s="493" t="s">
        <v>119</v>
      </c>
      <c r="I36" s="493"/>
      <c r="J36" s="494"/>
    </row>
    <row r="37" spans="1:10" ht="3.75" customHeight="1" thickBot="1" x14ac:dyDescent="0.3">
      <c r="A37" s="71"/>
      <c r="B37" s="413"/>
      <c r="C37" s="414"/>
      <c r="D37" s="414"/>
      <c r="E37" s="414"/>
      <c r="F37" s="414"/>
      <c r="G37" s="414"/>
      <c r="H37" s="414"/>
      <c r="I37" s="414"/>
      <c r="J37" s="72"/>
    </row>
    <row r="38" spans="1:10" ht="15.75" x14ac:dyDescent="0.25">
      <c r="A38" s="503" t="s">
        <v>28</v>
      </c>
      <c r="B38" s="504"/>
      <c r="C38" s="504"/>
      <c r="D38" s="504"/>
      <c r="E38" s="504"/>
      <c r="F38" s="504"/>
      <c r="G38" s="504"/>
      <c r="H38" s="504"/>
      <c r="I38" s="504"/>
      <c r="J38" s="505"/>
    </row>
    <row r="39" spans="1:10" ht="3" customHeight="1" x14ac:dyDescent="0.2">
      <c r="A39" s="191"/>
      <c r="B39" s="189"/>
      <c r="C39" s="189"/>
      <c r="D39" s="189"/>
      <c r="E39" s="189"/>
      <c r="F39" s="189"/>
      <c r="G39" s="189"/>
      <c r="H39" s="189"/>
      <c r="I39" s="189"/>
      <c r="J39" s="192"/>
    </row>
    <row r="40" spans="1:10" x14ac:dyDescent="0.2">
      <c r="A40" s="498" t="s">
        <v>167</v>
      </c>
      <c r="B40" s="499"/>
      <c r="C40" s="499"/>
      <c r="D40" s="499"/>
      <c r="E40" s="499"/>
      <c r="F40" s="499"/>
      <c r="G40" s="499"/>
      <c r="H40" s="499"/>
      <c r="I40" s="499"/>
      <c r="J40" s="500"/>
    </row>
    <row r="41" spans="1:10" ht="3" customHeight="1" x14ac:dyDescent="0.2">
      <c r="A41" s="265"/>
      <c r="B41" s="262"/>
      <c r="C41" s="262"/>
      <c r="D41" s="262"/>
      <c r="E41" s="262"/>
      <c r="F41" s="262"/>
      <c r="G41" s="262"/>
      <c r="H41" s="262"/>
      <c r="I41" s="262"/>
      <c r="J41" s="263"/>
    </row>
    <row r="42" spans="1:10" x14ac:dyDescent="0.2">
      <c r="A42" s="199" t="s">
        <v>6</v>
      </c>
      <c r="B42" s="55" t="s">
        <v>18</v>
      </c>
      <c r="C42" s="56" t="s">
        <v>19</v>
      </c>
      <c r="D42" s="501" t="s">
        <v>20</v>
      </c>
      <c r="E42" s="501"/>
      <c r="F42" s="501"/>
      <c r="G42" s="501"/>
      <c r="H42" s="501"/>
      <c r="I42" s="501"/>
      <c r="J42" s="502"/>
    </row>
    <row r="43" spans="1:10" ht="3.75" customHeight="1" x14ac:dyDescent="0.2">
      <c r="A43" s="260"/>
      <c r="B43" s="58"/>
      <c r="C43" s="190"/>
      <c r="D43" s="261"/>
      <c r="E43" s="261"/>
      <c r="F43" s="261"/>
      <c r="G43" s="261"/>
      <c r="H43" s="261"/>
      <c r="I43" s="261"/>
      <c r="J43" s="259"/>
    </row>
    <row r="44" spans="1:10" x14ac:dyDescent="0.2">
      <c r="A44" s="260" t="s">
        <v>21</v>
      </c>
      <c r="B44" s="58" t="s">
        <v>143</v>
      </c>
      <c r="C44" s="68" t="s">
        <v>5747</v>
      </c>
      <c r="D44" s="495" t="s">
        <v>26</v>
      </c>
      <c r="E44" s="496"/>
      <c r="F44" s="496"/>
      <c r="G44" s="496"/>
      <c r="H44" s="496"/>
      <c r="I44" s="496"/>
      <c r="J44" s="497"/>
    </row>
    <row r="45" spans="1:10" x14ac:dyDescent="0.2">
      <c r="A45" s="260" t="s">
        <v>22</v>
      </c>
      <c r="B45" s="58" t="s">
        <v>168</v>
      </c>
      <c r="C45" s="68" t="s">
        <v>3323</v>
      </c>
      <c r="D45" s="495" t="s">
        <v>169</v>
      </c>
      <c r="E45" s="496"/>
      <c r="F45" s="496"/>
      <c r="G45" s="496"/>
      <c r="H45" s="496"/>
      <c r="I45" s="496"/>
      <c r="J45" s="497"/>
    </row>
    <row r="46" spans="1:10" x14ac:dyDescent="0.2">
      <c r="A46" s="260" t="s">
        <v>88</v>
      </c>
      <c r="B46" s="58" t="s">
        <v>120</v>
      </c>
      <c r="C46" s="68" t="s">
        <v>435</v>
      </c>
      <c r="D46" s="495" t="s">
        <v>121</v>
      </c>
      <c r="E46" s="496"/>
      <c r="F46" s="496"/>
      <c r="G46" s="496"/>
      <c r="H46" s="496"/>
      <c r="I46" s="496"/>
      <c r="J46" s="497"/>
    </row>
    <row r="47" spans="1:10" x14ac:dyDescent="0.2">
      <c r="A47" s="260" t="s">
        <v>93</v>
      </c>
      <c r="B47" s="58" t="s">
        <v>122</v>
      </c>
      <c r="C47" s="68" t="s">
        <v>3323</v>
      </c>
      <c r="D47" s="495" t="s">
        <v>137</v>
      </c>
      <c r="E47" s="496"/>
      <c r="F47" s="496"/>
      <c r="G47" s="496"/>
      <c r="H47" s="496"/>
      <c r="I47" s="496"/>
      <c r="J47" s="497"/>
    </row>
    <row r="48" spans="1:10" x14ac:dyDescent="0.2">
      <c r="A48" s="260" t="s">
        <v>92</v>
      </c>
      <c r="B48" s="58" t="s">
        <v>123</v>
      </c>
      <c r="C48" s="68" t="s">
        <v>5325</v>
      </c>
      <c r="D48" s="495" t="s">
        <v>124</v>
      </c>
      <c r="E48" s="496"/>
      <c r="F48" s="496"/>
      <c r="G48" s="496"/>
      <c r="H48" s="496"/>
      <c r="I48" s="496"/>
      <c r="J48" s="497"/>
    </row>
    <row r="49" spans="1:10" x14ac:dyDescent="0.2">
      <c r="A49" s="260" t="s">
        <v>91</v>
      </c>
      <c r="B49" s="58" t="s">
        <v>125</v>
      </c>
      <c r="C49" s="68" t="s">
        <v>5748</v>
      </c>
      <c r="D49" s="495" t="s">
        <v>126</v>
      </c>
      <c r="E49" s="496"/>
      <c r="F49" s="496"/>
      <c r="G49" s="496"/>
      <c r="H49" s="496"/>
      <c r="I49" s="496"/>
      <c r="J49" s="497"/>
    </row>
    <row r="50" spans="1:10" x14ac:dyDescent="0.2">
      <c r="A50" s="260" t="s">
        <v>90</v>
      </c>
      <c r="B50" s="58" t="s">
        <v>158</v>
      </c>
      <c r="C50" s="68" t="s">
        <v>5748</v>
      </c>
      <c r="D50" s="495" t="s">
        <v>175</v>
      </c>
      <c r="E50" s="496"/>
      <c r="F50" s="496"/>
      <c r="G50" s="496"/>
      <c r="H50" s="496"/>
      <c r="I50" s="496"/>
      <c r="J50" s="497"/>
    </row>
    <row r="51" spans="1:10" x14ac:dyDescent="0.2">
      <c r="A51" s="260" t="s">
        <v>133</v>
      </c>
      <c r="B51" s="58" t="s">
        <v>172</v>
      </c>
      <c r="C51" s="68" t="s">
        <v>3323</v>
      </c>
      <c r="D51" s="495" t="s">
        <v>176</v>
      </c>
      <c r="E51" s="496"/>
      <c r="F51" s="496"/>
      <c r="G51" s="496"/>
      <c r="H51" s="496"/>
      <c r="I51" s="496"/>
      <c r="J51" s="497"/>
    </row>
    <row r="52" spans="1:10" x14ac:dyDescent="0.2">
      <c r="A52" s="260" t="s">
        <v>138</v>
      </c>
      <c r="B52" s="58" t="s">
        <v>173</v>
      </c>
      <c r="C52" s="68" t="s">
        <v>2459</v>
      </c>
      <c r="D52" s="495" t="s">
        <v>177</v>
      </c>
      <c r="E52" s="496"/>
      <c r="F52" s="496"/>
      <c r="G52" s="496"/>
      <c r="H52" s="496"/>
      <c r="I52" s="496"/>
      <c r="J52" s="497"/>
    </row>
    <row r="53" spans="1:10" x14ac:dyDescent="0.2">
      <c r="A53" s="260" t="s">
        <v>142</v>
      </c>
      <c r="B53" s="58" t="s">
        <v>170</v>
      </c>
      <c r="C53" s="68" t="s">
        <v>5747</v>
      </c>
      <c r="D53" s="495" t="s">
        <v>178</v>
      </c>
      <c r="E53" s="496"/>
      <c r="F53" s="496"/>
      <c r="G53" s="496"/>
      <c r="H53" s="496"/>
      <c r="I53" s="496"/>
      <c r="J53" s="497"/>
    </row>
    <row r="54" spans="1:10" x14ac:dyDescent="0.2">
      <c r="A54" s="260" t="s">
        <v>147</v>
      </c>
      <c r="B54" s="58" t="s">
        <v>171</v>
      </c>
      <c r="C54" s="68" t="s">
        <v>3323</v>
      </c>
      <c r="D54" s="495" t="s">
        <v>179</v>
      </c>
      <c r="E54" s="496"/>
      <c r="F54" s="496"/>
      <c r="G54" s="496"/>
      <c r="H54" s="496"/>
      <c r="I54" s="496"/>
      <c r="J54" s="497"/>
    </row>
    <row r="55" spans="1:10" x14ac:dyDescent="0.2">
      <c r="A55" s="260" t="s">
        <v>148</v>
      </c>
      <c r="B55" s="58" t="s">
        <v>174</v>
      </c>
      <c r="C55" s="68" t="s">
        <v>948</v>
      </c>
      <c r="D55" s="495" t="s">
        <v>180</v>
      </c>
      <c r="E55" s="496"/>
      <c r="F55" s="496"/>
      <c r="G55" s="496"/>
      <c r="H55" s="496"/>
      <c r="I55" s="496"/>
      <c r="J55" s="497"/>
    </row>
    <row r="56" spans="1:10" x14ac:dyDescent="0.2">
      <c r="A56" s="260" t="s">
        <v>149</v>
      </c>
      <c r="B56" s="58" t="s">
        <v>282</v>
      </c>
      <c r="C56" s="68" t="s">
        <v>3323</v>
      </c>
      <c r="D56" s="495" t="s">
        <v>283</v>
      </c>
      <c r="E56" s="496"/>
      <c r="F56" s="496"/>
      <c r="G56" s="496"/>
      <c r="H56" s="496"/>
      <c r="I56" s="496"/>
      <c r="J56" s="497"/>
    </row>
    <row r="57" spans="1:10" x14ac:dyDescent="0.2">
      <c r="A57" s="260" t="s">
        <v>155</v>
      </c>
      <c r="B57" s="58" t="s">
        <v>160</v>
      </c>
      <c r="C57" s="68" t="s">
        <v>3322</v>
      </c>
      <c r="D57" s="495" t="s">
        <v>181</v>
      </c>
      <c r="E57" s="496"/>
      <c r="F57" s="496"/>
      <c r="G57" s="496"/>
      <c r="H57" s="496"/>
      <c r="I57" s="496"/>
      <c r="J57" s="497"/>
    </row>
    <row r="58" spans="1:10" x14ac:dyDescent="0.2">
      <c r="A58" s="260" t="s">
        <v>156</v>
      </c>
      <c r="B58" s="58" t="s">
        <v>577</v>
      </c>
      <c r="C58" s="68" t="s">
        <v>5747</v>
      </c>
      <c r="D58" s="495" t="s">
        <v>583</v>
      </c>
      <c r="E58" s="496"/>
      <c r="F58" s="496"/>
      <c r="G58" s="496"/>
      <c r="H58" s="496"/>
      <c r="I58" s="496"/>
      <c r="J58" s="497"/>
    </row>
    <row r="59" spans="1:10" x14ac:dyDescent="0.2">
      <c r="A59" s="260" t="s">
        <v>576</v>
      </c>
      <c r="B59" s="58" t="s">
        <v>580</v>
      </c>
      <c r="C59" s="68" t="s">
        <v>582</v>
      </c>
      <c r="D59" s="495" t="s">
        <v>584</v>
      </c>
      <c r="E59" s="496"/>
      <c r="F59" s="496"/>
      <c r="G59" s="496"/>
      <c r="H59" s="496"/>
      <c r="I59" s="496"/>
      <c r="J59" s="497"/>
    </row>
    <row r="60" spans="1:10" x14ac:dyDescent="0.2">
      <c r="A60" s="260" t="s">
        <v>579</v>
      </c>
      <c r="B60" s="58" t="s">
        <v>578</v>
      </c>
      <c r="C60" s="68" t="s">
        <v>3323</v>
      </c>
      <c r="D60" s="495" t="s">
        <v>585</v>
      </c>
      <c r="E60" s="496"/>
      <c r="F60" s="496"/>
      <c r="G60" s="496"/>
      <c r="H60" s="496"/>
      <c r="I60" s="496"/>
      <c r="J60" s="497"/>
    </row>
    <row r="61" spans="1:10" x14ac:dyDescent="0.2">
      <c r="A61" s="260" t="s">
        <v>581</v>
      </c>
      <c r="B61" s="58" t="s">
        <v>159</v>
      </c>
      <c r="C61" s="68" t="s">
        <v>2459</v>
      </c>
      <c r="D61" s="495" t="s">
        <v>182</v>
      </c>
      <c r="E61" s="496"/>
      <c r="F61" s="496"/>
      <c r="G61" s="496"/>
      <c r="H61" s="496"/>
      <c r="I61" s="496"/>
      <c r="J61" s="497"/>
    </row>
    <row r="62" spans="1:10" ht="3.75" customHeight="1" thickBot="1" x14ac:dyDescent="0.25">
      <c r="A62" s="49"/>
      <c r="J62" s="50"/>
    </row>
    <row r="63" spans="1:10" ht="15.75" x14ac:dyDescent="0.25">
      <c r="A63" s="517" t="s">
        <v>34</v>
      </c>
      <c r="B63" s="518"/>
      <c r="C63" s="518"/>
      <c r="D63" s="518"/>
      <c r="E63" s="518"/>
      <c r="F63" s="518"/>
      <c r="G63" s="518"/>
      <c r="H63" s="518"/>
      <c r="I63" s="518"/>
      <c r="J63" s="519"/>
    </row>
    <row r="64" spans="1:10" ht="4.5" customHeight="1" thickBot="1" x14ac:dyDescent="0.25">
      <c r="A64" s="49"/>
      <c r="J64" s="50"/>
    </row>
    <row r="65" spans="1:10" ht="20.25" hidden="1" customHeight="1" x14ac:dyDescent="0.2">
      <c r="A65" s="565" t="s">
        <v>131</v>
      </c>
      <c r="B65" s="67" t="s">
        <v>14</v>
      </c>
      <c r="C65" s="553">
        <f>LS!C48</f>
        <v>1.0169999999999999</v>
      </c>
      <c r="D65" s="554"/>
      <c r="E65" s="412"/>
      <c r="F65" s="565" t="s">
        <v>132</v>
      </c>
      <c r="G65" s="549" t="s">
        <v>38</v>
      </c>
      <c r="H65" s="549"/>
      <c r="I65" s="551">
        <f>BDI!C38</f>
        <v>0.26860000000000001</v>
      </c>
      <c r="J65" s="552"/>
    </row>
    <row r="66" spans="1:10" ht="20.25" hidden="1" customHeight="1" x14ac:dyDescent="0.2">
      <c r="A66" s="566"/>
      <c r="B66" s="55" t="s">
        <v>15</v>
      </c>
      <c r="C66" s="567">
        <f>LS!D48</f>
        <v>0.60130000000000006</v>
      </c>
      <c r="D66" s="568"/>
      <c r="E66" s="412"/>
      <c r="F66" s="566"/>
      <c r="G66" s="550" t="s">
        <v>39</v>
      </c>
      <c r="H66" s="550"/>
      <c r="I66" s="555">
        <f>BDI!C69</f>
        <v>0.19070000000000001</v>
      </c>
      <c r="J66" s="556"/>
    </row>
    <row r="67" spans="1:10" ht="4.5" hidden="1" customHeight="1" x14ac:dyDescent="0.2">
      <c r="A67" s="65"/>
      <c r="B67" s="57"/>
      <c r="C67" s="57"/>
      <c r="D67" s="66"/>
      <c r="E67" s="412"/>
      <c r="F67" s="557"/>
      <c r="G67" s="558"/>
      <c r="H67" s="558"/>
      <c r="I67" s="558"/>
      <c r="J67" s="556"/>
    </row>
    <row r="68" spans="1:10" ht="13.5" hidden="1" thickBot="1" x14ac:dyDescent="0.25">
      <c r="A68" s="559" t="s">
        <v>29</v>
      </c>
      <c r="B68" s="561" t="s">
        <v>30</v>
      </c>
      <c r="C68" s="561"/>
      <c r="D68" s="562"/>
      <c r="E68" s="412"/>
      <c r="F68" s="559" t="s">
        <v>29</v>
      </c>
      <c r="G68" s="545" t="s">
        <v>40</v>
      </c>
      <c r="H68" s="545"/>
      <c r="I68" s="545"/>
      <c r="J68" s="546"/>
    </row>
    <row r="69" spans="1:10" ht="13.5" hidden="1" thickBot="1" x14ac:dyDescent="0.25">
      <c r="A69" s="560"/>
      <c r="B69" s="563"/>
      <c r="C69" s="563"/>
      <c r="D69" s="564"/>
      <c r="E69" s="188"/>
      <c r="F69" s="560"/>
      <c r="G69" s="547"/>
      <c r="H69" s="547"/>
      <c r="I69" s="547"/>
      <c r="J69" s="548"/>
    </row>
    <row r="70" spans="1:10" ht="4.5" hidden="1" customHeight="1" thickBot="1" x14ac:dyDescent="0.25">
      <c r="A70" s="186"/>
      <c r="B70" s="415"/>
      <c r="C70" s="415"/>
      <c r="D70" s="415"/>
      <c r="E70" s="412"/>
      <c r="F70" s="416"/>
      <c r="G70" s="417"/>
      <c r="H70" s="417"/>
      <c r="I70" s="417"/>
      <c r="J70" s="187"/>
    </row>
    <row r="71" spans="1:10" ht="20.25" customHeight="1" x14ac:dyDescent="0.2">
      <c r="A71" s="565" t="s">
        <v>131</v>
      </c>
      <c r="B71" s="67" t="s">
        <v>14</v>
      </c>
      <c r="C71" s="553">
        <f>LS!C48</f>
        <v>1.0169999999999999</v>
      </c>
      <c r="D71" s="554"/>
      <c r="E71" s="412"/>
      <c r="F71" s="565" t="s">
        <v>132</v>
      </c>
      <c r="G71" s="549" t="s">
        <v>38</v>
      </c>
      <c r="H71" s="549"/>
      <c r="I71" s="551">
        <f>BDI!C102</f>
        <v>0.25829999999999997</v>
      </c>
      <c r="J71" s="552"/>
    </row>
    <row r="72" spans="1:10" ht="20.25" customHeight="1" x14ac:dyDescent="0.2">
      <c r="A72" s="566"/>
      <c r="B72" s="55" t="s">
        <v>15</v>
      </c>
      <c r="C72" s="567">
        <f>LS!D48</f>
        <v>0.60130000000000006</v>
      </c>
      <c r="D72" s="568"/>
      <c r="E72" s="412"/>
      <c r="F72" s="566"/>
      <c r="G72" s="550" t="s">
        <v>39</v>
      </c>
      <c r="H72" s="550"/>
      <c r="I72" s="555">
        <f>BDI!C133</f>
        <v>0.16800000000000001</v>
      </c>
      <c r="J72" s="556"/>
    </row>
    <row r="73" spans="1:10" ht="4.5" customHeight="1" x14ac:dyDescent="0.2">
      <c r="A73" s="65"/>
      <c r="B73" s="57"/>
      <c r="C73" s="57"/>
      <c r="D73" s="66"/>
      <c r="E73" s="412"/>
      <c r="F73" s="557"/>
      <c r="G73" s="558"/>
      <c r="H73" s="558"/>
      <c r="I73" s="558"/>
      <c r="J73" s="556"/>
    </row>
    <row r="74" spans="1:10" x14ac:dyDescent="0.2">
      <c r="A74" s="559" t="s">
        <v>29</v>
      </c>
      <c r="B74" s="561" t="s">
        <v>30</v>
      </c>
      <c r="C74" s="561"/>
      <c r="D74" s="562"/>
      <c r="E74" s="412"/>
      <c r="F74" s="559" t="s">
        <v>29</v>
      </c>
      <c r="G74" s="545" t="s">
        <v>40</v>
      </c>
      <c r="H74" s="545"/>
      <c r="I74" s="545"/>
      <c r="J74" s="546"/>
    </row>
    <row r="75" spans="1:10" ht="13.5" thickBot="1" x14ac:dyDescent="0.25">
      <c r="A75" s="560"/>
      <c r="B75" s="563"/>
      <c r="C75" s="563"/>
      <c r="D75" s="564"/>
      <c r="E75" s="53"/>
      <c r="F75" s="560"/>
      <c r="G75" s="547"/>
      <c r="H75" s="547"/>
      <c r="I75" s="547"/>
      <c r="J75" s="548"/>
    </row>
    <row r="76" spans="1:10" ht="4.5" customHeight="1" thickBot="1" x14ac:dyDescent="0.25">
      <c r="A76" s="49"/>
      <c r="J76" s="50"/>
    </row>
    <row r="77" spans="1:10" ht="15.75" x14ac:dyDescent="0.25">
      <c r="A77" s="517" t="s">
        <v>35</v>
      </c>
      <c r="B77" s="518"/>
      <c r="C77" s="518"/>
      <c r="D77" s="518"/>
      <c r="E77" s="518"/>
      <c r="F77" s="518"/>
      <c r="G77" s="518"/>
      <c r="H77" s="518"/>
      <c r="I77" s="518"/>
      <c r="J77" s="519"/>
    </row>
    <row r="78" spans="1:10" ht="3" customHeight="1" x14ac:dyDescent="0.2">
      <c r="A78" s="49"/>
      <c r="J78" s="50"/>
    </row>
    <row r="79" spans="1:10" ht="5.25" customHeight="1" x14ac:dyDescent="0.2">
      <c r="A79" s="64"/>
      <c r="B79" s="412"/>
      <c r="C79" s="412"/>
      <c r="D79" s="412"/>
      <c r="E79" s="412"/>
      <c r="F79" s="412"/>
      <c r="G79" s="412"/>
      <c r="H79" s="412"/>
      <c r="I79" s="412"/>
      <c r="J79" s="52"/>
    </row>
    <row r="80" spans="1:10" s="62" customFormat="1" ht="15" customHeight="1" x14ac:dyDescent="0.2">
      <c r="A80" s="199" t="s">
        <v>6</v>
      </c>
      <c r="B80" s="266" t="s">
        <v>18</v>
      </c>
      <c r="C80" s="501" t="s">
        <v>31</v>
      </c>
      <c r="D80" s="501"/>
      <c r="E80" s="501"/>
      <c r="F80" s="501"/>
      <c r="G80" s="501" t="s">
        <v>32</v>
      </c>
      <c r="H80" s="501"/>
      <c r="I80" s="501"/>
      <c r="J80" s="502"/>
    </row>
    <row r="81" spans="1:10" ht="3.75" customHeight="1" x14ac:dyDescent="0.2">
      <c r="A81" s="64"/>
      <c r="B81" s="412"/>
      <c r="C81" s="412"/>
      <c r="D81" s="412"/>
      <c r="E81" s="412"/>
      <c r="F81" s="412"/>
      <c r="G81" s="412"/>
      <c r="H81" s="412"/>
      <c r="I81" s="412"/>
      <c r="J81" s="52"/>
    </row>
    <row r="82" spans="1:10" x14ac:dyDescent="0.2">
      <c r="A82" s="177" t="s">
        <v>21</v>
      </c>
      <c r="B82" s="178" t="s">
        <v>12</v>
      </c>
      <c r="C82" s="571" t="s">
        <v>164</v>
      </c>
      <c r="D82" s="572"/>
      <c r="E82" s="572"/>
      <c r="F82" s="573"/>
      <c r="G82" s="571" t="s">
        <v>33</v>
      </c>
      <c r="H82" s="572"/>
      <c r="I82" s="572"/>
      <c r="J82" s="577"/>
    </row>
    <row r="83" spans="1:10" ht="26.25" customHeight="1" thickBot="1" x14ac:dyDescent="0.25">
      <c r="A83" s="204" t="s">
        <v>22</v>
      </c>
      <c r="B83" s="203" t="s">
        <v>245</v>
      </c>
      <c r="C83" s="574" t="s">
        <v>165</v>
      </c>
      <c r="D83" s="575"/>
      <c r="E83" s="575"/>
      <c r="F83" s="576"/>
      <c r="G83" s="574" t="s">
        <v>166</v>
      </c>
      <c r="H83" s="575"/>
      <c r="I83" s="575"/>
      <c r="J83" s="578"/>
    </row>
    <row r="84" spans="1:10" ht="3" customHeight="1" thickBot="1" x14ac:dyDescent="0.25">
      <c r="A84" s="49"/>
      <c r="J84" s="50"/>
    </row>
    <row r="85" spans="1:10" ht="15.75" x14ac:dyDescent="0.25">
      <c r="A85" s="517" t="s">
        <v>150</v>
      </c>
      <c r="B85" s="518"/>
      <c r="C85" s="518"/>
      <c r="D85" s="518"/>
      <c r="E85" s="518"/>
      <c r="F85" s="518"/>
      <c r="G85" s="518"/>
      <c r="H85" s="518"/>
      <c r="I85" s="518"/>
      <c r="J85" s="519"/>
    </row>
    <row r="86" spans="1:10" ht="3" customHeight="1" x14ac:dyDescent="0.2">
      <c r="A86" s="69"/>
      <c r="B86" s="418"/>
      <c r="C86" s="418"/>
      <c r="D86" s="418"/>
      <c r="E86" s="418"/>
      <c r="F86" s="418"/>
      <c r="G86" s="418"/>
      <c r="H86" s="418"/>
      <c r="I86" s="418"/>
      <c r="J86" s="70"/>
    </row>
    <row r="87" spans="1:10" x14ac:dyDescent="0.2">
      <c r="A87" s="258" t="s">
        <v>6</v>
      </c>
      <c r="B87" s="264" t="s">
        <v>151</v>
      </c>
      <c r="C87" s="582" t="s">
        <v>152</v>
      </c>
      <c r="D87" s="582"/>
      <c r="E87" s="582"/>
      <c r="F87" s="582"/>
      <c r="G87" s="582"/>
      <c r="H87" s="582"/>
      <c r="I87" s="582"/>
      <c r="J87" s="583"/>
    </row>
    <row r="88" spans="1:10" ht="5.25" customHeight="1" x14ac:dyDescent="0.2">
      <c r="A88" s="267"/>
      <c r="B88" s="195"/>
      <c r="C88" s="195"/>
      <c r="D88" s="195"/>
      <c r="E88" s="195"/>
      <c r="F88" s="195"/>
      <c r="G88" s="195"/>
      <c r="H88" s="195"/>
      <c r="I88" s="195"/>
      <c r="J88" s="268"/>
    </row>
    <row r="89" spans="1:10" s="197" customFormat="1" ht="12" x14ac:dyDescent="0.2">
      <c r="A89" s="269" t="s">
        <v>21</v>
      </c>
      <c r="B89" s="196" t="s">
        <v>157</v>
      </c>
      <c r="C89" s="579" t="s">
        <v>250</v>
      </c>
      <c r="D89" s="579"/>
      <c r="E89" s="579"/>
      <c r="F89" s="579"/>
      <c r="G89" s="579"/>
      <c r="H89" s="579"/>
      <c r="I89" s="579"/>
      <c r="J89" s="580"/>
    </row>
    <row r="90" spans="1:10" s="197" customFormat="1" ht="12" x14ac:dyDescent="0.2">
      <c r="A90" s="269" t="s">
        <v>22</v>
      </c>
      <c r="B90" s="196" t="s">
        <v>7721</v>
      </c>
      <c r="C90" s="579" t="s">
        <v>7722</v>
      </c>
      <c r="D90" s="579"/>
      <c r="E90" s="579"/>
      <c r="F90" s="579"/>
      <c r="G90" s="579"/>
      <c r="H90" s="579"/>
      <c r="I90" s="579"/>
      <c r="J90" s="580"/>
    </row>
    <row r="91" spans="1:10" s="197" customFormat="1" ht="12" x14ac:dyDescent="0.2">
      <c r="A91" s="449"/>
      <c r="B91" s="450"/>
      <c r="C91" s="579"/>
      <c r="D91" s="579"/>
      <c r="E91" s="579"/>
      <c r="F91" s="579"/>
      <c r="G91" s="579"/>
      <c r="H91" s="579"/>
      <c r="I91" s="579"/>
      <c r="J91" s="580"/>
    </row>
    <row r="92" spans="1:10" s="197" customFormat="1" ht="12" x14ac:dyDescent="0.2">
      <c r="A92" s="449"/>
      <c r="B92" s="450"/>
      <c r="C92" s="584"/>
      <c r="D92" s="585"/>
      <c r="E92" s="585"/>
      <c r="F92" s="585"/>
      <c r="G92" s="585"/>
      <c r="H92" s="585"/>
      <c r="I92" s="585"/>
      <c r="J92" s="586"/>
    </row>
    <row r="93" spans="1:10" s="197" customFormat="1" ht="12.75" customHeight="1" thickBot="1" x14ac:dyDescent="0.25">
      <c r="A93" s="204"/>
      <c r="B93" s="419"/>
      <c r="C93" s="569"/>
      <c r="D93" s="569"/>
      <c r="E93" s="569"/>
      <c r="F93" s="569"/>
      <c r="G93" s="569"/>
      <c r="H93" s="569"/>
      <c r="I93" s="569"/>
      <c r="J93" s="570"/>
    </row>
    <row r="94" spans="1:10" ht="3" customHeight="1" x14ac:dyDescent="0.2">
      <c r="A94" s="49"/>
      <c r="J94" s="50"/>
    </row>
    <row r="95" spans="1:10" ht="15.75" hidden="1" x14ac:dyDescent="0.25">
      <c r="A95" s="517" t="s">
        <v>36</v>
      </c>
      <c r="B95" s="518"/>
      <c r="C95" s="518"/>
      <c r="D95" s="518"/>
      <c r="E95" s="518"/>
      <c r="F95" s="518"/>
      <c r="G95" s="518"/>
      <c r="H95" s="518"/>
      <c r="I95" s="518"/>
      <c r="J95" s="519"/>
    </row>
    <row r="96" spans="1:10" s="197" customFormat="1" ht="12.75" hidden="1" customHeight="1" x14ac:dyDescent="0.2">
      <c r="A96" s="588" t="s">
        <v>153</v>
      </c>
      <c r="B96" s="589"/>
      <c r="C96" s="589"/>
      <c r="D96" s="589"/>
      <c r="E96" s="589"/>
      <c r="F96" s="589"/>
      <c r="G96" s="589"/>
      <c r="H96" s="589"/>
      <c r="I96" s="589"/>
      <c r="J96" s="590"/>
    </row>
    <row r="97" spans="1:10" s="197" customFormat="1" ht="12" hidden="1" x14ac:dyDescent="0.2">
      <c r="A97" s="270" t="s">
        <v>6</v>
      </c>
      <c r="B97" s="257" t="s">
        <v>154</v>
      </c>
      <c r="C97" s="591" t="s">
        <v>151</v>
      </c>
      <c r="D97" s="591"/>
      <c r="E97" s="591"/>
      <c r="F97" s="591"/>
      <c r="G97" s="591"/>
      <c r="H97" s="591"/>
      <c r="I97" s="591"/>
      <c r="J97" s="592"/>
    </row>
    <row r="98" spans="1:10" s="197" customFormat="1" ht="3.75" hidden="1" customHeight="1" x14ac:dyDescent="0.2">
      <c r="A98" s="271"/>
      <c r="B98" s="198"/>
      <c r="C98" s="198"/>
      <c r="D98" s="198"/>
      <c r="E98" s="198"/>
      <c r="F98" s="198"/>
      <c r="G98" s="198"/>
      <c r="H98" s="198"/>
      <c r="I98" s="198"/>
      <c r="J98" s="272"/>
    </row>
    <row r="99" spans="1:10" s="197" customFormat="1" ht="12" hidden="1" x14ac:dyDescent="0.2">
      <c r="A99" s="269"/>
      <c r="B99" s="196"/>
      <c r="C99" s="593"/>
      <c r="D99" s="593"/>
      <c r="E99" s="593"/>
      <c r="F99" s="593"/>
      <c r="G99" s="593"/>
      <c r="H99" s="593"/>
      <c r="I99" s="593"/>
      <c r="J99" s="594"/>
    </row>
    <row r="100" spans="1:10" s="197" customFormat="1" ht="12" hidden="1" x14ac:dyDescent="0.2">
      <c r="A100" s="269"/>
      <c r="B100" s="196"/>
      <c r="C100" s="593"/>
      <c r="D100" s="593"/>
      <c r="E100" s="593"/>
      <c r="F100" s="593"/>
      <c r="G100" s="593"/>
      <c r="H100" s="593"/>
      <c r="I100" s="593"/>
      <c r="J100" s="594"/>
    </row>
    <row r="101" spans="1:10" s="197" customFormat="1" ht="12" hidden="1" x14ac:dyDescent="0.2">
      <c r="A101" s="269"/>
      <c r="B101" s="196"/>
      <c r="C101" s="593"/>
      <c r="D101" s="593"/>
      <c r="E101" s="593"/>
      <c r="F101" s="593"/>
      <c r="G101" s="593"/>
      <c r="H101" s="593"/>
      <c r="I101" s="593"/>
      <c r="J101" s="594"/>
    </row>
    <row r="102" spans="1:10" s="197" customFormat="1" ht="12" hidden="1" x14ac:dyDescent="0.2">
      <c r="A102" s="269"/>
      <c r="B102" s="196"/>
      <c r="C102" s="593"/>
      <c r="D102" s="593"/>
      <c r="E102" s="593"/>
      <c r="F102" s="593"/>
      <c r="G102" s="593"/>
      <c r="H102" s="593"/>
      <c r="I102" s="593"/>
      <c r="J102" s="594"/>
    </row>
    <row r="103" spans="1:10" s="197" customFormat="1" ht="12" hidden="1" x14ac:dyDescent="0.2">
      <c r="A103" s="269"/>
      <c r="B103" s="196"/>
      <c r="C103" s="593"/>
      <c r="D103" s="593"/>
      <c r="E103" s="593"/>
      <c r="F103" s="593"/>
      <c r="G103" s="593"/>
      <c r="H103" s="593"/>
      <c r="I103" s="593"/>
      <c r="J103" s="594"/>
    </row>
    <row r="104" spans="1:10" s="197" customFormat="1" ht="12" hidden="1" x14ac:dyDescent="0.2">
      <c r="A104" s="269"/>
      <c r="B104" s="196"/>
      <c r="C104" s="593"/>
      <c r="D104" s="593"/>
      <c r="E104" s="593"/>
      <c r="F104" s="593"/>
      <c r="G104" s="593"/>
      <c r="H104" s="593"/>
      <c r="I104" s="593"/>
      <c r="J104" s="594"/>
    </row>
    <row r="105" spans="1:10" s="197" customFormat="1" ht="12" hidden="1" x14ac:dyDescent="0.2">
      <c r="A105" s="269"/>
      <c r="B105" s="196"/>
      <c r="C105" s="593"/>
      <c r="D105" s="593"/>
      <c r="E105" s="593"/>
      <c r="F105" s="593"/>
      <c r="G105" s="593"/>
      <c r="H105" s="593"/>
      <c r="I105" s="593"/>
      <c r="J105" s="594"/>
    </row>
    <row r="106" spans="1:10" s="197" customFormat="1" ht="12" hidden="1" x14ac:dyDescent="0.2">
      <c r="A106" s="269"/>
      <c r="B106" s="196"/>
      <c r="C106" s="593"/>
      <c r="D106" s="593"/>
      <c r="E106" s="593"/>
      <c r="F106" s="593"/>
      <c r="G106" s="593"/>
      <c r="H106" s="593"/>
      <c r="I106" s="593"/>
      <c r="J106" s="594"/>
    </row>
    <row r="107" spans="1:10" s="197" customFormat="1" ht="12" hidden="1" x14ac:dyDescent="0.2">
      <c r="A107" s="269"/>
      <c r="B107" s="196"/>
      <c r="C107" s="593"/>
      <c r="D107" s="593"/>
      <c r="E107" s="593"/>
      <c r="F107" s="593"/>
      <c r="G107" s="593"/>
      <c r="H107" s="593"/>
      <c r="I107" s="593"/>
      <c r="J107" s="594"/>
    </row>
    <row r="108" spans="1:10" s="197" customFormat="1" ht="12" hidden="1" x14ac:dyDescent="0.2">
      <c r="A108" s="269" t="s">
        <v>149</v>
      </c>
      <c r="B108" s="196"/>
      <c r="C108" s="579"/>
      <c r="D108" s="579"/>
      <c r="E108" s="579"/>
      <c r="F108" s="579"/>
      <c r="G108" s="579"/>
      <c r="H108" s="579"/>
      <c r="I108" s="579"/>
      <c r="J108" s="580"/>
    </row>
    <row r="109" spans="1:10" s="197" customFormat="1" ht="12" hidden="1" x14ac:dyDescent="0.2">
      <c r="A109" s="269" t="s">
        <v>155</v>
      </c>
      <c r="B109" s="196"/>
      <c r="C109" s="579"/>
      <c r="D109" s="579"/>
      <c r="E109" s="579"/>
      <c r="F109" s="579"/>
      <c r="G109" s="579"/>
      <c r="H109" s="579"/>
      <c r="I109" s="579"/>
      <c r="J109" s="580"/>
    </row>
    <row r="110" spans="1:10" s="197" customFormat="1" ht="12" hidden="1" x14ac:dyDescent="0.2">
      <c r="A110" s="269" t="s">
        <v>156</v>
      </c>
      <c r="B110" s="196"/>
      <c r="C110" s="579"/>
      <c r="D110" s="579"/>
      <c r="E110" s="579"/>
      <c r="F110" s="579"/>
      <c r="G110" s="579"/>
      <c r="H110" s="579"/>
      <c r="I110" s="579"/>
      <c r="J110" s="580"/>
    </row>
    <row r="113" spans="3:6" ht="70.150000000000006" customHeight="1" x14ac:dyDescent="0.2"/>
    <row r="114" spans="3:6" x14ac:dyDescent="0.2">
      <c r="C114" s="581" t="s">
        <v>966</v>
      </c>
      <c r="D114" s="581"/>
      <c r="E114" s="581"/>
      <c r="F114" s="581"/>
    </row>
    <row r="115" spans="3:6" x14ac:dyDescent="0.2">
      <c r="C115" s="587" t="s">
        <v>967</v>
      </c>
      <c r="D115" s="587"/>
      <c r="E115" s="587"/>
      <c r="F115" s="587"/>
    </row>
  </sheetData>
  <mergeCells count="105">
    <mergeCell ref="C115:F115"/>
    <mergeCell ref="A96:J96"/>
    <mergeCell ref="C97:J97"/>
    <mergeCell ref="C99:J99"/>
    <mergeCell ref="C100:J100"/>
    <mergeCell ref="C101:J101"/>
    <mergeCell ref="C102:J102"/>
    <mergeCell ref="C103:J103"/>
    <mergeCell ref="C104:J104"/>
    <mergeCell ref="C105:J105"/>
    <mergeCell ref="C106:J106"/>
    <mergeCell ref="C107:J107"/>
    <mergeCell ref="C93:J93"/>
    <mergeCell ref="A95:J95"/>
    <mergeCell ref="C82:F82"/>
    <mergeCell ref="C83:F83"/>
    <mergeCell ref="G82:J82"/>
    <mergeCell ref="G83:J83"/>
    <mergeCell ref="C91:J91"/>
    <mergeCell ref="C114:F114"/>
    <mergeCell ref="C87:J87"/>
    <mergeCell ref="C89:J89"/>
    <mergeCell ref="C108:J108"/>
    <mergeCell ref="C109:J109"/>
    <mergeCell ref="C110:J110"/>
    <mergeCell ref="C90:J90"/>
    <mergeCell ref="C92:J92"/>
    <mergeCell ref="D61:J61"/>
    <mergeCell ref="D50:J50"/>
    <mergeCell ref="D51:J51"/>
    <mergeCell ref="D52:J52"/>
    <mergeCell ref="D53:J53"/>
    <mergeCell ref="D54:J54"/>
    <mergeCell ref="D55:J55"/>
    <mergeCell ref="D56:J56"/>
    <mergeCell ref="A77:J77"/>
    <mergeCell ref="C65:D65"/>
    <mergeCell ref="C66:D66"/>
    <mergeCell ref="F73:J73"/>
    <mergeCell ref="I71:J71"/>
    <mergeCell ref="C72:D72"/>
    <mergeCell ref="G72:H72"/>
    <mergeCell ref="I72:J72"/>
    <mergeCell ref="F71:F72"/>
    <mergeCell ref="F74:F75"/>
    <mergeCell ref="G74:J75"/>
    <mergeCell ref="F68:F69"/>
    <mergeCell ref="G71:H71"/>
    <mergeCell ref="A63:J63"/>
    <mergeCell ref="A74:A75"/>
    <mergeCell ref="B74:D75"/>
    <mergeCell ref="G68:J69"/>
    <mergeCell ref="G65:H65"/>
    <mergeCell ref="G66:H66"/>
    <mergeCell ref="I65:J65"/>
    <mergeCell ref="C71:D71"/>
    <mergeCell ref="I66:J66"/>
    <mergeCell ref="F67:J67"/>
    <mergeCell ref="A85:J85"/>
    <mergeCell ref="A68:A69"/>
    <mergeCell ref="B68:D69"/>
    <mergeCell ref="F65:F66"/>
    <mergeCell ref="A71:A72"/>
    <mergeCell ref="A65:A66"/>
    <mergeCell ref="C80:F80"/>
    <mergeCell ref="G80:J80"/>
    <mergeCell ref="AK1:AK5"/>
    <mergeCell ref="S4:U4"/>
    <mergeCell ref="A7:J7"/>
    <mergeCell ref="A9:J16"/>
    <mergeCell ref="A17:J17"/>
    <mergeCell ref="H34:J34"/>
    <mergeCell ref="H36:J36"/>
    <mergeCell ref="A25:J25"/>
    <mergeCell ref="B27:G27"/>
    <mergeCell ref="B34:G34"/>
    <mergeCell ref="B36:G36"/>
    <mergeCell ref="B35:G35"/>
    <mergeCell ref="B31:G31"/>
    <mergeCell ref="B33:G33"/>
    <mergeCell ref="B30:G30"/>
    <mergeCell ref="H30:J30"/>
    <mergeCell ref="H33:J33"/>
    <mergeCell ref="B29:G29"/>
    <mergeCell ref="H27:J27"/>
    <mergeCell ref="H1:J5"/>
    <mergeCell ref="H29:J29"/>
    <mergeCell ref="A1:G5"/>
    <mergeCell ref="H31:J31"/>
    <mergeCell ref="B32:G32"/>
    <mergeCell ref="H32:J32"/>
    <mergeCell ref="H35:J35"/>
    <mergeCell ref="D48:J48"/>
    <mergeCell ref="D46:J46"/>
    <mergeCell ref="D57:J57"/>
    <mergeCell ref="D58:J58"/>
    <mergeCell ref="D59:J59"/>
    <mergeCell ref="D60:J60"/>
    <mergeCell ref="D47:J47"/>
    <mergeCell ref="A40:J40"/>
    <mergeCell ref="D42:J42"/>
    <mergeCell ref="D44:J44"/>
    <mergeCell ref="D45:J45"/>
    <mergeCell ref="A38:J38"/>
    <mergeCell ref="D49:J49"/>
  </mergeCells>
  <conditionalFormatting sqref="A1 U1:U3 W1:Y3 Z1:Z5 AQ1:AQ5 AS1:BD5 BF1:HN5 R4 AA4:AB5 AE4:AJ5 AL4:AM5 U5">
    <cfRule type="cellIs" dxfId="18" priority="4" stopIfTrue="1" operator="equal">
      <formula>0</formula>
    </cfRule>
  </conditionalFormatting>
  <hyperlinks>
    <hyperlink ref="D44" r:id="rId1" xr:uid="{00000000-0004-0000-0000-000000000000}"/>
    <hyperlink ref="D48" r:id="rId2" xr:uid="{00000000-0004-0000-0000-000001000000}"/>
    <hyperlink ref="D46" r:id="rId3" xr:uid="{00000000-0004-0000-0000-000002000000}"/>
    <hyperlink ref="D47" r:id="rId4" xr:uid="{00000000-0004-0000-0000-000003000000}"/>
    <hyperlink ref="D49" r:id="rId5" xr:uid="{00000000-0004-0000-0000-000004000000}"/>
    <hyperlink ref="D45" r:id="rId6" xr:uid="{00000000-0004-0000-0000-000005000000}"/>
    <hyperlink ref="D50" r:id="rId7" xr:uid="{00000000-0004-0000-0000-000006000000}"/>
    <hyperlink ref="D51" r:id="rId8" xr:uid="{00000000-0004-0000-0000-000007000000}"/>
    <hyperlink ref="D52" r:id="rId9" xr:uid="{00000000-0004-0000-0000-000008000000}"/>
    <hyperlink ref="D53" r:id="rId10" xr:uid="{00000000-0004-0000-0000-000009000000}"/>
    <hyperlink ref="D54" r:id="rId11" xr:uid="{00000000-0004-0000-0000-00000A000000}"/>
    <hyperlink ref="D55" r:id="rId12" xr:uid="{00000000-0004-0000-0000-00000B000000}"/>
    <hyperlink ref="D57" r:id="rId13" xr:uid="{00000000-0004-0000-0000-00000C000000}"/>
    <hyperlink ref="D61" r:id="rId14" xr:uid="{00000000-0004-0000-0000-00000D000000}"/>
    <hyperlink ref="D56" r:id="rId15" xr:uid="{00000000-0004-0000-0000-00000E000000}"/>
    <hyperlink ref="D58" r:id="rId16" xr:uid="{2F16D956-0A13-4892-AE61-F2AF8EFB715E}"/>
    <hyperlink ref="D59" r:id="rId17" xr:uid="{AF30497F-FB5D-4F8F-9911-07DE9505D72A}"/>
    <hyperlink ref="D60" r:id="rId18" xr:uid="{C1B08F5D-83DA-4FAF-84F6-33E32334DE71}"/>
  </hyperlinks>
  <printOptions horizontalCentered="1"/>
  <pageMargins left="0.51181102362204722" right="0.51181102362204722" top="0.78740157480314965" bottom="0.78740157480314965" header="0.31496062992125984" footer="0.31496062992125984"/>
  <pageSetup paperSize="9" scale="68" orientation="portrait" r:id="rId19"/>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1013"/>
  <sheetViews>
    <sheetView showGridLines="0" showZeros="0" view="pageBreakPreview" zoomScale="85" zoomScaleNormal="80" zoomScaleSheetLayoutView="85" workbookViewId="0">
      <pane ySplit="10" topLeftCell="A11" activePane="bottomLeft" state="frozen"/>
      <selection activeCell="C20" sqref="C20"/>
      <selection pane="bottomLeft" activeCell="C20" sqref="C20"/>
    </sheetView>
  </sheetViews>
  <sheetFormatPr defaultColWidth="9.140625" defaultRowHeight="12.75" x14ac:dyDescent="0.2"/>
  <cols>
    <col min="1" max="1" width="10.28515625" style="74" customWidth="1"/>
    <col min="2" max="2" width="18.140625" style="74" customWidth="1"/>
    <col min="3" max="3" width="13.7109375" style="74" customWidth="1"/>
    <col min="4" max="4" width="48.85546875" style="78" customWidth="1"/>
    <col min="5" max="5" width="15.140625" style="38" customWidth="1"/>
    <col min="6" max="6" width="15.140625" style="179" customWidth="1"/>
    <col min="7" max="7" width="15.140625" style="180" customWidth="1"/>
    <col min="8" max="8" width="15.140625" style="179" customWidth="1"/>
    <col min="9" max="9" width="15.140625" style="38" customWidth="1"/>
    <col min="10" max="10" width="23.5703125" style="38" customWidth="1"/>
    <col min="11" max="11" width="2.28515625" style="78" customWidth="1"/>
    <col min="12" max="13" width="10.85546875" style="78" customWidth="1"/>
    <col min="14" max="14" width="11.28515625" style="78" customWidth="1"/>
    <col min="15" max="15" width="10.140625" style="78" customWidth="1"/>
    <col min="16" max="16" width="10.7109375" style="78" customWidth="1"/>
    <col min="17" max="16384" width="9.140625" style="78"/>
  </cols>
  <sheetData>
    <row r="1" spans="1:72" s="174" customFormat="1" ht="14.25" customHeight="1" x14ac:dyDescent="0.25">
      <c r="A1" s="623" t="s">
        <v>2455</v>
      </c>
      <c r="B1" s="624"/>
      <c r="C1" s="624"/>
      <c r="D1" s="624"/>
      <c r="E1" s="624"/>
      <c r="F1" s="624"/>
      <c r="G1" s="624"/>
      <c r="H1" s="624"/>
      <c r="I1" s="624"/>
      <c r="J1" s="625"/>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6"/>
      <c r="AP1" s="7"/>
      <c r="AQ1" s="6"/>
      <c r="AR1" s="6"/>
      <c r="AS1" s="6"/>
      <c r="AT1" s="6"/>
      <c r="AU1" s="8"/>
      <c r="AV1" s="6"/>
      <c r="AW1" s="6"/>
      <c r="AX1" s="6"/>
      <c r="AY1" s="6"/>
      <c r="AZ1" s="629"/>
      <c r="BA1" s="6"/>
      <c r="BB1" s="6"/>
      <c r="BC1" s="173"/>
      <c r="BD1" s="173"/>
      <c r="BE1" s="173"/>
      <c r="BF1" s="173"/>
      <c r="BG1" s="173"/>
      <c r="BH1" s="173"/>
      <c r="BI1" s="173"/>
      <c r="BJ1" s="173"/>
      <c r="BK1" s="173"/>
      <c r="BL1" s="173"/>
      <c r="BM1" s="173"/>
      <c r="BN1" s="173"/>
      <c r="BO1" s="173"/>
      <c r="BP1" s="173"/>
      <c r="BQ1" s="173"/>
      <c r="BR1" s="173"/>
      <c r="BS1" s="173"/>
      <c r="BT1" s="9"/>
    </row>
    <row r="2" spans="1:72" s="174" customFormat="1" ht="22.5" customHeight="1" thickBot="1" x14ac:dyDescent="0.3">
      <c r="A2" s="626"/>
      <c r="B2" s="627"/>
      <c r="C2" s="627"/>
      <c r="D2" s="627"/>
      <c r="E2" s="627"/>
      <c r="F2" s="627"/>
      <c r="G2" s="627"/>
      <c r="H2" s="627"/>
      <c r="I2" s="627"/>
      <c r="J2" s="628"/>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6"/>
      <c r="AP2" s="7"/>
      <c r="AQ2" s="6"/>
      <c r="AR2" s="6"/>
      <c r="AS2" s="6"/>
      <c r="AT2" s="6"/>
      <c r="AU2" s="8"/>
      <c r="AV2" s="6"/>
      <c r="AW2" s="6"/>
      <c r="AX2" s="6"/>
      <c r="AY2" s="6"/>
      <c r="AZ2" s="629"/>
      <c r="BA2" s="6"/>
      <c r="BB2" s="6"/>
      <c r="BC2" s="173"/>
      <c r="BD2" s="173"/>
      <c r="BE2" s="173"/>
      <c r="BF2" s="173"/>
      <c r="BG2" s="173"/>
      <c r="BH2" s="173"/>
      <c r="BI2" s="173"/>
      <c r="BJ2" s="173"/>
      <c r="BK2" s="173"/>
      <c r="BL2" s="173"/>
      <c r="BM2" s="173"/>
      <c r="BN2" s="173"/>
      <c r="BO2" s="173"/>
      <c r="BP2" s="173"/>
      <c r="BQ2" s="173"/>
      <c r="BR2" s="173"/>
      <c r="BS2" s="173"/>
      <c r="BT2" s="9"/>
    </row>
    <row r="3" spans="1:72" s="174" customFormat="1" ht="4.5" customHeight="1" thickBot="1" x14ac:dyDescent="0.3">
      <c r="A3" s="214"/>
      <c r="E3" s="173"/>
      <c r="I3" s="200"/>
      <c r="J3" s="215"/>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6"/>
      <c r="AP3" s="7"/>
      <c r="AQ3" s="6"/>
      <c r="AR3" s="6"/>
      <c r="AS3" s="6"/>
      <c r="AT3" s="6"/>
      <c r="AU3" s="8"/>
      <c r="AV3" s="6"/>
      <c r="AW3" s="6"/>
      <c r="AX3" s="6"/>
      <c r="AY3" s="6"/>
      <c r="AZ3" s="629"/>
      <c r="BA3" s="6"/>
      <c r="BB3" s="6"/>
      <c r="BC3" s="173"/>
      <c r="BD3" s="173"/>
      <c r="BE3" s="173"/>
      <c r="BF3" s="173"/>
      <c r="BG3" s="173"/>
      <c r="BH3" s="173"/>
      <c r="BI3" s="173"/>
      <c r="BJ3" s="173"/>
      <c r="BK3" s="173"/>
      <c r="BL3" s="173"/>
      <c r="BM3" s="173"/>
      <c r="BN3" s="173"/>
      <c r="BO3" s="173"/>
      <c r="BP3" s="173"/>
      <c r="BQ3" s="173"/>
      <c r="BR3" s="173"/>
      <c r="BS3" s="173"/>
      <c r="BT3" s="9"/>
    </row>
    <row r="4" spans="1:72" s="174" customFormat="1" ht="24" customHeight="1" thickBot="1" x14ac:dyDescent="0.3">
      <c r="A4" s="310" t="s">
        <v>7</v>
      </c>
      <c r="B4" s="638" t="str">
        <f>FR!B19</f>
        <v>IMPLANTAÇÃO DO CENTRO DE ATENÇÃO PSICOSSOCIAL (CAPS) TIPO 3 - CRUZ DAS ALMAS</v>
      </c>
      <c r="C4" s="638"/>
      <c r="D4" s="638"/>
      <c r="E4" s="630" t="s">
        <v>13</v>
      </c>
      <c r="F4" s="311" t="s">
        <v>14</v>
      </c>
      <c r="G4" s="312">
        <f>FR!C71</f>
        <v>1.0169999999999999</v>
      </c>
      <c r="H4" s="310" t="s">
        <v>10</v>
      </c>
      <c r="I4" s="313" t="str">
        <f>FR!B22</f>
        <v>01</v>
      </c>
      <c r="J4" s="209"/>
      <c r="K4" s="10"/>
      <c r="L4" s="11"/>
      <c r="M4" s="12"/>
      <c r="N4" s="173"/>
      <c r="O4" s="173"/>
      <c r="P4" s="173"/>
      <c r="Q4" s="11"/>
      <c r="R4" s="13"/>
      <c r="S4" s="13"/>
      <c r="T4" s="173"/>
      <c r="U4" s="173"/>
      <c r="V4" s="173"/>
      <c r="W4" s="173"/>
      <c r="X4" s="173"/>
      <c r="Y4" s="173"/>
      <c r="Z4" s="173"/>
      <c r="AA4" s="173"/>
      <c r="AB4" s="173"/>
      <c r="AC4" s="173"/>
      <c r="AD4" s="173"/>
      <c r="AE4" s="173"/>
      <c r="AF4" s="173"/>
      <c r="AG4" s="10"/>
      <c r="AH4" s="632"/>
      <c r="AI4" s="632"/>
      <c r="AJ4" s="632"/>
      <c r="AK4" s="173"/>
      <c r="AL4" s="173"/>
      <c r="AM4" s="173"/>
      <c r="AN4" s="173"/>
      <c r="AO4" s="173"/>
      <c r="AP4" s="14"/>
      <c r="AQ4" s="15"/>
      <c r="AR4" s="16"/>
      <c r="AS4" s="175"/>
      <c r="AT4" s="18"/>
      <c r="AU4" s="19"/>
      <c r="AV4" s="20"/>
      <c r="AW4" s="21"/>
      <c r="AX4" s="21"/>
      <c r="AY4" s="21"/>
      <c r="AZ4" s="629"/>
      <c r="BA4" s="20"/>
      <c r="BB4" s="173"/>
      <c r="BC4" s="173"/>
      <c r="BD4" s="173"/>
      <c r="BE4" s="173"/>
      <c r="BF4" s="173"/>
      <c r="BG4" s="173"/>
      <c r="BH4" s="173"/>
      <c r="BI4" s="173"/>
      <c r="BJ4" s="173"/>
      <c r="BK4" s="173"/>
      <c r="BL4" s="173"/>
      <c r="BM4" s="173"/>
      <c r="BN4" s="173"/>
      <c r="BO4" s="173"/>
      <c r="BP4" s="173"/>
      <c r="BQ4" s="173"/>
      <c r="BR4" s="173"/>
      <c r="BS4" s="173"/>
      <c r="BT4" s="9"/>
    </row>
    <row r="5" spans="1:72" s="174" customFormat="1" ht="14.25" customHeight="1" thickBot="1" x14ac:dyDescent="0.3">
      <c r="A5" s="310" t="s">
        <v>8</v>
      </c>
      <c r="B5" s="639" t="str">
        <f>FR!B20</f>
        <v>SESAB - SECRETARIA DE SAÚDE DO ESTADO DA BAHIA</v>
      </c>
      <c r="C5" s="639"/>
      <c r="D5" s="639"/>
      <c r="E5" s="631"/>
      <c r="F5" s="314" t="s">
        <v>82</v>
      </c>
      <c r="G5" s="315">
        <f>FR!C72</f>
        <v>0.60130000000000006</v>
      </c>
      <c r="H5" s="310" t="s">
        <v>11</v>
      </c>
      <c r="I5" s="316">
        <f>FR!B23</f>
        <v>46163</v>
      </c>
      <c r="J5" s="210"/>
      <c r="K5" s="10"/>
      <c r="L5" s="22"/>
      <c r="M5" s="173"/>
      <c r="N5" s="173"/>
      <c r="O5" s="173"/>
      <c r="P5" s="173"/>
      <c r="Q5" s="10"/>
      <c r="R5" s="23"/>
      <c r="S5" s="23"/>
      <c r="T5" s="23"/>
      <c r="U5" s="173"/>
      <c r="V5" s="173"/>
      <c r="W5" s="173"/>
      <c r="X5" s="173"/>
      <c r="Y5" s="173"/>
      <c r="Z5" s="173"/>
      <c r="AA5" s="173"/>
      <c r="AB5" s="173"/>
      <c r="AC5" s="173"/>
      <c r="AD5" s="173"/>
      <c r="AE5" s="173"/>
      <c r="AF5" s="173"/>
      <c r="AG5" s="173"/>
      <c r="AH5" s="173"/>
      <c r="AI5" s="173"/>
      <c r="AJ5" s="173"/>
      <c r="AK5" s="173"/>
      <c r="AL5" s="173"/>
      <c r="AM5" s="173"/>
      <c r="AN5" s="173"/>
      <c r="AO5" s="173"/>
      <c r="AP5" s="14"/>
      <c r="AQ5" s="15"/>
      <c r="AR5" s="16"/>
      <c r="AS5" s="175"/>
      <c r="AT5" s="24"/>
      <c r="AU5" s="25"/>
      <c r="AV5" s="176"/>
      <c r="AW5" s="26"/>
      <c r="AX5" s="26"/>
      <c r="AY5" s="26"/>
      <c r="AZ5" s="629"/>
      <c r="BA5" s="176"/>
      <c r="BB5" s="173"/>
      <c r="BC5" s="173"/>
      <c r="BD5" s="173"/>
      <c r="BE5" s="173"/>
      <c r="BF5" s="173"/>
      <c r="BG5" s="173"/>
      <c r="BH5" s="173"/>
      <c r="BI5" s="173"/>
      <c r="BJ5" s="173"/>
      <c r="BK5" s="173"/>
      <c r="BL5" s="173"/>
      <c r="BM5" s="173"/>
      <c r="BN5" s="173"/>
      <c r="BO5" s="173"/>
      <c r="BP5" s="173"/>
      <c r="BQ5" s="173"/>
      <c r="BR5" s="173"/>
      <c r="BS5" s="173"/>
      <c r="BT5" s="9"/>
    </row>
    <row r="6" spans="1:72" s="174" customFormat="1" ht="14.25" customHeight="1" x14ac:dyDescent="0.25">
      <c r="A6" s="633" t="s">
        <v>9</v>
      </c>
      <c r="B6" s="640" t="str">
        <f>FR!B21</f>
        <v>CRUZ DAS ALMAS/BA</v>
      </c>
      <c r="C6" s="640"/>
      <c r="D6" s="640"/>
      <c r="E6" s="633" t="s">
        <v>129</v>
      </c>
      <c r="F6" s="636"/>
      <c r="G6" s="636"/>
      <c r="H6" s="633" t="s">
        <v>43</v>
      </c>
      <c r="I6" s="637"/>
      <c r="J6" s="211"/>
      <c r="K6" s="10"/>
      <c r="L6" s="22"/>
      <c r="M6" s="173"/>
      <c r="N6" s="173"/>
      <c r="O6" s="173"/>
      <c r="P6" s="173"/>
      <c r="Q6" s="10"/>
      <c r="R6" s="23"/>
      <c r="S6" s="23"/>
      <c r="T6" s="23"/>
      <c r="U6" s="173"/>
      <c r="V6" s="173"/>
      <c r="W6" s="173"/>
      <c r="X6" s="173"/>
      <c r="Y6" s="173"/>
      <c r="Z6" s="173"/>
      <c r="AA6" s="173"/>
      <c r="AB6" s="173"/>
      <c r="AC6" s="173"/>
      <c r="AD6" s="173"/>
      <c r="AE6" s="173"/>
      <c r="AF6" s="173"/>
      <c r="AG6" s="173"/>
      <c r="AH6" s="173"/>
      <c r="AI6" s="173"/>
      <c r="AJ6" s="173"/>
      <c r="AK6" s="173"/>
      <c r="AL6" s="173"/>
      <c r="AM6" s="173"/>
      <c r="AN6" s="173"/>
      <c r="AO6" s="173"/>
      <c r="AP6" s="14"/>
      <c r="AQ6" s="15"/>
      <c r="AR6" s="16"/>
      <c r="AS6" s="175"/>
      <c r="AT6" s="24"/>
      <c r="AU6" s="25"/>
      <c r="AV6" s="176"/>
      <c r="AW6" s="26"/>
      <c r="AX6" s="26"/>
      <c r="AY6" s="26"/>
      <c r="AZ6" s="629"/>
      <c r="BA6" s="176"/>
      <c r="BB6" s="173"/>
      <c r="BC6" s="173"/>
      <c r="BD6" s="173"/>
      <c r="BE6" s="173"/>
      <c r="BF6" s="173"/>
      <c r="BG6" s="173"/>
      <c r="BH6" s="173"/>
      <c r="BI6" s="173"/>
      <c r="BJ6" s="173"/>
      <c r="BK6" s="173"/>
      <c r="BL6" s="173"/>
      <c r="BM6" s="173"/>
      <c r="BN6" s="173"/>
      <c r="BO6" s="173"/>
      <c r="BP6" s="173"/>
      <c r="BQ6" s="173"/>
      <c r="BR6" s="173"/>
      <c r="BS6" s="173"/>
      <c r="BT6" s="9"/>
    </row>
    <row r="7" spans="1:72" s="174" customFormat="1" ht="14.25" customHeight="1" x14ac:dyDescent="0.25">
      <c r="A7" s="634"/>
      <c r="B7" s="641"/>
      <c r="C7" s="641"/>
      <c r="D7" s="641"/>
      <c r="E7" s="318" t="s">
        <v>144</v>
      </c>
      <c r="F7" s="599" t="s">
        <v>127</v>
      </c>
      <c r="G7" s="600"/>
      <c r="H7" s="318" t="s">
        <v>41</v>
      </c>
      <c r="I7" s="319" t="s">
        <v>44</v>
      </c>
      <c r="J7" s="212"/>
      <c r="K7" s="10"/>
      <c r="L7" s="22"/>
      <c r="M7" s="173"/>
      <c r="N7" s="173"/>
      <c r="O7" s="173"/>
      <c r="P7" s="173"/>
      <c r="Q7" s="10"/>
      <c r="R7" s="23"/>
      <c r="S7" s="23"/>
      <c r="T7" s="23"/>
      <c r="U7" s="173"/>
      <c r="V7" s="173"/>
      <c r="W7" s="173"/>
      <c r="X7" s="173"/>
      <c r="Y7" s="173"/>
      <c r="Z7" s="173"/>
      <c r="AA7" s="173"/>
      <c r="AB7" s="173"/>
      <c r="AC7" s="173"/>
      <c r="AD7" s="173"/>
      <c r="AE7" s="173"/>
      <c r="AF7" s="173"/>
      <c r="AG7" s="173"/>
      <c r="AH7" s="173"/>
      <c r="AI7" s="173"/>
      <c r="AJ7" s="173"/>
      <c r="AK7" s="173"/>
      <c r="AL7" s="173"/>
      <c r="AM7" s="173"/>
      <c r="AN7" s="173"/>
      <c r="AO7" s="173"/>
      <c r="AP7" s="14"/>
      <c r="AQ7" s="15"/>
      <c r="AR7" s="16"/>
      <c r="AS7" s="175"/>
      <c r="AT7" s="24"/>
      <c r="AU7" s="25"/>
      <c r="AV7" s="176"/>
      <c r="AW7" s="26"/>
      <c r="AX7" s="26"/>
      <c r="AY7" s="26"/>
      <c r="AZ7" s="629"/>
      <c r="BA7" s="176"/>
      <c r="BB7" s="173"/>
      <c r="BC7" s="173"/>
      <c r="BD7" s="173"/>
      <c r="BE7" s="173"/>
      <c r="BF7" s="173"/>
      <c r="BG7" s="173"/>
      <c r="BH7" s="173"/>
      <c r="BI7" s="173"/>
      <c r="BJ7" s="173"/>
      <c r="BK7" s="173"/>
      <c r="BL7" s="173"/>
      <c r="BM7" s="173"/>
      <c r="BN7" s="173"/>
      <c r="BO7" s="173"/>
      <c r="BP7" s="173"/>
      <c r="BQ7" s="173"/>
      <c r="BR7" s="173"/>
      <c r="BS7" s="173"/>
      <c r="BT7" s="9"/>
    </row>
    <row r="8" spans="1:72" s="174" customFormat="1" ht="14.25" customHeight="1" thickBot="1" x14ac:dyDescent="0.3">
      <c r="A8" s="635"/>
      <c r="B8" s="642"/>
      <c r="C8" s="642"/>
      <c r="D8" s="642"/>
      <c r="E8" s="320" t="str">
        <f>FR!C44</f>
        <v>03/26</v>
      </c>
      <c r="F8" s="601" t="s">
        <v>128</v>
      </c>
      <c r="G8" s="602"/>
      <c r="H8" s="321">
        <f>FR!I71</f>
        <v>0.25829999999999997</v>
      </c>
      <c r="I8" s="322">
        <f>FR!I72:J72</f>
        <v>0.16800000000000001</v>
      </c>
      <c r="J8" s="21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4"/>
      <c r="AQ8" s="15"/>
      <c r="AR8" s="16"/>
      <c r="AS8" s="175"/>
      <c r="AT8" s="24"/>
      <c r="AU8" s="25"/>
      <c r="AV8" s="176"/>
      <c r="AW8" s="27"/>
      <c r="AX8" s="27"/>
      <c r="AY8" s="27"/>
      <c r="AZ8" s="629"/>
      <c r="BA8" s="176"/>
      <c r="BB8" s="173"/>
      <c r="BC8" s="173"/>
      <c r="BD8" s="173"/>
      <c r="BE8" s="173"/>
      <c r="BF8" s="173"/>
      <c r="BG8" s="173"/>
      <c r="BH8" s="173"/>
      <c r="BI8" s="173"/>
      <c r="BJ8" s="173"/>
      <c r="BK8" s="173"/>
      <c r="BL8" s="173"/>
      <c r="BM8" s="173"/>
      <c r="BN8" s="173"/>
      <c r="BO8" s="173"/>
      <c r="BP8" s="173"/>
      <c r="BQ8" s="173"/>
      <c r="BR8" s="173"/>
      <c r="BS8" s="173"/>
      <c r="BT8" s="9"/>
    </row>
    <row r="9" spans="1:72" ht="13.5" thickBot="1" x14ac:dyDescent="0.25">
      <c r="A9" s="603"/>
      <c r="B9" s="603"/>
      <c r="C9" s="603"/>
      <c r="D9" s="603"/>
      <c r="E9" s="603"/>
      <c r="F9" s="603"/>
      <c r="G9" s="604"/>
      <c r="H9" s="603"/>
      <c r="I9" s="603"/>
      <c r="J9" s="603"/>
    </row>
    <row r="10" spans="1:72" ht="48.75" customHeight="1" x14ac:dyDescent="0.2">
      <c r="A10" s="235" t="s">
        <v>6</v>
      </c>
      <c r="B10" s="241" t="s">
        <v>5</v>
      </c>
      <c r="C10" s="241" t="s">
        <v>161</v>
      </c>
      <c r="D10" s="236" t="s">
        <v>0</v>
      </c>
      <c r="E10" s="236" t="s">
        <v>1</v>
      </c>
      <c r="F10" s="236" t="s">
        <v>2</v>
      </c>
      <c r="G10" s="236" t="s">
        <v>42</v>
      </c>
      <c r="H10" s="236" t="s">
        <v>284</v>
      </c>
      <c r="I10" s="236" t="s">
        <v>285</v>
      </c>
      <c r="J10" s="237" t="s">
        <v>286</v>
      </c>
    </row>
    <row r="11" spans="1:72" ht="4.5" customHeight="1" thickBot="1" x14ac:dyDescent="0.25">
      <c r="A11" s="221"/>
      <c r="B11" s="222"/>
      <c r="C11" s="222"/>
      <c r="D11" s="223"/>
      <c r="E11" s="224"/>
      <c r="F11" s="225"/>
      <c r="G11" s="225"/>
      <c r="H11" s="226"/>
      <c r="I11" s="225"/>
      <c r="J11" s="229"/>
    </row>
    <row r="12" spans="1:72" x14ac:dyDescent="0.2">
      <c r="A12" s="460" t="s">
        <v>287</v>
      </c>
      <c r="B12" s="461" t="s">
        <v>589</v>
      </c>
      <c r="C12" s="461"/>
      <c r="D12" s="461" t="s">
        <v>1008</v>
      </c>
      <c r="E12" s="462"/>
      <c r="F12" s="464">
        <v>1</v>
      </c>
      <c r="G12" s="463" t="s">
        <v>244</v>
      </c>
      <c r="H12" s="464">
        <v>11035.08</v>
      </c>
      <c r="I12" s="464">
        <v>11035.08</v>
      </c>
      <c r="J12" s="465">
        <v>1.5945279952834103E-3</v>
      </c>
      <c r="K12" s="38"/>
    </row>
    <row r="13" spans="1:72" ht="63.75" x14ac:dyDescent="0.2">
      <c r="A13" s="466" t="s">
        <v>3457</v>
      </c>
      <c r="B13" s="457" t="s">
        <v>4671</v>
      </c>
      <c r="C13" s="457" t="s">
        <v>163</v>
      </c>
      <c r="D13" s="457" t="s">
        <v>4672</v>
      </c>
      <c r="E13" s="458" t="s">
        <v>3458</v>
      </c>
      <c r="F13" s="459">
        <v>302</v>
      </c>
      <c r="G13" s="459">
        <v>29.04</v>
      </c>
      <c r="H13" s="459">
        <v>36.54</v>
      </c>
      <c r="I13" s="459">
        <v>11035.08</v>
      </c>
      <c r="J13" s="467">
        <v>1.5945279952834103E-3</v>
      </c>
    </row>
    <row r="14" spans="1:72" x14ac:dyDescent="0.2">
      <c r="A14" s="468" t="s">
        <v>288</v>
      </c>
      <c r="B14" s="453" t="s">
        <v>589</v>
      </c>
      <c r="C14" s="453"/>
      <c r="D14" s="453" t="s">
        <v>1125</v>
      </c>
      <c r="E14" s="454"/>
      <c r="F14" s="456">
        <v>1</v>
      </c>
      <c r="G14" s="455" t="s">
        <v>244</v>
      </c>
      <c r="H14" s="456">
        <v>674327.12</v>
      </c>
      <c r="I14" s="456">
        <v>674327.12</v>
      </c>
      <c r="J14" s="469">
        <v>9.7437759474225435E-2</v>
      </c>
    </row>
    <row r="15" spans="1:72" ht="25.5" x14ac:dyDescent="0.2">
      <c r="A15" s="466" t="s">
        <v>3459</v>
      </c>
      <c r="B15" s="457" t="s">
        <v>3460</v>
      </c>
      <c r="C15" s="457" t="s">
        <v>163</v>
      </c>
      <c r="D15" s="457" t="s">
        <v>3461</v>
      </c>
      <c r="E15" s="458" t="s">
        <v>4</v>
      </c>
      <c r="F15" s="459">
        <v>1</v>
      </c>
      <c r="G15" s="459">
        <v>535903.30000000005</v>
      </c>
      <c r="H15" s="459">
        <v>674327.12</v>
      </c>
      <c r="I15" s="459">
        <v>674327.12</v>
      </c>
      <c r="J15" s="467">
        <v>9.7437759474225435E-2</v>
      </c>
    </row>
    <row r="16" spans="1:72" x14ac:dyDescent="0.2">
      <c r="A16" s="468" t="s">
        <v>1010</v>
      </c>
      <c r="B16" s="453" t="s">
        <v>589</v>
      </c>
      <c r="C16" s="453"/>
      <c r="D16" s="453" t="s">
        <v>1009</v>
      </c>
      <c r="E16" s="454"/>
      <c r="F16" s="456">
        <v>1</v>
      </c>
      <c r="G16" s="455" t="s">
        <v>244</v>
      </c>
      <c r="H16" s="456">
        <v>190674.3</v>
      </c>
      <c r="I16" s="456">
        <v>190674.3</v>
      </c>
      <c r="J16" s="469">
        <v>2.7551726795915169E-2</v>
      </c>
    </row>
    <row r="17" spans="1:10" x14ac:dyDescent="0.2">
      <c r="A17" s="466" t="s">
        <v>3462</v>
      </c>
      <c r="B17" s="457" t="s">
        <v>3463</v>
      </c>
      <c r="C17" s="457" t="s">
        <v>12</v>
      </c>
      <c r="D17" s="457" t="s">
        <v>3464</v>
      </c>
      <c r="E17" s="458" t="s">
        <v>162</v>
      </c>
      <c r="F17" s="459">
        <v>709.17</v>
      </c>
      <c r="G17" s="459">
        <v>93.62</v>
      </c>
      <c r="H17" s="459">
        <v>117.8</v>
      </c>
      <c r="I17" s="459">
        <v>83540.22</v>
      </c>
      <c r="J17" s="467">
        <v>1.2071250912737837E-2</v>
      </c>
    </row>
    <row r="18" spans="1:10" ht="38.25" x14ac:dyDescent="0.2">
      <c r="A18" s="466" t="s">
        <v>3465</v>
      </c>
      <c r="B18" s="457" t="s">
        <v>3466</v>
      </c>
      <c r="C18" s="457" t="s">
        <v>12</v>
      </c>
      <c r="D18" s="457" t="s">
        <v>3467</v>
      </c>
      <c r="E18" s="458" t="s">
        <v>162</v>
      </c>
      <c r="F18" s="459">
        <v>8</v>
      </c>
      <c r="G18" s="459">
        <v>447.55</v>
      </c>
      <c r="H18" s="459">
        <v>563.15</v>
      </c>
      <c r="I18" s="459">
        <v>4505.2</v>
      </c>
      <c r="J18" s="467">
        <v>6.5098463485093177E-4</v>
      </c>
    </row>
    <row r="19" spans="1:10" ht="25.5" x14ac:dyDescent="0.2">
      <c r="A19" s="466" t="s">
        <v>3468</v>
      </c>
      <c r="B19" s="457" t="s">
        <v>3469</v>
      </c>
      <c r="C19" s="457" t="s">
        <v>163</v>
      </c>
      <c r="D19" s="457" t="s">
        <v>3470</v>
      </c>
      <c r="E19" s="458" t="s">
        <v>4</v>
      </c>
      <c r="F19" s="459">
        <v>1</v>
      </c>
      <c r="G19" s="459">
        <v>16376.5</v>
      </c>
      <c r="H19" s="459">
        <v>20606.54</v>
      </c>
      <c r="I19" s="459">
        <v>20606.54</v>
      </c>
      <c r="J19" s="467">
        <v>2.9775683471191332E-3</v>
      </c>
    </row>
    <row r="20" spans="1:10" ht="38.25" x14ac:dyDescent="0.2">
      <c r="A20" s="466" t="s">
        <v>3471</v>
      </c>
      <c r="B20" s="457" t="s">
        <v>3472</v>
      </c>
      <c r="C20" s="457" t="s">
        <v>163</v>
      </c>
      <c r="D20" s="457" t="s">
        <v>3473</v>
      </c>
      <c r="E20" s="458" t="s">
        <v>4</v>
      </c>
      <c r="F20" s="459">
        <v>1</v>
      </c>
      <c r="G20" s="459">
        <v>21720.76</v>
      </c>
      <c r="H20" s="459">
        <v>27331.23</v>
      </c>
      <c r="I20" s="459">
        <v>27331.23</v>
      </c>
      <c r="J20" s="467">
        <v>3.9492610276073937E-3</v>
      </c>
    </row>
    <row r="21" spans="1:10" ht="38.25" x14ac:dyDescent="0.2">
      <c r="A21" s="466" t="s">
        <v>3474</v>
      </c>
      <c r="B21" s="457" t="s">
        <v>3475</v>
      </c>
      <c r="C21" s="457" t="s">
        <v>163</v>
      </c>
      <c r="D21" s="457" t="s">
        <v>3476</v>
      </c>
      <c r="E21" s="458" t="s">
        <v>4</v>
      </c>
      <c r="F21" s="459">
        <v>1</v>
      </c>
      <c r="G21" s="459">
        <v>17812.009999999998</v>
      </c>
      <c r="H21" s="459">
        <v>22412.85</v>
      </c>
      <c r="I21" s="459">
        <v>22412.85</v>
      </c>
      <c r="J21" s="467">
        <v>3.2385734203184556E-3</v>
      </c>
    </row>
    <row r="22" spans="1:10" ht="51" x14ac:dyDescent="0.2">
      <c r="A22" s="466" t="s">
        <v>3477</v>
      </c>
      <c r="B22" s="457" t="s">
        <v>3478</v>
      </c>
      <c r="C22" s="457" t="s">
        <v>163</v>
      </c>
      <c r="D22" s="457" t="s">
        <v>3479</v>
      </c>
      <c r="E22" s="458" t="s">
        <v>162</v>
      </c>
      <c r="F22" s="459">
        <v>15</v>
      </c>
      <c r="G22" s="459">
        <v>163.21</v>
      </c>
      <c r="H22" s="459">
        <v>205.36</v>
      </c>
      <c r="I22" s="459">
        <v>3080.4</v>
      </c>
      <c r="J22" s="467">
        <v>4.4510633694282387E-4</v>
      </c>
    </row>
    <row r="23" spans="1:10" ht="38.25" x14ac:dyDescent="0.2">
      <c r="A23" s="466" t="s">
        <v>3480</v>
      </c>
      <c r="B23" s="457" t="s">
        <v>3481</v>
      </c>
      <c r="C23" s="457" t="s">
        <v>163</v>
      </c>
      <c r="D23" s="457" t="s">
        <v>3482</v>
      </c>
      <c r="E23" s="458" t="s">
        <v>4</v>
      </c>
      <c r="F23" s="459">
        <v>1</v>
      </c>
      <c r="G23" s="459">
        <v>14230.39</v>
      </c>
      <c r="H23" s="459">
        <v>17906.09</v>
      </c>
      <c r="I23" s="459">
        <v>17906.09</v>
      </c>
      <c r="J23" s="467">
        <v>2.587363371272734E-3</v>
      </c>
    </row>
    <row r="24" spans="1:10" ht="51" x14ac:dyDescent="0.2">
      <c r="A24" s="466" t="s">
        <v>3483</v>
      </c>
      <c r="B24" s="457" t="s">
        <v>3484</v>
      </c>
      <c r="C24" s="457" t="s">
        <v>163</v>
      </c>
      <c r="D24" s="457" t="s">
        <v>3485</v>
      </c>
      <c r="E24" s="458" t="s">
        <v>4</v>
      </c>
      <c r="F24" s="459">
        <v>1</v>
      </c>
      <c r="G24" s="459">
        <v>481.52</v>
      </c>
      <c r="H24" s="459">
        <v>605.89</v>
      </c>
      <c r="I24" s="459">
        <v>605.89</v>
      </c>
      <c r="J24" s="467">
        <v>8.7548850308494862E-5</v>
      </c>
    </row>
    <row r="25" spans="1:10" ht="76.5" x14ac:dyDescent="0.2">
      <c r="A25" s="466" t="s">
        <v>3486</v>
      </c>
      <c r="B25" s="457" t="s">
        <v>3487</v>
      </c>
      <c r="C25" s="457" t="s">
        <v>163</v>
      </c>
      <c r="D25" s="457" t="s">
        <v>3488</v>
      </c>
      <c r="E25" s="458" t="s">
        <v>4</v>
      </c>
      <c r="F25" s="459">
        <v>1</v>
      </c>
      <c r="G25" s="459">
        <v>235</v>
      </c>
      <c r="H25" s="459">
        <v>295.7</v>
      </c>
      <c r="I25" s="459">
        <v>295.7</v>
      </c>
      <c r="J25" s="467">
        <v>4.2727549614982804E-5</v>
      </c>
    </row>
    <row r="26" spans="1:10" ht="63.75" x14ac:dyDescent="0.2">
      <c r="A26" s="466" t="s">
        <v>3489</v>
      </c>
      <c r="B26" s="457" t="s">
        <v>3490</v>
      </c>
      <c r="C26" s="457" t="s">
        <v>163</v>
      </c>
      <c r="D26" s="457" t="s">
        <v>3491</v>
      </c>
      <c r="E26" s="458" t="s">
        <v>4</v>
      </c>
      <c r="F26" s="459">
        <v>1</v>
      </c>
      <c r="G26" s="459">
        <v>3078.25</v>
      </c>
      <c r="H26" s="459">
        <v>3873.36</v>
      </c>
      <c r="I26" s="459">
        <v>3873.36</v>
      </c>
      <c r="J26" s="467">
        <v>5.5968610610987414E-4</v>
      </c>
    </row>
    <row r="27" spans="1:10" ht="51" x14ac:dyDescent="0.2">
      <c r="A27" s="466" t="s">
        <v>3492</v>
      </c>
      <c r="B27" s="457" t="s">
        <v>3493</v>
      </c>
      <c r="C27" s="457" t="s">
        <v>12</v>
      </c>
      <c r="D27" s="457" t="s">
        <v>3494</v>
      </c>
      <c r="E27" s="458" t="s">
        <v>4</v>
      </c>
      <c r="F27" s="459">
        <v>1</v>
      </c>
      <c r="G27" s="459">
        <v>2312.2399999999998</v>
      </c>
      <c r="H27" s="459">
        <v>2909.49</v>
      </c>
      <c r="I27" s="459">
        <v>2909.49</v>
      </c>
      <c r="J27" s="467">
        <v>4.2041047794824589E-4</v>
      </c>
    </row>
    <row r="28" spans="1:10" ht="51" x14ac:dyDescent="0.2">
      <c r="A28" s="466" t="s">
        <v>3495</v>
      </c>
      <c r="B28" s="457" t="s">
        <v>3496</v>
      </c>
      <c r="C28" s="457" t="s">
        <v>12</v>
      </c>
      <c r="D28" s="457" t="s">
        <v>3497</v>
      </c>
      <c r="E28" s="458" t="s">
        <v>4</v>
      </c>
      <c r="F28" s="459">
        <v>1</v>
      </c>
      <c r="G28" s="459">
        <v>2866.83</v>
      </c>
      <c r="H28" s="459">
        <v>3607.33</v>
      </c>
      <c r="I28" s="459">
        <v>3607.33</v>
      </c>
      <c r="J28" s="467">
        <v>5.2124576108426076E-4</v>
      </c>
    </row>
    <row r="29" spans="1:10" x14ac:dyDescent="0.2">
      <c r="A29" s="468" t="s">
        <v>1018</v>
      </c>
      <c r="B29" s="453" t="s">
        <v>589</v>
      </c>
      <c r="C29" s="453"/>
      <c r="D29" s="453" t="s">
        <v>1011</v>
      </c>
      <c r="E29" s="454"/>
      <c r="F29" s="456">
        <v>1</v>
      </c>
      <c r="G29" s="455" t="s">
        <v>244</v>
      </c>
      <c r="H29" s="456">
        <v>1373045.17</v>
      </c>
      <c r="I29" s="456">
        <v>1373045.17</v>
      </c>
      <c r="J29" s="469">
        <v>0.19839991756776293</v>
      </c>
    </row>
    <row r="30" spans="1:10" x14ac:dyDescent="0.2">
      <c r="A30" s="468" t="s">
        <v>3498</v>
      </c>
      <c r="B30" s="453" t="s">
        <v>589</v>
      </c>
      <c r="C30" s="453"/>
      <c r="D30" s="453" t="s">
        <v>3499</v>
      </c>
      <c r="E30" s="454"/>
      <c r="F30" s="456">
        <v>1</v>
      </c>
      <c r="G30" s="455" t="s">
        <v>244</v>
      </c>
      <c r="H30" s="456">
        <v>97484.61</v>
      </c>
      <c r="I30" s="456">
        <v>97484.61</v>
      </c>
      <c r="J30" s="469">
        <v>1.4086163376639326E-2</v>
      </c>
    </row>
    <row r="31" spans="1:10" ht="51" x14ac:dyDescent="0.2">
      <c r="A31" s="466" t="s">
        <v>3500</v>
      </c>
      <c r="B31" s="457" t="s">
        <v>3501</v>
      </c>
      <c r="C31" s="457" t="s">
        <v>12</v>
      </c>
      <c r="D31" s="457" t="s">
        <v>3502</v>
      </c>
      <c r="E31" s="458" t="s">
        <v>162</v>
      </c>
      <c r="F31" s="459">
        <v>3941.56</v>
      </c>
      <c r="G31" s="459">
        <v>0.76</v>
      </c>
      <c r="H31" s="459">
        <v>0.95</v>
      </c>
      <c r="I31" s="459">
        <v>3744.48</v>
      </c>
      <c r="J31" s="467">
        <v>5.4106342570953939E-4</v>
      </c>
    </row>
    <row r="32" spans="1:10" ht="51" x14ac:dyDescent="0.2">
      <c r="A32" s="466" t="s">
        <v>3503</v>
      </c>
      <c r="B32" s="457" t="s">
        <v>5749</v>
      </c>
      <c r="C32" s="457" t="s">
        <v>163</v>
      </c>
      <c r="D32" s="457" t="s">
        <v>5750</v>
      </c>
      <c r="E32" s="458" t="s">
        <v>187</v>
      </c>
      <c r="F32" s="459">
        <v>985.39</v>
      </c>
      <c r="G32" s="459">
        <v>9.41</v>
      </c>
      <c r="H32" s="459">
        <v>11.84</v>
      </c>
      <c r="I32" s="459">
        <v>11667.01</v>
      </c>
      <c r="J32" s="467">
        <v>1.6858395286895519E-3</v>
      </c>
    </row>
    <row r="33" spans="1:10" ht="38.25" x14ac:dyDescent="0.2">
      <c r="A33" s="466" t="s">
        <v>3506</v>
      </c>
      <c r="B33" s="457" t="s">
        <v>3504</v>
      </c>
      <c r="C33" s="457" t="s">
        <v>12</v>
      </c>
      <c r="D33" s="457" t="s">
        <v>5326</v>
      </c>
      <c r="E33" s="458" t="s">
        <v>3505</v>
      </c>
      <c r="F33" s="459">
        <v>14780.85</v>
      </c>
      <c r="G33" s="459">
        <v>4.32</v>
      </c>
      <c r="H33" s="459">
        <v>5.43</v>
      </c>
      <c r="I33" s="459">
        <v>80260.009999999995</v>
      </c>
      <c r="J33" s="467">
        <v>1.1597272774345675E-2</v>
      </c>
    </row>
    <row r="34" spans="1:10" ht="25.5" x14ac:dyDescent="0.2">
      <c r="A34" s="466" t="s">
        <v>5751</v>
      </c>
      <c r="B34" s="457" t="s">
        <v>3507</v>
      </c>
      <c r="C34" s="457" t="s">
        <v>163</v>
      </c>
      <c r="D34" s="457" t="s">
        <v>3508</v>
      </c>
      <c r="E34" s="458" t="s">
        <v>162</v>
      </c>
      <c r="F34" s="459">
        <v>3941.56</v>
      </c>
      <c r="G34" s="459">
        <v>0.37</v>
      </c>
      <c r="H34" s="459">
        <v>0.46</v>
      </c>
      <c r="I34" s="459">
        <v>1813.11</v>
      </c>
      <c r="J34" s="467">
        <v>2.6198764789456025E-4</v>
      </c>
    </row>
    <row r="35" spans="1:10" x14ac:dyDescent="0.2">
      <c r="A35" s="468" t="s">
        <v>3509</v>
      </c>
      <c r="B35" s="453" t="s">
        <v>589</v>
      </c>
      <c r="C35" s="453"/>
      <c r="D35" s="453" t="s">
        <v>3510</v>
      </c>
      <c r="E35" s="454"/>
      <c r="F35" s="456">
        <v>1</v>
      </c>
      <c r="G35" s="455" t="s">
        <v>244</v>
      </c>
      <c r="H35" s="456">
        <v>117732.58</v>
      </c>
      <c r="I35" s="456">
        <v>117732.58</v>
      </c>
      <c r="J35" s="469">
        <v>1.7011919693100886E-2</v>
      </c>
    </row>
    <row r="36" spans="1:10" ht="76.5" x14ac:dyDescent="0.2">
      <c r="A36" s="466" t="s">
        <v>3511</v>
      </c>
      <c r="B36" s="457" t="s">
        <v>7723</v>
      </c>
      <c r="C36" s="457" t="s">
        <v>12</v>
      </c>
      <c r="D36" s="457" t="s">
        <v>7724</v>
      </c>
      <c r="E36" s="458" t="s">
        <v>187</v>
      </c>
      <c r="F36" s="459">
        <v>224.31</v>
      </c>
      <c r="G36" s="459">
        <v>13.17</v>
      </c>
      <c r="H36" s="459">
        <v>16.57</v>
      </c>
      <c r="I36" s="459">
        <v>3716.81</v>
      </c>
      <c r="J36" s="467">
        <v>5.3706521367759296E-4</v>
      </c>
    </row>
    <row r="37" spans="1:10" ht="63.75" x14ac:dyDescent="0.2">
      <c r="A37" s="466" t="s">
        <v>3512</v>
      </c>
      <c r="B37" s="457" t="s">
        <v>7725</v>
      </c>
      <c r="C37" s="457" t="s">
        <v>12</v>
      </c>
      <c r="D37" s="457" t="s">
        <v>7726</v>
      </c>
      <c r="E37" s="458" t="s">
        <v>187</v>
      </c>
      <c r="F37" s="459">
        <v>280.39</v>
      </c>
      <c r="G37" s="459">
        <v>7.84</v>
      </c>
      <c r="H37" s="459">
        <v>9.86</v>
      </c>
      <c r="I37" s="459">
        <v>2764.64</v>
      </c>
      <c r="J37" s="467">
        <v>3.9948019197688894E-4</v>
      </c>
    </row>
    <row r="38" spans="1:10" ht="38.25" x14ac:dyDescent="0.2">
      <c r="A38" s="466" t="s">
        <v>3513</v>
      </c>
      <c r="B38" s="457" t="s">
        <v>3504</v>
      </c>
      <c r="C38" s="457" t="s">
        <v>12</v>
      </c>
      <c r="D38" s="457" t="s">
        <v>5326</v>
      </c>
      <c r="E38" s="458" t="s">
        <v>3505</v>
      </c>
      <c r="F38" s="459">
        <v>4205.8500000000004</v>
      </c>
      <c r="G38" s="459">
        <v>4.32</v>
      </c>
      <c r="H38" s="459">
        <v>5.43</v>
      </c>
      <c r="I38" s="459">
        <v>22837.759999999998</v>
      </c>
      <c r="J38" s="467">
        <v>3.2999713341057479E-3</v>
      </c>
    </row>
    <row r="39" spans="1:10" ht="25.5" x14ac:dyDescent="0.2">
      <c r="A39" s="466" t="s">
        <v>5754</v>
      </c>
      <c r="B39" s="457" t="s">
        <v>7727</v>
      </c>
      <c r="C39" s="457" t="s">
        <v>163</v>
      </c>
      <c r="D39" s="457" t="s">
        <v>7728</v>
      </c>
      <c r="E39" s="458" t="s">
        <v>187</v>
      </c>
      <c r="F39" s="459">
        <v>571.04999999999995</v>
      </c>
      <c r="G39" s="459">
        <v>72.400000000000006</v>
      </c>
      <c r="H39" s="459">
        <v>91.1</v>
      </c>
      <c r="I39" s="459">
        <v>52022.65</v>
      </c>
      <c r="J39" s="467">
        <v>7.5170793337094527E-3</v>
      </c>
    </row>
    <row r="40" spans="1:10" ht="38.25" x14ac:dyDescent="0.2">
      <c r="A40" s="466" t="s">
        <v>7729</v>
      </c>
      <c r="B40" s="457" t="s">
        <v>7730</v>
      </c>
      <c r="C40" s="457" t="s">
        <v>12</v>
      </c>
      <c r="D40" s="457" t="s">
        <v>7731</v>
      </c>
      <c r="E40" s="458" t="s">
        <v>3505</v>
      </c>
      <c r="F40" s="459">
        <v>8565.75</v>
      </c>
      <c r="G40" s="459">
        <v>3</v>
      </c>
      <c r="H40" s="459">
        <v>3.77</v>
      </c>
      <c r="I40" s="459">
        <v>32292.87</v>
      </c>
      <c r="J40" s="467">
        <v>4.6661995439133911E-3</v>
      </c>
    </row>
    <row r="41" spans="1:10" ht="76.5" x14ac:dyDescent="0.2">
      <c r="A41" s="466" t="s">
        <v>7732</v>
      </c>
      <c r="B41" s="457" t="s">
        <v>7733</v>
      </c>
      <c r="C41" s="457" t="s">
        <v>163</v>
      </c>
      <c r="D41" s="457" t="s">
        <v>7734</v>
      </c>
      <c r="E41" s="458" t="s">
        <v>187</v>
      </c>
      <c r="F41" s="459">
        <v>456.84</v>
      </c>
      <c r="G41" s="459">
        <v>7.13</v>
      </c>
      <c r="H41" s="459">
        <v>8.9700000000000006</v>
      </c>
      <c r="I41" s="459">
        <v>4097.8500000000004</v>
      </c>
      <c r="J41" s="467">
        <v>5.9212407571781285E-4</v>
      </c>
    </row>
    <row r="42" spans="1:10" x14ac:dyDescent="0.2">
      <c r="A42" s="468" t="s">
        <v>3514</v>
      </c>
      <c r="B42" s="453" t="s">
        <v>589</v>
      </c>
      <c r="C42" s="453"/>
      <c r="D42" s="453" t="s">
        <v>3515</v>
      </c>
      <c r="E42" s="454"/>
      <c r="F42" s="456">
        <v>1</v>
      </c>
      <c r="G42" s="455" t="s">
        <v>244</v>
      </c>
      <c r="H42" s="456">
        <v>124265.39</v>
      </c>
      <c r="I42" s="456">
        <v>124265.39</v>
      </c>
      <c r="J42" s="469">
        <v>1.7955886427629988E-2</v>
      </c>
    </row>
    <row r="43" spans="1:10" x14ac:dyDescent="0.2">
      <c r="A43" s="468" t="s">
        <v>3516</v>
      </c>
      <c r="B43" s="453" t="s">
        <v>589</v>
      </c>
      <c r="C43" s="453"/>
      <c r="D43" s="453" t="s">
        <v>5327</v>
      </c>
      <c r="E43" s="454"/>
      <c r="F43" s="456">
        <v>1</v>
      </c>
      <c r="G43" s="455" t="s">
        <v>244</v>
      </c>
      <c r="H43" s="456">
        <v>25036.13</v>
      </c>
      <c r="I43" s="456">
        <v>25036.13</v>
      </c>
      <c r="J43" s="469">
        <v>3.6176276183366904E-3</v>
      </c>
    </row>
    <row r="44" spans="1:10" ht="51" x14ac:dyDescent="0.2">
      <c r="A44" s="466" t="s">
        <v>3517</v>
      </c>
      <c r="B44" s="457" t="s">
        <v>5328</v>
      </c>
      <c r="C44" s="457" t="s">
        <v>163</v>
      </c>
      <c r="D44" s="457" t="s">
        <v>5329</v>
      </c>
      <c r="E44" s="458" t="s">
        <v>187</v>
      </c>
      <c r="F44" s="459">
        <v>24.98</v>
      </c>
      <c r="G44" s="459">
        <v>168.58</v>
      </c>
      <c r="H44" s="459">
        <v>212.12</v>
      </c>
      <c r="I44" s="459">
        <v>5298.75</v>
      </c>
      <c r="J44" s="467">
        <v>7.6564965682242173E-4</v>
      </c>
    </row>
    <row r="45" spans="1:10" ht="51" x14ac:dyDescent="0.2">
      <c r="A45" s="466" t="s">
        <v>3518</v>
      </c>
      <c r="B45" s="457" t="s">
        <v>5330</v>
      </c>
      <c r="C45" s="457" t="s">
        <v>12</v>
      </c>
      <c r="D45" s="457" t="s">
        <v>5331</v>
      </c>
      <c r="E45" s="458" t="s">
        <v>162</v>
      </c>
      <c r="F45" s="459">
        <v>166.49</v>
      </c>
      <c r="G45" s="459">
        <v>94.22</v>
      </c>
      <c r="H45" s="459">
        <v>118.55</v>
      </c>
      <c r="I45" s="459">
        <v>19737.38</v>
      </c>
      <c r="J45" s="467">
        <v>2.8519779615142687E-3</v>
      </c>
    </row>
    <row r="46" spans="1:10" x14ac:dyDescent="0.2">
      <c r="A46" s="468" t="s">
        <v>3519</v>
      </c>
      <c r="B46" s="453" t="s">
        <v>589</v>
      </c>
      <c r="C46" s="453"/>
      <c r="D46" s="453" t="s">
        <v>3520</v>
      </c>
      <c r="E46" s="454"/>
      <c r="F46" s="456">
        <v>1</v>
      </c>
      <c r="G46" s="455" t="s">
        <v>244</v>
      </c>
      <c r="H46" s="456">
        <v>77580.960000000006</v>
      </c>
      <c r="I46" s="456">
        <v>77580.960000000006</v>
      </c>
      <c r="J46" s="469">
        <v>1.1210160018863701E-2</v>
      </c>
    </row>
    <row r="47" spans="1:10" ht="51" x14ac:dyDescent="0.2">
      <c r="A47" s="466" t="s">
        <v>3521</v>
      </c>
      <c r="B47" s="457" t="s">
        <v>3522</v>
      </c>
      <c r="C47" s="457" t="s">
        <v>163</v>
      </c>
      <c r="D47" s="457" t="s">
        <v>3523</v>
      </c>
      <c r="E47" s="458" t="s">
        <v>187</v>
      </c>
      <c r="F47" s="459">
        <v>59.06</v>
      </c>
      <c r="G47" s="459">
        <v>168.58</v>
      </c>
      <c r="H47" s="459">
        <v>212.12</v>
      </c>
      <c r="I47" s="459">
        <v>12527.8</v>
      </c>
      <c r="J47" s="467">
        <v>1.8102204804416014E-3</v>
      </c>
    </row>
    <row r="48" spans="1:10" ht="76.5" x14ac:dyDescent="0.2">
      <c r="A48" s="466" t="s">
        <v>5341</v>
      </c>
      <c r="B48" s="457" t="s">
        <v>3524</v>
      </c>
      <c r="C48" s="457" t="s">
        <v>163</v>
      </c>
      <c r="D48" s="457" t="s">
        <v>3525</v>
      </c>
      <c r="E48" s="458" t="s">
        <v>162</v>
      </c>
      <c r="F48" s="459">
        <v>376.33</v>
      </c>
      <c r="G48" s="459">
        <v>83.84</v>
      </c>
      <c r="H48" s="459">
        <v>105.49</v>
      </c>
      <c r="I48" s="459">
        <v>39699.050000000003</v>
      </c>
      <c r="J48" s="467">
        <v>5.7363649933807334E-3</v>
      </c>
    </row>
    <row r="49" spans="1:10" ht="89.25" x14ac:dyDescent="0.2">
      <c r="A49" s="466" t="s">
        <v>7735</v>
      </c>
      <c r="B49" s="457" t="s">
        <v>7386</v>
      </c>
      <c r="C49" s="457" t="s">
        <v>163</v>
      </c>
      <c r="D49" s="457" t="s">
        <v>7387</v>
      </c>
      <c r="E49" s="458" t="s">
        <v>162</v>
      </c>
      <c r="F49" s="459">
        <v>153.4</v>
      </c>
      <c r="G49" s="459">
        <v>94.12</v>
      </c>
      <c r="H49" s="459">
        <v>118.43</v>
      </c>
      <c r="I49" s="459">
        <v>18167.16</v>
      </c>
      <c r="J49" s="467">
        <v>2.6250870147559381E-3</v>
      </c>
    </row>
    <row r="50" spans="1:10" ht="89.25" x14ac:dyDescent="0.2">
      <c r="A50" s="466" t="s">
        <v>7736</v>
      </c>
      <c r="B50" s="457" t="s">
        <v>5332</v>
      </c>
      <c r="C50" s="457" t="s">
        <v>163</v>
      </c>
      <c r="D50" s="457" t="s">
        <v>5333</v>
      </c>
      <c r="E50" s="458" t="s">
        <v>162</v>
      </c>
      <c r="F50" s="459">
        <v>22.55</v>
      </c>
      <c r="G50" s="459">
        <v>86.41</v>
      </c>
      <c r="H50" s="459">
        <v>108.72</v>
      </c>
      <c r="I50" s="459">
        <v>2451.63</v>
      </c>
      <c r="J50" s="467">
        <v>3.5425141177741049E-4</v>
      </c>
    </row>
    <row r="51" spans="1:10" ht="89.25" x14ac:dyDescent="0.2">
      <c r="A51" s="466" t="s">
        <v>7737</v>
      </c>
      <c r="B51" s="457" t="s">
        <v>5334</v>
      </c>
      <c r="C51" s="457" t="s">
        <v>163</v>
      </c>
      <c r="D51" s="457" t="s">
        <v>5335</v>
      </c>
      <c r="E51" s="458" t="s">
        <v>162</v>
      </c>
      <c r="F51" s="459">
        <v>19.47</v>
      </c>
      <c r="G51" s="459">
        <v>88.98</v>
      </c>
      <c r="H51" s="459">
        <v>111.96</v>
      </c>
      <c r="I51" s="459">
        <v>2179.86</v>
      </c>
      <c r="J51" s="467">
        <v>3.1498165811199327E-4</v>
      </c>
    </row>
    <row r="52" spans="1:10" ht="89.25" x14ac:dyDescent="0.2">
      <c r="A52" s="466" t="s">
        <v>7738</v>
      </c>
      <c r="B52" s="457" t="s">
        <v>5336</v>
      </c>
      <c r="C52" s="457" t="s">
        <v>163</v>
      </c>
      <c r="D52" s="457" t="s">
        <v>5337</v>
      </c>
      <c r="E52" s="458" t="s">
        <v>162</v>
      </c>
      <c r="F52" s="459">
        <v>18.809999999999999</v>
      </c>
      <c r="G52" s="459">
        <v>94.12</v>
      </c>
      <c r="H52" s="459">
        <v>118.43</v>
      </c>
      <c r="I52" s="459">
        <v>2227.66</v>
      </c>
      <c r="J52" s="467">
        <v>3.218885802344017E-4</v>
      </c>
    </row>
    <row r="53" spans="1:10" ht="51" x14ac:dyDescent="0.2">
      <c r="A53" s="466" t="s">
        <v>7739</v>
      </c>
      <c r="B53" s="457" t="s">
        <v>5752</v>
      </c>
      <c r="C53" s="457" t="s">
        <v>163</v>
      </c>
      <c r="D53" s="457" t="s">
        <v>5753</v>
      </c>
      <c r="E53" s="458" t="s">
        <v>3</v>
      </c>
      <c r="F53" s="459">
        <v>56.91</v>
      </c>
      <c r="G53" s="459">
        <v>4.58</v>
      </c>
      <c r="H53" s="459">
        <v>5.76</v>
      </c>
      <c r="I53" s="459">
        <v>327.8</v>
      </c>
      <c r="J53" s="467">
        <v>4.7365880161621108E-5</v>
      </c>
    </row>
    <row r="54" spans="1:10" x14ac:dyDescent="0.2">
      <c r="A54" s="468" t="s">
        <v>5342</v>
      </c>
      <c r="B54" s="453" t="s">
        <v>589</v>
      </c>
      <c r="C54" s="453"/>
      <c r="D54" s="453" t="s">
        <v>3532</v>
      </c>
      <c r="E54" s="454"/>
      <c r="F54" s="456">
        <v>1</v>
      </c>
      <c r="G54" s="455" t="s">
        <v>244</v>
      </c>
      <c r="H54" s="456">
        <v>144.65</v>
      </c>
      <c r="I54" s="456">
        <v>144.65</v>
      </c>
      <c r="J54" s="469">
        <v>2.0901386715614686E-5</v>
      </c>
    </row>
    <row r="55" spans="1:10" ht="51" x14ac:dyDescent="0.2">
      <c r="A55" s="466" t="s">
        <v>5343</v>
      </c>
      <c r="B55" s="457" t="s">
        <v>3522</v>
      </c>
      <c r="C55" s="457" t="s">
        <v>163</v>
      </c>
      <c r="D55" s="457" t="s">
        <v>3523</v>
      </c>
      <c r="E55" s="458" t="s">
        <v>187</v>
      </c>
      <c r="F55" s="459">
        <v>0.12</v>
      </c>
      <c r="G55" s="459">
        <v>168.58</v>
      </c>
      <c r="H55" s="459">
        <v>212.12</v>
      </c>
      <c r="I55" s="459">
        <v>25.45</v>
      </c>
      <c r="J55" s="467">
        <v>3.6774302932070083E-6</v>
      </c>
    </row>
    <row r="56" spans="1:10" ht="76.5" x14ac:dyDescent="0.2">
      <c r="A56" s="466" t="s">
        <v>5344</v>
      </c>
      <c r="B56" s="457" t="s">
        <v>3524</v>
      </c>
      <c r="C56" s="457" t="s">
        <v>163</v>
      </c>
      <c r="D56" s="457" t="s">
        <v>3525</v>
      </c>
      <c r="E56" s="458" t="s">
        <v>162</v>
      </c>
      <c r="F56" s="459">
        <v>1.1299999999999999</v>
      </c>
      <c r="G56" s="459">
        <v>83.84</v>
      </c>
      <c r="H56" s="459">
        <v>105.49</v>
      </c>
      <c r="I56" s="459">
        <v>119.2</v>
      </c>
      <c r="J56" s="467">
        <v>1.7223956422407676E-5</v>
      </c>
    </row>
    <row r="57" spans="1:10" x14ac:dyDescent="0.2">
      <c r="A57" s="468" t="s">
        <v>5345</v>
      </c>
      <c r="B57" s="453" t="s">
        <v>589</v>
      </c>
      <c r="C57" s="453"/>
      <c r="D57" s="453" t="s">
        <v>5338</v>
      </c>
      <c r="E57" s="454"/>
      <c r="F57" s="456">
        <v>1</v>
      </c>
      <c r="G57" s="455" t="s">
        <v>244</v>
      </c>
      <c r="H57" s="456">
        <v>21503.65</v>
      </c>
      <c r="I57" s="456">
        <v>21503.65</v>
      </c>
      <c r="J57" s="469">
        <v>3.1071974037139836E-3</v>
      </c>
    </row>
    <row r="58" spans="1:10" ht="63.75" x14ac:dyDescent="0.2">
      <c r="A58" s="466" t="s">
        <v>5346</v>
      </c>
      <c r="B58" s="457" t="s">
        <v>3526</v>
      </c>
      <c r="C58" s="457" t="s">
        <v>163</v>
      </c>
      <c r="D58" s="457" t="s">
        <v>3527</v>
      </c>
      <c r="E58" s="458" t="s">
        <v>3</v>
      </c>
      <c r="F58" s="459">
        <v>43.6</v>
      </c>
      <c r="G58" s="459">
        <v>41.6</v>
      </c>
      <c r="H58" s="459">
        <v>52.34</v>
      </c>
      <c r="I58" s="459">
        <v>2282.02</v>
      </c>
      <c r="J58" s="467">
        <v>3.2974339794515742E-4</v>
      </c>
    </row>
    <row r="59" spans="1:10" ht="63.75" x14ac:dyDescent="0.2">
      <c r="A59" s="466" t="s">
        <v>5755</v>
      </c>
      <c r="B59" s="457" t="s">
        <v>5339</v>
      </c>
      <c r="C59" s="457" t="s">
        <v>163</v>
      </c>
      <c r="D59" s="457" t="s">
        <v>5340</v>
      </c>
      <c r="E59" s="458" t="s">
        <v>3</v>
      </c>
      <c r="F59" s="459">
        <v>438.75</v>
      </c>
      <c r="G59" s="459">
        <v>34.82</v>
      </c>
      <c r="H59" s="459">
        <v>43.81</v>
      </c>
      <c r="I59" s="459">
        <v>19221.63</v>
      </c>
      <c r="J59" s="467">
        <v>2.7774540057688259E-3</v>
      </c>
    </row>
    <row r="60" spans="1:10" x14ac:dyDescent="0.2">
      <c r="A60" s="468" t="s">
        <v>3528</v>
      </c>
      <c r="B60" s="453" t="s">
        <v>589</v>
      </c>
      <c r="C60" s="453"/>
      <c r="D60" s="453" t="s">
        <v>3529</v>
      </c>
      <c r="E60" s="454"/>
      <c r="F60" s="456">
        <v>1</v>
      </c>
      <c r="G60" s="455" t="s">
        <v>244</v>
      </c>
      <c r="H60" s="456">
        <v>135891.72</v>
      </c>
      <c r="I60" s="456">
        <v>135891.72</v>
      </c>
      <c r="J60" s="469">
        <v>1.963584784770156E-2</v>
      </c>
    </row>
    <row r="61" spans="1:10" x14ac:dyDescent="0.2">
      <c r="A61" s="468" t="s">
        <v>3530</v>
      </c>
      <c r="B61" s="453" t="s">
        <v>589</v>
      </c>
      <c r="C61" s="453"/>
      <c r="D61" s="453" t="s">
        <v>5327</v>
      </c>
      <c r="E61" s="454"/>
      <c r="F61" s="456">
        <v>1</v>
      </c>
      <c r="G61" s="455" t="s">
        <v>244</v>
      </c>
      <c r="H61" s="456">
        <v>38319.43</v>
      </c>
      <c r="I61" s="456">
        <v>38319.43</v>
      </c>
      <c r="J61" s="469">
        <v>5.5370150373448106E-3</v>
      </c>
    </row>
    <row r="62" spans="1:10" ht="51" x14ac:dyDescent="0.2">
      <c r="A62" s="466" t="s">
        <v>7740</v>
      </c>
      <c r="B62" s="457" t="s">
        <v>5328</v>
      </c>
      <c r="C62" s="457" t="s">
        <v>163</v>
      </c>
      <c r="D62" s="457" t="s">
        <v>5329</v>
      </c>
      <c r="E62" s="458" t="s">
        <v>187</v>
      </c>
      <c r="F62" s="459">
        <v>38.229999999999997</v>
      </c>
      <c r="G62" s="459">
        <v>168.58</v>
      </c>
      <c r="H62" s="459">
        <v>212.12</v>
      </c>
      <c r="I62" s="459">
        <v>8109.34</v>
      </c>
      <c r="J62" s="467">
        <v>1.171769452806103E-3</v>
      </c>
    </row>
    <row r="63" spans="1:10" ht="51" x14ac:dyDescent="0.2">
      <c r="A63" s="466" t="s">
        <v>7741</v>
      </c>
      <c r="B63" s="457" t="s">
        <v>5330</v>
      </c>
      <c r="C63" s="457" t="s">
        <v>12</v>
      </c>
      <c r="D63" s="457" t="s">
        <v>5331</v>
      </c>
      <c r="E63" s="458" t="s">
        <v>162</v>
      </c>
      <c r="F63" s="459">
        <v>254.83</v>
      </c>
      <c r="G63" s="459">
        <v>94.22</v>
      </c>
      <c r="H63" s="459">
        <v>118.55</v>
      </c>
      <c r="I63" s="459">
        <v>30210.09</v>
      </c>
      <c r="J63" s="467">
        <v>4.3652455845387076E-3</v>
      </c>
    </row>
    <row r="64" spans="1:10" x14ac:dyDescent="0.2">
      <c r="A64" s="468" t="s">
        <v>3531</v>
      </c>
      <c r="B64" s="453" t="s">
        <v>589</v>
      </c>
      <c r="C64" s="453"/>
      <c r="D64" s="453" t="s">
        <v>3520</v>
      </c>
      <c r="E64" s="454"/>
      <c r="F64" s="456">
        <v>1</v>
      </c>
      <c r="G64" s="455" t="s">
        <v>244</v>
      </c>
      <c r="H64" s="456">
        <v>58382.16</v>
      </c>
      <c r="I64" s="456">
        <v>58382.16</v>
      </c>
      <c r="J64" s="469">
        <v>8.4360048631378567E-3</v>
      </c>
    </row>
    <row r="65" spans="1:10" ht="51" x14ac:dyDescent="0.2">
      <c r="A65" s="466" t="s">
        <v>7742</v>
      </c>
      <c r="B65" s="457" t="s">
        <v>3522</v>
      </c>
      <c r="C65" s="457" t="s">
        <v>163</v>
      </c>
      <c r="D65" s="457" t="s">
        <v>3523</v>
      </c>
      <c r="E65" s="458" t="s">
        <v>187</v>
      </c>
      <c r="F65" s="459">
        <v>46.08</v>
      </c>
      <c r="G65" s="459">
        <v>168.58</v>
      </c>
      <c r="H65" s="459">
        <v>212.12</v>
      </c>
      <c r="I65" s="459">
        <v>9774.48</v>
      </c>
      <c r="J65" s="467">
        <v>1.4123759863397265E-3</v>
      </c>
    </row>
    <row r="66" spans="1:10" ht="76.5" x14ac:dyDescent="0.2">
      <c r="A66" s="466" t="s">
        <v>7743</v>
      </c>
      <c r="B66" s="457" t="s">
        <v>3524</v>
      </c>
      <c r="C66" s="457" t="s">
        <v>163</v>
      </c>
      <c r="D66" s="457" t="s">
        <v>3525</v>
      </c>
      <c r="E66" s="458" t="s">
        <v>162</v>
      </c>
      <c r="F66" s="459">
        <v>460.78</v>
      </c>
      <c r="G66" s="459">
        <v>83.84</v>
      </c>
      <c r="H66" s="459">
        <v>105.49</v>
      </c>
      <c r="I66" s="459">
        <v>48607.68</v>
      </c>
      <c r="J66" s="467">
        <v>7.0236288767981303E-3</v>
      </c>
    </row>
    <row r="67" spans="1:10" x14ac:dyDescent="0.2">
      <c r="A67" s="468" t="s">
        <v>3533</v>
      </c>
      <c r="B67" s="453" t="s">
        <v>589</v>
      </c>
      <c r="C67" s="453"/>
      <c r="D67" s="453" t="s">
        <v>3532</v>
      </c>
      <c r="E67" s="454"/>
      <c r="F67" s="456">
        <v>1</v>
      </c>
      <c r="G67" s="455" t="s">
        <v>244</v>
      </c>
      <c r="H67" s="456">
        <v>1600.67</v>
      </c>
      <c r="I67" s="456">
        <v>1600.67</v>
      </c>
      <c r="J67" s="469">
        <v>2.3129085844509476E-4</v>
      </c>
    </row>
    <row r="68" spans="1:10" ht="51" x14ac:dyDescent="0.2">
      <c r="A68" s="466" t="s">
        <v>7744</v>
      </c>
      <c r="B68" s="457" t="s">
        <v>3522</v>
      </c>
      <c r="C68" s="457" t="s">
        <v>163</v>
      </c>
      <c r="D68" s="457" t="s">
        <v>3523</v>
      </c>
      <c r="E68" s="458" t="s">
        <v>187</v>
      </c>
      <c r="F68" s="459">
        <v>1.27</v>
      </c>
      <c r="G68" s="459">
        <v>168.58</v>
      </c>
      <c r="H68" s="459">
        <v>212.12</v>
      </c>
      <c r="I68" s="459">
        <v>269.39</v>
      </c>
      <c r="J68" s="467">
        <v>3.8925852522083924E-5</v>
      </c>
    </row>
    <row r="69" spans="1:10" ht="76.5" x14ac:dyDescent="0.2">
      <c r="A69" s="466" t="s">
        <v>7745</v>
      </c>
      <c r="B69" s="457" t="s">
        <v>3524</v>
      </c>
      <c r="C69" s="457" t="s">
        <v>163</v>
      </c>
      <c r="D69" s="457" t="s">
        <v>3525</v>
      </c>
      <c r="E69" s="458" t="s">
        <v>162</v>
      </c>
      <c r="F69" s="459">
        <v>12.62</v>
      </c>
      <c r="G69" s="459">
        <v>83.84</v>
      </c>
      <c r="H69" s="459">
        <v>105.49</v>
      </c>
      <c r="I69" s="459">
        <v>1331.28</v>
      </c>
      <c r="J69" s="467">
        <v>1.9236500592301084E-4</v>
      </c>
    </row>
    <row r="70" spans="1:10" x14ac:dyDescent="0.2">
      <c r="A70" s="468" t="s">
        <v>5351</v>
      </c>
      <c r="B70" s="453" t="s">
        <v>589</v>
      </c>
      <c r="C70" s="453"/>
      <c r="D70" s="453" t="s">
        <v>3534</v>
      </c>
      <c r="E70" s="454"/>
      <c r="F70" s="456">
        <v>1</v>
      </c>
      <c r="G70" s="455" t="s">
        <v>244</v>
      </c>
      <c r="H70" s="456">
        <v>16592.47</v>
      </c>
      <c r="I70" s="456">
        <v>16592.47</v>
      </c>
      <c r="J70" s="469">
        <v>2.3975501696317674E-3</v>
      </c>
    </row>
    <row r="71" spans="1:10" ht="63.75" x14ac:dyDescent="0.2">
      <c r="A71" s="466" t="s">
        <v>7746</v>
      </c>
      <c r="B71" s="457" t="s">
        <v>3526</v>
      </c>
      <c r="C71" s="457" t="s">
        <v>163</v>
      </c>
      <c r="D71" s="457" t="s">
        <v>3527</v>
      </c>
      <c r="E71" s="458" t="s">
        <v>3</v>
      </c>
      <c r="F71" s="459">
        <v>306.04000000000002</v>
      </c>
      <c r="G71" s="459">
        <v>41.6</v>
      </c>
      <c r="H71" s="459">
        <v>52.34</v>
      </c>
      <c r="I71" s="459">
        <v>16018.13</v>
      </c>
      <c r="J71" s="467">
        <v>2.3145601769166196E-3</v>
      </c>
    </row>
    <row r="72" spans="1:10" ht="63.75" x14ac:dyDescent="0.2">
      <c r="A72" s="466" t="s">
        <v>7747</v>
      </c>
      <c r="B72" s="457" t="s">
        <v>5339</v>
      </c>
      <c r="C72" s="457" t="s">
        <v>163</v>
      </c>
      <c r="D72" s="457" t="s">
        <v>5340</v>
      </c>
      <c r="E72" s="458" t="s">
        <v>3</v>
      </c>
      <c r="F72" s="459">
        <v>13.11</v>
      </c>
      <c r="G72" s="459">
        <v>34.82</v>
      </c>
      <c r="H72" s="459">
        <v>43.81</v>
      </c>
      <c r="I72" s="459">
        <v>574.34</v>
      </c>
      <c r="J72" s="467">
        <v>8.2989992715147866E-5</v>
      </c>
    </row>
    <row r="73" spans="1:10" x14ac:dyDescent="0.2">
      <c r="A73" s="468" t="s">
        <v>7748</v>
      </c>
      <c r="B73" s="453" t="s">
        <v>589</v>
      </c>
      <c r="C73" s="453"/>
      <c r="D73" s="453" t="s">
        <v>3535</v>
      </c>
      <c r="E73" s="454"/>
      <c r="F73" s="456">
        <v>1</v>
      </c>
      <c r="G73" s="455" t="s">
        <v>244</v>
      </c>
      <c r="H73" s="456">
        <v>20996.99</v>
      </c>
      <c r="I73" s="456">
        <v>20996.99</v>
      </c>
      <c r="J73" s="469">
        <v>3.0339869191420283E-3</v>
      </c>
    </row>
    <row r="74" spans="1:10" ht="38.25" x14ac:dyDescent="0.2">
      <c r="A74" s="466" t="s">
        <v>7749</v>
      </c>
      <c r="B74" s="457" t="s">
        <v>7388</v>
      </c>
      <c r="C74" s="457" t="s">
        <v>163</v>
      </c>
      <c r="D74" s="457" t="s">
        <v>7389</v>
      </c>
      <c r="E74" s="458" t="s">
        <v>162</v>
      </c>
      <c r="F74" s="459">
        <v>33.25</v>
      </c>
      <c r="G74" s="459">
        <v>231.32</v>
      </c>
      <c r="H74" s="459">
        <v>291.06</v>
      </c>
      <c r="I74" s="459">
        <v>9677.74</v>
      </c>
      <c r="J74" s="467">
        <v>1.3983974163371785E-3</v>
      </c>
    </row>
    <row r="75" spans="1:10" ht="25.5" x14ac:dyDescent="0.2">
      <c r="A75" s="466" t="s">
        <v>7750</v>
      </c>
      <c r="B75" s="457" t="s">
        <v>5347</v>
      </c>
      <c r="C75" s="457" t="s">
        <v>163</v>
      </c>
      <c r="D75" s="457" t="s">
        <v>5348</v>
      </c>
      <c r="E75" s="458" t="s">
        <v>162</v>
      </c>
      <c r="F75" s="459">
        <v>19.75</v>
      </c>
      <c r="G75" s="459">
        <v>97.67</v>
      </c>
      <c r="H75" s="459">
        <v>122.89</v>
      </c>
      <c r="I75" s="459">
        <v>2427.0700000000002</v>
      </c>
      <c r="J75" s="467">
        <v>3.5070258317225673E-4</v>
      </c>
    </row>
    <row r="76" spans="1:10" ht="63.75" x14ac:dyDescent="0.2">
      <c r="A76" s="466" t="s">
        <v>7751</v>
      </c>
      <c r="B76" s="457" t="s">
        <v>5349</v>
      </c>
      <c r="C76" s="457" t="s">
        <v>163</v>
      </c>
      <c r="D76" s="457" t="s">
        <v>5350</v>
      </c>
      <c r="E76" s="458" t="s">
        <v>4</v>
      </c>
      <c r="F76" s="459">
        <v>5</v>
      </c>
      <c r="G76" s="459">
        <v>528.52</v>
      </c>
      <c r="H76" s="459">
        <v>665.03</v>
      </c>
      <c r="I76" s="459">
        <v>3325.15</v>
      </c>
      <c r="J76" s="467">
        <v>4.8047180115745711E-4</v>
      </c>
    </row>
    <row r="77" spans="1:10" ht="25.5" x14ac:dyDescent="0.2">
      <c r="A77" s="466" t="s">
        <v>7752</v>
      </c>
      <c r="B77" s="457" t="s">
        <v>5260</v>
      </c>
      <c r="C77" s="457" t="s">
        <v>163</v>
      </c>
      <c r="D77" s="457" t="s">
        <v>5261</v>
      </c>
      <c r="E77" s="458" t="s">
        <v>4</v>
      </c>
      <c r="F77" s="459">
        <v>2</v>
      </c>
      <c r="G77" s="459">
        <v>1113.49</v>
      </c>
      <c r="H77" s="459">
        <v>1401.1</v>
      </c>
      <c r="I77" s="459">
        <v>2802.2</v>
      </c>
      <c r="J77" s="467">
        <v>4.0490747220529188E-4</v>
      </c>
    </row>
    <row r="78" spans="1:10" ht="51" x14ac:dyDescent="0.2">
      <c r="A78" s="466" t="s">
        <v>7753</v>
      </c>
      <c r="B78" s="457" t="s">
        <v>5262</v>
      </c>
      <c r="C78" s="457" t="s">
        <v>163</v>
      </c>
      <c r="D78" s="457" t="s">
        <v>5263</v>
      </c>
      <c r="E78" s="458" t="s">
        <v>4</v>
      </c>
      <c r="F78" s="459">
        <v>3</v>
      </c>
      <c r="G78" s="459">
        <v>732.43</v>
      </c>
      <c r="H78" s="459">
        <v>921.61</v>
      </c>
      <c r="I78" s="459">
        <v>2764.83</v>
      </c>
      <c r="J78" s="467">
        <v>3.9950764626984407E-4</v>
      </c>
    </row>
    <row r="79" spans="1:10" x14ac:dyDescent="0.2">
      <c r="A79" s="468" t="s">
        <v>3536</v>
      </c>
      <c r="B79" s="453" t="s">
        <v>589</v>
      </c>
      <c r="C79" s="453"/>
      <c r="D79" s="453" t="s">
        <v>3537</v>
      </c>
      <c r="E79" s="454"/>
      <c r="F79" s="456">
        <v>1</v>
      </c>
      <c r="G79" s="455" t="s">
        <v>244</v>
      </c>
      <c r="H79" s="456">
        <v>399840.84</v>
      </c>
      <c r="I79" s="456">
        <v>399840.84</v>
      </c>
      <c r="J79" s="469">
        <v>5.77755134568698E-2</v>
      </c>
    </row>
    <row r="80" spans="1:10" ht="140.25" x14ac:dyDescent="0.2">
      <c r="A80" s="466" t="s">
        <v>3538</v>
      </c>
      <c r="B80" s="457" t="s">
        <v>3539</v>
      </c>
      <c r="C80" s="457" t="s">
        <v>163</v>
      </c>
      <c r="D80" s="457" t="s">
        <v>3540</v>
      </c>
      <c r="E80" s="458" t="s">
        <v>3</v>
      </c>
      <c r="F80" s="459">
        <v>115.66</v>
      </c>
      <c r="G80" s="459">
        <v>803.88</v>
      </c>
      <c r="H80" s="459">
        <v>1011.52</v>
      </c>
      <c r="I80" s="459">
        <v>116992.4</v>
      </c>
      <c r="J80" s="467">
        <v>1.6904966437524226E-2</v>
      </c>
    </row>
    <row r="81" spans="1:10" ht="63.75" x14ac:dyDescent="0.2">
      <c r="A81" s="466" t="s">
        <v>3541</v>
      </c>
      <c r="B81" s="457" t="s">
        <v>5225</v>
      </c>
      <c r="C81" s="457" t="s">
        <v>163</v>
      </c>
      <c r="D81" s="457" t="s">
        <v>5226</v>
      </c>
      <c r="E81" s="458" t="s">
        <v>4</v>
      </c>
      <c r="F81" s="459">
        <v>1</v>
      </c>
      <c r="G81" s="459">
        <v>1340.18</v>
      </c>
      <c r="H81" s="459">
        <v>1686.34</v>
      </c>
      <c r="I81" s="459">
        <v>1686.34</v>
      </c>
      <c r="J81" s="467">
        <v>2.4366985464230673E-4</v>
      </c>
    </row>
    <row r="82" spans="1:10" ht="63.75" x14ac:dyDescent="0.2">
      <c r="A82" s="466" t="s">
        <v>7754</v>
      </c>
      <c r="B82" s="457" t="s">
        <v>5227</v>
      </c>
      <c r="C82" s="457" t="s">
        <v>163</v>
      </c>
      <c r="D82" s="457" t="s">
        <v>5228</v>
      </c>
      <c r="E82" s="458" t="s">
        <v>4</v>
      </c>
      <c r="F82" s="459">
        <v>1</v>
      </c>
      <c r="G82" s="459">
        <v>2010.27</v>
      </c>
      <c r="H82" s="459">
        <v>2529.52</v>
      </c>
      <c r="I82" s="459">
        <v>2529.52</v>
      </c>
      <c r="J82" s="467">
        <v>3.655062269262472E-4</v>
      </c>
    </row>
    <row r="83" spans="1:10" ht="63.75" x14ac:dyDescent="0.2">
      <c r="A83" s="466" t="s">
        <v>7755</v>
      </c>
      <c r="B83" s="457" t="s">
        <v>3542</v>
      </c>
      <c r="C83" s="457" t="s">
        <v>163</v>
      </c>
      <c r="D83" s="457" t="s">
        <v>3543</v>
      </c>
      <c r="E83" s="458" t="s">
        <v>3</v>
      </c>
      <c r="F83" s="459">
        <v>206.69</v>
      </c>
      <c r="G83" s="459">
        <v>1071.3499999999999</v>
      </c>
      <c r="H83" s="459">
        <v>1348.07</v>
      </c>
      <c r="I83" s="459">
        <v>278632.58</v>
      </c>
      <c r="J83" s="467">
        <v>4.026137093777702E-2</v>
      </c>
    </row>
    <row r="84" spans="1:10" x14ac:dyDescent="0.2">
      <c r="A84" s="468" t="s">
        <v>3544</v>
      </c>
      <c r="B84" s="453" t="s">
        <v>589</v>
      </c>
      <c r="C84" s="453"/>
      <c r="D84" s="453" t="s">
        <v>5352</v>
      </c>
      <c r="E84" s="454"/>
      <c r="F84" s="456">
        <v>1</v>
      </c>
      <c r="G84" s="455" t="s">
        <v>244</v>
      </c>
      <c r="H84" s="456">
        <v>7636.8</v>
      </c>
      <c r="I84" s="456">
        <v>7636.8</v>
      </c>
      <c r="J84" s="469">
        <v>1.1034891812637831E-3</v>
      </c>
    </row>
    <row r="85" spans="1:10" ht="51" x14ac:dyDescent="0.2">
      <c r="A85" s="466" t="s">
        <v>3545</v>
      </c>
      <c r="B85" s="457" t="s">
        <v>3546</v>
      </c>
      <c r="C85" s="457" t="s">
        <v>163</v>
      </c>
      <c r="D85" s="457" t="s">
        <v>3547</v>
      </c>
      <c r="E85" s="458" t="s">
        <v>162</v>
      </c>
      <c r="F85" s="459">
        <v>40.229999999999997</v>
      </c>
      <c r="G85" s="459">
        <v>137.28</v>
      </c>
      <c r="H85" s="459">
        <v>172.73</v>
      </c>
      <c r="I85" s="459">
        <v>6948.92</v>
      </c>
      <c r="J85" s="467">
        <v>1.0040930810637345E-3</v>
      </c>
    </row>
    <row r="86" spans="1:10" ht="51" x14ac:dyDescent="0.2">
      <c r="A86" s="466" t="s">
        <v>7756</v>
      </c>
      <c r="B86" s="457" t="s">
        <v>951</v>
      </c>
      <c r="C86" s="457" t="s">
        <v>163</v>
      </c>
      <c r="D86" s="457" t="s">
        <v>952</v>
      </c>
      <c r="E86" s="458" t="s">
        <v>162</v>
      </c>
      <c r="F86" s="459">
        <v>1.38</v>
      </c>
      <c r="G86" s="459">
        <v>396.15</v>
      </c>
      <c r="H86" s="459">
        <v>498.47</v>
      </c>
      <c r="I86" s="459">
        <v>687.88</v>
      </c>
      <c r="J86" s="467">
        <v>9.9396100200048598E-5</v>
      </c>
    </row>
    <row r="87" spans="1:10" x14ac:dyDescent="0.2">
      <c r="A87" s="468" t="s">
        <v>3548</v>
      </c>
      <c r="B87" s="453" t="s">
        <v>589</v>
      </c>
      <c r="C87" s="453"/>
      <c r="D87" s="453" t="s">
        <v>3551</v>
      </c>
      <c r="E87" s="454"/>
      <c r="F87" s="456">
        <v>1</v>
      </c>
      <c r="G87" s="455" t="s">
        <v>244</v>
      </c>
      <c r="H87" s="456">
        <v>37965.17</v>
      </c>
      <c r="I87" s="456">
        <v>37965.17</v>
      </c>
      <c r="J87" s="469">
        <v>5.4858257856484835E-3</v>
      </c>
    </row>
    <row r="88" spans="1:10" ht="38.25" x14ac:dyDescent="0.2">
      <c r="A88" s="466" t="s">
        <v>3549</v>
      </c>
      <c r="B88" s="457" t="s">
        <v>5237</v>
      </c>
      <c r="C88" s="457" t="s">
        <v>163</v>
      </c>
      <c r="D88" s="457" t="s">
        <v>5238</v>
      </c>
      <c r="E88" s="458" t="s">
        <v>162</v>
      </c>
      <c r="F88" s="459">
        <v>1380.05</v>
      </c>
      <c r="G88" s="459">
        <v>21.87</v>
      </c>
      <c r="H88" s="459">
        <v>27.51</v>
      </c>
      <c r="I88" s="459">
        <v>37965.17</v>
      </c>
      <c r="J88" s="467">
        <v>5.4858257856484835E-3</v>
      </c>
    </row>
    <row r="89" spans="1:10" x14ac:dyDescent="0.2">
      <c r="A89" s="468" t="s">
        <v>3550</v>
      </c>
      <c r="B89" s="453" t="s">
        <v>589</v>
      </c>
      <c r="C89" s="453"/>
      <c r="D89" s="453" t="s">
        <v>3554</v>
      </c>
      <c r="E89" s="454"/>
      <c r="F89" s="456">
        <v>1</v>
      </c>
      <c r="G89" s="455" t="s">
        <v>244</v>
      </c>
      <c r="H89" s="456">
        <v>215031.67</v>
      </c>
      <c r="I89" s="456">
        <v>215031.67</v>
      </c>
      <c r="J89" s="469">
        <v>3.107127612011366E-2</v>
      </c>
    </row>
    <row r="90" spans="1:10" x14ac:dyDescent="0.2">
      <c r="A90" s="468" t="s">
        <v>3552</v>
      </c>
      <c r="B90" s="453" t="s">
        <v>589</v>
      </c>
      <c r="C90" s="453"/>
      <c r="D90" s="453" t="s">
        <v>608</v>
      </c>
      <c r="E90" s="454"/>
      <c r="F90" s="456">
        <v>1</v>
      </c>
      <c r="G90" s="455" t="s">
        <v>244</v>
      </c>
      <c r="H90" s="456">
        <v>83462.94</v>
      </c>
      <c r="I90" s="456">
        <v>83462.94</v>
      </c>
      <c r="J90" s="469">
        <v>1.2060084240319015E-2</v>
      </c>
    </row>
    <row r="91" spans="1:10" ht="38.25" x14ac:dyDescent="0.2">
      <c r="A91" s="466" t="s">
        <v>5353</v>
      </c>
      <c r="B91" s="457" t="s">
        <v>3557</v>
      </c>
      <c r="C91" s="457" t="s">
        <v>163</v>
      </c>
      <c r="D91" s="457" t="s">
        <v>3558</v>
      </c>
      <c r="E91" s="458" t="s">
        <v>4</v>
      </c>
      <c r="F91" s="459">
        <v>28</v>
      </c>
      <c r="G91" s="459">
        <v>1075.45</v>
      </c>
      <c r="H91" s="459">
        <v>1353.23</v>
      </c>
      <c r="I91" s="459">
        <v>37890.44</v>
      </c>
      <c r="J91" s="467">
        <v>5.4750275787403754E-3</v>
      </c>
    </row>
    <row r="92" spans="1:10" ht="38.25" x14ac:dyDescent="0.2">
      <c r="A92" s="466" t="s">
        <v>5354</v>
      </c>
      <c r="B92" s="457" t="s">
        <v>3560</v>
      </c>
      <c r="C92" s="457" t="s">
        <v>12</v>
      </c>
      <c r="D92" s="457" t="s">
        <v>3561</v>
      </c>
      <c r="E92" s="458" t="s">
        <v>4</v>
      </c>
      <c r="F92" s="459">
        <v>50</v>
      </c>
      <c r="G92" s="459">
        <v>30.31</v>
      </c>
      <c r="H92" s="459">
        <v>38.130000000000003</v>
      </c>
      <c r="I92" s="459">
        <v>1906.5</v>
      </c>
      <c r="J92" s="467">
        <v>2.7548215536342478E-4</v>
      </c>
    </row>
    <row r="93" spans="1:10" ht="38.25" x14ac:dyDescent="0.2">
      <c r="A93" s="466" t="s">
        <v>5762</v>
      </c>
      <c r="B93" s="457" t="s">
        <v>3562</v>
      </c>
      <c r="C93" s="457" t="s">
        <v>12</v>
      </c>
      <c r="D93" s="457" t="s">
        <v>3563</v>
      </c>
      <c r="E93" s="458" t="s">
        <v>4</v>
      </c>
      <c r="F93" s="459">
        <v>49</v>
      </c>
      <c r="G93" s="459">
        <v>285.98</v>
      </c>
      <c r="H93" s="459">
        <v>359.84</v>
      </c>
      <c r="I93" s="459">
        <v>17632.16</v>
      </c>
      <c r="J93" s="467">
        <v>2.5477815056452998E-3</v>
      </c>
    </row>
    <row r="94" spans="1:10" ht="38.25" x14ac:dyDescent="0.2">
      <c r="A94" s="466" t="s">
        <v>7757</v>
      </c>
      <c r="B94" s="457" t="s">
        <v>3564</v>
      </c>
      <c r="C94" s="457" t="s">
        <v>163</v>
      </c>
      <c r="D94" s="457" t="s">
        <v>3565</v>
      </c>
      <c r="E94" s="458" t="s">
        <v>4</v>
      </c>
      <c r="F94" s="459">
        <v>112</v>
      </c>
      <c r="G94" s="459">
        <v>53.24</v>
      </c>
      <c r="H94" s="459">
        <v>66.989999999999995</v>
      </c>
      <c r="I94" s="459">
        <v>7502.88</v>
      </c>
      <c r="J94" s="467">
        <v>1.0841382396187425E-3</v>
      </c>
    </row>
    <row r="95" spans="1:10" ht="38.25" x14ac:dyDescent="0.2">
      <c r="A95" s="466" t="s">
        <v>7758</v>
      </c>
      <c r="B95" s="457" t="s">
        <v>3566</v>
      </c>
      <c r="C95" s="457" t="s">
        <v>163</v>
      </c>
      <c r="D95" s="457" t="s">
        <v>3567</v>
      </c>
      <c r="E95" s="458" t="s">
        <v>4</v>
      </c>
      <c r="F95" s="459">
        <v>28</v>
      </c>
      <c r="G95" s="459">
        <v>145.63</v>
      </c>
      <c r="H95" s="459">
        <v>183.24</v>
      </c>
      <c r="I95" s="459">
        <v>5130.72</v>
      </c>
      <c r="J95" s="467">
        <v>7.4136994711053287E-4</v>
      </c>
    </row>
    <row r="96" spans="1:10" ht="38.25" x14ac:dyDescent="0.2">
      <c r="A96" s="466" t="s">
        <v>7759</v>
      </c>
      <c r="B96" s="457" t="s">
        <v>3568</v>
      </c>
      <c r="C96" s="457" t="s">
        <v>12</v>
      </c>
      <c r="D96" s="457" t="s">
        <v>3569</v>
      </c>
      <c r="E96" s="458" t="s">
        <v>4</v>
      </c>
      <c r="F96" s="459">
        <v>28</v>
      </c>
      <c r="G96" s="459">
        <v>88.33</v>
      </c>
      <c r="H96" s="459">
        <v>111.14</v>
      </c>
      <c r="I96" s="459">
        <v>3111.92</v>
      </c>
      <c r="J96" s="467">
        <v>4.4966085964780954E-4</v>
      </c>
    </row>
    <row r="97" spans="1:10" ht="38.25" x14ac:dyDescent="0.2">
      <c r="A97" s="466" t="s">
        <v>7760</v>
      </c>
      <c r="B97" s="457" t="s">
        <v>1012</v>
      </c>
      <c r="C97" s="457" t="s">
        <v>12</v>
      </c>
      <c r="D97" s="457" t="s">
        <v>1013</v>
      </c>
      <c r="E97" s="458" t="s">
        <v>4</v>
      </c>
      <c r="F97" s="459">
        <v>28</v>
      </c>
      <c r="G97" s="459">
        <v>49.61</v>
      </c>
      <c r="H97" s="459">
        <v>62.42</v>
      </c>
      <c r="I97" s="459">
        <v>1747.76</v>
      </c>
      <c r="J97" s="467">
        <v>2.5254481608076546E-4</v>
      </c>
    </row>
    <row r="98" spans="1:10" ht="25.5" x14ac:dyDescent="0.2">
      <c r="A98" s="466" t="s">
        <v>7761</v>
      </c>
      <c r="B98" s="457" t="s">
        <v>1014</v>
      </c>
      <c r="C98" s="457" t="s">
        <v>163</v>
      </c>
      <c r="D98" s="457" t="s">
        <v>1015</v>
      </c>
      <c r="E98" s="458" t="s">
        <v>4</v>
      </c>
      <c r="F98" s="459">
        <v>28</v>
      </c>
      <c r="G98" s="459">
        <v>242.41</v>
      </c>
      <c r="H98" s="459">
        <v>305.02</v>
      </c>
      <c r="I98" s="459">
        <v>8540.56</v>
      </c>
      <c r="J98" s="467">
        <v>1.2340791381120647E-3</v>
      </c>
    </row>
    <row r="99" spans="1:10" x14ac:dyDescent="0.2">
      <c r="A99" s="468" t="s">
        <v>5355</v>
      </c>
      <c r="B99" s="453" t="s">
        <v>589</v>
      </c>
      <c r="C99" s="453"/>
      <c r="D99" s="453" t="s">
        <v>604</v>
      </c>
      <c r="E99" s="454"/>
      <c r="F99" s="456">
        <v>1</v>
      </c>
      <c r="G99" s="455" t="s">
        <v>244</v>
      </c>
      <c r="H99" s="456">
        <v>9745.7199999999993</v>
      </c>
      <c r="I99" s="456">
        <v>9745.7199999999993</v>
      </c>
      <c r="J99" s="469">
        <v>1.4082202733639844E-3</v>
      </c>
    </row>
    <row r="100" spans="1:10" ht="38.25" x14ac:dyDescent="0.2">
      <c r="A100" s="466" t="s">
        <v>5356</v>
      </c>
      <c r="B100" s="457" t="s">
        <v>1318</v>
      </c>
      <c r="C100" s="457" t="s">
        <v>12</v>
      </c>
      <c r="D100" s="457" t="s">
        <v>3335</v>
      </c>
      <c r="E100" s="458" t="s">
        <v>3</v>
      </c>
      <c r="F100" s="459">
        <v>28</v>
      </c>
      <c r="G100" s="459">
        <v>18.7</v>
      </c>
      <c r="H100" s="459">
        <v>23.53</v>
      </c>
      <c r="I100" s="459">
        <v>658.84</v>
      </c>
      <c r="J100" s="467">
        <v>9.5199928266267395E-5</v>
      </c>
    </row>
    <row r="101" spans="1:10" ht="38.25" x14ac:dyDescent="0.2">
      <c r="A101" s="466" t="s">
        <v>5357</v>
      </c>
      <c r="B101" s="457" t="s">
        <v>3573</v>
      </c>
      <c r="C101" s="457" t="s">
        <v>163</v>
      </c>
      <c r="D101" s="457" t="s">
        <v>3574</v>
      </c>
      <c r="E101" s="458" t="s">
        <v>3</v>
      </c>
      <c r="F101" s="459">
        <v>34</v>
      </c>
      <c r="G101" s="459">
        <v>27.85</v>
      </c>
      <c r="H101" s="459">
        <v>35.04</v>
      </c>
      <c r="I101" s="459">
        <v>1191.3599999999999</v>
      </c>
      <c r="J101" s="467">
        <v>1.7214708660570141E-4</v>
      </c>
    </row>
    <row r="102" spans="1:10" ht="51" x14ac:dyDescent="0.2">
      <c r="A102" s="466" t="s">
        <v>5763</v>
      </c>
      <c r="B102" s="457" t="s">
        <v>3575</v>
      </c>
      <c r="C102" s="457" t="s">
        <v>12</v>
      </c>
      <c r="D102" s="457" t="s">
        <v>3576</v>
      </c>
      <c r="E102" s="458" t="s">
        <v>3</v>
      </c>
      <c r="F102" s="459">
        <v>340</v>
      </c>
      <c r="G102" s="459">
        <v>13.36</v>
      </c>
      <c r="H102" s="459">
        <v>16.809999999999999</v>
      </c>
      <c r="I102" s="459">
        <v>5715.4</v>
      </c>
      <c r="J102" s="467">
        <v>8.2585403134755736E-4</v>
      </c>
    </row>
    <row r="103" spans="1:10" ht="51" x14ac:dyDescent="0.2">
      <c r="A103" s="466" t="s">
        <v>7762</v>
      </c>
      <c r="B103" s="457" t="s">
        <v>3577</v>
      </c>
      <c r="C103" s="457" t="s">
        <v>12</v>
      </c>
      <c r="D103" s="457" t="s">
        <v>3578</v>
      </c>
      <c r="E103" s="458" t="s">
        <v>3</v>
      </c>
      <c r="F103" s="459">
        <v>20</v>
      </c>
      <c r="G103" s="459">
        <v>25.34</v>
      </c>
      <c r="H103" s="459">
        <v>31.88</v>
      </c>
      <c r="I103" s="459">
        <v>637.6</v>
      </c>
      <c r="J103" s="467">
        <v>9.2130827306435693E-5</v>
      </c>
    </row>
    <row r="104" spans="1:10" ht="38.25" x14ac:dyDescent="0.2">
      <c r="A104" s="466" t="s">
        <v>7763</v>
      </c>
      <c r="B104" s="457" t="s">
        <v>2583</v>
      </c>
      <c r="C104" s="457" t="s">
        <v>163</v>
      </c>
      <c r="D104" s="457" t="s">
        <v>1331</v>
      </c>
      <c r="E104" s="458" t="s">
        <v>4</v>
      </c>
      <c r="F104" s="459">
        <v>28</v>
      </c>
      <c r="G104" s="459">
        <v>12.09</v>
      </c>
      <c r="H104" s="459">
        <v>15.21</v>
      </c>
      <c r="I104" s="459">
        <v>425.88</v>
      </c>
      <c r="J104" s="467">
        <v>6.1538075177642465E-5</v>
      </c>
    </row>
    <row r="105" spans="1:10" ht="38.25" x14ac:dyDescent="0.2">
      <c r="A105" s="466" t="s">
        <v>7764</v>
      </c>
      <c r="B105" s="457" t="s">
        <v>5358</v>
      </c>
      <c r="C105" s="457" t="s">
        <v>163</v>
      </c>
      <c r="D105" s="457" t="s">
        <v>5359</v>
      </c>
      <c r="E105" s="458" t="s">
        <v>4</v>
      </c>
      <c r="F105" s="459">
        <v>28</v>
      </c>
      <c r="G105" s="459">
        <v>31.7</v>
      </c>
      <c r="H105" s="459">
        <v>39.880000000000003</v>
      </c>
      <c r="I105" s="459">
        <v>1116.6400000000001</v>
      </c>
      <c r="J105" s="467">
        <v>1.6135032466038009E-4</v>
      </c>
    </row>
    <row r="106" spans="1:10" x14ac:dyDescent="0.2">
      <c r="A106" s="468" t="s">
        <v>5360</v>
      </c>
      <c r="B106" s="453" t="s">
        <v>589</v>
      </c>
      <c r="C106" s="453"/>
      <c r="D106" s="453" t="s">
        <v>605</v>
      </c>
      <c r="E106" s="454"/>
      <c r="F106" s="456">
        <v>1</v>
      </c>
      <c r="G106" s="455" t="s">
        <v>244</v>
      </c>
      <c r="H106" s="456">
        <v>41081.96</v>
      </c>
      <c r="I106" s="456">
        <v>41081.96</v>
      </c>
      <c r="J106" s="469">
        <v>5.9361903421736185E-3</v>
      </c>
    </row>
    <row r="107" spans="1:10" ht="38.25" x14ac:dyDescent="0.2">
      <c r="A107" s="466" t="s">
        <v>5361</v>
      </c>
      <c r="B107" s="457" t="s">
        <v>3581</v>
      </c>
      <c r="C107" s="457" t="s">
        <v>163</v>
      </c>
      <c r="D107" s="457" t="s">
        <v>3582</v>
      </c>
      <c r="E107" s="458" t="s">
        <v>3</v>
      </c>
      <c r="F107" s="459">
        <v>28</v>
      </c>
      <c r="G107" s="459">
        <v>12.23</v>
      </c>
      <c r="H107" s="459">
        <v>15.38</v>
      </c>
      <c r="I107" s="459">
        <v>430.64</v>
      </c>
      <c r="J107" s="467">
        <v>6.2225877464309079E-5</v>
      </c>
    </row>
    <row r="108" spans="1:10" ht="25.5" x14ac:dyDescent="0.2">
      <c r="A108" s="466" t="s">
        <v>5362</v>
      </c>
      <c r="B108" s="457" t="s">
        <v>3584</v>
      </c>
      <c r="C108" s="457" t="s">
        <v>163</v>
      </c>
      <c r="D108" s="457" t="s">
        <v>3585</v>
      </c>
      <c r="E108" s="458" t="s">
        <v>4</v>
      </c>
      <c r="F108" s="459">
        <v>28</v>
      </c>
      <c r="G108" s="459">
        <v>2.86</v>
      </c>
      <c r="H108" s="459">
        <v>3.59</v>
      </c>
      <c r="I108" s="459">
        <v>100.52</v>
      </c>
      <c r="J108" s="467">
        <v>1.4524765936077346E-5</v>
      </c>
    </row>
    <row r="109" spans="1:10" ht="25.5" x14ac:dyDescent="0.2">
      <c r="A109" s="466" t="s">
        <v>5765</v>
      </c>
      <c r="B109" s="457" t="s">
        <v>7390</v>
      </c>
      <c r="C109" s="457" t="s">
        <v>163</v>
      </c>
      <c r="D109" s="457" t="s">
        <v>7391</v>
      </c>
      <c r="E109" s="458" t="s">
        <v>4</v>
      </c>
      <c r="F109" s="459">
        <v>2</v>
      </c>
      <c r="G109" s="459">
        <v>8.23</v>
      </c>
      <c r="H109" s="459">
        <v>10.35</v>
      </c>
      <c r="I109" s="459">
        <v>20.7</v>
      </c>
      <c r="J109" s="467">
        <v>2.9910729693275075E-6</v>
      </c>
    </row>
    <row r="110" spans="1:10" ht="25.5" x14ac:dyDescent="0.2">
      <c r="A110" s="466" t="s">
        <v>5766</v>
      </c>
      <c r="B110" s="457" t="s">
        <v>5760</v>
      </c>
      <c r="C110" s="457" t="s">
        <v>163</v>
      </c>
      <c r="D110" s="457" t="s">
        <v>5761</v>
      </c>
      <c r="E110" s="458" t="s">
        <v>4</v>
      </c>
      <c r="F110" s="459">
        <v>8</v>
      </c>
      <c r="G110" s="459">
        <v>12.71</v>
      </c>
      <c r="H110" s="459">
        <v>15.99</v>
      </c>
      <c r="I110" s="459">
        <v>127.92</v>
      </c>
      <c r="J110" s="467">
        <v>1.8483963972771729E-5</v>
      </c>
    </row>
    <row r="111" spans="1:10" ht="38.25" x14ac:dyDescent="0.2">
      <c r="A111" s="466" t="s">
        <v>5767</v>
      </c>
      <c r="B111" s="457" t="s">
        <v>7392</v>
      </c>
      <c r="C111" s="457" t="s">
        <v>12</v>
      </c>
      <c r="D111" s="457" t="s">
        <v>7393</v>
      </c>
      <c r="E111" s="458" t="s">
        <v>3</v>
      </c>
      <c r="F111" s="459">
        <v>1750</v>
      </c>
      <c r="G111" s="459">
        <v>8.48</v>
      </c>
      <c r="H111" s="459">
        <v>10.67</v>
      </c>
      <c r="I111" s="459">
        <v>18672.5</v>
      </c>
      <c r="J111" s="467">
        <v>2.6981067642399947E-3</v>
      </c>
    </row>
    <row r="112" spans="1:10" ht="51" x14ac:dyDescent="0.2">
      <c r="A112" s="466" t="s">
        <v>5768</v>
      </c>
      <c r="B112" s="457" t="s">
        <v>7394</v>
      </c>
      <c r="C112" s="457" t="s">
        <v>12</v>
      </c>
      <c r="D112" s="457" t="s">
        <v>7395</v>
      </c>
      <c r="E112" s="458" t="s">
        <v>3</v>
      </c>
      <c r="F112" s="459">
        <v>20</v>
      </c>
      <c r="G112" s="459">
        <v>91.72</v>
      </c>
      <c r="H112" s="459">
        <v>115.41</v>
      </c>
      <c r="I112" s="459">
        <v>2308.1999999999998</v>
      </c>
      <c r="J112" s="467">
        <v>3.3352631052182381E-4</v>
      </c>
    </row>
    <row r="113" spans="1:10" ht="51" x14ac:dyDescent="0.2">
      <c r="A113" s="466" t="s">
        <v>7765</v>
      </c>
      <c r="B113" s="457" t="s">
        <v>7396</v>
      </c>
      <c r="C113" s="457" t="s">
        <v>12</v>
      </c>
      <c r="D113" s="457" t="s">
        <v>7397</v>
      </c>
      <c r="E113" s="458" t="s">
        <v>3</v>
      </c>
      <c r="F113" s="459">
        <v>80</v>
      </c>
      <c r="G113" s="459">
        <v>154.13</v>
      </c>
      <c r="H113" s="459">
        <v>193.94</v>
      </c>
      <c r="I113" s="459">
        <v>15515.2</v>
      </c>
      <c r="J113" s="467">
        <v>2.2418886634642584E-3</v>
      </c>
    </row>
    <row r="114" spans="1:10" ht="25.5" x14ac:dyDescent="0.2">
      <c r="A114" s="466" t="s">
        <v>7766</v>
      </c>
      <c r="B114" s="457" t="s">
        <v>953</v>
      </c>
      <c r="C114" s="457" t="s">
        <v>163</v>
      </c>
      <c r="D114" s="457" t="s">
        <v>954</v>
      </c>
      <c r="E114" s="458" t="s">
        <v>3</v>
      </c>
      <c r="F114" s="459">
        <v>196</v>
      </c>
      <c r="G114" s="459">
        <v>15.84</v>
      </c>
      <c r="H114" s="459">
        <v>19.93</v>
      </c>
      <c r="I114" s="459">
        <v>3906.28</v>
      </c>
      <c r="J114" s="467">
        <v>5.6444292360505589E-4</v>
      </c>
    </row>
    <row r="115" spans="1:10" x14ac:dyDescent="0.2">
      <c r="A115" s="468" t="s">
        <v>5363</v>
      </c>
      <c r="B115" s="453" t="s">
        <v>589</v>
      </c>
      <c r="C115" s="453"/>
      <c r="D115" s="453" t="s">
        <v>3587</v>
      </c>
      <c r="E115" s="454"/>
      <c r="F115" s="456">
        <v>1</v>
      </c>
      <c r="G115" s="455" t="s">
        <v>244</v>
      </c>
      <c r="H115" s="456">
        <v>11066.98</v>
      </c>
      <c r="I115" s="456">
        <v>11066.98</v>
      </c>
      <c r="J115" s="469">
        <v>1.5991374265743063E-3</v>
      </c>
    </row>
    <row r="116" spans="1:10" ht="51" x14ac:dyDescent="0.2">
      <c r="A116" s="466" t="s">
        <v>5364</v>
      </c>
      <c r="B116" s="457" t="s">
        <v>3589</v>
      </c>
      <c r="C116" s="457" t="s">
        <v>12</v>
      </c>
      <c r="D116" s="457" t="s">
        <v>3590</v>
      </c>
      <c r="E116" s="458" t="s">
        <v>4</v>
      </c>
      <c r="F116" s="459">
        <v>29</v>
      </c>
      <c r="G116" s="459">
        <v>303.29000000000002</v>
      </c>
      <c r="H116" s="459">
        <v>381.62</v>
      </c>
      <c r="I116" s="459">
        <v>11066.98</v>
      </c>
      <c r="J116" s="467">
        <v>1.5991374265743063E-3</v>
      </c>
    </row>
    <row r="117" spans="1:10" x14ac:dyDescent="0.2">
      <c r="A117" s="468" t="s">
        <v>7767</v>
      </c>
      <c r="B117" s="453" t="s">
        <v>589</v>
      </c>
      <c r="C117" s="453"/>
      <c r="D117" s="453" t="s">
        <v>3591</v>
      </c>
      <c r="E117" s="454"/>
      <c r="F117" s="456">
        <v>1</v>
      </c>
      <c r="G117" s="455" t="s">
        <v>244</v>
      </c>
      <c r="H117" s="456">
        <v>59254.34</v>
      </c>
      <c r="I117" s="456">
        <v>59254.34</v>
      </c>
      <c r="J117" s="469">
        <v>8.5620316275044298E-3</v>
      </c>
    </row>
    <row r="118" spans="1:10" ht="63.75" x14ac:dyDescent="0.2">
      <c r="A118" s="466" t="s">
        <v>7768</v>
      </c>
      <c r="B118" s="457" t="s">
        <v>3592</v>
      </c>
      <c r="C118" s="457" t="s">
        <v>163</v>
      </c>
      <c r="D118" s="457" t="s">
        <v>3593</v>
      </c>
      <c r="E118" s="458" t="s">
        <v>4</v>
      </c>
      <c r="F118" s="459">
        <v>1</v>
      </c>
      <c r="G118" s="459">
        <v>2289.7399999999998</v>
      </c>
      <c r="H118" s="459">
        <v>2881.17</v>
      </c>
      <c r="I118" s="459">
        <v>2881.17</v>
      </c>
      <c r="J118" s="467">
        <v>4.1631834333513695E-4</v>
      </c>
    </row>
    <row r="119" spans="1:10" ht="38.25" x14ac:dyDescent="0.2">
      <c r="A119" s="466" t="s">
        <v>7769</v>
      </c>
      <c r="B119" s="457" t="s">
        <v>3594</v>
      </c>
      <c r="C119" s="457" t="s">
        <v>163</v>
      </c>
      <c r="D119" s="457" t="s">
        <v>3595</v>
      </c>
      <c r="E119" s="458" t="s">
        <v>4</v>
      </c>
      <c r="F119" s="459">
        <v>3</v>
      </c>
      <c r="G119" s="459">
        <v>411.36</v>
      </c>
      <c r="H119" s="459">
        <v>517.61</v>
      </c>
      <c r="I119" s="459">
        <v>1552.83</v>
      </c>
      <c r="J119" s="467">
        <v>2.2437815647153786E-4</v>
      </c>
    </row>
    <row r="120" spans="1:10" ht="51" x14ac:dyDescent="0.2">
      <c r="A120" s="466" t="s">
        <v>7770</v>
      </c>
      <c r="B120" s="457" t="s">
        <v>3596</v>
      </c>
      <c r="C120" s="457" t="s">
        <v>163</v>
      </c>
      <c r="D120" s="457" t="s">
        <v>3597</v>
      </c>
      <c r="E120" s="458" t="s">
        <v>4</v>
      </c>
      <c r="F120" s="459">
        <v>3</v>
      </c>
      <c r="G120" s="459">
        <v>286.69</v>
      </c>
      <c r="H120" s="459">
        <v>360.74</v>
      </c>
      <c r="I120" s="459">
        <v>1082.22</v>
      </c>
      <c r="J120" s="467">
        <v>1.5637676274713117E-4</v>
      </c>
    </row>
    <row r="121" spans="1:10" ht="63.75" x14ac:dyDescent="0.2">
      <c r="A121" s="466" t="s">
        <v>7771</v>
      </c>
      <c r="B121" s="457" t="s">
        <v>5265</v>
      </c>
      <c r="C121" s="457" t="s">
        <v>12</v>
      </c>
      <c r="D121" s="457" t="s">
        <v>5266</v>
      </c>
      <c r="E121" s="458" t="s">
        <v>4</v>
      </c>
      <c r="F121" s="459">
        <v>1</v>
      </c>
      <c r="G121" s="459">
        <v>20281.73</v>
      </c>
      <c r="H121" s="459">
        <v>25520.5</v>
      </c>
      <c r="I121" s="459">
        <v>25520.5</v>
      </c>
      <c r="J121" s="467">
        <v>3.6876172808561671E-3</v>
      </c>
    </row>
    <row r="122" spans="1:10" ht="25.5" x14ac:dyDescent="0.2">
      <c r="A122" s="466" t="s">
        <v>7772</v>
      </c>
      <c r="B122" s="457" t="s">
        <v>3598</v>
      </c>
      <c r="C122" s="457" t="s">
        <v>163</v>
      </c>
      <c r="D122" s="457" t="s">
        <v>3599</v>
      </c>
      <c r="E122" s="458" t="s">
        <v>4</v>
      </c>
      <c r="F122" s="459">
        <v>4</v>
      </c>
      <c r="G122" s="459">
        <v>380.83</v>
      </c>
      <c r="H122" s="459">
        <v>479.19</v>
      </c>
      <c r="I122" s="459">
        <v>1916.76</v>
      </c>
      <c r="J122" s="467">
        <v>2.769646871830045E-4</v>
      </c>
    </row>
    <row r="123" spans="1:10" ht="51" x14ac:dyDescent="0.2">
      <c r="A123" s="466" t="s">
        <v>7773</v>
      </c>
      <c r="B123" s="457" t="s">
        <v>3600</v>
      </c>
      <c r="C123" s="457" t="s">
        <v>163</v>
      </c>
      <c r="D123" s="457" t="s">
        <v>3601</v>
      </c>
      <c r="E123" s="458" t="s">
        <v>4</v>
      </c>
      <c r="F123" s="459">
        <v>8</v>
      </c>
      <c r="G123" s="459">
        <v>31.5</v>
      </c>
      <c r="H123" s="459">
        <v>39.630000000000003</v>
      </c>
      <c r="I123" s="459">
        <v>317.04000000000002</v>
      </c>
      <c r="J123" s="467">
        <v>4.5811100202685653E-5</v>
      </c>
    </row>
    <row r="124" spans="1:10" ht="25.5" x14ac:dyDescent="0.2">
      <c r="A124" s="466" t="s">
        <v>7774</v>
      </c>
      <c r="B124" s="457" t="s">
        <v>3602</v>
      </c>
      <c r="C124" s="457" t="s">
        <v>163</v>
      </c>
      <c r="D124" s="457" t="s">
        <v>3603</v>
      </c>
      <c r="E124" s="458" t="s">
        <v>3604</v>
      </c>
      <c r="F124" s="459">
        <v>6</v>
      </c>
      <c r="G124" s="459">
        <v>177.87</v>
      </c>
      <c r="H124" s="459">
        <v>223.81</v>
      </c>
      <c r="I124" s="459">
        <v>1342.86</v>
      </c>
      <c r="J124" s="467">
        <v>1.940382728304897E-4</v>
      </c>
    </row>
    <row r="125" spans="1:10" ht="25.5" x14ac:dyDescent="0.2">
      <c r="A125" s="466" t="s">
        <v>7775</v>
      </c>
      <c r="B125" s="457" t="s">
        <v>3605</v>
      </c>
      <c r="C125" s="457" t="s">
        <v>163</v>
      </c>
      <c r="D125" s="457" t="s">
        <v>3606</v>
      </c>
      <c r="E125" s="458" t="s">
        <v>4</v>
      </c>
      <c r="F125" s="459">
        <v>3</v>
      </c>
      <c r="G125" s="459">
        <v>58.85</v>
      </c>
      <c r="H125" s="459">
        <v>74.05</v>
      </c>
      <c r="I125" s="459">
        <v>222.15</v>
      </c>
      <c r="J125" s="467">
        <v>3.2099848315753905E-5</v>
      </c>
    </row>
    <row r="126" spans="1:10" ht="25.5" x14ac:dyDescent="0.2">
      <c r="A126" s="466" t="s">
        <v>7776</v>
      </c>
      <c r="B126" s="457" t="s">
        <v>3607</v>
      </c>
      <c r="C126" s="457" t="s">
        <v>163</v>
      </c>
      <c r="D126" s="457" t="s">
        <v>3608</v>
      </c>
      <c r="E126" s="458" t="s">
        <v>4</v>
      </c>
      <c r="F126" s="459">
        <v>3</v>
      </c>
      <c r="G126" s="459">
        <v>58.85</v>
      </c>
      <c r="H126" s="459">
        <v>74.05</v>
      </c>
      <c r="I126" s="459">
        <v>222.15</v>
      </c>
      <c r="J126" s="467">
        <v>3.2099848315753905E-5</v>
      </c>
    </row>
    <row r="127" spans="1:10" ht="25.5" x14ac:dyDescent="0.2">
      <c r="A127" s="466" t="s">
        <v>7777</v>
      </c>
      <c r="B127" s="457" t="s">
        <v>3609</v>
      </c>
      <c r="C127" s="457" t="s">
        <v>163</v>
      </c>
      <c r="D127" s="457" t="s">
        <v>3610</v>
      </c>
      <c r="E127" s="458" t="s">
        <v>4</v>
      </c>
      <c r="F127" s="459">
        <v>3</v>
      </c>
      <c r="G127" s="459">
        <v>80.8</v>
      </c>
      <c r="H127" s="459">
        <v>101.67</v>
      </c>
      <c r="I127" s="459">
        <v>305.01</v>
      </c>
      <c r="J127" s="467">
        <v>4.4072809969786623E-5</v>
      </c>
    </row>
    <row r="128" spans="1:10" ht="25.5" x14ac:dyDescent="0.2">
      <c r="A128" s="466" t="s">
        <v>7778</v>
      </c>
      <c r="B128" s="457" t="s">
        <v>3611</v>
      </c>
      <c r="C128" s="457" t="s">
        <v>163</v>
      </c>
      <c r="D128" s="457" t="s">
        <v>3612</v>
      </c>
      <c r="E128" s="458" t="s">
        <v>4</v>
      </c>
      <c r="F128" s="459">
        <v>3</v>
      </c>
      <c r="G128" s="459">
        <v>44.08</v>
      </c>
      <c r="H128" s="459">
        <v>55.46</v>
      </c>
      <c r="I128" s="459">
        <v>166.38</v>
      </c>
      <c r="J128" s="467">
        <v>2.4041290852015011E-5</v>
      </c>
    </row>
    <row r="129" spans="1:10" ht="25.5" x14ac:dyDescent="0.2">
      <c r="A129" s="466" t="s">
        <v>7779</v>
      </c>
      <c r="B129" s="457" t="s">
        <v>3613</v>
      </c>
      <c r="C129" s="457" t="s">
        <v>163</v>
      </c>
      <c r="D129" s="457" t="s">
        <v>3614</v>
      </c>
      <c r="E129" s="458" t="s">
        <v>16</v>
      </c>
      <c r="F129" s="459">
        <v>1</v>
      </c>
      <c r="G129" s="459">
        <v>24.61</v>
      </c>
      <c r="H129" s="459">
        <v>30.96</v>
      </c>
      <c r="I129" s="459">
        <v>30.96</v>
      </c>
      <c r="J129" s="467">
        <v>4.4736047889072289E-6</v>
      </c>
    </row>
    <row r="130" spans="1:10" ht="38.25" x14ac:dyDescent="0.2">
      <c r="A130" s="466" t="s">
        <v>7780</v>
      </c>
      <c r="B130" s="457" t="s">
        <v>3615</v>
      </c>
      <c r="C130" s="457" t="s">
        <v>163</v>
      </c>
      <c r="D130" s="457" t="s">
        <v>3616</v>
      </c>
      <c r="E130" s="458" t="s">
        <v>4</v>
      </c>
      <c r="F130" s="459">
        <v>6</v>
      </c>
      <c r="G130" s="459">
        <v>17.14</v>
      </c>
      <c r="H130" s="459">
        <v>21.56</v>
      </c>
      <c r="I130" s="459">
        <v>129.36000000000001</v>
      </c>
      <c r="J130" s="467">
        <v>1.8692038614116251E-5</v>
      </c>
    </row>
    <row r="131" spans="1:10" ht="38.25" x14ac:dyDescent="0.2">
      <c r="A131" s="466" t="s">
        <v>7781</v>
      </c>
      <c r="B131" s="457" t="s">
        <v>3617</v>
      </c>
      <c r="C131" s="457" t="s">
        <v>12</v>
      </c>
      <c r="D131" s="457" t="s">
        <v>3618</v>
      </c>
      <c r="E131" s="458" t="s">
        <v>4</v>
      </c>
      <c r="F131" s="459">
        <v>2</v>
      </c>
      <c r="G131" s="459">
        <v>91.64</v>
      </c>
      <c r="H131" s="459">
        <v>115.31</v>
      </c>
      <c r="I131" s="459">
        <v>230.62</v>
      </c>
      <c r="J131" s="467">
        <v>3.3323731796440088E-5</v>
      </c>
    </row>
    <row r="132" spans="1:10" ht="25.5" x14ac:dyDescent="0.2">
      <c r="A132" s="466" t="s">
        <v>7782</v>
      </c>
      <c r="B132" s="457" t="s">
        <v>3619</v>
      </c>
      <c r="C132" s="457" t="s">
        <v>163</v>
      </c>
      <c r="D132" s="457" t="s">
        <v>3620</v>
      </c>
      <c r="E132" s="458" t="s">
        <v>4</v>
      </c>
      <c r="F132" s="459">
        <v>3</v>
      </c>
      <c r="G132" s="459">
        <v>12.6</v>
      </c>
      <c r="H132" s="459">
        <v>15.85</v>
      </c>
      <c r="I132" s="459">
        <v>47.55</v>
      </c>
      <c r="J132" s="467">
        <v>6.8707980527305791E-6</v>
      </c>
    </row>
    <row r="133" spans="1:10" ht="25.5" x14ac:dyDescent="0.2">
      <c r="A133" s="466" t="s">
        <v>7783</v>
      </c>
      <c r="B133" s="457" t="s">
        <v>3621</v>
      </c>
      <c r="C133" s="457" t="s">
        <v>163</v>
      </c>
      <c r="D133" s="457" t="s">
        <v>3622</v>
      </c>
      <c r="E133" s="458" t="s">
        <v>4</v>
      </c>
      <c r="F133" s="459">
        <v>3</v>
      </c>
      <c r="G133" s="459">
        <v>24.23</v>
      </c>
      <c r="H133" s="459">
        <v>30.48</v>
      </c>
      <c r="I133" s="459">
        <v>91.44</v>
      </c>
      <c r="J133" s="467">
        <v>1.3212739725377164E-5</v>
      </c>
    </row>
    <row r="134" spans="1:10" ht="38.25" x14ac:dyDescent="0.2">
      <c r="A134" s="466" t="s">
        <v>7784</v>
      </c>
      <c r="B134" s="457" t="s">
        <v>3623</v>
      </c>
      <c r="C134" s="457" t="s">
        <v>163</v>
      </c>
      <c r="D134" s="457" t="s">
        <v>3624</v>
      </c>
      <c r="E134" s="458" t="s">
        <v>4</v>
      </c>
      <c r="F134" s="459">
        <v>8</v>
      </c>
      <c r="G134" s="459">
        <v>17.23</v>
      </c>
      <c r="H134" s="459">
        <v>21.68</v>
      </c>
      <c r="I134" s="459">
        <v>173.44</v>
      </c>
      <c r="J134" s="467">
        <v>2.5061434579718016E-5</v>
      </c>
    </row>
    <row r="135" spans="1:10" ht="38.25" x14ac:dyDescent="0.2">
      <c r="A135" s="466" t="s">
        <v>7785</v>
      </c>
      <c r="B135" s="457" t="s">
        <v>3625</v>
      </c>
      <c r="C135" s="457" t="s">
        <v>163</v>
      </c>
      <c r="D135" s="457" t="s">
        <v>3626</v>
      </c>
      <c r="E135" s="458" t="s">
        <v>3</v>
      </c>
      <c r="F135" s="459">
        <v>6</v>
      </c>
      <c r="G135" s="459">
        <v>200.8</v>
      </c>
      <c r="H135" s="459">
        <v>252.66</v>
      </c>
      <c r="I135" s="459">
        <v>1515.96</v>
      </c>
      <c r="J135" s="467">
        <v>2.1905057867544582E-4</v>
      </c>
    </row>
    <row r="136" spans="1:10" ht="38.25" x14ac:dyDescent="0.2">
      <c r="A136" s="466" t="s">
        <v>7786</v>
      </c>
      <c r="B136" s="457" t="s">
        <v>3627</v>
      </c>
      <c r="C136" s="457" t="s">
        <v>163</v>
      </c>
      <c r="D136" s="457" t="s">
        <v>3628</v>
      </c>
      <c r="E136" s="458" t="s">
        <v>4</v>
      </c>
      <c r="F136" s="459">
        <v>2</v>
      </c>
      <c r="G136" s="459">
        <v>142.88999999999999</v>
      </c>
      <c r="H136" s="459">
        <v>179.79</v>
      </c>
      <c r="I136" s="459">
        <v>359.58</v>
      </c>
      <c r="J136" s="467">
        <v>5.1957971899071745E-5</v>
      </c>
    </row>
    <row r="137" spans="1:10" ht="38.25" x14ac:dyDescent="0.2">
      <c r="A137" s="466" t="s">
        <v>7787</v>
      </c>
      <c r="B137" s="457" t="s">
        <v>3629</v>
      </c>
      <c r="C137" s="457" t="s">
        <v>163</v>
      </c>
      <c r="D137" s="457" t="s">
        <v>3630</v>
      </c>
      <c r="E137" s="458" t="s">
        <v>4</v>
      </c>
      <c r="F137" s="459">
        <v>4</v>
      </c>
      <c r="G137" s="459">
        <v>42.38</v>
      </c>
      <c r="H137" s="459">
        <v>53.32</v>
      </c>
      <c r="I137" s="459">
        <v>213.28</v>
      </c>
      <c r="J137" s="467">
        <v>3.081816632358313E-5</v>
      </c>
    </row>
    <row r="138" spans="1:10" ht="25.5" x14ac:dyDescent="0.2">
      <c r="A138" s="466" t="s">
        <v>7788</v>
      </c>
      <c r="B138" s="457" t="s">
        <v>3631</v>
      </c>
      <c r="C138" s="457" t="s">
        <v>163</v>
      </c>
      <c r="D138" s="457" t="s">
        <v>3632</v>
      </c>
      <c r="E138" s="458" t="s">
        <v>4</v>
      </c>
      <c r="F138" s="459">
        <v>2</v>
      </c>
      <c r="G138" s="459">
        <v>48.17</v>
      </c>
      <c r="H138" s="459">
        <v>60.61</v>
      </c>
      <c r="I138" s="459">
        <v>121.22</v>
      </c>
      <c r="J138" s="467">
        <v>1.7515838905404854E-5</v>
      </c>
    </row>
    <row r="139" spans="1:10" ht="38.25" x14ac:dyDescent="0.2">
      <c r="A139" s="466" t="s">
        <v>7789</v>
      </c>
      <c r="B139" s="457" t="s">
        <v>1318</v>
      </c>
      <c r="C139" s="457" t="s">
        <v>12</v>
      </c>
      <c r="D139" s="457" t="s">
        <v>3335</v>
      </c>
      <c r="E139" s="458" t="s">
        <v>3</v>
      </c>
      <c r="F139" s="459">
        <v>6</v>
      </c>
      <c r="G139" s="459">
        <v>18.7</v>
      </c>
      <c r="H139" s="459">
        <v>23.53</v>
      </c>
      <c r="I139" s="459">
        <v>141.18</v>
      </c>
      <c r="J139" s="467">
        <v>2.0399984628485871E-5</v>
      </c>
    </row>
    <row r="140" spans="1:10" ht="38.25" x14ac:dyDescent="0.2">
      <c r="A140" s="466" t="s">
        <v>7790</v>
      </c>
      <c r="B140" s="457" t="s">
        <v>2583</v>
      </c>
      <c r="C140" s="457" t="s">
        <v>163</v>
      </c>
      <c r="D140" s="457" t="s">
        <v>1331</v>
      </c>
      <c r="E140" s="458" t="s">
        <v>4</v>
      </c>
      <c r="F140" s="459">
        <v>2</v>
      </c>
      <c r="G140" s="459">
        <v>12.09</v>
      </c>
      <c r="H140" s="459">
        <v>15.21</v>
      </c>
      <c r="I140" s="459">
        <v>30.42</v>
      </c>
      <c r="J140" s="467">
        <v>4.3955767984030333E-6</v>
      </c>
    </row>
    <row r="141" spans="1:10" ht="38.25" x14ac:dyDescent="0.2">
      <c r="A141" s="466" t="s">
        <v>7791</v>
      </c>
      <c r="B141" s="457" t="s">
        <v>2673</v>
      </c>
      <c r="C141" s="457" t="s">
        <v>163</v>
      </c>
      <c r="D141" s="457" t="s">
        <v>2674</v>
      </c>
      <c r="E141" s="458" t="s">
        <v>4</v>
      </c>
      <c r="F141" s="459">
        <v>4</v>
      </c>
      <c r="G141" s="459">
        <v>62.52</v>
      </c>
      <c r="H141" s="459">
        <v>78.66</v>
      </c>
      <c r="I141" s="459">
        <v>314.64</v>
      </c>
      <c r="J141" s="467">
        <v>4.5464309133778116E-5</v>
      </c>
    </row>
    <row r="142" spans="1:10" ht="38.25" x14ac:dyDescent="0.2">
      <c r="A142" s="466" t="s">
        <v>7792</v>
      </c>
      <c r="B142" s="457" t="s">
        <v>2667</v>
      </c>
      <c r="C142" s="457" t="s">
        <v>163</v>
      </c>
      <c r="D142" s="457" t="s">
        <v>2668</v>
      </c>
      <c r="E142" s="458" t="s">
        <v>4</v>
      </c>
      <c r="F142" s="459">
        <v>4</v>
      </c>
      <c r="G142" s="459">
        <v>31.06</v>
      </c>
      <c r="H142" s="459">
        <v>39.08</v>
      </c>
      <c r="I142" s="459">
        <v>156.32</v>
      </c>
      <c r="J142" s="467">
        <v>2.2587658288177586E-5</v>
      </c>
    </row>
    <row r="143" spans="1:10" ht="25.5" x14ac:dyDescent="0.2">
      <c r="A143" s="466" t="s">
        <v>7793</v>
      </c>
      <c r="B143" s="457" t="s">
        <v>2631</v>
      </c>
      <c r="C143" s="457" t="s">
        <v>163</v>
      </c>
      <c r="D143" s="457" t="s">
        <v>2632</v>
      </c>
      <c r="E143" s="458" t="s">
        <v>3</v>
      </c>
      <c r="F143" s="459">
        <v>20</v>
      </c>
      <c r="G143" s="459">
        <v>68.53</v>
      </c>
      <c r="H143" s="459">
        <v>86.23</v>
      </c>
      <c r="I143" s="459">
        <v>1724.6</v>
      </c>
      <c r="J143" s="467">
        <v>2.4919828226580769E-4</v>
      </c>
    </row>
    <row r="144" spans="1:10" ht="38.25" x14ac:dyDescent="0.2">
      <c r="A144" s="466" t="s">
        <v>7794</v>
      </c>
      <c r="B144" s="457" t="s">
        <v>1012</v>
      </c>
      <c r="C144" s="457" t="s">
        <v>12</v>
      </c>
      <c r="D144" s="457" t="s">
        <v>1013</v>
      </c>
      <c r="E144" s="458" t="s">
        <v>4</v>
      </c>
      <c r="F144" s="459">
        <v>4</v>
      </c>
      <c r="G144" s="459">
        <v>49.61</v>
      </c>
      <c r="H144" s="459">
        <v>62.42</v>
      </c>
      <c r="I144" s="459">
        <v>249.68</v>
      </c>
      <c r="J144" s="467">
        <v>3.6077830868680776E-5</v>
      </c>
    </row>
    <row r="145" spans="1:10" ht="25.5" x14ac:dyDescent="0.2">
      <c r="A145" s="466" t="s">
        <v>7795</v>
      </c>
      <c r="B145" s="457" t="s">
        <v>1014</v>
      </c>
      <c r="C145" s="457" t="s">
        <v>163</v>
      </c>
      <c r="D145" s="457" t="s">
        <v>1015</v>
      </c>
      <c r="E145" s="458" t="s">
        <v>4</v>
      </c>
      <c r="F145" s="459">
        <v>4</v>
      </c>
      <c r="G145" s="459">
        <v>242.41</v>
      </c>
      <c r="H145" s="459">
        <v>305.02</v>
      </c>
      <c r="I145" s="459">
        <v>1220.08</v>
      </c>
      <c r="J145" s="467">
        <v>1.7629701973029496E-4</v>
      </c>
    </row>
    <row r="146" spans="1:10" ht="51" x14ac:dyDescent="0.2">
      <c r="A146" s="466" t="s">
        <v>7796</v>
      </c>
      <c r="B146" s="457" t="s">
        <v>3633</v>
      </c>
      <c r="C146" s="457" t="s">
        <v>12</v>
      </c>
      <c r="D146" s="457" t="s">
        <v>3634</v>
      </c>
      <c r="E146" s="458" t="s">
        <v>4</v>
      </c>
      <c r="F146" s="459">
        <v>4</v>
      </c>
      <c r="G146" s="459">
        <v>18.21</v>
      </c>
      <c r="H146" s="459">
        <v>22.91</v>
      </c>
      <c r="I146" s="459">
        <v>91.64</v>
      </c>
      <c r="J146" s="467">
        <v>1.3241638981119458E-5</v>
      </c>
    </row>
    <row r="147" spans="1:10" ht="51" x14ac:dyDescent="0.2">
      <c r="A147" s="466" t="s">
        <v>7797</v>
      </c>
      <c r="B147" s="457" t="s">
        <v>3635</v>
      </c>
      <c r="C147" s="457" t="s">
        <v>163</v>
      </c>
      <c r="D147" s="457" t="s">
        <v>3636</v>
      </c>
      <c r="E147" s="458" t="s">
        <v>4</v>
      </c>
      <c r="F147" s="459">
        <v>1</v>
      </c>
      <c r="G147" s="459">
        <v>338.01</v>
      </c>
      <c r="H147" s="459">
        <v>425.31</v>
      </c>
      <c r="I147" s="459">
        <v>425.31</v>
      </c>
      <c r="J147" s="467">
        <v>6.1455712298776914E-5</v>
      </c>
    </row>
    <row r="148" spans="1:10" ht="51" x14ac:dyDescent="0.2">
      <c r="A148" s="466" t="s">
        <v>7798</v>
      </c>
      <c r="B148" s="457" t="s">
        <v>3637</v>
      </c>
      <c r="C148" s="457" t="s">
        <v>163</v>
      </c>
      <c r="D148" s="457" t="s">
        <v>3638</v>
      </c>
      <c r="E148" s="458" t="s">
        <v>4</v>
      </c>
      <c r="F148" s="459">
        <v>1</v>
      </c>
      <c r="G148" s="459">
        <v>1573.09</v>
      </c>
      <c r="H148" s="459">
        <v>1979.41</v>
      </c>
      <c r="I148" s="459">
        <v>1979.41</v>
      </c>
      <c r="J148" s="467">
        <v>2.8601737904427834E-4</v>
      </c>
    </row>
    <row r="149" spans="1:10" ht="38.25" x14ac:dyDescent="0.2">
      <c r="A149" s="466" t="s">
        <v>7799</v>
      </c>
      <c r="B149" s="457" t="s">
        <v>5756</v>
      </c>
      <c r="C149" s="457" t="s">
        <v>163</v>
      </c>
      <c r="D149" s="457" t="s">
        <v>5757</v>
      </c>
      <c r="E149" s="458" t="s">
        <v>4</v>
      </c>
      <c r="F149" s="459">
        <v>1</v>
      </c>
      <c r="G149" s="459">
        <v>1776.41</v>
      </c>
      <c r="H149" s="459">
        <v>2235.25</v>
      </c>
      <c r="I149" s="459">
        <v>2235.25</v>
      </c>
      <c r="J149" s="467">
        <v>3.2298530698982183E-4</v>
      </c>
    </row>
    <row r="150" spans="1:10" ht="51" x14ac:dyDescent="0.2">
      <c r="A150" s="466" t="s">
        <v>7800</v>
      </c>
      <c r="B150" s="457" t="s">
        <v>5758</v>
      </c>
      <c r="C150" s="457" t="s">
        <v>12</v>
      </c>
      <c r="D150" s="457" t="s">
        <v>5759</v>
      </c>
      <c r="E150" s="458" t="s">
        <v>3</v>
      </c>
      <c r="F150" s="459">
        <v>50</v>
      </c>
      <c r="G150" s="459">
        <v>149.03</v>
      </c>
      <c r="H150" s="459">
        <v>187.52</v>
      </c>
      <c r="I150" s="459">
        <v>9376</v>
      </c>
      <c r="J150" s="467">
        <v>1.3547971091987783E-3</v>
      </c>
    </row>
    <row r="151" spans="1:10" ht="51" x14ac:dyDescent="0.2">
      <c r="A151" s="466" t="s">
        <v>7801</v>
      </c>
      <c r="B151" s="457" t="s">
        <v>3639</v>
      </c>
      <c r="C151" s="457" t="s">
        <v>12</v>
      </c>
      <c r="D151" s="457" t="s">
        <v>3640</v>
      </c>
      <c r="E151" s="458" t="s">
        <v>3</v>
      </c>
      <c r="F151" s="459">
        <v>6</v>
      </c>
      <c r="G151" s="459">
        <v>87.81</v>
      </c>
      <c r="H151" s="459">
        <v>110.49</v>
      </c>
      <c r="I151" s="459">
        <v>662.94</v>
      </c>
      <c r="J151" s="467">
        <v>9.5792363008984438E-5</v>
      </c>
    </row>
    <row r="152" spans="1:10" ht="38.25" x14ac:dyDescent="0.2">
      <c r="A152" s="466" t="s">
        <v>7802</v>
      </c>
      <c r="B152" s="457" t="s">
        <v>1377</v>
      </c>
      <c r="C152" s="457" t="s">
        <v>163</v>
      </c>
      <c r="D152" s="457" t="s">
        <v>1378</v>
      </c>
      <c r="E152" s="458" t="s">
        <v>4</v>
      </c>
      <c r="F152" s="459">
        <v>1</v>
      </c>
      <c r="G152" s="459">
        <v>32.880000000000003</v>
      </c>
      <c r="H152" s="459">
        <v>41.37</v>
      </c>
      <c r="I152" s="459">
        <v>41.37</v>
      </c>
      <c r="J152" s="467">
        <v>5.9778110502936712E-6</v>
      </c>
    </row>
    <row r="153" spans="1:10" ht="38.25" x14ac:dyDescent="0.2">
      <c r="A153" s="466" t="s">
        <v>7803</v>
      </c>
      <c r="B153" s="457" t="s">
        <v>5267</v>
      </c>
      <c r="C153" s="457" t="s">
        <v>163</v>
      </c>
      <c r="D153" s="457" t="s">
        <v>5268</v>
      </c>
      <c r="E153" s="458" t="s">
        <v>3</v>
      </c>
      <c r="F153" s="459">
        <v>15</v>
      </c>
      <c r="G153" s="459">
        <v>50.96</v>
      </c>
      <c r="H153" s="459">
        <v>64.12</v>
      </c>
      <c r="I153" s="459">
        <v>961.8</v>
      </c>
      <c r="J153" s="467">
        <v>1.389765208646955E-4</v>
      </c>
    </row>
    <row r="154" spans="1:10" ht="25.5" x14ac:dyDescent="0.2">
      <c r="A154" s="466" t="s">
        <v>7804</v>
      </c>
      <c r="B154" s="457" t="s">
        <v>5760</v>
      </c>
      <c r="C154" s="457" t="s">
        <v>163</v>
      </c>
      <c r="D154" s="457" t="s">
        <v>5761</v>
      </c>
      <c r="E154" s="458" t="s">
        <v>4</v>
      </c>
      <c r="F154" s="459">
        <v>12</v>
      </c>
      <c r="G154" s="459">
        <v>12.71</v>
      </c>
      <c r="H154" s="459">
        <v>15.99</v>
      </c>
      <c r="I154" s="459">
        <v>191.88</v>
      </c>
      <c r="J154" s="467">
        <v>2.7725945959157593E-5</v>
      </c>
    </row>
    <row r="155" spans="1:10" ht="38.25" x14ac:dyDescent="0.2">
      <c r="A155" s="466" t="s">
        <v>7805</v>
      </c>
      <c r="B155" s="457" t="s">
        <v>5269</v>
      </c>
      <c r="C155" s="457" t="s">
        <v>163</v>
      </c>
      <c r="D155" s="457" t="s">
        <v>5270</v>
      </c>
      <c r="E155" s="458" t="s">
        <v>4</v>
      </c>
      <c r="F155" s="459">
        <v>1</v>
      </c>
      <c r="G155" s="459">
        <v>31.06</v>
      </c>
      <c r="H155" s="459">
        <v>39.08</v>
      </c>
      <c r="I155" s="459">
        <v>39.08</v>
      </c>
      <c r="J155" s="467">
        <v>5.6469145720443964E-6</v>
      </c>
    </row>
    <row r="156" spans="1:10" ht="63.75" x14ac:dyDescent="0.2">
      <c r="A156" s="466" t="s">
        <v>7806</v>
      </c>
      <c r="B156" s="457" t="s">
        <v>3641</v>
      </c>
      <c r="C156" s="457" t="s">
        <v>163</v>
      </c>
      <c r="D156" s="457" t="s">
        <v>3642</v>
      </c>
      <c r="E156" s="458" t="s">
        <v>4</v>
      </c>
      <c r="F156" s="459">
        <v>1</v>
      </c>
      <c r="G156" s="459">
        <v>771.09</v>
      </c>
      <c r="H156" s="459">
        <v>970.26</v>
      </c>
      <c r="I156" s="459">
        <v>970.26</v>
      </c>
      <c r="J156" s="467">
        <v>1.4019895938259457E-4</v>
      </c>
    </row>
    <row r="157" spans="1:10" x14ac:dyDescent="0.2">
      <c r="A157" s="468" t="s">
        <v>7807</v>
      </c>
      <c r="B157" s="453" t="s">
        <v>589</v>
      </c>
      <c r="C157" s="453"/>
      <c r="D157" s="453" t="s">
        <v>3643</v>
      </c>
      <c r="E157" s="454"/>
      <c r="F157" s="456">
        <v>1</v>
      </c>
      <c r="G157" s="455" t="s">
        <v>244</v>
      </c>
      <c r="H157" s="456">
        <v>10419.73</v>
      </c>
      <c r="I157" s="456">
        <v>10419.73</v>
      </c>
      <c r="J157" s="469">
        <v>1.5056122101783048E-3</v>
      </c>
    </row>
    <row r="158" spans="1:10" ht="76.5" x14ac:dyDescent="0.2">
      <c r="A158" s="466" t="s">
        <v>7808</v>
      </c>
      <c r="B158" s="457" t="s">
        <v>3644</v>
      </c>
      <c r="C158" s="457" t="s">
        <v>12</v>
      </c>
      <c r="D158" s="457" t="s">
        <v>3645</v>
      </c>
      <c r="E158" s="458" t="s">
        <v>187</v>
      </c>
      <c r="F158" s="459">
        <v>253.2</v>
      </c>
      <c r="G158" s="459">
        <v>6.33</v>
      </c>
      <c r="H158" s="459">
        <v>7.96</v>
      </c>
      <c r="I158" s="459">
        <v>2015.47</v>
      </c>
      <c r="J158" s="467">
        <v>2.9122791485461407E-4</v>
      </c>
    </row>
    <row r="159" spans="1:10" ht="25.5" x14ac:dyDescent="0.2">
      <c r="A159" s="466" t="s">
        <v>7809</v>
      </c>
      <c r="B159" s="457" t="s">
        <v>596</v>
      </c>
      <c r="C159" s="457" t="s">
        <v>12</v>
      </c>
      <c r="D159" s="457" t="s">
        <v>597</v>
      </c>
      <c r="E159" s="458" t="s">
        <v>187</v>
      </c>
      <c r="F159" s="459">
        <v>240.54</v>
      </c>
      <c r="G159" s="459">
        <v>25.14</v>
      </c>
      <c r="H159" s="459">
        <v>31.63</v>
      </c>
      <c r="I159" s="459">
        <v>7608.28</v>
      </c>
      <c r="J159" s="467">
        <v>1.0993681473949319E-3</v>
      </c>
    </row>
    <row r="160" spans="1:10" ht="25.5" x14ac:dyDescent="0.2">
      <c r="A160" s="466" t="s">
        <v>7810</v>
      </c>
      <c r="B160" s="457" t="s">
        <v>5239</v>
      </c>
      <c r="C160" s="457" t="s">
        <v>163</v>
      </c>
      <c r="D160" s="457" t="s">
        <v>5240</v>
      </c>
      <c r="E160" s="458" t="s">
        <v>162</v>
      </c>
      <c r="F160" s="459">
        <v>15.03</v>
      </c>
      <c r="G160" s="459">
        <v>42.09</v>
      </c>
      <c r="H160" s="459">
        <v>52.96</v>
      </c>
      <c r="I160" s="459">
        <v>795.98</v>
      </c>
      <c r="J160" s="467">
        <v>1.1501614792875891E-4</v>
      </c>
    </row>
    <row r="161" spans="1:10" ht="25.5" x14ac:dyDescent="0.2">
      <c r="A161" s="468" t="s">
        <v>3553</v>
      </c>
      <c r="B161" s="453" t="s">
        <v>589</v>
      </c>
      <c r="C161" s="453"/>
      <c r="D161" s="453" t="s">
        <v>3647</v>
      </c>
      <c r="E161" s="454"/>
      <c r="F161" s="456">
        <v>1</v>
      </c>
      <c r="G161" s="455" t="s">
        <v>244</v>
      </c>
      <c r="H161" s="456">
        <v>2947.5</v>
      </c>
      <c r="I161" s="456">
        <v>2947.5</v>
      </c>
      <c r="J161" s="469">
        <v>4.2590278150206903E-4</v>
      </c>
    </row>
    <row r="162" spans="1:10" x14ac:dyDescent="0.2">
      <c r="A162" s="468" t="s">
        <v>3555</v>
      </c>
      <c r="B162" s="453" t="s">
        <v>589</v>
      </c>
      <c r="C162" s="453"/>
      <c r="D162" s="453" t="s">
        <v>604</v>
      </c>
      <c r="E162" s="454"/>
      <c r="F162" s="456">
        <v>1</v>
      </c>
      <c r="G162" s="455" t="s">
        <v>244</v>
      </c>
      <c r="H162" s="456">
        <v>876.63</v>
      </c>
      <c r="I162" s="456">
        <v>876.63</v>
      </c>
      <c r="J162" s="469">
        <v>1.2666977280683926E-4</v>
      </c>
    </row>
    <row r="163" spans="1:10" ht="38.25" x14ac:dyDescent="0.2">
      <c r="A163" s="466" t="s">
        <v>3556</v>
      </c>
      <c r="B163" s="457" t="s">
        <v>1318</v>
      </c>
      <c r="C163" s="457" t="s">
        <v>12</v>
      </c>
      <c r="D163" s="457" t="s">
        <v>3335</v>
      </c>
      <c r="E163" s="458" t="s">
        <v>3</v>
      </c>
      <c r="F163" s="459">
        <v>2</v>
      </c>
      <c r="G163" s="459">
        <v>18.7</v>
      </c>
      <c r="H163" s="459">
        <v>23.53</v>
      </c>
      <c r="I163" s="459">
        <v>47.06</v>
      </c>
      <c r="J163" s="467">
        <v>6.7999948761619567E-6</v>
      </c>
    </row>
    <row r="164" spans="1:10" ht="51" x14ac:dyDescent="0.2">
      <c r="A164" s="466" t="s">
        <v>3559</v>
      </c>
      <c r="B164" s="457" t="s">
        <v>3650</v>
      </c>
      <c r="C164" s="457" t="s">
        <v>12</v>
      </c>
      <c r="D164" s="457" t="s">
        <v>3651</v>
      </c>
      <c r="E164" s="458" t="s">
        <v>3</v>
      </c>
      <c r="F164" s="459">
        <v>6</v>
      </c>
      <c r="G164" s="459">
        <v>47.04</v>
      </c>
      <c r="H164" s="459">
        <v>59.19</v>
      </c>
      <c r="I164" s="459">
        <v>355.14</v>
      </c>
      <c r="J164" s="467">
        <v>5.1316408421592805E-5</v>
      </c>
    </row>
    <row r="165" spans="1:10" ht="51" x14ac:dyDescent="0.2">
      <c r="A165" s="466" t="s">
        <v>5713</v>
      </c>
      <c r="B165" s="457" t="s">
        <v>3653</v>
      </c>
      <c r="C165" s="457" t="s">
        <v>12</v>
      </c>
      <c r="D165" s="457" t="s">
        <v>3654</v>
      </c>
      <c r="E165" s="458" t="s">
        <v>3</v>
      </c>
      <c r="F165" s="459">
        <v>19</v>
      </c>
      <c r="G165" s="459">
        <v>19.850000000000001</v>
      </c>
      <c r="H165" s="459">
        <v>24.97</v>
      </c>
      <c r="I165" s="459">
        <v>474.43</v>
      </c>
      <c r="J165" s="467">
        <v>6.855336950908451E-5</v>
      </c>
    </row>
    <row r="166" spans="1:10" x14ac:dyDescent="0.2">
      <c r="A166" s="468" t="s">
        <v>3570</v>
      </c>
      <c r="B166" s="453" t="s">
        <v>589</v>
      </c>
      <c r="C166" s="453"/>
      <c r="D166" s="453" t="s">
        <v>598</v>
      </c>
      <c r="E166" s="454"/>
      <c r="F166" s="456">
        <v>1</v>
      </c>
      <c r="G166" s="455" t="s">
        <v>244</v>
      </c>
      <c r="H166" s="456">
        <v>146.71</v>
      </c>
      <c r="I166" s="456">
        <v>146.71</v>
      </c>
      <c r="J166" s="469">
        <v>2.1199049049760322E-5</v>
      </c>
    </row>
    <row r="167" spans="1:10" ht="38.25" x14ac:dyDescent="0.2">
      <c r="A167" s="466" t="s">
        <v>3571</v>
      </c>
      <c r="B167" s="457" t="s">
        <v>2583</v>
      </c>
      <c r="C167" s="457" t="s">
        <v>163</v>
      </c>
      <c r="D167" s="457" t="s">
        <v>1331</v>
      </c>
      <c r="E167" s="458" t="s">
        <v>4</v>
      </c>
      <c r="F167" s="459">
        <v>1</v>
      </c>
      <c r="G167" s="459">
        <v>12.09</v>
      </c>
      <c r="H167" s="459">
        <v>15.21</v>
      </c>
      <c r="I167" s="459">
        <v>15.21</v>
      </c>
      <c r="J167" s="467">
        <v>2.1977883992015167E-6</v>
      </c>
    </row>
    <row r="168" spans="1:10" ht="63.75" x14ac:dyDescent="0.2">
      <c r="A168" s="466" t="s">
        <v>3572</v>
      </c>
      <c r="B168" s="457" t="s">
        <v>3657</v>
      </c>
      <c r="C168" s="457" t="s">
        <v>12</v>
      </c>
      <c r="D168" s="457" t="s">
        <v>3658</v>
      </c>
      <c r="E168" s="458" t="s">
        <v>4</v>
      </c>
      <c r="F168" s="459">
        <v>1</v>
      </c>
      <c r="G168" s="459">
        <v>52.26</v>
      </c>
      <c r="H168" s="459">
        <v>65.75</v>
      </c>
      <c r="I168" s="459">
        <v>65.75</v>
      </c>
      <c r="J168" s="467">
        <v>9.5006303252794022E-6</v>
      </c>
    </row>
    <row r="169" spans="1:10" ht="63.75" x14ac:dyDescent="0.2">
      <c r="A169" s="466" t="s">
        <v>5714</v>
      </c>
      <c r="B169" s="457" t="s">
        <v>3660</v>
      </c>
      <c r="C169" s="457" t="s">
        <v>163</v>
      </c>
      <c r="D169" s="457" t="s">
        <v>3661</v>
      </c>
      <c r="E169" s="458" t="s">
        <v>4</v>
      </c>
      <c r="F169" s="459">
        <v>1</v>
      </c>
      <c r="G169" s="459">
        <v>52.26</v>
      </c>
      <c r="H169" s="459">
        <v>65.75</v>
      </c>
      <c r="I169" s="459">
        <v>65.75</v>
      </c>
      <c r="J169" s="467">
        <v>9.5006303252794022E-6</v>
      </c>
    </row>
    <row r="170" spans="1:10" x14ac:dyDescent="0.2">
      <c r="A170" s="468" t="s">
        <v>3579</v>
      </c>
      <c r="B170" s="453" t="s">
        <v>589</v>
      </c>
      <c r="C170" s="453"/>
      <c r="D170" s="453" t="s">
        <v>5764</v>
      </c>
      <c r="E170" s="454"/>
      <c r="F170" s="456">
        <v>1</v>
      </c>
      <c r="G170" s="455" t="s">
        <v>244</v>
      </c>
      <c r="H170" s="456">
        <v>1310.6199999999999</v>
      </c>
      <c r="I170" s="456">
        <v>1310.6199999999999</v>
      </c>
      <c r="J170" s="469">
        <v>1.8937971280483178E-4</v>
      </c>
    </row>
    <row r="171" spans="1:10" ht="51" x14ac:dyDescent="0.2">
      <c r="A171" s="466" t="s">
        <v>3580</v>
      </c>
      <c r="B171" s="457" t="s">
        <v>3589</v>
      </c>
      <c r="C171" s="457" t="s">
        <v>12</v>
      </c>
      <c r="D171" s="457" t="s">
        <v>3590</v>
      </c>
      <c r="E171" s="458" t="s">
        <v>4</v>
      </c>
      <c r="F171" s="459">
        <v>1</v>
      </c>
      <c r="G171" s="459">
        <v>303.29000000000002</v>
      </c>
      <c r="H171" s="459">
        <v>381.62</v>
      </c>
      <c r="I171" s="459">
        <v>381.62</v>
      </c>
      <c r="J171" s="467">
        <v>5.514266988187263E-5</v>
      </c>
    </row>
    <row r="172" spans="1:10" ht="51" x14ac:dyDescent="0.2">
      <c r="A172" s="466" t="s">
        <v>3583</v>
      </c>
      <c r="B172" s="457" t="s">
        <v>3665</v>
      </c>
      <c r="C172" s="457" t="s">
        <v>12</v>
      </c>
      <c r="D172" s="457" t="s">
        <v>3666</v>
      </c>
      <c r="E172" s="458" t="s">
        <v>4</v>
      </c>
      <c r="F172" s="459">
        <v>2</v>
      </c>
      <c r="G172" s="459">
        <v>163.85</v>
      </c>
      <c r="H172" s="459">
        <v>206.17</v>
      </c>
      <c r="I172" s="459">
        <v>412.34</v>
      </c>
      <c r="J172" s="467">
        <v>5.9581595563889103E-5</v>
      </c>
    </row>
    <row r="173" spans="1:10" ht="25.5" x14ac:dyDescent="0.2">
      <c r="A173" s="466" t="s">
        <v>7811</v>
      </c>
      <c r="B173" s="457" t="s">
        <v>2627</v>
      </c>
      <c r="C173" s="457" t="s">
        <v>163</v>
      </c>
      <c r="D173" s="457" t="s">
        <v>2628</v>
      </c>
      <c r="E173" s="458" t="s">
        <v>3</v>
      </c>
      <c r="F173" s="459">
        <v>2</v>
      </c>
      <c r="G173" s="459">
        <v>28.04</v>
      </c>
      <c r="H173" s="459">
        <v>35.28</v>
      </c>
      <c r="I173" s="459">
        <v>70.56</v>
      </c>
      <c r="J173" s="467">
        <v>1.0195657425881592E-5</v>
      </c>
    </row>
    <row r="174" spans="1:10" ht="38.25" x14ac:dyDescent="0.2">
      <c r="A174" s="466" t="s">
        <v>7812</v>
      </c>
      <c r="B174" s="457" t="s">
        <v>2673</v>
      </c>
      <c r="C174" s="457" t="s">
        <v>163</v>
      </c>
      <c r="D174" s="457" t="s">
        <v>2674</v>
      </c>
      <c r="E174" s="458" t="s">
        <v>4</v>
      </c>
      <c r="F174" s="459">
        <v>1</v>
      </c>
      <c r="G174" s="459">
        <v>62.52</v>
      </c>
      <c r="H174" s="459">
        <v>78.66</v>
      </c>
      <c r="I174" s="459">
        <v>78.66</v>
      </c>
      <c r="J174" s="467">
        <v>1.1366077283444529E-5</v>
      </c>
    </row>
    <row r="175" spans="1:10" ht="38.25" x14ac:dyDescent="0.2">
      <c r="A175" s="466" t="s">
        <v>7813</v>
      </c>
      <c r="B175" s="457" t="s">
        <v>1012</v>
      </c>
      <c r="C175" s="457" t="s">
        <v>12</v>
      </c>
      <c r="D175" s="457" t="s">
        <v>1013</v>
      </c>
      <c r="E175" s="458" t="s">
        <v>4</v>
      </c>
      <c r="F175" s="459">
        <v>1</v>
      </c>
      <c r="G175" s="459">
        <v>49.61</v>
      </c>
      <c r="H175" s="459">
        <v>62.42</v>
      </c>
      <c r="I175" s="459">
        <v>62.42</v>
      </c>
      <c r="J175" s="467">
        <v>9.0194577171701939E-6</v>
      </c>
    </row>
    <row r="176" spans="1:10" ht="25.5" x14ac:dyDescent="0.2">
      <c r="A176" s="466" t="s">
        <v>7814</v>
      </c>
      <c r="B176" s="457" t="s">
        <v>1014</v>
      </c>
      <c r="C176" s="457" t="s">
        <v>163</v>
      </c>
      <c r="D176" s="457" t="s">
        <v>1015</v>
      </c>
      <c r="E176" s="458" t="s">
        <v>4</v>
      </c>
      <c r="F176" s="459">
        <v>1</v>
      </c>
      <c r="G176" s="459">
        <v>242.41</v>
      </c>
      <c r="H176" s="459">
        <v>305.02</v>
      </c>
      <c r="I176" s="459">
        <v>305.02</v>
      </c>
      <c r="J176" s="467">
        <v>4.4074254932573741E-5</v>
      </c>
    </row>
    <row r="177" spans="1:10" x14ac:dyDescent="0.2">
      <c r="A177" s="468" t="s">
        <v>3586</v>
      </c>
      <c r="B177" s="453" t="s">
        <v>589</v>
      </c>
      <c r="C177" s="453"/>
      <c r="D177" s="453" t="s">
        <v>3643</v>
      </c>
      <c r="E177" s="454"/>
      <c r="F177" s="456">
        <v>1</v>
      </c>
      <c r="G177" s="455" t="s">
        <v>244</v>
      </c>
      <c r="H177" s="456">
        <v>613.54</v>
      </c>
      <c r="I177" s="456">
        <v>613.54</v>
      </c>
      <c r="J177" s="469">
        <v>8.8654246840637633E-5</v>
      </c>
    </row>
    <row r="178" spans="1:10" ht="76.5" x14ac:dyDescent="0.2">
      <c r="A178" s="466" t="s">
        <v>3588</v>
      </c>
      <c r="B178" s="457" t="s">
        <v>3644</v>
      </c>
      <c r="C178" s="457" t="s">
        <v>12</v>
      </c>
      <c r="D178" s="457" t="s">
        <v>3645</v>
      </c>
      <c r="E178" s="458" t="s">
        <v>187</v>
      </c>
      <c r="F178" s="459">
        <v>15</v>
      </c>
      <c r="G178" s="459">
        <v>6.33</v>
      </c>
      <c r="H178" s="459">
        <v>7.96</v>
      </c>
      <c r="I178" s="459">
        <v>119.4</v>
      </c>
      <c r="J178" s="467">
        <v>1.7252855678149972E-5</v>
      </c>
    </row>
    <row r="179" spans="1:10" ht="25.5" x14ac:dyDescent="0.2">
      <c r="A179" s="466" t="s">
        <v>5264</v>
      </c>
      <c r="B179" s="457" t="s">
        <v>596</v>
      </c>
      <c r="C179" s="457" t="s">
        <v>12</v>
      </c>
      <c r="D179" s="457" t="s">
        <v>597</v>
      </c>
      <c r="E179" s="458" t="s">
        <v>187</v>
      </c>
      <c r="F179" s="459">
        <v>14.25</v>
      </c>
      <c r="G179" s="459">
        <v>25.14</v>
      </c>
      <c r="H179" s="459">
        <v>31.63</v>
      </c>
      <c r="I179" s="459">
        <v>450.72</v>
      </c>
      <c r="J179" s="467">
        <v>6.5127362740835472E-5</v>
      </c>
    </row>
    <row r="180" spans="1:10" ht="25.5" x14ac:dyDescent="0.2">
      <c r="A180" s="466" t="s">
        <v>5365</v>
      </c>
      <c r="B180" s="457" t="s">
        <v>5239</v>
      </c>
      <c r="C180" s="457" t="s">
        <v>163</v>
      </c>
      <c r="D180" s="457" t="s">
        <v>5240</v>
      </c>
      <c r="E180" s="458" t="s">
        <v>162</v>
      </c>
      <c r="F180" s="459">
        <v>0.82</v>
      </c>
      <c r="G180" s="459">
        <v>42.09</v>
      </c>
      <c r="H180" s="459">
        <v>52.96</v>
      </c>
      <c r="I180" s="459">
        <v>43.42</v>
      </c>
      <c r="J180" s="467">
        <v>6.2740284216521926E-6</v>
      </c>
    </row>
    <row r="181" spans="1:10" x14ac:dyDescent="0.2">
      <c r="A181" s="468" t="s">
        <v>3646</v>
      </c>
      <c r="B181" s="453" t="s">
        <v>589</v>
      </c>
      <c r="C181" s="453"/>
      <c r="D181" s="453" t="s">
        <v>3668</v>
      </c>
      <c r="E181" s="454"/>
      <c r="F181" s="456">
        <v>1</v>
      </c>
      <c r="G181" s="455" t="s">
        <v>244</v>
      </c>
      <c r="H181" s="456">
        <v>144805.07</v>
      </c>
      <c r="I181" s="456">
        <v>144805.07</v>
      </c>
      <c r="J181" s="469">
        <v>2.0923793753554472E-2</v>
      </c>
    </row>
    <row r="182" spans="1:10" x14ac:dyDescent="0.2">
      <c r="A182" s="468" t="s">
        <v>3648</v>
      </c>
      <c r="B182" s="453" t="s">
        <v>589</v>
      </c>
      <c r="C182" s="453"/>
      <c r="D182" s="453" t="s">
        <v>3670</v>
      </c>
      <c r="E182" s="454"/>
      <c r="F182" s="456">
        <v>1</v>
      </c>
      <c r="G182" s="455" t="s">
        <v>244</v>
      </c>
      <c r="H182" s="456">
        <v>3762.09</v>
      </c>
      <c r="I182" s="456">
        <v>3762.09</v>
      </c>
      <c r="J182" s="469">
        <v>5.4360800517764846E-4</v>
      </c>
    </row>
    <row r="183" spans="1:10" ht="38.25" x14ac:dyDescent="0.2">
      <c r="A183" s="466" t="s">
        <v>3649</v>
      </c>
      <c r="B183" s="457" t="s">
        <v>3672</v>
      </c>
      <c r="C183" s="457" t="s">
        <v>12</v>
      </c>
      <c r="D183" s="457" t="s">
        <v>3673</v>
      </c>
      <c r="E183" s="458" t="s">
        <v>3</v>
      </c>
      <c r="F183" s="459">
        <v>84</v>
      </c>
      <c r="G183" s="459">
        <v>11.78</v>
      </c>
      <c r="H183" s="459">
        <v>14.82</v>
      </c>
      <c r="I183" s="459">
        <v>1244.8800000000001</v>
      </c>
      <c r="J183" s="467">
        <v>1.798805274423395E-4</v>
      </c>
    </row>
    <row r="184" spans="1:10" ht="38.25" x14ac:dyDescent="0.2">
      <c r="A184" s="466" t="s">
        <v>3652</v>
      </c>
      <c r="B184" s="457" t="s">
        <v>959</v>
      </c>
      <c r="C184" s="457" t="s">
        <v>163</v>
      </c>
      <c r="D184" s="457" t="s">
        <v>960</v>
      </c>
      <c r="E184" s="458" t="s">
        <v>3</v>
      </c>
      <c r="F184" s="459">
        <v>18</v>
      </c>
      <c r="G184" s="459">
        <v>37.57</v>
      </c>
      <c r="H184" s="459">
        <v>47.27</v>
      </c>
      <c r="I184" s="459">
        <v>850.86</v>
      </c>
      <c r="J184" s="467">
        <v>1.2294610370444461E-4</v>
      </c>
    </row>
    <row r="185" spans="1:10" ht="38.25" x14ac:dyDescent="0.2">
      <c r="A185" s="466" t="s">
        <v>7815</v>
      </c>
      <c r="B185" s="457" t="s">
        <v>2728</v>
      </c>
      <c r="C185" s="457" t="s">
        <v>163</v>
      </c>
      <c r="D185" s="457" t="s">
        <v>2729</v>
      </c>
      <c r="E185" s="458" t="s">
        <v>3</v>
      </c>
      <c r="F185" s="459">
        <v>18</v>
      </c>
      <c r="G185" s="459">
        <v>55.83</v>
      </c>
      <c r="H185" s="459">
        <v>70.25</v>
      </c>
      <c r="I185" s="459">
        <v>1264.5</v>
      </c>
      <c r="J185" s="467">
        <v>1.8271554443065861E-4</v>
      </c>
    </row>
    <row r="186" spans="1:10" ht="38.25" x14ac:dyDescent="0.2">
      <c r="A186" s="466" t="s">
        <v>7816</v>
      </c>
      <c r="B186" s="457" t="s">
        <v>3675</v>
      </c>
      <c r="C186" s="457" t="s">
        <v>12</v>
      </c>
      <c r="D186" s="457" t="s">
        <v>3676</v>
      </c>
      <c r="E186" s="458" t="s">
        <v>4</v>
      </c>
      <c r="F186" s="459">
        <v>3</v>
      </c>
      <c r="G186" s="459">
        <v>8.24</v>
      </c>
      <c r="H186" s="459">
        <v>10.36</v>
      </c>
      <c r="I186" s="459">
        <v>31.08</v>
      </c>
      <c r="J186" s="467">
        <v>4.490944342352606E-6</v>
      </c>
    </row>
    <row r="187" spans="1:10" ht="38.25" x14ac:dyDescent="0.2">
      <c r="A187" s="466" t="s">
        <v>7817</v>
      </c>
      <c r="B187" s="457" t="s">
        <v>5769</v>
      </c>
      <c r="C187" s="457" t="s">
        <v>163</v>
      </c>
      <c r="D187" s="457" t="s">
        <v>5770</v>
      </c>
      <c r="E187" s="458" t="s">
        <v>4</v>
      </c>
      <c r="F187" s="459">
        <v>1</v>
      </c>
      <c r="G187" s="459">
        <v>39</v>
      </c>
      <c r="H187" s="459">
        <v>49.07</v>
      </c>
      <c r="I187" s="459">
        <v>49.07</v>
      </c>
      <c r="J187" s="467">
        <v>7.0904323963720195E-6</v>
      </c>
    </row>
    <row r="188" spans="1:10" ht="38.25" x14ac:dyDescent="0.2">
      <c r="A188" s="466" t="s">
        <v>7818</v>
      </c>
      <c r="B188" s="457" t="s">
        <v>5366</v>
      </c>
      <c r="C188" s="457" t="s">
        <v>163</v>
      </c>
      <c r="D188" s="457" t="s">
        <v>5367</v>
      </c>
      <c r="E188" s="458" t="s">
        <v>4</v>
      </c>
      <c r="F188" s="459">
        <v>1</v>
      </c>
      <c r="G188" s="459">
        <v>94.35</v>
      </c>
      <c r="H188" s="459">
        <v>118.72</v>
      </c>
      <c r="I188" s="459">
        <v>118.72</v>
      </c>
      <c r="J188" s="467">
        <v>1.7154598208626168E-5</v>
      </c>
    </row>
    <row r="189" spans="1:10" ht="38.25" x14ac:dyDescent="0.2">
      <c r="A189" s="466" t="s">
        <v>7819</v>
      </c>
      <c r="B189" s="457" t="s">
        <v>4621</v>
      </c>
      <c r="C189" s="457" t="s">
        <v>12</v>
      </c>
      <c r="D189" s="457" t="s">
        <v>4622</v>
      </c>
      <c r="E189" s="458" t="s">
        <v>4</v>
      </c>
      <c r="F189" s="459">
        <v>10</v>
      </c>
      <c r="G189" s="459">
        <v>6.12</v>
      </c>
      <c r="H189" s="459">
        <v>7.7</v>
      </c>
      <c r="I189" s="459">
        <v>77</v>
      </c>
      <c r="J189" s="467">
        <v>1.1126213460783483E-5</v>
      </c>
    </row>
    <row r="190" spans="1:10" ht="38.25" x14ac:dyDescent="0.2">
      <c r="A190" s="466" t="s">
        <v>7820</v>
      </c>
      <c r="B190" s="457" t="s">
        <v>5771</v>
      </c>
      <c r="C190" s="457" t="s">
        <v>163</v>
      </c>
      <c r="D190" s="457" t="s">
        <v>5772</v>
      </c>
      <c r="E190" s="458" t="s">
        <v>4</v>
      </c>
      <c r="F190" s="459">
        <v>2</v>
      </c>
      <c r="G190" s="459">
        <v>21.55</v>
      </c>
      <c r="H190" s="459">
        <v>27.11</v>
      </c>
      <c r="I190" s="459">
        <v>54.22</v>
      </c>
      <c r="J190" s="467">
        <v>7.8345882317361086E-6</v>
      </c>
    </row>
    <row r="191" spans="1:10" ht="38.25" x14ac:dyDescent="0.2">
      <c r="A191" s="466" t="s">
        <v>7821</v>
      </c>
      <c r="B191" s="457" t="s">
        <v>5368</v>
      </c>
      <c r="C191" s="457" t="s">
        <v>163</v>
      </c>
      <c r="D191" s="457" t="s">
        <v>5369</v>
      </c>
      <c r="E191" s="458" t="s">
        <v>4</v>
      </c>
      <c r="F191" s="459">
        <v>2</v>
      </c>
      <c r="G191" s="459">
        <v>28.52</v>
      </c>
      <c r="H191" s="459">
        <v>35.880000000000003</v>
      </c>
      <c r="I191" s="459">
        <v>71.760000000000005</v>
      </c>
      <c r="J191" s="467">
        <v>1.036905296033536E-5</v>
      </c>
    </row>
    <row r="192" spans="1:10" x14ac:dyDescent="0.2">
      <c r="A192" s="468" t="s">
        <v>3655</v>
      </c>
      <c r="B192" s="453" t="s">
        <v>589</v>
      </c>
      <c r="C192" s="453"/>
      <c r="D192" s="453" t="s">
        <v>3678</v>
      </c>
      <c r="E192" s="454"/>
      <c r="F192" s="456">
        <v>1</v>
      </c>
      <c r="G192" s="455" t="s">
        <v>244</v>
      </c>
      <c r="H192" s="456">
        <v>1421.54</v>
      </c>
      <c r="I192" s="456">
        <v>1421.54</v>
      </c>
      <c r="J192" s="469">
        <v>2.0540724003950846E-4</v>
      </c>
    </row>
    <row r="193" spans="1:10" ht="51" x14ac:dyDescent="0.2">
      <c r="A193" s="466" t="s">
        <v>3656</v>
      </c>
      <c r="B193" s="457" t="s">
        <v>3680</v>
      </c>
      <c r="C193" s="457" t="s">
        <v>163</v>
      </c>
      <c r="D193" s="457" t="s">
        <v>3681</v>
      </c>
      <c r="E193" s="458" t="s">
        <v>4</v>
      </c>
      <c r="F193" s="459">
        <v>1</v>
      </c>
      <c r="G193" s="459">
        <v>210.19</v>
      </c>
      <c r="H193" s="459">
        <v>264.48</v>
      </c>
      <c r="I193" s="459">
        <v>264.48</v>
      </c>
      <c r="J193" s="467">
        <v>3.8216375793610587E-5</v>
      </c>
    </row>
    <row r="194" spans="1:10" ht="38.25" x14ac:dyDescent="0.2">
      <c r="A194" s="466" t="s">
        <v>3659</v>
      </c>
      <c r="B194" s="457" t="s">
        <v>3683</v>
      </c>
      <c r="C194" s="457" t="s">
        <v>163</v>
      </c>
      <c r="D194" s="457" t="s">
        <v>3684</v>
      </c>
      <c r="E194" s="458" t="s">
        <v>4</v>
      </c>
      <c r="F194" s="459">
        <v>1</v>
      </c>
      <c r="G194" s="459">
        <v>769.51</v>
      </c>
      <c r="H194" s="459">
        <v>968.27</v>
      </c>
      <c r="I194" s="459">
        <v>968.27</v>
      </c>
      <c r="J194" s="467">
        <v>1.3991141178795874E-4</v>
      </c>
    </row>
    <row r="195" spans="1:10" ht="38.25" x14ac:dyDescent="0.2">
      <c r="A195" s="466" t="s">
        <v>7822</v>
      </c>
      <c r="B195" s="457" t="s">
        <v>3685</v>
      </c>
      <c r="C195" s="457" t="s">
        <v>163</v>
      </c>
      <c r="D195" s="457" t="s">
        <v>3686</v>
      </c>
      <c r="E195" s="458" t="s">
        <v>4</v>
      </c>
      <c r="F195" s="459">
        <v>1</v>
      </c>
      <c r="G195" s="459">
        <v>150.04</v>
      </c>
      <c r="H195" s="459">
        <v>188.79</v>
      </c>
      <c r="I195" s="459">
        <v>188.79</v>
      </c>
      <c r="J195" s="467">
        <v>2.7279452457939138E-5</v>
      </c>
    </row>
    <row r="196" spans="1:10" x14ac:dyDescent="0.2">
      <c r="A196" s="468" t="s">
        <v>3662</v>
      </c>
      <c r="B196" s="453" t="s">
        <v>589</v>
      </c>
      <c r="C196" s="453"/>
      <c r="D196" s="453" t="s">
        <v>5370</v>
      </c>
      <c r="E196" s="454"/>
      <c r="F196" s="456">
        <v>1</v>
      </c>
      <c r="G196" s="455" t="s">
        <v>244</v>
      </c>
      <c r="H196" s="456">
        <v>136694.18</v>
      </c>
      <c r="I196" s="456">
        <v>136694.18</v>
      </c>
      <c r="J196" s="469">
        <v>1.9751800331516366E-2</v>
      </c>
    </row>
    <row r="197" spans="1:10" x14ac:dyDescent="0.2">
      <c r="A197" s="468" t="s">
        <v>3663</v>
      </c>
      <c r="B197" s="453" t="s">
        <v>589</v>
      </c>
      <c r="C197" s="453"/>
      <c r="D197" s="453" t="s">
        <v>5371</v>
      </c>
      <c r="E197" s="454"/>
      <c r="F197" s="456">
        <v>1</v>
      </c>
      <c r="G197" s="455" t="s">
        <v>244</v>
      </c>
      <c r="H197" s="456">
        <v>124542.93</v>
      </c>
      <c r="I197" s="456">
        <v>124542.93</v>
      </c>
      <c r="J197" s="469">
        <v>1.7995989924823572E-2</v>
      </c>
    </row>
    <row r="198" spans="1:10" ht="38.25" x14ac:dyDescent="0.2">
      <c r="A198" s="466" t="s">
        <v>7823</v>
      </c>
      <c r="B198" s="457" t="s">
        <v>3689</v>
      </c>
      <c r="C198" s="457" t="s">
        <v>12</v>
      </c>
      <c r="D198" s="457" t="s">
        <v>3690</v>
      </c>
      <c r="E198" s="458" t="s">
        <v>3</v>
      </c>
      <c r="F198" s="459">
        <v>24</v>
      </c>
      <c r="G198" s="459">
        <v>85.86</v>
      </c>
      <c r="H198" s="459">
        <v>108.03</v>
      </c>
      <c r="I198" s="459">
        <v>2592.7199999999998</v>
      </c>
      <c r="J198" s="467">
        <v>3.7463839174081237E-4</v>
      </c>
    </row>
    <row r="199" spans="1:10" ht="63.75" x14ac:dyDescent="0.2">
      <c r="A199" s="466" t="s">
        <v>7824</v>
      </c>
      <c r="B199" s="457" t="s">
        <v>5773</v>
      </c>
      <c r="C199" s="457" t="s">
        <v>163</v>
      </c>
      <c r="D199" s="457" t="s">
        <v>5774</v>
      </c>
      <c r="E199" s="458" t="s">
        <v>3</v>
      </c>
      <c r="F199" s="459">
        <v>72</v>
      </c>
      <c r="G199" s="459">
        <v>132.49</v>
      </c>
      <c r="H199" s="459">
        <v>166.71</v>
      </c>
      <c r="I199" s="459">
        <v>12003.12</v>
      </c>
      <c r="J199" s="467">
        <v>1.7344061729272654E-3</v>
      </c>
    </row>
    <row r="200" spans="1:10" ht="38.25" x14ac:dyDescent="0.2">
      <c r="A200" s="466" t="s">
        <v>7825</v>
      </c>
      <c r="B200" s="457" t="s">
        <v>5775</v>
      </c>
      <c r="C200" s="457" t="s">
        <v>12</v>
      </c>
      <c r="D200" s="457" t="s">
        <v>5776</v>
      </c>
      <c r="E200" s="458" t="s">
        <v>4</v>
      </c>
      <c r="F200" s="459">
        <v>9</v>
      </c>
      <c r="G200" s="459">
        <v>23.45</v>
      </c>
      <c r="H200" s="459">
        <v>29.5</v>
      </c>
      <c r="I200" s="459">
        <v>265.5</v>
      </c>
      <c r="J200" s="467">
        <v>3.8363761997896292E-5</v>
      </c>
    </row>
    <row r="201" spans="1:10" ht="38.25" x14ac:dyDescent="0.2">
      <c r="A201" s="466" t="s">
        <v>7826</v>
      </c>
      <c r="B201" s="457" t="s">
        <v>5777</v>
      </c>
      <c r="C201" s="457" t="s">
        <v>12</v>
      </c>
      <c r="D201" s="457" t="s">
        <v>5778</v>
      </c>
      <c r="E201" s="458" t="s">
        <v>16</v>
      </c>
      <c r="F201" s="459">
        <v>93.03</v>
      </c>
      <c r="G201" s="459">
        <v>13.84</v>
      </c>
      <c r="H201" s="459">
        <v>17.41</v>
      </c>
      <c r="I201" s="459">
        <v>1619.65</v>
      </c>
      <c r="J201" s="467">
        <v>2.3403339781503853E-4</v>
      </c>
    </row>
    <row r="202" spans="1:10" ht="25.5" x14ac:dyDescent="0.2">
      <c r="A202" s="466" t="s">
        <v>7827</v>
      </c>
      <c r="B202" s="457" t="s">
        <v>5779</v>
      </c>
      <c r="C202" s="457" t="s">
        <v>12</v>
      </c>
      <c r="D202" s="457" t="s">
        <v>5780</v>
      </c>
      <c r="E202" s="458" t="s">
        <v>16</v>
      </c>
      <c r="F202" s="459">
        <v>371.95</v>
      </c>
      <c r="G202" s="459">
        <v>8.17</v>
      </c>
      <c r="H202" s="459">
        <v>10.28</v>
      </c>
      <c r="I202" s="459">
        <v>3823.64</v>
      </c>
      <c r="J202" s="467">
        <v>5.5250175113233965E-4</v>
      </c>
    </row>
    <row r="203" spans="1:10" ht="51" x14ac:dyDescent="0.2">
      <c r="A203" s="466" t="s">
        <v>7828</v>
      </c>
      <c r="B203" s="457" t="s">
        <v>3691</v>
      </c>
      <c r="C203" s="457" t="s">
        <v>12</v>
      </c>
      <c r="D203" s="457" t="s">
        <v>3692</v>
      </c>
      <c r="E203" s="458" t="s">
        <v>187</v>
      </c>
      <c r="F203" s="459">
        <v>21.6</v>
      </c>
      <c r="G203" s="459">
        <v>110.54</v>
      </c>
      <c r="H203" s="459">
        <v>139.09</v>
      </c>
      <c r="I203" s="459">
        <v>3004.34</v>
      </c>
      <c r="J203" s="467">
        <v>4.3411594998402921E-4</v>
      </c>
    </row>
    <row r="204" spans="1:10" ht="51" x14ac:dyDescent="0.2">
      <c r="A204" s="466" t="s">
        <v>7829</v>
      </c>
      <c r="B204" s="457" t="s">
        <v>1221</v>
      </c>
      <c r="C204" s="457" t="s">
        <v>12</v>
      </c>
      <c r="D204" s="457" t="s">
        <v>1222</v>
      </c>
      <c r="E204" s="458" t="s">
        <v>162</v>
      </c>
      <c r="F204" s="459">
        <v>36</v>
      </c>
      <c r="G204" s="459">
        <v>3.93</v>
      </c>
      <c r="H204" s="459">
        <v>4.9400000000000004</v>
      </c>
      <c r="I204" s="459">
        <v>177.84</v>
      </c>
      <c r="J204" s="467">
        <v>2.5697218206048501E-5</v>
      </c>
    </row>
    <row r="205" spans="1:10" ht="38.25" x14ac:dyDescent="0.2">
      <c r="A205" s="466" t="s">
        <v>7830</v>
      </c>
      <c r="B205" s="457" t="s">
        <v>3693</v>
      </c>
      <c r="C205" s="457" t="s">
        <v>12</v>
      </c>
      <c r="D205" s="457" t="s">
        <v>3694</v>
      </c>
      <c r="E205" s="458" t="s">
        <v>162</v>
      </c>
      <c r="F205" s="459">
        <v>36</v>
      </c>
      <c r="G205" s="459">
        <v>49.91</v>
      </c>
      <c r="H205" s="459">
        <v>62.8</v>
      </c>
      <c r="I205" s="459">
        <v>2260.8000000000002</v>
      </c>
      <c r="J205" s="467">
        <v>3.2667718691089994E-4</v>
      </c>
    </row>
    <row r="206" spans="1:10" ht="51" x14ac:dyDescent="0.2">
      <c r="A206" s="466" t="s">
        <v>7831</v>
      </c>
      <c r="B206" s="457" t="s">
        <v>5372</v>
      </c>
      <c r="C206" s="457" t="s">
        <v>12</v>
      </c>
      <c r="D206" s="457" t="s">
        <v>5373</v>
      </c>
      <c r="E206" s="458" t="s">
        <v>162</v>
      </c>
      <c r="F206" s="459">
        <v>9.6</v>
      </c>
      <c r="G206" s="459">
        <v>146</v>
      </c>
      <c r="H206" s="459">
        <v>183.71</v>
      </c>
      <c r="I206" s="459">
        <v>1763.61</v>
      </c>
      <c r="J206" s="467">
        <v>2.5483508209834231E-4</v>
      </c>
    </row>
    <row r="207" spans="1:10" ht="51" x14ac:dyDescent="0.2">
      <c r="A207" s="466" t="s">
        <v>7832</v>
      </c>
      <c r="B207" s="457" t="s">
        <v>1191</v>
      </c>
      <c r="C207" s="457" t="s">
        <v>12</v>
      </c>
      <c r="D207" s="457" t="s">
        <v>1192</v>
      </c>
      <c r="E207" s="458" t="s">
        <v>16</v>
      </c>
      <c r="F207" s="459">
        <v>533.4</v>
      </c>
      <c r="G207" s="459">
        <v>9.8000000000000007</v>
      </c>
      <c r="H207" s="459">
        <v>12.33</v>
      </c>
      <c r="I207" s="459">
        <v>6576.82</v>
      </c>
      <c r="J207" s="467">
        <v>9.5032601575519514E-4</v>
      </c>
    </row>
    <row r="208" spans="1:10" ht="51" x14ac:dyDescent="0.2">
      <c r="A208" s="466" t="s">
        <v>7833</v>
      </c>
      <c r="B208" s="457" t="s">
        <v>1230</v>
      </c>
      <c r="C208" s="457" t="s">
        <v>12</v>
      </c>
      <c r="D208" s="457" t="s">
        <v>1231</v>
      </c>
      <c r="E208" s="458" t="s">
        <v>187</v>
      </c>
      <c r="F208" s="459">
        <v>9.6</v>
      </c>
      <c r="G208" s="459">
        <v>724.02</v>
      </c>
      <c r="H208" s="459">
        <v>911.03</v>
      </c>
      <c r="I208" s="459">
        <v>8745.8799999999992</v>
      </c>
      <c r="J208" s="467">
        <v>1.2637471140571044E-3</v>
      </c>
    </row>
    <row r="209" spans="1:10" ht="25.5" x14ac:dyDescent="0.2">
      <c r="A209" s="466" t="s">
        <v>7834</v>
      </c>
      <c r="B209" s="457" t="s">
        <v>596</v>
      </c>
      <c r="C209" s="457" t="s">
        <v>12</v>
      </c>
      <c r="D209" s="457" t="s">
        <v>597</v>
      </c>
      <c r="E209" s="458" t="s">
        <v>187</v>
      </c>
      <c r="F209" s="459">
        <v>12</v>
      </c>
      <c r="G209" s="459">
        <v>25.14</v>
      </c>
      <c r="H209" s="459">
        <v>31.63</v>
      </c>
      <c r="I209" s="459">
        <v>379.56</v>
      </c>
      <c r="J209" s="467">
        <v>5.4845007547726998E-5</v>
      </c>
    </row>
    <row r="210" spans="1:10" ht="38.25" x14ac:dyDescent="0.2">
      <c r="A210" s="466" t="s">
        <v>7835</v>
      </c>
      <c r="B210" s="457" t="s">
        <v>3504</v>
      </c>
      <c r="C210" s="457" t="s">
        <v>12</v>
      </c>
      <c r="D210" s="457" t="s">
        <v>5326</v>
      </c>
      <c r="E210" s="458" t="s">
        <v>3505</v>
      </c>
      <c r="F210" s="459">
        <v>144</v>
      </c>
      <c r="G210" s="459">
        <v>4.32</v>
      </c>
      <c r="H210" s="459">
        <v>5.43</v>
      </c>
      <c r="I210" s="459">
        <v>781.92</v>
      </c>
      <c r="J210" s="467">
        <v>1.1298453025007559E-4</v>
      </c>
    </row>
    <row r="211" spans="1:10" ht="51" x14ac:dyDescent="0.2">
      <c r="A211" s="466" t="s">
        <v>7836</v>
      </c>
      <c r="B211" s="457" t="s">
        <v>5781</v>
      </c>
      <c r="C211" s="457" t="s">
        <v>163</v>
      </c>
      <c r="D211" s="457" t="s">
        <v>5782</v>
      </c>
      <c r="E211" s="458" t="s">
        <v>4</v>
      </c>
      <c r="F211" s="459">
        <v>1</v>
      </c>
      <c r="G211" s="459">
        <v>64012.98</v>
      </c>
      <c r="H211" s="459">
        <v>80547.53</v>
      </c>
      <c r="I211" s="459">
        <v>80547.53</v>
      </c>
      <c r="J211" s="467">
        <v>1.1638818344400797E-2</v>
      </c>
    </row>
    <row r="212" spans="1:10" x14ac:dyDescent="0.2">
      <c r="A212" s="468" t="s">
        <v>3664</v>
      </c>
      <c r="B212" s="453" t="s">
        <v>589</v>
      </c>
      <c r="C212" s="453"/>
      <c r="D212" s="453" t="s">
        <v>5374</v>
      </c>
      <c r="E212" s="454"/>
      <c r="F212" s="456">
        <v>1</v>
      </c>
      <c r="G212" s="455" t="s">
        <v>244</v>
      </c>
      <c r="H212" s="456">
        <v>12151.25</v>
      </c>
      <c r="I212" s="456">
        <v>12151.25</v>
      </c>
      <c r="J212" s="469">
        <v>1.755810406692796E-3</v>
      </c>
    </row>
    <row r="213" spans="1:10" ht="38.25" x14ac:dyDescent="0.2">
      <c r="A213" s="466" t="s">
        <v>7837</v>
      </c>
      <c r="B213" s="457" t="s">
        <v>3696</v>
      </c>
      <c r="C213" s="457" t="s">
        <v>12</v>
      </c>
      <c r="D213" s="457" t="s">
        <v>3697</v>
      </c>
      <c r="E213" s="458" t="s">
        <v>4</v>
      </c>
      <c r="F213" s="459">
        <v>1</v>
      </c>
      <c r="G213" s="459">
        <v>43.3</v>
      </c>
      <c r="H213" s="459">
        <v>54.48</v>
      </c>
      <c r="I213" s="459">
        <v>54.48</v>
      </c>
      <c r="J213" s="467">
        <v>7.8721572642010922E-6</v>
      </c>
    </row>
    <row r="214" spans="1:10" ht="38.25" x14ac:dyDescent="0.2">
      <c r="A214" s="466" t="s">
        <v>7838</v>
      </c>
      <c r="B214" s="457" t="s">
        <v>5375</v>
      </c>
      <c r="C214" s="457" t="s">
        <v>12</v>
      </c>
      <c r="D214" s="457" t="s">
        <v>5376</v>
      </c>
      <c r="E214" s="458" t="s">
        <v>4</v>
      </c>
      <c r="F214" s="459">
        <v>2</v>
      </c>
      <c r="G214" s="459">
        <v>66.8</v>
      </c>
      <c r="H214" s="459">
        <v>84.05</v>
      </c>
      <c r="I214" s="459">
        <v>168.1</v>
      </c>
      <c r="J214" s="467">
        <v>2.4289824451398746E-5</v>
      </c>
    </row>
    <row r="215" spans="1:10" ht="38.25" x14ac:dyDescent="0.2">
      <c r="A215" s="466" t="s">
        <v>7839</v>
      </c>
      <c r="B215" s="457" t="s">
        <v>3698</v>
      </c>
      <c r="C215" s="457" t="s">
        <v>12</v>
      </c>
      <c r="D215" s="457" t="s">
        <v>3699</v>
      </c>
      <c r="E215" s="458" t="s">
        <v>4</v>
      </c>
      <c r="F215" s="459">
        <v>2</v>
      </c>
      <c r="G215" s="459">
        <v>91.01</v>
      </c>
      <c r="H215" s="459">
        <v>114.51</v>
      </c>
      <c r="I215" s="459">
        <v>229.02</v>
      </c>
      <c r="J215" s="467">
        <v>3.3092537750501728E-5</v>
      </c>
    </row>
    <row r="216" spans="1:10" ht="38.25" x14ac:dyDescent="0.2">
      <c r="A216" s="466" t="s">
        <v>7840</v>
      </c>
      <c r="B216" s="457" t="s">
        <v>5377</v>
      </c>
      <c r="C216" s="457" t="s">
        <v>12</v>
      </c>
      <c r="D216" s="457" t="s">
        <v>5378</v>
      </c>
      <c r="E216" s="458" t="s">
        <v>4</v>
      </c>
      <c r="F216" s="459">
        <v>2</v>
      </c>
      <c r="G216" s="459">
        <v>115.35</v>
      </c>
      <c r="H216" s="459">
        <v>145.13999999999999</v>
      </c>
      <c r="I216" s="459">
        <v>290.27999999999997</v>
      </c>
      <c r="J216" s="467">
        <v>4.1944379784366611E-5</v>
      </c>
    </row>
    <row r="217" spans="1:10" ht="38.25" x14ac:dyDescent="0.2">
      <c r="A217" s="466" t="s">
        <v>7841</v>
      </c>
      <c r="B217" s="457" t="s">
        <v>5783</v>
      </c>
      <c r="C217" s="457" t="s">
        <v>12</v>
      </c>
      <c r="D217" s="457" t="s">
        <v>5784</v>
      </c>
      <c r="E217" s="458" t="s">
        <v>4</v>
      </c>
      <c r="F217" s="459">
        <v>1</v>
      </c>
      <c r="G217" s="459">
        <v>159.05000000000001</v>
      </c>
      <c r="H217" s="459">
        <v>200.13</v>
      </c>
      <c r="I217" s="459">
        <v>200.13</v>
      </c>
      <c r="J217" s="467">
        <v>2.8918040258527252E-5</v>
      </c>
    </row>
    <row r="218" spans="1:10" ht="38.25" x14ac:dyDescent="0.2">
      <c r="A218" s="466" t="s">
        <v>7842</v>
      </c>
      <c r="B218" s="457" t="s">
        <v>3700</v>
      </c>
      <c r="C218" s="457" t="s">
        <v>12</v>
      </c>
      <c r="D218" s="457" t="s">
        <v>3701</v>
      </c>
      <c r="E218" s="458" t="s">
        <v>4</v>
      </c>
      <c r="F218" s="459">
        <v>1</v>
      </c>
      <c r="G218" s="459">
        <v>314.89</v>
      </c>
      <c r="H218" s="459">
        <v>396.22</v>
      </c>
      <c r="I218" s="459">
        <v>396.22</v>
      </c>
      <c r="J218" s="467">
        <v>5.7252315551060149E-5</v>
      </c>
    </row>
    <row r="219" spans="1:10" ht="38.25" x14ac:dyDescent="0.2">
      <c r="A219" s="466" t="s">
        <v>7843</v>
      </c>
      <c r="B219" s="457" t="s">
        <v>5379</v>
      </c>
      <c r="C219" s="457" t="s">
        <v>12</v>
      </c>
      <c r="D219" s="457" t="s">
        <v>5380</v>
      </c>
      <c r="E219" s="458" t="s">
        <v>4</v>
      </c>
      <c r="F219" s="459">
        <v>2</v>
      </c>
      <c r="G219" s="459">
        <v>87.27</v>
      </c>
      <c r="H219" s="459">
        <v>109.81</v>
      </c>
      <c r="I219" s="459">
        <v>219.62</v>
      </c>
      <c r="J219" s="467">
        <v>3.1734272730613875E-5</v>
      </c>
    </row>
    <row r="220" spans="1:10" ht="38.25" x14ac:dyDescent="0.2">
      <c r="A220" s="466" t="s">
        <v>7844</v>
      </c>
      <c r="B220" s="457" t="s">
        <v>5381</v>
      </c>
      <c r="C220" s="457" t="s">
        <v>12</v>
      </c>
      <c r="D220" s="457" t="s">
        <v>5382</v>
      </c>
      <c r="E220" s="458" t="s">
        <v>4</v>
      </c>
      <c r="F220" s="459">
        <v>1</v>
      </c>
      <c r="G220" s="459">
        <v>128.91</v>
      </c>
      <c r="H220" s="459">
        <v>162.19999999999999</v>
      </c>
      <c r="I220" s="459">
        <v>162.19999999999999</v>
      </c>
      <c r="J220" s="467">
        <v>2.3437296407001051E-5</v>
      </c>
    </row>
    <row r="221" spans="1:10" ht="38.25" x14ac:dyDescent="0.2">
      <c r="A221" s="466" t="s">
        <v>7845</v>
      </c>
      <c r="B221" s="457" t="s">
        <v>5383</v>
      </c>
      <c r="C221" s="457" t="s">
        <v>12</v>
      </c>
      <c r="D221" s="457" t="s">
        <v>5384</v>
      </c>
      <c r="E221" s="458" t="s">
        <v>4</v>
      </c>
      <c r="F221" s="459">
        <v>2</v>
      </c>
      <c r="G221" s="459">
        <v>847.31</v>
      </c>
      <c r="H221" s="459">
        <v>1066.17</v>
      </c>
      <c r="I221" s="459">
        <v>2132.34</v>
      </c>
      <c r="J221" s="467">
        <v>3.0811519494762404E-4</v>
      </c>
    </row>
    <row r="222" spans="1:10" ht="38.25" x14ac:dyDescent="0.2">
      <c r="A222" s="466" t="s">
        <v>7846</v>
      </c>
      <c r="B222" s="457" t="s">
        <v>5385</v>
      </c>
      <c r="C222" s="457" t="s">
        <v>12</v>
      </c>
      <c r="D222" s="457" t="s">
        <v>5386</v>
      </c>
      <c r="E222" s="458" t="s">
        <v>4</v>
      </c>
      <c r="F222" s="459">
        <v>2</v>
      </c>
      <c r="G222" s="459">
        <v>141.5</v>
      </c>
      <c r="H222" s="459">
        <v>178.04</v>
      </c>
      <c r="I222" s="459">
        <v>356.08</v>
      </c>
      <c r="J222" s="467">
        <v>5.1452234923581593E-5</v>
      </c>
    </row>
    <row r="223" spans="1:10" ht="38.25" x14ac:dyDescent="0.2">
      <c r="A223" s="466" t="s">
        <v>7847</v>
      </c>
      <c r="B223" s="457" t="s">
        <v>3702</v>
      </c>
      <c r="C223" s="457" t="s">
        <v>12</v>
      </c>
      <c r="D223" s="457" t="s">
        <v>3703</v>
      </c>
      <c r="E223" s="458" t="s">
        <v>4</v>
      </c>
      <c r="F223" s="459">
        <v>1</v>
      </c>
      <c r="G223" s="459">
        <v>41.78</v>
      </c>
      <c r="H223" s="459">
        <v>52.57</v>
      </c>
      <c r="I223" s="459">
        <v>52.57</v>
      </c>
      <c r="J223" s="467">
        <v>7.5961693718621772E-6</v>
      </c>
    </row>
    <row r="224" spans="1:10" ht="38.25" x14ac:dyDescent="0.2">
      <c r="A224" s="466" t="s">
        <v>7848</v>
      </c>
      <c r="B224" s="457" t="s">
        <v>5387</v>
      </c>
      <c r="C224" s="457" t="s">
        <v>163</v>
      </c>
      <c r="D224" s="457" t="s">
        <v>5388</v>
      </c>
      <c r="E224" s="458" t="s">
        <v>3</v>
      </c>
      <c r="F224" s="459">
        <v>6</v>
      </c>
      <c r="G224" s="459">
        <v>53.58</v>
      </c>
      <c r="H224" s="459">
        <v>67.41</v>
      </c>
      <c r="I224" s="459">
        <v>404.46</v>
      </c>
      <c r="J224" s="467">
        <v>5.8442964887642693E-5</v>
      </c>
    </row>
    <row r="225" spans="1:10" ht="38.25" x14ac:dyDescent="0.2">
      <c r="A225" s="466" t="s">
        <v>7849</v>
      </c>
      <c r="B225" s="457" t="s">
        <v>5389</v>
      </c>
      <c r="C225" s="457" t="s">
        <v>163</v>
      </c>
      <c r="D225" s="457" t="s">
        <v>5390</v>
      </c>
      <c r="E225" s="458" t="s">
        <v>3</v>
      </c>
      <c r="F225" s="459">
        <v>12</v>
      </c>
      <c r="G225" s="459">
        <v>63.21</v>
      </c>
      <c r="H225" s="459">
        <v>79.53</v>
      </c>
      <c r="I225" s="459">
        <v>954.36</v>
      </c>
      <c r="J225" s="467">
        <v>1.3790146855108214E-4</v>
      </c>
    </row>
    <row r="226" spans="1:10" ht="38.25" x14ac:dyDescent="0.2">
      <c r="A226" s="466" t="s">
        <v>7850</v>
      </c>
      <c r="B226" s="457" t="s">
        <v>5391</v>
      </c>
      <c r="C226" s="457" t="s">
        <v>163</v>
      </c>
      <c r="D226" s="457" t="s">
        <v>5392</v>
      </c>
      <c r="E226" s="458" t="s">
        <v>3</v>
      </c>
      <c r="F226" s="459">
        <v>6</v>
      </c>
      <c r="G226" s="459">
        <v>78.099999999999994</v>
      </c>
      <c r="H226" s="459">
        <v>98.27</v>
      </c>
      <c r="I226" s="459">
        <v>589.62</v>
      </c>
      <c r="J226" s="467">
        <v>8.5197895853859185E-5</v>
      </c>
    </row>
    <row r="227" spans="1:10" ht="38.25" x14ac:dyDescent="0.2">
      <c r="A227" s="466" t="s">
        <v>7851</v>
      </c>
      <c r="B227" s="457" t="s">
        <v>5393</v>
      </c>
      <c r="C227" s="457" t="s">
        <v>163</v>
      </c>
      <c r="D227" s="457" t="s">
        <v>5394</v>
      </c>
      <c r="E227" s="458" t="s">
        <v>3</v>
      </c>
      <c r="F227" s="459">
        <v>15</v>
      </c>
      <c r="G227" s="459">
        <v>89.99</v>
      </c>
      <c r="H227" s="459">
        <v>113.23</v>
      </c>
      <c r="I227" s="459">
        <v>1698.45</v>
      </c>
      <c r="J227" s="467">
        <v>2.4541970457750265E-4</v>
      </c>
    </row>
    <row r="228" spans="1:10" ht="38.25" x14ac:dyDescent="0.2">
      <c r="A228" s="466" t="s">
        <v>7852</v>
      </c>
      <c r="B228" s="457" t="s">
        <v>5785</v>
      </c>
      <c r="C228" s="457" t="s">
        <v>163</v>
      </c>
      <c r="D228" s="457" t="s">
        <v>5786</v>
      </c>
      <c r="E228" s="458" t="s">
        <v>3</v>
      </c>
      <c r="F228" s="459">
        <v>12</v>
      </c>
      <c r="G228" s="459">
        <v>125.98</v>
      </c>
      <c r="H228" s="459">
        <v>158.52000000000001</v>
      </c>
      <c r="I228" s="459">
        <v>1902.24</v>
      </c>
      <c r="J228" s="467">
        <v>2.7486660121611392E-4</v>
      </c>
    </row>
    <row r="229" spans="1:10" ht="38.25" x14ac:dyDescent="0.2">
      <c r="A229" s="466" t="s">
        <v>7853</v>
      </c>
      <c r="B229" s="457" t="s">
        <v>5395</v>
      </c>
      <c r="C229" s="457" t="s">
        <v>163</v>
      </c>
      <c r="D229" s="457" t="s">
        <v>5396</v>
      </c>
      <c r="E229" s="458" t="s">
        <v>3</v>
      </c>
      <c r="F229" s="459">
        <v>12</v>
      </c>
      <c r="G229" s="459">
        <v>155.05000000000001</v>
      </c>
      <c r="H229" s="459">
        <v>195.09</v>
      </c>
      <c r="I229" s="459">
        <v>2341.08</v>
      </c>
      <c r="J229" s="467">
        <v>3.3827734816585709E-4</v>
      </c>
    </row>
    <row r="230" spans="1:10" x14ac:dyDescent="0.2">
      <c r="A230" s="468" t="s">
        <v>7854</v>
      </c>
      <c r="B230" s="453" t="s">
        <v>589</v>
      </c>
      <c r="C230" s="453"/>
      <c r="D230" s="453" t="s">
        <v>3643</v>
      </c>
      <c r="E230" s="454"/>
      <c r="F230" s="456">
        <v>1</v>
      </c>
      <c r="G230" s="455" t="s">
        <v>244</v>
      </c>
      <c r="H230" s="456">
        <v>2927.26</v>
      </c>
      <c r="I230" s="456">
        <v>2927.26</v>
      </c>
      <c r="J230" s="469">
        <v>4.2297817682094879E-4</v>
      </c>
    </row>
    <row r="231" spans="1:10" ht="76.5" x14ac:dyDescent="0.2">
      <c r="A231" s="466" t="s">
        <v>7855</v>
      </c>
      <c r="B231" s="457" t="s">
        <v>3644</v>
      </c>
      <c r="C231" s="457" t="s">
        <v>12</v>
      </c>
      <c r="D231" s="457" t="s">
        <v>3645</v>
      </c>
      <c r="E231" s="458" t="s">
        <v>187</v>
      </c>
      <c r="F231" s="459">
        <v>72</v>
      </c>
      <c r="G231" s="459">
        <v>6.33</v>
      </c>
      <c r="H231" s="459">
        <v>7.96</v>
      </c>
      <c r="I231" s="459">
        <v>573.12</v>
      </c>
      <c r="J231" s="467">
        <v>8.2813707255119861E-5</v>
      </c>
    </row>
    <row r="232" spans="1:10" ht="25.5" x14ac:dyDescent="0.2">
      <c r="A232" s="466" t="s">
        <v>7856</v>
      </c>
      <c r="B232" s="457" t="s">
        <v>596</v>
      </c>
      <c r="C232" s="457" t="s">
        <v>12</v>
      </c>
      <c r="D232" s="457" t="s">
        <v>597</v>
      </c>
      <c r="E232" s="458" t="s">
        <v>187</v>
      </c>
      <c r="F232" s="459">
        <v>68.400000000000006</v>
      </c>
      <c r="G232" s="459">
        <v>25.14</v>
      </c>
      <c r="H232" s="459">
        <v>31.63</v>
      </c>
      <c r="I232" s="459">
        <v>2163.4899999999998</v>
      </c>
      <c r="J232" s="467">
        <v>3.1261625402948646E-4</v>
      </c>
    </row>
    <row r="233" spans="1:10" ht="25.5" x14ac:dyDescent="0.2">
      <c r="A233" s="466" t="s">
        <v>7857</v>
      </c>
      <c r="B233" s="457" t="s">
        <v>5239</v>
      </c>
      <c r="C233" s="457" t="s">
        <v>163</v>
      </c>
      <c r="D233" s="457" t="s">
        <v>5240</v>
      </c>
      <c r="E233" s="458" t="s">
        <v>162</v>
      </c>
      <c r="F233" s="459">
        <v>3.6</v>
      </c>
      <c r="G233" s="459">
        <v>42.09</v>
      </c>
      <c r="H233" s="459">
        <v>52.96</v>
      </c>
      <c r="I233" s="459">
        <v>190.65</v>
      </c>
      <c r="J233" s="467">
        <v>2.7548215536342478E-5</v>
      </c>
    </row>
    <row r="234" spans="1:10" ht="25.5" x14ac:dyDescent="0.2">
      <c r="A234" s="468" t="s">
        <v>3667</v>
      </c>
      <c r="B234" s="453" t="s">
        <v>589</v>
      </c>
      <c r="C234" s="453"/>
      <c r="D234" s="453" t="s">
        <v>3704</v>
      </c>
      <c r="E234" s="454"/>
      <c r="F234" s="456">
        <v>1</v>
      </c>
      <c r="G234" s="455" t="s">
        <v>244</v>
      </c>
      <c r="H234" s="456">
        <v>31572.69</v>
      </c>
      <c r="I234" s="456">
        <v>31572.69</v>
      </c>
      <c r="J234" s="469">
        <v>4.5621362139109615E-3</v>
      </c>
    </row>
    <row r="235" spans="1:10" x14ac:dyDescent="0.2">
      <c r="A235" s="468" t="s">
        <v>3669</v>
      </c>
      <c r="B235" s="453" t="s">
        <v>589</v>
      </c>
      <c r="C235" s="453"/>
      <c r="D235" s="453" t="s">
        <v>3670</v>
      </c>
      <c r="E235" s="454"/>
      <c r="F235" s="456">
        <v>1</v>
      </c>
      <c r="G235" s="455" t="s">
        <v>244</v>
      </c>
      <c r="H235" s="456">
        <v>7731.98</v>
      </c>
      <c r="I235" s="456">
        <v>7731.98</v>
      </c>
      <c r="J235" s="469">
        <v>1.1172423370715411E-3</v>
      </c>
    </row>
    <row r="236" spans="1:10" ht="51" x14ac:dyDescent="0.2">
      <c r="A236" s="466" t="s">
        <v>3671</v>
      </c>
      <c r="B236" s="457" t="s">
        <v>599</v>
      </c>
      <c r="C236" s="457" t="s">
        <v>12</v>
      </c>
      <c r="D236" s="457" t="s">
        <v>600</v>
      </c>
      <c r="E236" s="458" t="s">
        <v>3</v>
      </c>
      <c r="F236" s="459">
        <v>144</v>
      </c>
      <c r="G236" s="459">
        <v>40.35</v>
      </c>
      <c r="H236" s="459">
        <v>50.77</v>
      </c>
      <c r="I236" s="459">
        <v>7310.88</v>
      </c>
      <c r="J236" s="467">
        <v>1.0563949541061396E-3</v>
      </c>
    </row>
    <row r="237" spans="1:10" ht="63.75" x14ac:dyDescent="0.2">
      <c r="A237" s="466" t="s">
        <v>3674</v>
      </c>
      <c r="B237" s="457" t="s">
        <v>3705</v>
      </c>
      <c r="C237" s="457" t="s">
        <v>12</v>
      </c>
      <c r="D237" s="457" t="s">
        <v>3706</v>
      </c>
      <c r="E237" s="458" t="s">
        <v>4</v>
      </c>
      <c r="F237" s="459">
        <v>10</v>
      </c>
      <c r="G237" s="459">
        <v>33.47</v>
      </c>
      <c r="H237" s="459">
        <v>42.11</v>
      </c>
      <c r="I237" s="459">
        <v>421.1</v>
      </c>
      <c r="J237" s="467">
        <v>6.0847382965401614E-5</v>
      </c>
    </row>
    <row r="238" spans="1:10" x14ac:dyDescent="0.2">
      <c r="A238" s="468" t="s">
        <v>3677</v>
      </c>
      <c r="B238" s="453" t="s">
        <v>589</v>
      </c>
      <c r="C238" s="453"/>
      <c r="D238" s="453" t="s">
        <v>601</v>
      </c>
      <c r="E238" s="454"/>
      <c r="F238" s="456">
        <v>1</v>
      </c>
      <c r="G238" s="455" t="s">
        <v>244</v>
      </c>
      <c r="H238" s="456">
        <v>20085.439999999999</v>
      </c>
      <c r="I238" s="456">
        <v>20085.439999999999</v>
      </c>
      <c r="J238" s="469">
        <v>2.9022713362825843E-3</v>
      </c>
    </row>
    <row r="239" spans="1:10" ht="76.5" x14ac:dyDescent="0.2">
      <c r="A239" s="466" t="s">
        <v>3679</v>
      </c>
      <c r="B239" s="457" t="s">
        <v>3707</v>
      </c>
      <c r="C239" s="457" t="s">
        <v>163</v>
      </c>
      <c r="D239" s="457" t="s">
        <v>3708</v>
      </c>
      <c r="E239" s="458" t="s">
        <v>4</v>
      </c>
      <c r="F239" s="459">
        <v>1</v>
      </c>
      <c r="G239" s="459">
        <v>439.2</v>
      </c>
      <c r="H239" s="459">
        <v>552.64</v>
      </c>
      <c r="I239" s="459">
        <v>552.64</v>
      </c>
      <c r="J239" s="467">
        <v>7.9854423467108884E-5</v>
      </c>
    </row>
    <row r="240" spans="1:10" ht="51" x14ac:dyDescent="0.2">
      <c r="A240" s="466" t="s">
        <v>3682</v>
      </c>
      <c r="B240" s="457" t="s">
        <v>3709</v>
      </c>
      <c r="C240" s="457" t="s">
        <v>163</v>
      </c>
      <c r="D240" s="457" t="s">
        <v>3710</v>
      </c>
      <c r="E240" s="458" t="s">
        <v>4</v>
      </c>
      <c r="F240" s="459">
        <v>20</v>
      </c>
      <c r="G240" s="459">
        <v>776.16</v>
      </c>
      <c r="H240" s="459">
        <v>976.64</v>
      </c>
      <c r="I240" s="459">
        <v>19532.8</v>
      </c>
      <c r="J240" s="467">
        <v>2.8224169128154755E-3</v>
      </c>
    </row>
    <row r="241" spans="1:10" x14ac:dyDescent="0.2">
      <c r="A241" s="468" t="s">
        <v>3687</v>
      </c>
      <c r="B241" s="453" t="s">
        <v>589</v>
      </c>
      <c r="C241" s="453"/>
      <c r="D241" s="453" t="s">
        <v>3643</v>
      </c>
      <c r="E241" s="454"/>
      <c r="F241" s="456">
        <v>1</v>
      </c>
      <c r="G241" s="455" t="s">
        <v>244</v>
      </c>
      <c r="H241" s="456">
        <v>3755.27</v>
      </c>
      <c r="I241" s="456">
        <v>3755.27</v>
      </c>
      <c r="J241" s="469">
        <v>5.4262254055683625E-4</v>
      </c>
    </row>
    <row r="242" spans="1:10" ht="76.5" x14ac:dyDescent="0.2">
      <c r="A242" s="466" t="s">
        <v>3688</v>
      </c>
      <c r="B242" s="457" t="s">
        <v>3644</v>
      </c>
      <c r="C242" s="457" t="s">
        <v>12</v>
      </c>
      <c r="D242" s="457" t="s">
        <v>3645</v>
      </c>
      <c r="E242" s="458" t="s">
        <v>187</v>
      </c>
      <c r="F242" s="459">
        <v>86.4</v>
      </c>
      <c r="G242" s="459">
        <v>6.33</v>
      </c>
      <c r="H242" s="459">
        <v>7.96</v>
      </c>
      <c r="I242" s="459">
        <v>687.74</v>
      </c>
      <c r="J242" s="467">
        <v>9.9375870721028986E-5</v>
      </c>
    </row>
    <row r="243" spans="1:10" ht="25.5" x14ac:dyDescent="0.2">
      <c r="A243" s="466" t="s">
        <v>3695</v>
      </c>
      <c r="B243" s="457" t="s">
        <v>596</v>
      </c>
      <c r="C243" s="457" t="s">
        <v>12</v>
      </c>
      <c r="D243" s="457" t="s">
        <v>597</v>
      </c>
      <c r="E243" s="458" t="s">
        <v>187</v>
      </c>
      <c r="F243" s="459">
        <v>82.08</v>
      </c>
      <c r="G243" s="459">
        <v>25.14</v>
      </c>
      <c r="H243" s="459">
        <v>31.63</v>
      </c>
      <c r="I243" s="459">
        <v>2596.19</v>
      </c>
      <c r="J243" s="467">
        <v>3.7513979382794118E-4</v>
      </c>
    </row>
    <row r="244" spans="1:10" ht="25.5" x14ac:dyDescent="0.2">
      <c r="A244" s="466" t="s">
        <v>5271</v>
      </c>
      <c r="B244" s="457" t="s">
        <v>5239</v>
      </c>
      <c r="C244" s="457" t="s">
        <v>163</v>
      </c>
      <c r="D244" s="457" t="s">
        <v>5240</v>
      </c>
      <c r="E244" s="458" t="s">
        <v>162</v>
      </c>
      <c r="F244" s="459">
        <v>8.9</v>
      </c>
      <c r="G244" s="459">
        <v>42.09</v>
      </c>
      <c r="H244" s="459">
        <v>52.96</v>
      </c>
      <c r="I244" s="459">
        <v>471.34</v>
      </c>
      <c r="J244" s="467">
        <v>6.8106876007866061E-5</v>
      </c>
    </row>
    <row r="245" spans="1:10" x14ac:dyDescent="0.2">
      <c r="A245" s="468" t="s">
        <v>7858</v>
      </c>
      <c r="B245" s="453" t="s">
        <v>589</v>
      </c>
      <c r="C245" s="453"/>
      <c r="D245" s="453" t="s">
        <v>3711</v>
      </c>
      <c r="E245" s="454"/>
      <c r="F245" s="456">
        <v>1</v>
      </c>
      <c r="G245" s="455" t="s">
        <v>244</v>
      </c>
      <c r="H245" s="456">
        <v>57871.13</v>
      </c>
      <c r="I245" s="456">
        <v>57871.13</v>
      </c>
      <c r="J245" s="469">
        <v>8.3621629298279328E-3</v>
      </c>
    </row>
    <row r="246" spans="1:10" x14ac:dyDescent="0.2">
      <c r="A246" s="468" t="s">
        <v>7859</v>
      </c>
      <c r="B246" s="453" t="s">
        <v>589</v>
      </c>
      <c r="C246" s="453"/>
      <c r="D246" s="453" t="s">
        <v>3670</v>
      </c>
      <c r="E246" s="454"/>
      <c r="F246" s="456">
        <v>1</v>
      </c>
      <c r="G246" s="455" t="s">
        <v>244</v>
      </c>
      <c r="H246" s="456">
        <v>29668.560000000001</v>
      </c>
      <c r="I246" s="456">
        <v>29668.560000000001</v>
      </c>
      <c r="J246" s="469">
        <v>4.2869965147280835E-3</v>
      </c>
    </row>
    <row r="247" spans="1:10" ht="38.25" x14ac:dyDescent="0.2">
      <c r="A247" s="466" t="s">
        <v>7860</v>
      </c>
      <c r="B247" s="457" t="s">
        <v>602</v>
      </c>
      <c r="C247" s="457" t="s">
        <v>12</v>
      </c>
      <c r="D247" s="457" t="s">
        <v>603</v>
      </c>
      <c r="E247" s="458" t="s">
        <v>3</v>
      </c>
      <c r="F247" s="459">
        <v>6</v>
      </c>
      <c r="G247" s="459">
        <v>49.94</v>
      </c>
      <c r="H247" s="459">
        <v>62.83</v>
      </c>
      <c r="I247" s="459">
        <v>376.98</v>
      </c>
      <c r="J247" s="467">
        <v>5.4472207148651391E-5</v>
      </c>
    </row>
    <row r="248" spans="1:10" ht="38.25" x14ac:dyDescent="0.2">
      <c r="A248" s="466" t="s">
        <v>7861</v>
      </c>
      <c r="B248" s="457" t="s">
        <v>2799</v>
      </c>
      <c r="C248" s="457" t="s">
        <v>12</v>
      </c>
      <c r="D248" s="457" t="s">
        <v>2800</v>
      </c>
      <c r="E248" s="458" t="s">
        <v>3</v>
      </c>
      <c r="F248" s="459">
        <v>24</v>
      </c>
      <c r="G248" s="459">
        <v>70.430000000000007</v>
      </c>
      <c r="H248" s="459">
        <v>88.62</v>
      </c>
      <c r="I248" s="459">
        <v>2126.88</v>
      </c>
      <c r="J248" s="467">
        <v>3.073262452658594E-4</v>
      </c>
    </row>
    <row r="249" spans="1:10" ht="38.25" x14ac:dyDescent="0.2">
      <c r="A249" s="466" t="s">
        <v>7862</v>
      </c>
      <c r="B249" s="457" t="s">
        <v>3712</v>
      </c>
      <c r="C249" s="457" t="s">
        <v>163</v>
      </c>
      <c r="D249" s="457" t="s">
        <v>3713</v>
      </c>
      <c r="E249" s="458" t="s">
        <v>3</v>
      </c>
      <c r="F249" s="459">
        <v>84</v>
      </c>
      <c r="G249" s="459">
        <v>180.57</v>
      </c>
      <c r="H249" s="459">
        <v>227.21</v>
      </c>
      <c r="I249" s="459">
        <v>19085.64</v>
      </c>
      <c r="J249" s="467">
        <v>2.7578039568268526E-3</v>
      </c>
    </row>
    <row r="250" spans="1:10" ht="38.25" x14ac:dyDescent="0.2">
      <c r="A250" s="466" t="s">
        <v>7863</v>
      </c>
      <c r="B250" s="457" t="s">
        <v>5397</v>
      </c>
      <c r="C250" s="457" t="s">
        <v>163</v>
      </c>
      <c r="D250" s="457" t="s">
        <v>5398</v>
      </c>
      <c r="E250" s="458" t="s">
        <v>3</v>
      </c>
      <c r="F250" s="459">
        <v>12</v>
      </c>
      <c r="G250" s="459">
        <v>377.93</v>
      </c>
      <c r="H250" s="459">
        <v>475.54</v>
      </c>
      <c r="I250" s="459">
        <v>5706.48</v>
      </c>
      <c r="J250" s="467">
        <v>8.2456512454145102E-4</v>
      </c>
    </row>
    <row r="251" spans="1:10" ht="51" x14ac:dyDescent="0.2">
      <c r="A251" s="466" t="s">
        <v>7864</v>
      </c>
      <c r="B251" s="457" t="s">
        <v>7398</v>
      </c>
      <c r="C251" s="457" t="s">
        <v>163</v>
      </c>
      <c r="D251" s="457" t="s">
        <v>7399</v>
      </c>
      <c r="E251" s="458" t="s">
        <v>4</v>
      </c>
      <c r="F251" s="459">
        <v>2</v>
      </c>
      <c r="G251" s="459">
        <v>56.47</v>
      </c>
      <c r="H251" s="459">
        <v>71.05</v>
      </c>
      <c r="I251" s="459">
        <v>142.1</v>
      </c>
      <c r="J251" s="467">
        <v>2.0532921204900426E-5</v>
      </c>
    </row>
    <row r="252" spans="1:10" ht="51" x14ac:dyDescent="0.2">
      <c r="A252" s="466" t="s">
        <v>7865</v>
      </c>
      <c r="B252" s="457" t="s">
        <v>5399</v>
      </c>
      <c r="C252" s="457" t="s">
        <v>163</v>
      </c>
      <c r="D252" s="457" t="s">
        <v>5400</v>
      </c>
      <c r="E252" s="458" t="s">
        <v>4</v>
      </c>
      <c r="F252" s="459">
        <v>6</v>
      </c>
      <c r="G252" s="459">
        <v>192.57</v>
      </c>
      <c r="H252" s="459">
        <v>242.31</v>
      </c>
      <c r="I252" s="459">
        <v>1453.86</v>
      </c>
      <c r="J252" s="467">
        <v>2.100773597674633E-4</v>
      </c>
    </row>
    <row r="253" spans="1:10" ht="51" x14ac:dyDescent="0.2">
      <c r="A253" s="466" t="s">
        <v>7866</v>
      </c>
      <c r="B253" s="457" t="s">
        <v>5787</v>
      </c>
      <c r="C253" s="457" t="s">
        <v>163</v>
      </c>
      <c r="D253" s="457" t="s">
        <v>5788</v>
      </c>
      <c r="E253" s="458" t="s">
        <v>4</v>
      </c>
      <c r="F253" s="459">
        <v>1</v>
      </c>
      <c r="G253" s="459">
        <v>519.1</v>
      </c>
      <c r="H253" s="459">
        <v>653.17999999999995</v>
      </c>
      <c r="I253" s="459">
        <v>653.17999999999995</v>
      </c>
      <c r="J253" s="467">
        <v>9.4382079328760458E-5</v>
      </c>
    </row>
    <row r="254" spans="1:10" ht="63.75" x14ac:dyDescent="0.2">
      <c r="A254" s="466" t="s">
        <v>7867</v>
      </c>
      <c r="B254" s="457" t="s">
        <v>963</v>
      </c>
      <c r="C254" s="457" t="s">
        <v>12</v>
      </c>
      <c r="D254" s="457" t="s">
        <v>964</v>
      </c>
      <c r="E254" s="458" t="s">
        <v>4</v>
      </c>
      <c r="F254" s="459">
        <v>1</v>
      </c>
      <c r="G254" s="459">
        <v>28.8</v>
      </c>
      <c r="H254" s="459">
        <v>36.229999999999997</v>
      </c>
      <c r="I254" s="459">
        <v>36.229999999999997</v>
      </c>
      <c r="J254" s="467">
        <v>5.2351001777166959E-6</v>
      </c>
    </row>
    <row r="255" spans="1:10" ht="51" x14ac:dyDescent="0.2">
      <c r="A255" s="466" t="s">
        <v>7868</v>
      </c>
      <c r="B255" s="457" t="s">
        <v>7400</v>
      </c>
      <c r="C255" s="457" t="s">
        <v>163</v>
      </c>
      <c r="D255" s="457" t="s">
        <v>7401</v>
      </c>
      <c r="E255" s="458" t="s">
        <v>4</v>
      </c>
      <c r="F255" s="459">
        <v>1</v>
      </c>
      <c r="G255" s="459">
        <v>69.31</v>
      </c>
      <c r="H255" s="459">
        <v>87.21</v>
      </c>
      <c r="I255" s="459">
        <v>87.21</v>
      </c>
      <c r="J255" s="467">
        <v>1.260152046642763E-5</v>
      </c>
    </row>
    <row r="256" spans="1:10" x14ac:dyDescent="0.2">
      <c r="A256" s="468" t="s">
        <v>7869</v>
      </c>
      <c r="B256" s="453" t="s">
        <v>589</v>
      </c>
      <c r="C256" s="453"/>
      <c r="D256" s="453" t="s">
        <v>601</v>
      </c>
      <c r="E256" s="454"/>
      <c r="F256" s="456">
        <v>1</v>
      </c>
      <c r="G256" s="455" t="s">
        <v>244</v>
      </c>
      <c r="H256" s="456">
        <v>24945.71</v>
      </c>
      <c r="I256" s="456">
        <v>24945.71</v>
      </c>
      <c r="J256" s="469">
        <v>3.6045622648155991E-3</v>
      </c>
    </row>
    <row r="257" spans="1:10" ht="25.5" x14ac:dyDescent="0.2">
      <c r="A257" s="466" t="s">
        <v>7870</v>
      </c>
      <c r="B257" s="457" t="s">
        <v>1592</v>
      </c>
      <c r="C257" s="457" t="s">
        <v>163</v>
      </c>
      <c r="D257" s="457" t="s">
        <v>1593</v>
      </c>
      <c r="E257" s="458" t="s">
        <v>4</v>
      </c>
      <c r="F257" s="459">
        <v>1</v>
      </c>
      <c r="G257" s="459">
        <v>57.25</v>
      </c>
      <c r="H257" s="459">
        <v>72.03</v>
      </c>
      <c r="I257" s="459">
        <v>72.03</v>
      </c>
      <c r="J257" s="467">
        <v>1.0408066955587458E-5</v>
      </c>
    </row>
    <row r="258" spans="1:10" ht="63.75" x14ac:dyDescent="0.2">
      <c r="A258" s="466" t="s">
        <v>7871</v>
      </c>
      <c r="B258" s="457" t="s">
        <v>5401</v>
      </c>
      <c r="C258" s="457" t="s">
        <v>163</v>
      </c>
      <c r="D258" s="457" t="s">
        <v>5402</v>
      </c>
      <c r="E258" s="458" t="s">
        <v>4</v>
      </c>
      <c r="F258" s="459">
        <v>4</v>
      </c>
      <c r="G258" s="459">
        <v>903.98</v>
      </c>
      <c r="H258" s="459">
        <v>1137.47</v>
      </c>
      <c r="I258" s="459">
        <v>4549.88</v>
      </c>
      <c r="J258" s="467">
        <v>6.574407285837604E-4</v>
      </c>
    </row>
    <row r="259" spans="1:10" ht="63.75" x14ac:dyDescent="0.2">
      <c r="A259" s="466" t="s">
        <v>7872</v>
      </c>
      <c r="B259" s="457" t="s">
        <v>3714</v>
      </c>
      <c r="C259" s="457" t="s">
        <v>163</v>
      </c>
      <c r="D259" s="457" t="s">
        <v>3715</v>
      </c>
      <c r="E259" s="458" t="s">
        <v>4</v>
      </c>
      <c r="F259" s="459">
        <v>12</v>
      </c>
      <c r="G259" s="459">
        <v>1345.99</v>
      </c>
      <c r="H259" s="459">
        <v>1693.65</v>
      </c>
      <c r="I259" s="459">
        <v>20323.8</v>
      </c>
      <c r="J259" s="467">
        <v>2.9367134692762512E-3</v>
      </c>
    </row>
    <row r="260" spans="1:10" x14ac:dyDescent="0.2">
      <c r="A260" s="468" t="s">
        <v>7873</v>
      </c>
      <c r="B260" s="453" t="s">
        <v>589</v>
      </c>
      <c r="C260" s="453"/>
      <c r="D260" s="453" t="s">
        <v>3643</v>
      </c>
      <c r="E260" s="454"/>
      <c r="F260" s="456">
        <v>1</v>
      </c>
      <c r="G260" s="455" t="s">
        <v>244</v>
      </c>
      <c r="H260" s="456">
        <v>3256.86</v>
      </c>
      <c r="I260" s="456">
        <v>3256.86</v>
      </c>
      <c r="J260" s="469">
        <v>4.7060415028425055E-4</v>
      </c>
    </row>
    <row r="261" spans="1:10" ht="76.5" x14ac:dyDescent="0.2">
      <c r="A261" s="466" t="s">
        <v>7874</v>
      </c>
      <c r="B261" s="457" t="s">
        <v>3644</v>
      </c>
      <c r="C261" s="457" t="s">
        <v>12</v>
      </c>
      <c r="D261" s="457" t="s">
        <v>3645</v>
      </c>
      <c r="E261" s="458" t="s">
        <v>187</v>
      </c>
      <c r="F261" s="459">
        <v>75.599999999999994</v>
      </c>
      <c r="G261" s="459">
        <v>6.33</v>
      </c>
      <c r="H261" s="459">
        <v>7.96</v>
      </c>
      <c r="I261" s="459">
        <v>601.77</v>
      </c>
      <c r="J261" s="467">
        <v>8.6953525640203584E-5</v>
      </c>
    </row>
    <row r="262" spans="1:10" ht="25.5" x14ac:dyDescent="0.2">
      <c r="A262" s="466" t="s">
        <v>7875</v>
      </c>
      <c r="B262" s="457" t="s">
        <v>596</v>
      </c>
      <c r="C262" s="457" t="s">
        <v>12</v>
      </c>
      <c r="D262" s="457" t="s">
        <v>597</v>
      </c>
      <c r="E262" s="458" t="s">
        <v>187</v>
      </c>
      <c r="F262" s="459">
        <v>71.819999999999993</v>
      </c>
      <c r="G262" s="459">
        <v>25.14</v>
      </c>
      <c r="H262" s="459">
        <v>31.63</v>
      </c>
      <c r="I262" s="459">
        <v>2271.66</v>
      </c>
      <c r="J262" s="467">
        <v>3.2824641649770658E-4</v>
      </c>
    </row>
    <row r="263" spans="1:10" ht="25.5" x14ac:dyDescent="0.2">
      <c r="A263" s="466" t="s">
        <v>7876</v>
      </c>
      <c r="B263" s="457" t="s">
        <v>5239</v>
      </c>
      <c r="C263" s="457" t="s">
        <v>163</v>
      </c>
      <c r="D263" s="457" t="s">
        <v>5240</v>
      </c>
      <c r="E263" s="458" t="s">
        <v>162</v>
      </c>
      <c r="F263" s="459">
        <v>7.24</v>
      </c>
      <c r="G263" s="459">
        <v>42.09</v>
      </c>
      <c r="H263" s="459">
        <v>52.96</v>
      </c>
      <c r="I263" s="459">
        <v>383.43</v>
      </c>
      <c r="J263" s="467">
        <v>5.5404208146340401E-5</v>
      </c>
    </row>
    <row r="264" spans="1:10" x14ac:dyDescent="0.2">
      <c r="A264" s="468" t="s">
        <v>1019</v>
      </c>
      <c r="B264" s="453" t="s">
        <v>589</v>
      </c>
      <c r="C264" s="453"/>
      <c r="D264" s="453" t="s">
        <v>2362</v>
      </c>
      <c r="E264" s="454"/>
      <c r="F264" s="456">
        <v>1</v>
      </c>
      <c r="G264" s="455" t="s">
        <v>244</v>
      </c>
      <c r="H264" s="456">
        <v>4583399.72</v>
      </c>
      <c r="I264" s="456">
        <v>4583399.72</v>
      </c>
      <c r="J264" s="469">
        <v>0.66228420338721095</v>
      </c>
    </row>
    <row r="265" spans="1:10" x14ac:dyDescent="0.2">
      <c r="A265" s="468" t="s">
        <v>1021</v>
      </c>
      <c r="B265" s="453" t="s">
        <v>589</v>
      </c>
      <c r="C265" s="453"/>
      <c r="D265" s="453" t="s">
        <v>3716</v>
      </c>
      <c r="E265" s="454"/>
      <c r="F265" s="456">
        <v>1</v>
      </c>
      <c r="G265" s="455" t="s">
        <v>244</v>
      </c>
      <c r="H265" s="456">
        <v>278651.15000000002</v>
      </c>
      <c r="I265" s="456">
        <v>278651.15000000002</v>
      </c>
      <c r="J265" s="469">
        <v>4.0264054233672693E-2</v>
      </c>
    </row>
    <row r="266" spans="1:10" x14ac:dyDescent="0.2">
      <c r="A266" s="468" t="s">
        <v>3717</v>
      </c>
      <c r="B266" s="453" t="s">
        <v>589</v>
      </c>
      <c r="C266" s="453"/>
      <c r="D266" s="453" t="s">
        <v>5272</v>
      </c>
      <c r="E266" s="454"/>
      <c r="F266" s="456">
        <v>1</v>
      </c>
      <c r="G266" s="455" t="s">
        <v>244</v>
      </c>
      <c r="H266" s="456">
        <v>278651.15000000002</v>
      </c>
      <c r="I266" s="456">
        <v>278651.15000000002</v>
      </c>
      <c r="J266" s="469">
        <v>4.0264054233672693E-2</v>
      </c>
    </row>
    <row r="267" spans="1:10" ht="38.25" x14ac:dyDescent="0.2">
      <c r="A267" s="466" t="s">
        <v>3718</v>
      </c>
      <c r="B267" s="457" t="s">
        <v>3689</v>
      </c>
      <c r="C267" s="457" t="s">
        <v>12</v>
      </c>
      <c r="D267" s="457" t="s">
        <v>3690</v>
      </c>
      <c r="E267" s="458" t="s">
        <v>3</v>
      </c>
      <c r="F267" s="459">
        <v>140.19999999999999</v>
      </c>
      <c r="G267" s="459">
        <v>85.86</v>
      </c>
      <c r="H267" s="459">
        <v>108.03</v>
      </c>
      <c r="I267" s="459">
        <v>15145.8</v>
      </c>
      <c r="J267" s="467">
        <v>2.1885117381082396E-3</v>
      </c>
    </row>
    <row r="268" spans="1:10" ht="51" x14ac:dyDescent="0.2">
      <c r="A268" s="466" t="s">
        <v>3719</v>
      </c>
      <c r="B268" s="457" t="s">
        <v>3691</v>
      </c>
      <c r="C268" s="457" t="s">
        <v>12</v>
      </c>
      <c r="D268" s="457" t="s">
        <v>3692</v>
      </c>
      <c r="E268" s="458" t="s">
        <v>187</v>
      </c>
      <c r="F268" s="459">
        <v>630.35</v>
      </c>
      <c r="G268" s="459">
        <v>110.54</v>
      </c>
      <c r="H268" s="459">
        <v>139.09</v>
      </c>
      <c r="I268" s="459">
        <v>87675.38</v>
      </c>
      <c r="J268" s="467">
        <v>1.2668766144614376E-2</v>
      </c>
    </row>
    <row r="269" spans="1:10" ht="38.25" x14ac:dyDescent="0.2">
      <c r="A269" s="466" t="s">
        <v>3720</v>
      </c>
      <c r="B269" s="457" t="s">
        <v>3693</v>
      </c>
      <c r="C269" s="457" t="s">
        <v>12</v>
      </c>
      <c r="D269" s="457" t="s">
        <v>3694</v>
      </c>
      <c r="E269" s="458" t="s">
        <v>162</v>
      </c>
      <c r="F269" s="459">
        <v>245.24</v>
      </c>
      <c r="G269" s="459">
        <v>49.91</v>
      </c>
      <c r="H269" s="459">
        <v>62.8</v>
      </c>
      <c r="I269" s="459">
        <v>15401.07</v>
      </c>
      <c r="J269" s="467">
        <v>2.2253973031749179E-3</v>
      </c>
    </row>
    <row r="270" spans="1:10" ht="51" x14ac:dyDescent="0.2">
      <c r="A270" s="466" t="s">
        <v>3721</v>
      </c>
      <c r="B270" s="457" t="s">
        <v>5273</v>
      </c>
      <c r="C270" s="457" t="s">
        <v>163</v>
      </c>
      <c r="D270" s="457" t="s">
        <v>5274</v>
      </c>
      <c r="E270" s="458" t="s">
        <v>162</v>
      </c>
      <c r="F270" s="459">
        <v>153.86000000000001</v>
      </c>
      <c r="G270" s="459">
        <v>156.51</v>
      </c>
      <c r="H270" s="459">
        <v>196.93</v>
      </c>
      <c r="I270" s="459">
        <v>30299.64</v>
      </c>
      <c r="J270" s="467">
        <v>4.37818522629732E-3</v>
      </c>
    </row>
    <row r="271" spans="1:10" ht="38.25" x14ac:dyDescent="0.2">
      <c r="A271" s="466" t="s">
        <v>3722</v>
      </c>
      <c r="B271" s="457" t="s">
        <v>5275</v>
      </c>
      <c r="C271" s="457" t="s">
        <v>163</v>
      </c>
      <c r="D271" s="457" t="s">
        <v>5276</v>
      </c>
      <c r="E271" s="458" t="s">
        <v>16</v>
      </c>
      <c r="F271" s="459">
        <v>112.9</v>
      </c>
      <c r="G271" s="459">
        <v>18.48</v>
      </c>
      <c r="H271" s="459">
        <v>23.25</v>
      </c>
      <c r="I271" s="459">
        <v>2624.92</v>
      </c>
      <c r="J271" s="467">
        <v>3.7929117191532179E-4</v>
      </c>
    </row>
    <row r="272" spans="1:10" ht="38.25" x14ac:dyDescent="0.2">
      <c r="A272" s="466" t="s">
        <v>3723</v>
      </c>
      <c r="B272" s="457" t="s">
        <v>5277</v>
      </c>
      <c r="C272" s="457" t="s">
        <v>163</v>
      </c>
      <c r="D272" s="457" t="s">
        <v>5278</v>
      </c>
      <c r="E272" s="458" t="s">
        <v>16</v>
      </c>
      <c r="F272" s="459">
        <v>306.60000000000002</v>
      </c>
      <c r="G272" s="459">
        <v>14.5</v>
      </c>
      <c r="H272" s="459">
        <v>18.239999999999998</v>
      </c>
      <c r="I272" s="459">
        <v>5592.38</v>
      </c>
      <c r="J272" s="467">
        <v>8.0807809914047182E-4</v>
      </c>
    </row>
    <row r="273" spans="1:10" ht="38.25" x14ac:dyDescent="0.2">
      <c r="A273" s="466" t="s">
        <v>3724</v>
      </c>
      <c r="B273" s="457" t="s">
        <v>5279</v>
      </c>
      <c r="C273" s="457" t="s">
        <v>163</v>
      </c>
      <c r="D273" s="457" t="s">
        <v>5280</v>
      </c>
      <c r="E273" s="458" t="s">
        <v>16</v>
      </c>
      <c r="F273" s="459">
        <v>1494.2</v>
      </c>
      <c r="G273" s="459">
        <v>12.58</v>
      </c>
      <c r="H273" s="459">
        <v>15.82</v>
      </c>
      <c r="I273" s="459">
        <v>23638.240000000002</v>
      </c>
      <c r="J273" s="467">
        <v>3.4156377152887085E-3</v>
      </c>
    </row>
    <row r="274" spans="1:10" ht="38.25" x14ac:dyDescent="0.2">
      <c r="A274" s="466" t="s">
        <v>3725</v>
      </c>
      <c r="B274" s="457" t="s">
        <v>7402</v>
      </c>
      <c r="C274" s="457" t="s">
        <v>163</v>
      </c>
      <c r="D274" s="457" t="s">
        <v>7403</v>
      </c>
      <c r="E274" s="458" t="s">
        <v>16</v>
      </c>
      <c r="F274" s="459">
        <v>440.8</v>
      </c>
      <c r="G274" s="459">
        <v>10.48</v>
      </c>
      <c r="H274" s="459">
        <v>13.18</v>
      </c>
      <c r="I274" s="459">
        <v>5809.74</v>
      </c>
      <c r="J274" s="467">
        <v>8.3948581028119777E-4</v>
      </c>
    </row>
    <row r="275" spans="1:10" ht="38.25" x14ac:dyDescent="0.2">
      <c r="A275" s="466" t="s">
        <v>3726</v>
      </c>
      <c r="B275" s="457" t="s">
        <v>7404</v>
      </c>
      <c r="C275" s="457" t="s">
        <v>163</v>
      </c>
      <c r="D275" s="457" t="s">
        <v>7405</v>
      </c>
      <c r="E275" s="458" t="s">
        <v>16</v>
      </c>
      <c r="F275" s="459">
        <v>21.2</v>
      </c>
      <c r="G275" s="459">
        <v>9.58</v>
      </c>
      <c r="H275" s="459">
        <v>12.05</v>
      </c>
      <c r="I275" s="459">
        <v>255.46</v>
      </c>
      <c r="J275" s="467">
        <v>3.6913019359633095E-5</v>
      </c>
    </row>
    <row r="276" spans="1:10" ht="51" x14ac:dyDescent="0.2">
      <c r="A276" s="466" t="s">
        <v>3727</v>
      </c>
      <c r="B276" s="457" t="s">
        <v>7406</v>
      </c>
      <c r="C276" s="457" t="s">
        <v>163</v>
      </c>
      <c r="D276" s="457" t="s">
        <v>7407</v>
      </c>
      <c r="E276" s="458" t="s">
        <v>187</v>
      </c>
      <c r="F276" s="459">
        <v>55.36</v>
      </c>
      <c r="G276" s="459">
        <v>839.88</v>
      </c>
      <c r="H276" s="459">
        <v>1056.82</v>
      </c>
      <c r="I276" s="459">
        <v>58505.55</v>
      </c>
      <c r="J276" s="467">
        <v>8.4538342589680661E-3</v>
      </c>
    </row>
    <row r="277" spans="1:10" ht="25.5" x14ac:dyDescent="0.2">
      <c r="A277" s="466" t="s">
        <v>3728</v>
      </c>
      <c r="B277" s="457" t="s">
        <v>590</v>
      </c>
      <c r="C277" s="457" t="s">
        <v>12</v>
      </c>
      <c r="D277" s="457" t="s">
        <v>591</v>
      </c>
      <c r="E277" s="458" t="s">
        <v>162</v>
      </c>
      <c r="F277" s="459">
        <v>153.86000000000001</v>
      </c>
      <c r="G277" s="459">
        <v>47.34</v>
      </c>
      <c r="H277" s="459">
        <v>59.56</v>
      </c>
      <c r="I277" s="459">
        <v>9163.9</v>
      </c>
      <c r="J277" s="467">
        <v>1.3241494484840747E-3</v>
      </c>
    </row>
    <row r="278" spans="1:10" ht="25.5" x14ac:dyDescent="0.2">
      <c r="A278" s="466" t="s">
        <v>3729</v>
      </c>
      <c r="B278" s="457" t="s">
        <v>596</v>
      </c>
      <c r="C278" s="457" t="s">
        <v>12</v>
      </c>
      <c r="D278" s="457" t="s">
        <v>597</v>
      </c>
      <c r="E278" s="458" t="s">
        <v>187</v>
      </c>
      <c r="F278" s="459">
        <v>574.99</v>
      </c>
      <c r="G278" s="459">
        <v>25.14</v>
      </c>
      <c r="H278" s="459">
        <v>31.63</v>
      </c>
      <c r="I278" s="459">
        <v>18186.93</v>
      </c>
      <c r="J278" s="467">
        <v>2.6279437061860643E-3</v>
      </c>
    </row>
    <row r="279" spans="1:10" ht="63.75" x14ac:dyDescent="0.2">
      <c r="A279" s="466" t="s">
        <v>3730</v>
      </c>
      <c r="B279" s="457" t="s">
        <v>5281</v>
      </c>
      <c r="C279" s="457" t="s">
        <v>163</v>
      </c>
      <c r="D279" s="457" t="s">
        <v>5282</v>
      </c>
      <c r="E279" s="458" t="s">
        <v>187</v>
      </c>
      <c r="F279" s="459">
        <v>55.36</v>
      </c>
      <c r="G279" s="459">
        <v>10.28</v>
      </c>
      <c r="H279" s="459">
        <v>12.93</v>
      </c>
      <c r="I279" s="459">
        <v>715.8</v>
      </c>
      <c r="J279" s="467">
        <v>1.0343043630167295E-4</v>
      </c>
    </row>
    <row r="280" spans="1:10" ht="38.25" x14ac:dyDescent="0.2">
      <c r="A280" s="466" t="s">
        <v>3731</v>
      </c>
      <c r="B280" s="457" t="s">
        <v>3504</v>
      </c>
      <c r="C280" s="457" t="s">
        <v>12</v>
      </c>
      <c r="D280" s="457" t="s">
        <v>5326</v>
      </c>
      <c r="E280" s="458" t="s">
        <v>3505</v>
      </c>
      <c r="F280" s="459">
        <v>1038</v>
      </c>
      <c r="G280" s="459">
        <v>4.32</v>
      </c>
      <c r="H280" s="459">
        <v>5.43</v>
      </c>
      <c r="I280" s="459">
        <v>5636.34</v>
      </c>
      <c r="J280" s="467">
        <v>8.1443015555262817E-4</v>
      </c>
    </row>
    <row r="281" spans="1:10" x14ac:dyDescent="0.2">
      <c r="A281" s="468" t="s">
        <v>1022</v>
      </c>
      <c r="B281" s="453" t="s">
        <v>589</v>
      </c>
      <c r="C281" s="453"/>
      <c r="D281" s="453" t="s">
        <v>2514</v>
      </c>
      <c r="E281" s="454"/>
      <c r="F281" s="456">
        <v>1</v>
      </c>
      <c r="G281" s="455" t="s">
        <v>244</v>
      </c>
      <c r="H281" s="456">
        <v>1072909.83</v>
      </c>
      <c r="I281" s="456">
        <v>1072909.83</v>
      </c>
      <c r="J281" s="469">
        <v>0.15503147782795998</v>
      </c>
    </row>
    <row r="282" spans="1:10" x14ac:dyDescent="0.2">
      <c r="A282" s="468" t="s">
        <v>1126</v>
      </c>
      <c r="B282" s="453" t="s">
        <v>589</v>
      </c>
      <c r="C282" s="453"/>
      <c r="D282" s="453" t="s">
        <v>5403</v>
      </c>
      <c r="E282" s="454"/>
      <c r="F282" s="456">
        <v>1</v>
      </c>
      <c r="G282" s="455" t="s">
        <v>244</v>
      </c>
      <c r="H282" s="456">
        <v>282057.53999999998</v>
      </c>
      <c r="I282" s="456">
        <v>282057.53999999998</v>
      </c>
      <c r="J282" s="469">
        <v>4.075626491251267E-2</v>
      </c>
    </row>
    <row r="283" spans="1:10" ht="38.25" x14ac:dyDescent="0.2">
      <c r="A283" s="466" t="s">
        <v>1127</v>
      </c>
      <c r="B283" s="457" t="s">
        <v>1128</v>
      </c>
      <c r="C283" s="457" t="s">
        <v>12</v>
      </c>
      <c r="D283" s="457" t="s">
        <v>1129</v>
      </c>
      <c r="E283" s="458" t="s">
        <v>187</v>
      </c>
      <c r="F283" s="459">
        <v>152.28</v>
      </c>
      <c r="G283" s="459">
        <v>121.52</v>
      </c>
      <c r="H283" s="459">
        <v>152.9</v>
      </c>
      <c r="I283" s="459">
        <v>23283.61</v>
      </c>
      <c r="J283" s="467">
        <v>3.3643949999692586E-3</v>
      </c>
    </row>
    <row r="284" spans="1:10" ht="38.25" x14ac:dyDescent="0.2">
      <c r="A284" s="466" t="s">
        <v>1130</v>
      </c>
      <c r="B284" s="457" t="s">
        <v>1131</v>
      </c>
      <c r="C284" s="457" t="s">
        <v>163</v>
      </c>
      <c r="D284" s="457" t="s">
        <v>1132</v>
      </c>
      <c r="E284" s="458" t="s">
        <v>162</v>
      </c>
      <c r="F284" s="459">
        <v>253.8</v>
      </c>
      <c r="G284" s="459">
        <v>41.58</v>
      </c>
      <c r="H284" s="459">
        <v>52.32</v>
      </c>
      <c r="I284" s="459">
        <v>13278.81</v>
      </c>
      <c r="J284" s="467">
        <v>1.9187386307167053E-3</v>
      </c>
    </row>
    <row r="285" spans="1:10" ht="38.25" x14ac:dyDescent="0.2">
      <c r="A285" s="466" t="s">
        <v>1133</v>
      </c>
      <c r="B285" s="457" t="s">
        <v>949</v>
      </c>
      <c r="C285" s="457" t="s">
        <v>12</v>
      </c>
      <c r="D285" s="457" t="s">
        <v>950</v>
      </c>
      <c r="E285" s="458" t="s">
        <v>162</v>
      </c>
      <c r="F285" s="459">
        <v>747.68</v>
      </c>
      <c r="G285" s="459">
        <v>79.58</v>
      </c>
      <c r="H285" s="459">
        <v>100.13</v>
      </c>
      <c r="I285" s="459">
        <v>74865.19</v>
      </c>
      <c r="J285" s="467">
        <v>1.0817741360027441E-2</v>
      </c>
    </row>
    <row r="286" spans="1:10" ht="38.25" x14ac:dyDescent="0.2">
      <c r="A286" s="466" t="s">
        <v>1134</v>
      </c>
      <c r="B286" s="457" t="s">
        <v>5404</v>
      </c>
      <c r="C286" s="457" t="s">
        <v>12</v>
      </c>
      <c r="D286" s="457" t="s">
        <v>5405</v>
      </c>
      <c r="E286" s="458" t="s">
        <v>16</v>
      </c>
      <c r="F286" s="459">
        <v>714.4</v>
      </c>
      <c r="G286" s="459">
        <v>17.309999999999999</v>
      </c>
      <c r="H286" s="459">
        <v>21.78</v>
      </c>
      <c r="I286" s="459">
        <v>15559.63</v>
      </c>
      <c r="J286" s="467">
        <v>2.2483086331274091E-3</v>
      </c>
    </row>
    <row r="287" spans="1:10" ht="38.25" x14ac:dyDescent="0.2">
      <c r="A287" s="466" t="s">
        <v>1135</v>
      </c>
      <c r="B287" s="457" t="s">
        <v>5406</v>
      </c>
      <c r="C287" s="457" t="s">
        <v>12</v>
      </c>
      <c r="D287" s="457" t="s">
        <v>5407</v>
      </c>
      <c r="E287" s="458" t="s">
        <v>16</v>
      </c>
      <c r="F287" s="459">
        <v>871.7</v>
      </c>
      <c r="G287" s="459">
        <v>15.55</v>
      </c>
      <c r="H287" s="459">
        <v>19.559999999999999</v>
      </c>
      <c r="I287" s="459">
        <v>17050.45</v>
      </c>
      <c r="J287" s="467">
        <v>2.4637265753560482E-3</v>
      </c>
    </row>
    <row r="288" spans="1:10" ht="38.25" x14ac:dyDescent="0.2">
      <c r="A288" s="466" t="s">
        <v>1136</v>
      </c>
      <c r="B288" s="457" t="s">
        <v>5408</v>
      </c>
      <c r="C288" s="457" t="s">
        <v>12</v>
      </c>
      <c r="D288" s="457" t="s">
        <v>5409</v>
      </c>
      <c r="E288" s="458" t="s">
        <v>16</v>
      </c>
      <c r="F288" s="459">
        <v>24.8</v>
      </c>
      <c r="G288" s="459">
        <v>14.03</v>
      </c>
      <c r="H288" s="459">
        <v>17.649999999999999</v>
      </c>
      <c r="I288" s="459">
        <v>437.72</v>
      </c>
      <c r="J288" s="467">
        <v>6.3248911117586313E-5</v>
      </c>
    </row>
    <row r="289" spans="1:10" ht="38.25" x14ac:dyDescent="0.2">
      <c r="A289" s="466" t="s">
        <v>1139</v>
      </c>
      <c r="B289" s="457" t="s">
        <v>1137</v>
      </c>
      <c r="C289" s="457" t="s">
        <v>12</v>
      </c>
      <c r="D289" s="457" t="s">
        <v>1138</v>
      </c>
      <c r="E289" s="458" t="s">
        <v>16</v>
      </c>
      <c r="F289" s="459">
        <v>224.2</v>
      </c>
      <c r="G289" s="459">
        <v>12.34</v>
      </c>
      <c r="H289" s="459">
        <v>15.52</v>
      </c>
      <c r="I289" s="459">
        <v>3479.58</v>
      </c>
      <c r="J289" s="467">
        <v>5.0278636147887002E-4</v>
      </c>
    </row>
    <row r="290" spans="1:10" ht="38.25" x14ac:dyDescent="0.2">
      <c r="A290" s="466" t="s">
        <v>1140</v>
      </c>
      <c r="B290" s="457" t="s">
        <v>5410</v>
      </c>
      <c r="C290" s="457" t="s">
        <v>12</v>
      </c>
      <c r="D290" s="457" t="s">
        <v>5411</v>
      </c>
      <c r="E290" s="458" t="s">
        <v>16</v>
      </c>
      <c r="F290" s="459">
        <v>1156.5</v>
      </c>
      <c r="G290" s="459">
        <v>10.43</v>
      </c>
      <c r="H290" s="459">
        <v>13.12</v>
      </c>
      <c r="I290" s="459">
        <v>15173.28</v>
      </c>
      <c r="J290" s="467">
        <v>2.1924824958472313E-3</v>
      </c>
    </row>
    <row r="291" spans="1:10" ht="38.25" x14ac:dyDescent="0.2">
      <c r="A291" s="466" t="s">
        <v>5412</v>
      </c>
      <c r="B291" s="457" t="s">
        <v>5413</v>
      </c>
      <c r="C291" s="457" t="s">
        <v>12</v>
      </c>
      <c r="D291" s="457" t="s">
        <v>5414</v>
      </c>
      <c r="E291" s="458" t="s">
        <v>16</v>
      </c>
      <c r="F291" s="459">
        <v>1614.7</v>
      </c>
      <c r="G291" s="459">
        <v>9.64</v>
      </c>
      <c r="H291" s="459">
        <v>12.13</v>
      </c>
      <c r="I291" s="459">
        <v>19586.310000000001</v>
      </c>
      <c r="J291" s="467">
        <v>2.8301489086893263E-3</v>
      </c>
    </row>
    <row r="292" spans="1:10" ht="51" x14ac:dyDescent="0.2">
      <c r="A292" s="466" t="s">
        <v>5415</v>
      </c>
      <c r="B292" s="457" t="s">
        <v>5416</v>
      </c>
      <c r="C292" s="457" t="s">
        <v>163</v>
      </c>
      <c r="D292" s="457" t="s">
        <v>5417</v>
      </c>
      <c r="E292" s="458" t="s">
        <v>187</v>
      </c>
      <c r="F292" s="459">
        <v>50.76</v>
      </c>
      <c r="G292" s="459">
        <v>807.88</v>
      </c>
      <c r="H292" s="459">
        <v>1016.55</v>
      </c>
      <c r="I292" s="459">
        <v>51600.07</v>
      </c>
      <c r="J292" s="467">
        <v>7.456018096251558E-3</v>
      </c>
    </row>
    <row r="293" spans="1:10" ht="25.5" x14ac:dyDescent="0.2">
      <c r="A293" s="466" t="s">
        <v>5418</v>
      </c>
      <c r="B293" s="457" t="s">
        <v>590</v>
      </c>
      <c r="C293" s="457" t="s">
        <v>12</v>
      </c>
      <c r="D293" s="457" t="s">
        <v>591</v>
      </c>
      <c r="E293" s="458" t="s">
        <v>162</v>
      </c>
      <c r="F293" s="459">
        <v>747.68</v>
      </c>
      <c r="G293" s="459">
        <v>47.34</v>
      </c>
      <c r="H293" s="459">
        <v>59.56</v>
      </c>
      <c r="I293" s="459">
        <v>44531.82</v>
      </c>
      <c r="J293" s="467">
        <v>6.434682274249183E-3</v>
      </c>
    </row>
    <row r="294" spans="1:10" ht="25.5" x14ac:dyDescent="0.2">
      <c r="A294" s="466" t="s">
        <v>5419</v>
      </c>
      <c r="B294" s="457" t="s">
        <v>596</v>
      </c>
      <c r="C294" s="457" t="s">
        <v>12</v>
      </c>
      <c r="D294" s="457" t="s">
        <v>597</v>
      </c>
      <c r="E294" s="458" t="s">
        <v>187</v>
      </c>
      <c r="F294" s="459">
        <v>101.52</v>
      </c>
      <c r="G294" s="459">
        <v>25.14</v>
      </c>
      <c r="H294" s="459">
        <v>31.63</v>
      </c>
      <c r="I294" s="459">
        <v>3211.07</v>
      </c>
      <c r="J294" s="467">
        <v>4.6398766568205214E-4</v>
      </c>
    </row>
    <row r="295" spans="1:10" x14ac:dyDescent="0.2">
      <c r="A295" s="468" t="s">
        <v>1141</v>
      </c>
      <c r="B295" s="453" t="s">
        <v>589</v>
      </c>
      <c r="C295" s="453"/>
      <c r="D295" s="453" t="s">
        <v>1142</v>
      </c>
      <c r="E295" s="454"/>
      <c r="F295" s="456">
        <v>1</v>
      </c>
      <c r="G295" s="455" t="s">
        <v>244</v>
      </c>
      <c r="H295" s="456">
        <v>105792.45</v>
      </c>
      <c r="I295" s="456">
        <v>105792.45</v>
      </c>
      <c r="J295" s="469">
        <v>1.5286615340769655E-2</v>
      </c>
    </row>
    <row r="296" spans="1:10" ht="63.75" x14ac:dyDescent="0.2">
      <c r="A296" s="466" t="s">
        <v>1143</v>
      </c>
      <c r="B296" s="457" t="s">
        <v>2515</v>
      </c>
      <c r="C296" s="457" t="s">
        <v>163</v>
      </c>
      <c r="D296" s="457" t="s">
        <v>2516</v>
      </c>
      <c r="E296" s="458" t="s">
        <v>162</v>
      </c>
      <c r="F296" s="459">
        <v>406.04</v>
      </c>
      <c r="G296" s="459">
        <v>96.74</v>
      </c>
      <c r="H296" s="459">
        <v>121.72</v>
      </c>
      <c r="I296" s="459">
        <v>49423.18</v>
      </c>
      <c r="J296" s="467">
        <v>7.1414655920873371E-3</v>
      </c>
    </row>
    <row r="297" spans="1:10" ht="51" x14ac:dyDescent="0.2">
      <c r="A297" s="466" t="s">
        <v>1144</v>
      </c>
      <c r="B297" s="457" t="s">
        <v>1146</v>
      </c>
      <c r="C297" s="457" t="s">
        <v>12</v>
      </c>
      <c r="D297" s="457" t="s">
        <v>1147</v>
      </c>
      <c r="E297" s="458" t="s">
        <v>16</v>
      </c>
      <c r="F297" s="459">
        <v>608.29999999999995</v>
      </c>
      <c r="G297" s="459">
        <v>14.2</v>
      </c>
      <c r="H297" s="459">
        <v>17.86</v>
      </c>
      <c r="I297" s="459">
        <v>10864.23</v>
      </c>
      <c r="J297" s="467">
        <v>1.5698408060655549E-3</v>
      </c>
    </row>
    <row r="298" spans="1:10" ht="51" x14ac:dyDescent="0.2">
      <c r="A298" s="466" t="s">
        <v>1145</v>
      </c>
      <c r="B298" s="457" t="s">
        <v>1149</v>
      </c>
      <c r="C298" s="457" t="s">
        <v>12</v>
      </c>
      <c r="D298" s="457" t="s">
        <v>1150</v>
      </c>
      <c r="E298" s="458" t="s">
        <v>16</v>
      </c>
      <c r="F298" s="459">
        <v>432.2</v>
      </c>
      <c r="G298" s="459">
        <v>10.33</v>
      </c>
      <c r="H298" s="459">
        <v>12.99</v>
      </c>
      <c r="I298" s="459">
        <v>5614.27</v>
      </c>
      <c r="J298" s="467">
        <v>8.1124112268146599E-4</v>
      </c>
    </row>
    <row r="299" spans="1:10" ht="51" x14ac:dyDescent="0.2">
      <c r="A299" s="466" t="s">
        <v>1148</v>
      </c>
      <c r="B299" s="457" t="s">
        <v>1152</v>
      </c>
      <c r="C299" s="457" t="s">
        <v>12</v>
      </c>
      <c r="D299" s="457" t="s">
        <v>1153</v>
      </c>
      <c r="E299" s="458" t="s">
        <v>16</v>
      </c>
      <c r="F299" s="459">
        <v>1012.7</v>
      </c>
      <c r="G299" s="459">
        <v>8.61</v>
      </c>
      <c r="H299" s="459">
        <v>10.83</v>
      </c>
      <c r="I299" s="459">
        <v>10967.54</v>
      </c>
      <c r="J299" s="467">
        <v>1.5847687166192373E-3</v>
      </c>
    </row>
    <row r="300" spans="1:10" ht="51" x14ac:dyDescent="0.2">
      <c r="A300" s="466" t="s">
        <v>1151</v>
      </c>
      <c r="B300" s="457" t="s">
        <v>1154</v>
      </c>
      <c r="C300" s="457" t="s">
        <v>12</v>
      </c>
      <c r="D300" s="457" t="s">
        <v>1155</v>
      </c>
      <c r="E300" s="458" t="s">
        <v>16</v>
      </c>
      <c r="F300" s="459">
        <v>71.8</v>
      </c>
      <c r="G300" s="459">
        <v>8.25</v>
      </c>
      <c r="H300" s="459">
        <v>10.38</v>
      </c>
      <c r="I300" s="459">
        <v>745.28</v>
      </c>
      <c r="J300" s="467">
        <v>1.076901865980872E-4</v>
      </c>
    </row>
    <row r="301" spans="1:10" ht="38.25" x14ac:dyDescent="0.2">
      <c r="A301" s="466" t="s">
        <v>4673</v>
      </c>
      <c r="B301" s="457" t="s">
        <v>1156</v>
      </c>
      <c r="C301" s="457" t="s">
        <v>163</v>
      </c>
      <c r="D301" s="457" t="s">
        <v>1157</v>
      </c>
      <c r="E301" s="458" t="s">
        <v>187</v>
      </c>
      <c r="F301" s="459">
        <v>28.04</v>
      </c>
      <c r="G301" s="459">
        <v>798.64</v>
      </c>
      <c r="H301" s="459">
        <v>1004.92</v>
      </c>
      <c r="I301" s="459">
        <v>28177.95</v>
      </c>
      <c r="J301" s="467">
        <v>4.0716089167179732E-3</v>
      </c>
    </row>
    <row r="302" spans="1:10" x14ac:dyDescent="0.2">
      <c r="A302" s="468" t="s">
        <v>1158</v>
      </c>
      <c r="B302" s="453" t="s">
        <v>589</v>
      </c>
      <c r="C302" s="453"/>
      <c r="D302" s="453" t="s">
        <v>5420</v>
      </c>
      <c r="E302" s="454"/>
      <c r="F302" s="456">
        <v>1</v>
      </c>
      <c r="G302" s="455" t="s">
        <v>244</v>
      </c>
      <c r="H302" s="456">
        <v>432009.35</v>
      </c>
      <c r="I302" s="456">
        <v>432009.35</v>
      </c>
      <c r="J302" s="469">
        <v>6.2423743443562635E-2</v>
      </c>
    </row>
    <row r="303" spans="1:10" ht="51" x14ac:dyDescent="0.2">
      <c r="A303" s="466" t="s">
        <v>1159</v>
      </c>
      <c r="B303" s="457" t="s">
        <v>1160</v>
      </c>
      <c r="C303" s="457" t="s">
        <v>12</v>
      </c>
      <c r="D303" s="457" t="s">
        <v>1161</v>
      </c>
      <c r="E303" s="458" t="s">
        <v>162</v>
      </c>
      <c r="F303" s="459">
        <v>1085.7</v>
      </c>
      <c r="G303" s="459">
        <v>164.18</v>
      </c>
      <c r="H303" s="459">
        <v>206.58</v>
      </c>
      <c r="I303" s="459">
        <v>224283.9</v>
      </c>
      <c r="J303" s="467">
        <v>3.2408188924896317E-2</v>
      </c>
    </row>
    <row r="304" spans="1:10" ht="51" x14ac:dyDescent="0.2">
      <c r="A304" s="466" t="s">
        <v>1162</v>
      </c>
      <c r="B304" s="457" t="s">
        <v>1146</v>
      </c>
      <c r="C304" s="457" t="s">
        <v>12</v>
      </c>
      <c r="D304" s="457" t="s">
        <v>1147</v>
      </c>
      <c r="E304" s="458" t="s">
        <v>16</v>
      </c>
      <c r="F304" s="459">
        <v>1631.5</v>
      </c>
      <c r="G304" s="459">
        <v>14.2</v>
      </c>
      <c r="H304" s="459">
        <v>17.86</v>
      </c>
      <c r="I304" s="459">
        <v>29138.59</v>
      </c>
      <c r="J304" s="467">
        <v>4.210417821899363E-3</v>
      </c>
    </row>
    <row r="305" spans="1:10" ht="51" x14ac:dyDescent="0.2">
      <c r="A305" s="466" t="s">
        <v>1163</v>
      </c>
      <c r="B305" s="457" t="s">
        <v>1164</v>
      </c>
      <c r="C305" s="457" t="s">
        <v>12</v>
      </c>
      <c r="D305" s="457" t="s">
        <v>1165</v>
      </c>
      <c r="E305" s="458" t="s">
        <v>16</v>
      </c>
      <c r="F305" s="459">
        <v>1509.5</v>
      </c>
      <c r="G305" s="459">
        <v>12.92</v>
      </c>
      <c r="H305" s="459">
        <v>16.25</v>
      </c>
      <c r="I305" s="459">
        <v>24529.37</v>
      </c>
      <c r="J305" s="467">
        <v>3.5444026841368642E-3</v>
      </c>
    </row>
    <row r="306" spans="1:10" ht="51" x14ac:dyDescent="0.2">
      <c r="A306" s="466" t="s">
        <v>1166</v>
      </c>
      <c r="B306" s="457" t="s">
        <v>1167</v>
      </c>
      <c r="C306" s="457" t="s">
        <v>12</v>
      </c>
      <c r="D306" s="457" t="s">
        <v>1168</v>
      </c>
      <c r="E306" s="458" t="s">
        <v>16</v>
      </c>
      <c r="F306" s="459">
        <v>44.3</v>
      </c>
      <c r="G306" s="459">
        <v>11.77</v>
      </c>
      <c r="H306" s="459">
        <v>14.81</v>
      </c>
      <c r="I306" s="459">
        <v>656.08</v>
      </c>
      <c r="J306" s="467">
        <v>9.4801118537023732E-5</v>
      </c>
    </row>
    <row r="307" spans="1:10" ht="51" x14ac:dyDescent="0.2">
      <c r="A307" s="466" t="s">
        <v>1169</v>
      </c>
      <c r="B307" s="457" t="s">
        <v>1149</v>
      </c>
      <c r="C307" s="457" t="s">
        <v>12</v>
      </c>
      <c r="D307" s="457" t="s">
        <v>1150</v>
      </c>
      <c r="E307" s="458" t="s">
        <v>16</v>
      </c>
      <c r="F307" s="459">
        <v>916.5</v>
      </c>
      <c r="G307" s="459">
        <v>10.33</v>
      </c>
      <c r="H307" s="459">
        <v>12.99</v>
      </c>
      <c r="I307" s="459">
        <v>11905.33</v>
      </c>
      <c r="J307" s="467">
        <v>1.7202758818320703E-3</v>
      </c>
    </row>
    <row r="308" spans="1:10" ht="51" x14ac:dyDescent="0.2">
      <c r="A308" s="466" t="s">
        <v>1170</v>
      </c>
      <c r="B308" s="457" t="s">
        <v>1152</v>
      </c>
      <c r="C308" s="457" t="s">
        <v>12</v>
      </c>
      <c r="D308" s="457" t="s">
        <v>1153</v>
      </c>
      <c r="E308" s="458" t="s">
        <v>16</v>
      </c>
      <c r="F308" s="459">
        <v>1746.6</v>
      </c>
      <c r="G308" s="459">
        <v>8.61</v>
      </c>
      <c r="H308" s="459">
        <v>10.83</v>
      </c>
      <c r="I308" s="459">
        <v>18915.669999999998</v>
      </c>
      <c r="J308" s="467">
        <v>2.7332439243342634E-3</v>
      </c>
    </row>
    <row r="309" spans="1:10" ht="51" x14ac:dyDescent="0.2">
      <c r="A309" s="466" t="s">
        <v>1171</v>
      </c>
      <c r="B309" s="457" t="s">
        <v>1154</v>
      </c>
      <c r="C309" s="457" t="s">
        <v>12</v>
      </c>
      <c r="D309" s="457" t="s">
        <v>1155</v>
      </c>
      <c r="E309" s="458" t="s">
        <v>16</v>
      </c>
      <c r="F309" s="459">
        <v>3081.8</v>
      </c>
      <c r="G309" s="459">
        <v>8.25</v>
      </c>
      <c r="H309" s="459">
        <v>10.38</v>
      </c>
      <c r="I309" s="459">
        <v>31989.08</v>
      </c>
      <c r="J309" s="467">
        <v>4.6223030194036318E-3</v>
      </c>
    </row>
    <row r="310" spans="1:10" ht="51" x14ac:dyDescent="0.2">
      <c r="A310" s="466" t="s">
        <v>1172</v>
      </c>
      <c r="B310" s="457" t="s">
        <v>1173</v>
      </c>
      <c r="C310" s="457" t="s">
        <v>163</v>
      </c>
      <c r="D310" s="457" t="s">
        <v>1174</v>
      </c>
      <c r="E310" s="458" t="s">
        <v>187</v>
      </c>
      <c r="F310" s="459">
        <v>87.37</v>
      </c>
      <c r="G310" s="459">
        <v>824.03</v>
      </c>
      <c r="H310" s="459">
        <v>1036.8699999999999</v>
      </c>
      <c r="I310" s="459">
        <v>90591.33</v>
      </c>
      <c r="J310" s="467">
        <v>1.3090110068523097E-2</v>
      </c>
    </row>
    <row r="311" spans="1:10" x14ac:dyDescent="0.2">
      <c r="A311" s="468" t="s">
        <v>1175</v>
      </c>
      <c r="B311" s="453" t="s">
        <v>589</v>
      </c>
      <c r="C311" s="453"/>
      <c r="D311" s="453" t="s">
        <v>1176</v>
      </c>
      <c r="E311" s="454"/>
      <c r="F311" s="456">
        <v>1</v>
      </c>
      <c r="G311" s="455" t="s">
        <v>244</v>
      </c>
      <c r="H311" s="456">
        <v>253050.49</v>
      </c>
      <c r="I311" s="456">
        <v>253050.49</v>
      </c>
      <c r="J311" s="469">
        <v>3.6564854131115015E-2</v>
      </c>
    </row>
    <row r="312" spans="1:10" ht="51" x14ac:dyDescent="0.2">
      <c r="A312" s="466" t="s">
        <v>1177</v>
      </c>
      <c r="B312" s="457" t="s">
        <v>2517</v>
      </c>
      <c r="C312" s="457" t="s">
        <v>163</v>
      </c>
      <c r="D312" s="457" t="s">
        <v>2518</v>
      </c>
      <c r="E312" s="458" t="s">
        <v>162</v>
      </c>
      <c r="F312" s="459">
        <v>505.64</v>
      </c>
      <c r="G312" s="459">
        <v>219.74</v>
      </c>
      <c r="H312" s="459">
        <v>276.49</v>
      </c>
      <c r="I312" s="459">
        <v>139804.4</v>
      </c>
      <c r="J312" s="467">
        <v>2.0201215547490367E-2</v>
      </c>
    </row>
    <row r="313" spans="1:10" ht="51" x14ac:dyDescent="0.2">
      <c r="A313" s="466" t="s">
        <v>1179</v>
      </c>
      <c r="B313" s="457" t="s">
        <v>2519</v>
      </c>
      <c r="C313" s="457" t="s">
        <v>163</v>
      </c>
      <c r="D313" s="457" t="s">
        <v>2520</v>
      </c>
      <c r="E313" s="458" t="s">
        <v>162</v>
      </c>
      <c r="F313" s="459">
        <v>21.32</v>
      </c>
      <c r="G313" s="459">
        <v>227.98</v>
      </c>
      <c r="H313" s="459">
        <v>286.86</v>
      </c>
      <c r="I313" s="459">
        <v>6115.85</v>
      </c>
      <c r="J313" s="467">
        <v>8.8371756615756702E-4</v>
      </c>
    </row>
    <row r="314" spans="1:10" ht="51" x14ac:dyDescent="0.2">
      <c r="A314" s="466" t="s">
        <v>1182</v>
      </c>
      <c r="B314" s="457" t="s">
        <v>5789</v>
      </c>
      <c r="C314" s="457" t="s">
        <v>163</v>
      </c>
      <c r="D314" s="457" t="s">
        <v>5790</v>
      </c>
      <c r="E314" s="458" t="s">
        <v>162</v>
      </c>
      <c r="F314" s="459">
        <v>78.94</v>
      </c>
      <c r="G314" s="459">
        <v>259.98</v>
      </c>
      <c r="H314" s="459">
        <v>327.13</v>
      </c>
      <c r="I314" s="459">
        <v>25823.64</v>
      </c>
      <c r="J314" s="467">
        <v>3.7314198827847634E-3</v>
      </c>
    </row>
    <row r="315" spans="1:10" ht="51" x14ac:dyDescent="0.2">
      <c r="A315" s="466" t="s">
        <v>1185</v>
      </c>
      <c r="B315" s="457" t="s">
        <v>1180</v>
      </c>
      <c r="C315" s="457" t="s">
        <v>12</v>
      </c>
      <c r="D315" s="457" t="s">
        <v>1181</v>
      </c>
      <c r="E315" s="458" t="s">
        <v>162</v>
      </c>
      <c r="F315" s="459">
        <v>234.35</v>
      </c>
      <c r="G315" s="459">
        <v>67.16</v>
      </c>
      <c r="H315" s="459">
        <v>84.5</v>
      </c>
      <c r="I315" s="459">
        <v>19802.57</v>
      </c>
      <c r="J315" s="467">
        <v>2.8613976739234699E-3</v>
      </c>
    </row>
    <row r="316" spans="1:10" ht="51" x14ac:dyDescent="0.2">
      <c r="A316" s="466" t="s">
        <v>1186</v>
      </c>
      <c r="B316" s="457" t="s">
        <v>609</v>
      </c>
      <c r="C316" s="457" t="s">
        <v>12</v>
      </c>
      <c r="D316" s="457" t="s">
        <v>610</v>
      </c>
      <c r="E316" s="458" t="s">
        <v>16</v>
      </c>
      <c r="F316" s="459">
        <v>908.5</v>
      </c>
      <c r="G316" s="459">
        <v>13.5</v>
      </c>
      <c r="H316" s="459">
        <v>16.98</v>
      </c>
      <c r="I316" s="459">
        <v>15426.33</v>
      </c>
      <c r="J316" s="467">
        <v>2.2290472791751696E-3</v>
      </c>
    </row>
    <row r="317" spans="1:10" ht="51" x14ac:dyDescent="0.2">
      <c r="A317" s="466" t="s">
        <v>5421</v>
      </c>
      <c r="B317" s="457" t="s">
        <v>1187</v>
      </c>
      <c r="C317" s="457" t="s">
        <v>12</v>
      </c>
      <c r="D317" s="457" t="s">
        <v>1188</v>
      </c>
      <c r="E317" s="458" t="s">
        <v>16</v>
      </c>
      <c r="F317" s="459">
        <v>449.9</v>
      </c>
      <c r="G317" s="459">
        <v>12.26</v>
      </c>
      <c r="H317" s="459">
        <v>15.42</v>
      </c>
      <c r="I317" s="459">
        <v>6937.45</v>
      </c>
      <c r="J317" s="467">
        <v>1.0024357087469139E-3</v>
      </c>
    </row>
    <row r="318" spans="1:10" ht="51" x14ac:dyDescent="0.2">
      <c r="A318" s="466" t="s">
        <v>5422</v>
      </c>
      <c r="B318" s="457" t="s">
        <v>1189</v>
      </c>
      <c r="C318" s="457" t="s">
        <v>12</v>
      </c>
      <c r="D318" s="457" t="s">
        <v>1190</v>
      </c>
      <c r="E318" s="458" t="s">
        <v>16</v>
      </c>
      <c r="F318" s="459">
        <v>482</v>
      </c>
      <c r="G318" s="459">
        <v>11.17</v>
      </c>
      <c r="H318" s="459">
        <v>14.05</v>
      </c>
      <c r="I318" s="459">
        <v>6772.1</v>
      </c>
      <c r="J318" s="467">
        <v>9.7854324906197169E-4</v>
      </c>
    </row>
    <row r="319" spans="1:10" ht="51" x14ac:dyDescent="0.2">
      <c r="A319" s="466" t="s">
        <v>5423</v>
      </c>
      <c r="B319" s="457" t="s">
        <v>1191</v>
      </c>
      <c r="C319" s="457" t="s">
        <v>12</v>
      </c>
      <c r="D319" s="457" t="s">
        <v>1192</v>
      </c>
      <c r="E319" s="458" t="s">
        <v>16</v>
      </c>
      <c r="F319" s="459">
        <v>670.6</v>
      </c>
      <c r="G319" s="459">
        <v>9.8000000000000007</v>
      </c>
      <c r="H319" s="459">
        <v>12.33</v>
      </c>
      <c r="I319" s="459">
        <v>8268.49</v>
      </c>
      <c r="J319" s="467">
        <v>1.194766035563034E-3</v>
      </c>
    </row>
    <row r="320" spans="1:10" ht="51" x14ac:dyDescent="0.2">
      <c r="A320" s="466" t="s">
        <v>5424</v>
      </c>
      <c r="B320" s="457" t="s">
        <v>1183</v>
      </c>
      <c r="C320" s="457" t="s">
        <v>163</v>
      </c>
      <c r="D320" s="457" t="s">
        <v>1184</v>
      </c>
      <c r="E320" s="458" t="s">
        <v>187</v>
      </c>
      <c r="F320" s="459">
        <v>23.93</v>
      </c>
      <c r="G320" s="459">
        <v>800.36</v>
      </c>
      <c r="H320" s="459">
        <v>1007.09</v>
      </c>
      <c r="I320" s="459">
        <v>24099.66</v>
      </c>
      <c r="J320" s="467">
        <v>3.4823111882117566E-3</v>
      </c>
    </row>
    <row r="321" spans="1:10" x14ac:dyDescent="0.2">
      <c r="A321" s="468" t="s">
        <v>1023</v>
      </c>
      <c r="B321" s="453" t="s">
        <v>589</v>
      </c>
      <c r="C321" s="453"/>
      <c r="D321" s="453" t="s">
        <v>1193</v>
      </c>
      <c r="E321" s="454"/>
      <c r="F321" s="456">
        <v>1</v>
      </c>
      <c r="G321" s="455" t="s">
        <v>244</v>
      </c>
      <c r="H321" s="456">
        <v>425747.91</v>
      </c>
      <c r="I321" s="456">
        <v>425747.91</v>
      </c>
      <c r="J321" s="469">
        <v>6.1518988664187466E-2</v>
      </c>
    </row>
    <row r="322" spans="1:10" ht="63.75" x14ac:dyDescent="0.2">
      <c r="A322" s="466" t="s">
        <v>1194</v>
      </c>
      <c r="B322" s="457" t="s">
        <v>1195</v>
      </c>
      <c r="C322" s="457" t="s">
        <v>12</v>
      </c>
      <c r="D322" s="457" t="s">
        <v>1196</v>
      </c>
      <c r="E322" s="458" t="s">
        <v>162</v>
      </c>
      <c r="F322" s="459">
        <v>2324.1</v>
      </c>
      <c r="G322" s="459">
        <v>109.64</v>
      </c>
      <c r="H322" s="459">
        <v>137.96</v>
      </c>
      <c r="I322" s="459">
        <v>320632.83</v>
      </c>
      <c r="J322" s="467">
        <v>4.6330250767728599E-2</v>
      </c>
    </row>
    <row r="323" spans="1:10" ht="25.5" x14ac:dyDescent="0.2">
      <c r="A323" s="466" t="s">
        <v>1197</v>
      </c>
      <c r="B323" s="457" t="s">
        <v>2521</v>
      </c>
      <c r="C323" s="457" t="s">
        <v>163</v>
      </c>
      <c r="D323" s="457" t="s">
        <v>2522</v>
      </c>
      <c r="E323" s="458" t="s">
        <v>3</v>
      </c>
      <c r="F323" s="459">
        <v>158.12</v>
      </c>
      <c r="G323" s="459">
        <v>37.520000000000003</v>
      </c>
      <c r="H323" s="459">
        <v>47.21</v>
      </c>
      <c r="I323" s="459">
        <v>7464.84</v>
      </c>
      <c r="J323" s="467">
        <v>1.0786416011765582E-3</v>
      </c>
    </row>
    <row r="324" spans="1:10" ht="38.25" x14ac:dyDescent="0.2">
      <c r="A324" s="466" t="s">
        <v>1198</v>
      </c>
      <c r="B324" s="457" t="s">
        <v>1201</v>
      </c>
      <c r="C324" s="457" t="s">
        <v>12</v>
      </c>
      <c r="D324" s="457" t="s">
        <v>1202</v>
      </c>
      <c r="E324" s="458" t="s">
        <v>3</v>
      </c>
      <c r="F324" s="459">
        <v>919.02</v>
      </c>
      <c r="G324" s="459">
        <v>16.239999999999998</v>
      </c>
      <c r="H324" s="459">
        <v>20.43</v>
      </c>
      <c r="I324" s="459">
        <v>18775.57</v>
      </c>
      <c r="J324" s="467">
        <v>2.7129999956867863E-3</v>
      </c>
    </row>
    <row r="325" spans="1:10" ht="63.75" x14ac:dyDescent="0.2">
      <c r="A325" s="466" t="s">
        <v>1199</v>
      </c>
      <c r="B325" s="457" t="s">
        <v>4674</v>
      </c>
      <c r="C325" s="457" t="s">
        <v>163</v>
      </c>
      <c r="D325" s="457" t="s">
        <v>4675</v>
      </c>
      <c r="E325" s="458" t="s">
        <v>162</v>
      </c>
      <c r="F325" s="459">
        <v>51.04</v>
      </c>
      <c r="G325" s="459">
        <v>423.8</v>
      </c>
      <c r="H325" s="459">
        <v>533.26</v>
      </c>
      <c r="I325" s="459">
        <v>27217.59</v>
      </c>
      <c r="J325" s="467">
        <v>3.9328404704946224E-3</v>
      </c>
    </row>
    <row r="326" spans="1:10" ht="38.25" x14ac:dyDescent="0.2">
      <c r="A326" s="466" t="s">
        <v>1200</v>
      </c>
      <c r="B326" s="457" t="s">
        <v>2523</v>
      </c>
      <c r="C326" s="457" t="s">
        <v>12</v>
      </c>
      <c r="D326" s="457" t="s">
        <v>2524</v>
      </c>
      <c r="E326" s="458" t="s">
        <v>3</v>
      </c>
      <c r="F326" s="459">
        <v>259.7</v>
      </c>
      <c r="G326" s="459">
        <v>42.68</v>
      </c>
      <c r="H326" s="459">
        <v>53.7</v>
      </c>
      <c r="I326" s="459">
        <v>13945.89</v>
      </c>
      <c r="J326" s="467">
        <v>2.0151292083195552E-3</v>
      </c>
    </row>
    <row r="327" spans="1:10" ht="38.25" x14ac:dyDescent="0.2">
      <c r="A327" s="466" t="s">
        <v>2527</v>
      </c>
      <c r="B327" s="457" t="s">
        <v>2525</v>
      </c>
      <c r="C327" s="457" t="s">
        <v>12</v>
      </c>
      <c r="D327" s="457" t="s">
        <v>2526</v>
      </c>
      <c r="E327" s="458" t="s">
        <v>3</v>
      </c>
      <c r="F327" s="459">
        <v>98.98</v>
      </c>
      <c r="G327" s="459">
        <v>60.88</v>
      </c>
      <c r="H327" s="459">
        <v>76.599999999999994</v>
      </c>
      <c r="I327" s="459">
        <v>7581.86</v>
      </c>
      <c r="J327" s="467">
        <v>1.0955505557113747E-3</v>
      </c>
    </row>
    <row r="328" spans="1:10" ht="38.25" x14ac:dyDescent="0.2">
      <c r="A328" s="466" t="s">
        <v>2530</v>
      </c>
      <c r="B328" s="457" t="s">
        <v>2531</v>
      </c>
      <c r="C328" s="457" t="s">
        <v>12</v>
      </c>
      <c r="D328" s="457" t="s">
        <v>3324</v>
      </c>
      <c r="E328" s="458" t="s">
        <v>162</v>
      </c>
      <c r="F328" s="459">
        <v>30.23</v>
      </c>
      <c r="G328" s="459">
        <v>792.08</v>
      </c>
      <c r="H328" s="459">
        <v>996.67</v>
      </c>
      <c r="I328" s="459">
        <v>30129.33</v>
      </c>
      <c r="J328" s="467">
        <v>4.353576065069969E-3</v>
      </c>
    </row>
    <row r="329" spans="1:10" x14ac:dyDescent="0.2">
      <c r="A329" s="468" t="s">
        <v>1203</v>
      </c>
      <c r="B329" s="453" t="s">
        <v>589</v>
      </c>
      <c r="C329" s="453"/>
      <c r="D329" s="453" t="s">
        <v>1204</v>
      </c>
      <c r="E329" s="454"/>
      <c r="F329" s="456">
        <v>1</v>
      </c>
      <c r="G329" s="455" t="s">
        <v>244</v>
      </c>
      <c r="H329" s="456">
        <v>122415.15</v>
      </c>
      <c r="I329" s="456">
        <v>122415.15</v>
      </c>
      <c r="J329" s="469">
        <v>1.7688533632906872E-2</v>
      </c>
    </row>
    <row r="330" spans="1:10" ht="76.5" x14ac:dyDescent="0.2">
      <c r="A330" s="466" t="s">
        <v>1205</v>
      </c>
      <c r="B330" s="457" t="s">
        <v>2532</v>
      </c>
      <c r="C330" s="457" t="s">
        <v>163</v>
      </c>
      <c r="D330" s="457" t="s">
        <v>2533</v>
      </c>
      <c r="E330" s="458" t="s">
        <v>162</v>
      </c>
      <c r="F330" s="459">
        <v>566.82000000000005</v>
      </c>
      <c r="G330" s="459">
        <v>55.47</v>
      </c>
      <c r="H330" s="459">
        <v>69.790000000000006</v>
      </c>
      <c r="I330" s="459">
        <v>39558.36</v>
      </c>
      <c r="J330" s="467">
        <v>5.7160358119288162E-3</v>
      </c>
    </row>
    <row r="331" spans="1:10" ht="63.75" x14ac:dyDescent="0.2">
      <c r="A331" s="466" t="s">
        <v>1206</v>
      </c>
      <c r="B331" s="457" t="s">
        <v>1025</v>
      </c>
      <c r="C331" s="457" t="s">
        <v>12</v>
      </c>
      <c r="D331" s="457" t="s">
        <v>3325</v>
      </c>
      <c r="E331" s="458" t="s">
        <v>162</v>
      </c>
      <c r="F331" s="459">
        <v>566.82000000000005</v>
      </c>
      <c r="G331" s="459">
        <v>26.64</v>
      </c>
      <c r="H331" s="459">
        <v>33.520000000000003</v>
      </c>
      <c r="I331" s="459">
        <v>18999.8</v>
      </c>
      <c r="J331" s="467">
        <v>2.7454003962622598E-3</v>
      </c>
    </row>
    <row r="332" spans="1:10" ht="38.25" x14ac:dyDescent="0.2">
      <c r="A332" s="466" t="s">
        <v>1207</v>
      </c>
      <c r="B332" s="457" t="s">
        <v>3326</v>
      </c>
      <c r="C332" s="457" t="s">
        <v>163</v>
      </c>
      <c r="D332" s="457" t="s">
        <v>3327</v>
      </c>
      <c r="E332" s="458" t="s">
        <v>162</v>
      </c>
      <c r="F332" s="459">
        <v>566.82000000000005</v>
      </c>
      <c r="G332" s="459">
        <v>58.11</v>
      </c>
      <c r="H332" s="459">
        <v>73.11</v>
      </c>
      <c r="I332" s="459">
        <v>41440.21</v>
      </c>
      <c r="J332" s="467">
        <v>5.9879561340220036E-3</v>
      </c>
    </row>
    <row r="333" spans="1:10" ht="38.25" x14ac:dyDescent="0.2">
      <c r="A333" s="466" t="s">
        <v>1208</v>
      </c>
      <c r="B333" s="457" t="s">
        <v>2368</v>
      </c>
      <c r="C333" s="457" t="s">
        <v>12</v>
      </c>
      <c r="D333" s="457" t="s">
        <v>2369</v>
      </c>
      <c r="E333" s="458" t="s">
        <v>3</v>
      </c>
      <c r="F333" s="459">
        <v>313.39</v>
      </c>
      <c r="G333" s="459">
        <v>56.85</v>
      </c>
      <c r="H333" s="459">
        <v>71.53</v>
      </c>
      <c r="I333" s="459">
        <v>22416.78</v>
      </c>
      <c r="J333" s="467">
        <v>3.2391412906937916E-3</v>
      </c>
    </row>
    <row r="334" spans="1:10" x14ac:dyDescent="0.2">
      <c r="A334" s="468" t="s">
        <v>1209</v>
      </c>
      <c r="B334" s="453" t="s">
        <v>589</v>
      </c>
      <c r="C334" s="453"/>
      <c r="D334" s="453" t="s">
        <v>1210</v>
      </c>
      <c r="E334" s="454"/>
      <c r="F334" s="456">
        <v>1</v>
      </c>
      <c r="G334" s="455" t="s">
        <v>244</v>
      </c>
      <c r="H334" s="456">
        <v>161602.15</v>
      </c>
      <c r="I334" s="456">
        <v>161602.15</v>
      </c>
      <c r="J334" s="469">
        <v>2.3350909306773394E-2</v>
      </c>
    </row>
    <row r="335" spans="1:10" ht="76.5" x14ac:dyDescent="0.2">
      <c r="A335" s="466" t="s">
        <v>1211</v>
      </c>
      <c r="B335" s="457" t="s">
        <v>1212</v>
      </c>
      <c r="C335" s="457" t="s">
        <v>163</v>
      </c>
      <c r="D335" s="457" t="s">
        <v>1213</v>
      </c>
      <c r="E335" s="458" t="s">
        <v>162</v>
      </c>
      <c r="F335" s="459">
        <v>368.68</v>
      </c>
      <c r="G335" s="459">
        <v>199.77</v>
      </c>
      <c r="H335" s="459">
        <v>251.37</v>
      </c>
      <c r="I335" s="459">
        <v>92675.09</v>
      </c>
      <c r="J335" s="467">
        <v>1.3391205634250919E-2</v>
      </c>
    </row>
    <row r="336" spans="1:10" ht="63.75" x14ac:dyDescent="0.2">
      <c r="A336" s="466" t="s">
        <v>2534</v>
      </c>
      <c r="B336" s="457" t="s">
        <v>1214</v>
      </c>
      <c r="C336" s="457" t="s">
        <v>163</v>
      </c>
      <c r="D336" s="457" t="s">
        <v>1215</v>
      </c>
      <c r="E336" s="458" t="s">
        <v>162</v>
      </c>
      <c r="F336" s="459">
        <v>797.49</v>
      </c>
      <c r="G336" s="459">
        <v>68.69</v>
      </c>
      <c r="H336" s="459">
        <v>86.43</v>
      </c>
      <c r="I336" s="459">
        <v>68927.06</v>
      </c>
      <c r="J336" s="467">
        <v>9.9597036725224772E-3</v>
      </c>
    </row>
    <row r="337" spans="1:10" x14ac:dyDescent="0.2">
      <c r="A337" s="468" t="s">
        <v>1216</v>
      </c>
      <c r="B337" s="453" t="s">
        <v>589</v>
      </c>
      <c r="C337" s="453"/>
      <c r="D337" s="453" t="s">
        <v>1217</v>
      </c>
      <c r="E337" s="454"/>
      <c r="F337" s="456">
        <v>1</v>
      </c>
      <c r="G337" s="455" t="s">
        <v>244</v>
      </c>
      <c r="H337" s="456">
        <v>353295.48</v>
      </c>
      <c r="I337" s="456">
        <v>353295.48</v>
      </c>
      <c r="J337" s="469">
        <v>5.1049882145583918E-2</v>
      </c>
    </row>
    <row r="338" spans="1:10" x14ac:dyDescent="0.2">
      <c r="A338" s="468" t="s">
        <v>1218</v>
      </c>
      <c r="B338" s="453" t="s">
        <v>589</v>
      </c>
      <c r="C338" s="453"/>
      <c r="D338" s="453" t="s">
        <v>1219</v>
      </c>
      <c r="E338" s="454"/>
      <c r="F338" s="456">
        <v>1</v>
      </c>
      <c r="G338" s="455" t="s">
        <v>244</v>
      </c>
      <c r="H338" s="456">
        <v>132535.19</v>
      </c>
      <c r="I338" s="456">
        <v>132535.19</v>
      </c>
      <c r="J338" s="469">
        <v>1.9150841753318135E-2</v>
      </c>
    </row>
    <row r="339" spans="1:10" ht="51" x14ac:dyDescent="0.2">
      <c r="A339" s="466" t="s">
        <v>1220</v>
      </c>
      <c r="B339" s="457" t="s">
        <v>1221</v>
      </c>
      <c r="C339" s="457" t="s">
        <v>12</v>
      </c>
      <c r="D339" s="457" t="s">
        <v>1222</v>
      </c>
      <c r="E339" s="458" t="s">
        <v>162</v>
      </c>
      <c r="F339" s="459">
        <v>797</v>
      </c>
      <c r="G339" s="459">
        <v>3.93</v>
      </c>
      <c r="H339" s="459">
        <v>4.9400000000000004</v>
      </c>
      <c r="I339" s="459">
        <v>3937.18</v>
      </c>
      <c r="J339" s="467">
        <v>5.6890785861724036E-4</v>
      </c>
    </row>
    <row r="340" spans="1:10" ht="51" x14ac:dyDescent="0.2">
      <c r="A340" s="466" t="s">
        <v>1223</v>
      </c>
      <c r="B340" s="457" t="s">
        <v>2535</v>
      </c>
      <c r="C340" s="457" t="s">
        <v>12</v>
      </c>
      <c r="D340" s="457" t="s">
        <v>2536</v>
      </c>
      <c r="E340" s="458" t="s">
        <v>187</v>
      </c>
      <c r="F340" s="459">
        <v>79.7</v>
      </c>
      <c r="G340" s="459">
        <v>209.95</v>
      </c>
      <c r="H340" s="459">
        <v>264.18</v>
      </c>
      <c r="I340" s="459">
        <v>21055.14</v>
      </c>
      <c r="J340" s="467">
        <v>3.0423893777491006E-3</v>
      </c>
    </row>
    <row r="341" spans="1:10" ht="38.25" x14ac:dyDescent="0.2">
      <c r="A341" s="466" t="s">
        <v>1226</v>
      </c>
      <c r="B341" s="457" t="s">
        <v>1224</v>
      </c>
      <c r="C341" s="457" t="s">
        <v>12</v>
      </c>
      <c r="D341" s="457" t="s">
        <v>1225</v>
      </c>
      <c r="E341" s="458" t="s">
        <v>162</v>
      </c>
      <c r="F341" s="459">
        <v>797</v>
      </c>
      <c r="G341" s="459">
        <v>2.65</v>
      </c>
      <c r="H341" s="459">
        <v>3.33</v>
      </c>
      <c r="I341" s="459">
        <v>2654.01</v>
      </c>
      <c r="J341" s="467">
        <v>3.834945686630386E-4</v>
      </c>
    </row>
    <row r="342" spans="1:10" ht="38.25" x14ac:dyDescent="0.2">
      <c r="A342" s="466" t="s">
        <v>1229</v>
      </c>
      <c r="B342" s="457" t="s">
        <v>1227</v>
      </c>
      <c r="C342" s="457" t="s">
        <v>12</v>
      </c>
      <c r="D342" s="457" t="s">
        <v>1228</v>
      </c>
      <c r="E342" s="458" t="s">
        <v>16</v>
      </c>
      <c r="F342" s="459">
        <v>1928.72</v>
      </c>
      <c r="G342" s="459">
        <v>12.44</v>
      </c>
      <c r="H342" s="459">
        <v>15.65</v>
      </c>
      <c r="I342" s="459">
        <v>30184.46</v>
      </c>
      <c r="J342" s="467">
        <v>4.3615421449153327E-3</v>
      </c>
    </row>
    <row r="343" spans="1:10" ht="51" x14ac:dyDescent="0.2">
      <c r="A343" s="466" t="s">
        <v>2537</v>
      </c>
      <c r="B343" s="457" t="s">
        <v>5425</v>
      </c>
      <c r="C343" s="457" t="s">
        <v>163</v>
      </c>
      <c r="D343" s="457" t="s">
        <v>5426</v>
      </c>
      <c r="E343" s="458" t="s">
        <v>187</v>
      </c>
      <c r="F343" s="459">
        <v>79.7</v>
      </c>
      <c r="G343" s="459">
        <v>744.91</v>
      </c>
      <c r="H343" s="459">
        <v>937.32</v>
      </c>
      <c r="I343" s="459">
        <v>74704.399999999994</v>
      </c>
      <c r="J343" s="467">
        <v>1.0794507803373423E-2</v>
      </c>
    </row>
    <row r="344" spans="1:10" x14ac:dyDescent="0.2">
      <c r="A344" s="468" t="s">
        <v>5427</v>
      </c>
      <c r="B344" s="453" t="s">
        <v>589</v>
      </c>
      <c r="C344" s="453"/>
      <c r="D344" s="453" t="s">
        <v>1232</v>
      </c>
      <c r="E344" s="454"/>
      <c r="F344" s="456">
        <v>1</v>
      </c>
      <c r="G344" s="455" t="s">
        <v>244</v>
      </c>
      <c r="H344" s="456">
        <v>220760.29</v>
      </c>
      <c r="I344" s="456">
        <v>220760.29</v>
      </c>
      <c r="J344" s="469">
        <v>3.1899040392265779E-2</v>
      </c>
    </row>
    <row r="345" spans="1:10" ht="63.75" x14ac:dyDescent="0.2">
      <c r="A345" s="466" t="s">
        <v>5428</v>
      </c>
      <c r="B345" s="457" t="s">
        <v>1233</v>
      </c>
      <c r="C345" s="457" t="s">
        <v>163</v>
      </c>
      <c r="D345" s="457" t="s">
        <v>1234</v>
      </c>
      <c r="E345" s="458" t="s">
        <v>162</v>
      </c>
      <c r="F345" s="459">
        <v>818.11</v>
      </c>
      <c r="G345" s="459">
        <v>49.92</v>
      </c>
      <c r="H345" s="459">
        <v>62.81</v>
      </c>
      <c r="I345" s="459">
        <v>51385.48</v>
      </c>
      <c r="J345" s="467">
        <v>7.4250106398028627E-3</v>
      </c>
    </row>
    <row r="346" spans="1:10" ht="51" x14ac:dyDescent="0.2">
      <c r="A346" s="466" t="s">
        <v>5429</v>
      </c>
      <c r="B346" s="457" t="s">
        <v>5791</v>
      </c>
      <c r="C346" s="457" t="s">
        <v>163</v>
      </c>
      <c r="D346" s="457" t="s">
        <v>5792</v>
      </c>
      <c r="E346" s="458" t="s">
        <v>162</v>
      </c>
      <c r="F346" s="459">
        <v>417.12</v>
      </c>
      <c r="G346" s="459">
        <v>118.7</v>
      </c>
      <c r="H346" s="459">
        <v>149.36000000000001</v>
      </c>
      <c r="I346" s="459">
        <v>62301.04</v>
      </c>
      <c r="J346" s="467">
        <v>9.0022684398546778E-3</v>
      </c>
    </row>
    <row r="347" spans="1:10" ht="51" x14ac:dyDescent="0.2">
      <c r="A347" s="466" t="s">
        <v>5430</v>
      </c>
      <c r="B347" s="457" t="s">
        <v>5229</v>
      </c>
      <c r="C347" s="457" t="s">
        <v>163</v>
      </c>
      <c r="D347" s="457" t="s">
        <v>5230</v>
      </c>
      <c r="E347" s="458" t="s">
        <v>162</v>
      </c>
      <c r="F347" s="459">
        <v>102.47</v>
      </c>
      <c r="G347" s="459">
        <v>118.7</v>
      </c>
      <c r="H347" s="459">
        <v>149.36000000000001</v>
      </c>
      <c r="I347" s="459">
        <v>15304.91</v>
      </c>
      <c r="J347" s="467">
        <v>2.2115025410140224E-3</v>
      </c>
    </row>
    <row r="348" spans="1:10" ht="76.5" x14ac:dyDescent="0.2">
      <c r="A348" s="466" t="s">
        <v>5431</v>
      </c>
      <c r="B348" s="457" t="s">
        <v>1235</v>
      </c>
      <c r="C348" s="457" t="s">
        <v>12</v>
      </c>
      <c r="D348" s="457" t="s">
        <v>5433</v>
      </c>
      <c r="E348" s="458" t="s">
        <v>162</v>
      </c>
      <c r="F348" s="459">
        <v>298.52</v>
      </c>
      <c r="G348" s="459">
        <v>120.82</v>
      </c>
      <c r="H348" s="459">
        <v>152.02000000000001</v>
      </c>
      <c r="I348" s="459">
        <v>45381.01</v>
      </c>
      <c r="J348" s="467">
        <v>6.5573870691681795E-3</v>
      </c>
    </row>
    <row r="349" spans="1:10" x14ac:dyDescent="0.2">
      <c r="A349" s="466" t="s">
        <v>5432</v>
      </c>
      <c r="B349" s="457" t="s">
        <v>2540</v>
      </c>
      <c r="C349" s="457" t="s">
        <v>12</v>
      </c>
      <c r="D349" s="457" t="s">
        <v>5435</v>
      </c>
      <c r="E349" s="458" t="s">
        <v>3</v>
      </c>
      <c r="F349" s="459">
        <v>306.13</v>
      </c>
      <c r="G349" s="459">
        <v>74.989999999999995</v>
      </c>
      <c r="H349" s="459">
        <v>94.35</v>
      </c>
      <c r="I349" s="459">
        <v>28883.360000000001</v>
      </c>
      <c r="J349" s="467">
        <v>4.173538036683834E-3</v>
      </c>
    </row>
    <row r="350" spans="1:10" ht="25.5" x14ac:dyDescent="0.2">
      <c r="A350" s="466" t="s">
        <v>5434</v>
      </c>
      <c r="B350" s="457" t="s">
        <v>4676</v>
      </c>
      <c r="C350" s="457" t="s">
        <v>163</v>
      </c>
      <c r="D350" s="457" t="s">
        <v>4677</v>
      </c>
      <c r="E350" s="458" t="s">
        <v>3</v>
      </c>
      <c r="F350" s="459">
        <v>282.07</v>
      </c>
      <c r="G350" s="459">
        <v>10.34</v>
      </c>
      <c r="H350" s="459">
        <v>13.01</v>
      </c>
      <c r="I350" s="459">
        <v>3669.73</v>
      </c>
      <c r="J350" s="467">
        <v>5.3026232887585676E-4</v>
      </c>
    </row>
    <row r="351" spans="1:10" ht="25.5" x14ac:dyDescent="0.2">
      <c r="A351" s="466" t="s">
        <v>5436</v>
      </c>
      <c r="B351" s="457" t="s">
        <v>3328</v>
      </c>
      <c r="C351" s="457" t="s">
        <v>163</v>
      </c>
      <c r="D351" s="457" t="s">
        <v>3329</v>
      </c>
      <c r="E351" s="458" t="s">
        <v>3</v>
      </c>
      <c r="F351" s="459">
        <v>1.56</v>
      </c>
      <c r="G351" s="459">
        <v>53.98</v>
      </c>
      <c r="H351" s="459">
        <v>67.92</v>
      </c>
      <c r="I351" s="459">
        <v>105.95</v>
      </c>
      <c r="J351" s="467">
        <v>1.5309380729480649E-5</v>
      </c>
    </row>
    <row r="352" spans="1:10" ht="25.5" x14ac:dyDescent="0.2">
      <c r="A352" s="466" t="s">
        <v>5437</v>
      </c>
      <c r="B352" s="457" t="s">
        <v>1236</v>
      </c>
      <c r="C352" s="457" t="s">
        <v>163</v>
      </c>
      <c r="D352" s="457" t="s">
        <v>1237</v>
      </c>
      <c r="E352" s="458" t="s">
        <v>162</v>
      </c>
      <c r="F352" s="459">
        <v>17.940000000000001</v>
      </c>
      <c r="G352" s="459">
        <v>452.06</v>
      </c>
      <c r="H352" s="459">
        <v>568.82000000000005</v>
      </c>
      <c r="I352" s="459">
        <v>10204.629999999999</v>
      </c>
      <c r="J352" s="467">
        <v>1.4745310606274669E-3</v>
      </c>
    </row>
    <row r="353" spans="1:10" ht="51" x14ac:dyDescent="0.2">
      <c r="A353" s="466" t="s">
        <v>5438</v>
      </c>
      <c r="B353" s="457" t="s">
        <v>951</v>
      </c>
      <c r="C353" s="457" t="s">
        <v>163</v>
      </c>
      <c r="D353" s="457" t="s">
        <v>952</v>
      </c>
      <c r="E353" s="458" t="s">
        <v>162</v>
      </c>
      <c r="F353" s="459">
        <v>7.07</v>
      </c>
      <c r="G353" s="459">
        <v>396.15</v>
      </c>
      <c r="H353" s="459">
        <v>498.47</v>
      </c>
      <c r="I353" s="459">
        <v>3524.18</v>
      </c>
      <c r="J353" s="467">
        <v>5.0923089550940171E-4</v>
      </c>
    </row>
    <row r="354" spans="1:10" x14ac:dyDescent="0.2">
      <c r="A354" s="468" t="s">
        <v>1238</v>
      </c>
      <c r="B354" s="453" t="s">
        <v>589</v>
      </c>
      <c r="C354" s="453"/>
      <c r="D354" s="453" t="s">
        <v>1239</v>
      </c>
      <c r="E354" s="454"/>
      <c r="F354" s="456">
        <v>1</v>
      </c>
      <c r="G354" s="455" t="s">
        <v>244</v>
      </c>
      <c r="H354" s="456">
        <v>554498.18000000005</v>
      </c>
      <c r="I354" s="456">
        <v>554498.18000000005</v>
      </c>
      <c r="J354" s="469">
        <v>8.0122923562284967E-2</v>
      </c>
    </row>
    <row r="355" spans="1:10" ht="51" x14ac:dyDescent="0.2">
      <c r="A355" s="466" t="s">
        <v>1240</v>
      </c>
      <c r="B355" s="457" t="s">
        <v>594</v>
      </c>
      <c r="C355" s="457" t="s">
        <v>12</v>
      </c>
      <c r="D355" s="457" t="s">
        <v>595</v>
      </c>
      <c r="E355" s="458" t="s">
        <v>162</v>
      </c>
      <c r="F355" s="459">
        <v>4635.3100000000004</v>
      </c>
      <c r="G355" s="459">
        <v>5.68</v>
      </c>
      <c r="H355" s="459">
        <v>7.14</v>
      </c>
      <c r="I355" s="459">
        <v>33096.11</v>
      </c>
      <c r="J355" s="467">
        <v>4.7822647348255949E-3</v>
      </c>
    </row>
    <row r="356" spans="1:10" ht="51" x14ac:dyDescent="0.2">
      <c r="A356" s="466" t="s">
        <v>1241</v>
      </c>
      <c r="B356" s="457" t="s">
        <v>1242</v>
      </c>
      <c r="C356" s="457" t="s">
        <v>163</v>
      </c>
      <c r="D356" s="457" t="s">
        <v>1243</v>
      </c>
      <c r="E356" s="458" t="s">
        <v>162</v>
      </c>
      <c r="F356" s="459">
        <v>4635.3100000000004</v>
      </c>
      <c r="G356" s="459">
        <v>38.49</v>
      </c>
      <c r="H356" s="459">
        <v>48.43</v>
      </c>
      <c r="I356" s="459">
        <v>224488.06</v>
      </c>
      <c r="J356" s="467">
        <v>3.2437689285158056E-2</v>
      </c>
    </row>
    <row r="357" spans="1:10" ht="25.5" x14ac:dyDescent="0.2">
      <c r="A357" s="466" t="s">
        <v>1244</v>
      </c>
      <c r="B357" s="457" t="s">
        <v>2542</v>
      </c>
      <c r="C357" s="457" t="s">
        <v>163</v>
      </c>
      <c r="D357" s="457" t="s">
        <v>2543</v>
      </c>
      <c r="E357" s="458" t="s">
        <v>3</v>
      </c>
      <c r="F357" s="459">
        <v>228.93</v>
      </c>
      <c r="G357" s="459">
        <v>27.88</v>
      </c>
      <c r="H357" s="459">
        <v>35.08</v>
      </c>
      <c r="I357" s="459">
        <v>8030.86</v>
      </c>
      <c r="J357" s="467">
        <v>1.1604293848528264E-3</v>
      </c>
    </row>
    <row r="358" spans="1:10" ht="63.75" x14ac:dyDescent="0.2">
      <c r="A358" s="466" t="s">
        <v>1245</v>
      </c>
      <c r="B358" s="457" t="s">
        <v>2544</v>
      </c>
      <c r="C358" s="457" t="s">
        <v>163</v>
      </c>
      <c r="D358" s="457" t="s">
        <v>2545</v>
      </c>
      <c r="E358" s="458" t="s">
        <v>162</v>
      </c>
      <c r="F358" s="459">
        <v>446.63</v>
      </c>
      <c r="G358" s="459">
        <v>100.51</v>
      </c>
      <c r="H358" s="459">
        <v>126.47</v>
      </c>
      <c r="I358" s="459">
        <v>56485.29</v>
      </c>
      <c r="J358" s="467">
        <v>8.161914206938424E-3</v>
      </c>
    </row>
    <row r="359" spans="1:10" ht="51" x14ac:dyDescent="0.2">
      <c r="A359" s="466" t="s">
        <v>1246</v>
      </c>
      <c r="B359" s="457" t="s">
        <v>4678</v>
      </c>
      <c r="C359" s="457" t="s">
        <v>163</v>
      </c>
      <c r="D359" s="457" t="s">
        <v>4679</v>
      </c>
      <c r="E359" s="458" t="s">
        <v>162</v>
      </c>
      <c r="F359" s="459">
        <v>728.22</v>
      </c>
      <c r="G359" s="459">
        <v>253.19</v>
      </c>
      <c r="H359" s="459">
        <v>318.58</v>
      </c>
      <c r="I359" s="459">
        <v>231996.32</v>
      </c>
      <c r="J359" s="467">
        <v>3.3522604914756261E-2</v>
      </c>
    </row>
    <row r="360" spans="1:10" ht="38.25" x14ac:dyDescent="0.2">
      <c r="A360" s="466" t="s">
        <v>2541</v>
      </c>
      <c r="B360" s="457" t="s">
        <v>3330</v>
      </c>
      <c r="C360" s="457" t="s">
        <v>163</v>
      </c>
      <c r="D360" s="457" t="s">
        <v>3331</v>
      </c>
      <c r="E360" s="458" t="s">
        <v>3</v>
      </c>
      <c r="F360" s="459">
        <v>8.52</v>
      </c>
      <c r="G360" s="459">
        <v>37.46</v>
      </c>
      <c r="H360" s="459">
        <v>47.13</v>
      </c>
      <c r="I360" s="459">
        <v>401.54</v>
      </c>
      <c r="J360" s="467">
        <v>5.8021035753805189E-5</v>
      </c>
    </row>
    <row r="361" spans="1:10" x14ac:dyDescent="0.2">
      <c r="A361" s="468" t="s">
        <v>1247</v>
      </c>
      <c r="B361" s="453" t="s">
        <v>589</v>
      </c>
      <c r="C361" s="453"/>
      <c r="D361" s="453" t="s">
        <v>1248</v>
      </c>
      <c r="E361" s="454"/>
      <c r="F361" s="456">
        <v>1</v>
      </c>
      <c r="G361" s="455" t="s">
        <v>244</v>
      </c>
      <c r="H361" s="456">
        <v>119358.95</v>
      </c>
      <c r="I361" s="456">
        <v>119358.95</v>
      </c>
      <c r="J361" s="469">
        <v>1.7246924105908865E-2</v>
      </c>
    </row>
    <row r="362" spans="1:10" ht="38.25" x14ac:dyDescent="0.2">
      <c r="A362" s="466" t="s">
        <v>1249</v>
      </c>
      <c r="B362" s="457" t="s">
        <v>2546</v>
      </c>
      <c r="C362" s="457" t="s">
        <v>12</v>
      </c>
      <c r="D362" s="457" t="s">
        <v>3332</v>
      </c>
      <c r="E362" s="458" t="s">
        <v>162</v>
      </c>
      <c r="F362" s="459">
        <v>38.76</v>
      </c>
      <c r="G362" s="459">
        <v>154.66999999999999</v>
      </c>
      <c r="H362" s="459">
        <v>194.62</v>
      </c>
      <c r="I362" s="459">
        <v>7543.47</v>
      </c>
      <c r="J362" s="467">
        <v>1.0900033435716412E-3</v>
      </c>
    </row>
    <row r="363" spans="1:10" ht="25.5" x14ac:dyDescent="0.2">
      <c r="A363" s="466" t="s">
        <v>1252</v>
      </c>
      <c r="B363" s="457" t="s">
        <v>1256</v>
      </c>
      <c r="C363" s="457" t="s">
        <v>163</v>
      </c>
      <c r="D363" s="457" t="s">
        <v>1257</v>
      </c>
      <c r="E363" s="458" t="s">
        <v>162</v>
      </c>
      <c r="F363" s="459">
        <v>713.81</v>
      </c>
      <c r="G363" s="459">
        <v>63.72</v>
      </c>
      <c r="H363" s="459">
        <v>80.17</v>
      </c>
      <c r="I363" s="459">
        <v>57226.14</v>
      </c>
      <c r="J363" s="467">
        <v>8.2689642750218197E-3</v>
      </c>
    </row>
    <row r="364" spans="1:10" ht="51" x14ac:dyDescent="0.2">
      <c r="A364" s="466" t="s">
        <v>1255</v>
      </c>
      <c r="B364" s="457" t="s">
        <v>4680</v>
      </c>
      <c r="C364" s="457" t="s">
        <v>163</v>
      </c>
      <c r="D364" s="457" t="s">
        <v>4681</v>
      </c>
      <c r="E364" s="458" t="s">
        <v>162</v>
      </c>
      <c r="F364" s="459">
        <v>85.34</v>
      </c>
      <c r="G364" s="459">
        <v>124.37</v>
      </c>
      <c r="H364" s="459">
        <v>156.49</v>
      </c>
      <c r="I364" s="459">
        <v>13354.85</v>
      </c>
      <c r="J364" s="467">
        <v>1.9297261277499258E-3</v>
      </c>
    </row>
    <row r="365" spans="1:10" ht="25.5" x14ac:dyDescent="0.2">
      <c r="A365" s="466" t="s">
        <v>4682</v>
      </c>
      <c r="B365" s="457" t="s">
        <v>1258</v>
      </c>
      <c r="C365" s="457" t="s">
        <v>163</v>
      </c>
      <c r="D365" s="457" t="s">
        <v>1259</v>
      </c>
      <c r="E365" s="458" t="s">
        <v>3</v>
      </c>
      <c r="F365" s="459">
        <v>895.04</v>
      </c>
      <c r="G365" s="459">
        <v>36.619999999999997</v>
      </c>
      <c r="H365" s="459">
        <v>46.07</v>
      </c>
      <c r="I365" s="459">
        <v>41234.49</v>
      </c>
      <c r="J365" s="467">
        <v>5.9582303595654791E-3</v>
      </c>
    </row>
    <row r="366" spans="1:10" x14ac:dyDescent="0.2">
      <c r="A366" s="468" t="s">
        <v>1260</v>
      </c>
      <c r="B366" s="453" t="s">
        <v>589</v>
      </c>
      <c r="C366" s="453"/>
      <c r="D366" s="453" t="s">
        <v>1261</v>
      </c>
      <c r="E366" s="454"/>
      <c r="F366" s="456">
        <v>1</v>
      </c>
      <c r="G366" s="455" t="s">
        <v>244</v>
      </c>
      <c r="H366" s="456">
        <v>175148.27</v>
      </c>
      <c r="I366" s="456">
        <v>175148.27</v>
      </c>
      <c r="J366" s="469">
        <v>2.5308273237752466E-2</v>
      </c>
    </row>
    <row r="367" spans="1:10" x14ac:dyDescent="0.2">
      <c r="A367" s="468" t="s">
        <v>1262</v>
      </c>
      <c r="B367" s="453" t="s">
        <v>589</v>
      </c>
      <c r="C367" s="453"/>
      <c r="D367" s="453" t="s">
        <v>1263</v>
      </c>
      <c r="E367" s="454"/>
      <c r="F367" s="456">
        <v>1</v>
      </c>
      <c r="G367" s="455" t="s">
        <v>244</v>
      </c>
      <c r="H367" s="456">
        <v>124583.33</v>
      </c>
      <c r="I367" s="456">
        <v>124583.33</v>
      </c>
      <c r="J367" s="469">
        <v>1.8001827574483514E-2</v>
      </c>
    </row>
    <row r="368" spans="1:10" ht="51" x14ac:dyDescent="0.2">
      <c r="A368" s="466" t="s">
        <v>1264</v>
      </c>
      <c r="B368" s="457" t="s">
        <v>4683</v>
      </c>
      <c r="C368" s="457" t="s">
        <v>163</v>
      </c>
      <c r="D368" s="457" t="s">
        <v>4684</v>
      </c>
      <c r="E368" s="458" t="s">
        <v>4</v>
      </c>
      <c r="F368" s="459">
        <v>1</v>
      </c>
      <c r="G368" s="459">
        <v>2111.46</v>
      </c>
      <c r="H368" s="459">
        <v>2656.85</v>
      </c>
      <c r="I368" s="459">
        <v>2656.85</v>
      </c>
      <c r="J368" s="467">
        <v>3.8390493809457914E-4</v>
      </c>
    </row>
    <row r="369" spans="1:10" ht="38.25" x14ac:dyDescent="0.2">
      <c r="A369" s="466" t="s">
        <v>1265</v>
      </c>
      <c r="B369" s="457" t="s">
        <v>4685</v>
      </c>
      <c r="C369" s="457" t="s">
        <v>163</v>
      </c>
      <c r="D369" s="457" t="s">
        <v>4686</v>
      </c>
      <c r="E369" s="458" t="s">
        <v>4</v>
      </c>
      <c r="F369" s="459">
        <v>1</v>
      </c>
      <c r="G369" s="459">
        <v>4407.6400000000003</v>
      </c>
      <c r="H369" s="459">
        <v>5546.13</v>
      </c>
      <c r="I369" s="459">
        <v>5546.13</v>
      </c>
      <c r="J369" s="467">
        <v>8.013951462500662E-4</v>
      </c>
    </row>
    <row r="370" spans="1:10" ht="51" x14ac:dyDescent="0.2">
      <c r="A370" s="466" t="s">
        <v>1266</v>
      </c>
      <c r="B370" s="457" t="s">
        <v>4687</v>
      </c>
      <c r="C370" s="457" t="s">
        <v>163</v>
      </c>
      <c r="D370" s="457" t="s">
        <v>4688</v>
      </c>
      <c r="E370" s="458" t="s">
        <v>4</v>
      </c>
      <c r="F370" s="459">
        <v>1</v>
      </c>
      <c r="G370" s="459">
        <v>7569.95</v>
      </c>
      <c r="H370" s="459">
        <v>9525.26</v>
      </c>
      <c r="I370" s="459">
        <v>9525.26</v>
      </c>
      <c r="J370" s="467">
        <v>1.3763646237592529E-3</v>
      </c>
    </row>
    <row r="371" spans="1:10" ht="51" x14ac:dyDescent="0.2">
      <c r="A371" s="466" t="s">
        <v>1267</v>
      </c>
      <c r="B371" s="457" t="s">
        <v>5793</v>
      </c>
      <c r="C371" s="457" t="s">
        <v>163</v>
      </c>
      <c r="D371" s="457" t="s">
        <v>5794</v>
      </c>
      <c r="E371" s="458" t="s">
        <v>4</v>
      </c>
      <c r="F371" s="459">
        <v>1</v>
      </c>
      <c r="G371" s="459">
        <v>1068.96</v>
      </c>
      <c r="H371" s="459">
        <v>1345.07</v>
      </c>
      <c r="I371" s="459">
        <v>1345.07</v>
      </c>
      <c r="J371" s="467">
        <v>1.9435760960644205E-4</v>
      </c>
    </row>
    <row r="372" spans="1:10" ht="38.25" x14ac:dyDescent="0.2">
      <c r="A372" s="466" t="s">
        <v>1268</v>
      </c>
      <c r="B372" s="457" t="s">
        <v>4689</v>
      </c>
      <c r="C372" s="457" t="s">
        <v>163</v>
      </c>
      <c r="D372" s="457" t="s">
        <v>4690</v>
      </c>
      <c r="E372" s="458" t="s">
        <v>4</v>
      </c>
      <c r="F372" s="459">
        <v>8</v>
      </c>
      <c r="G372" s="459">
        <v>670.88</v>
      </c>
      <c r="H372" s="459">
        <v>844.16</v>
      </c>
      <c r="I372" s="459">
        <v>6753.28</v>
      </c>
      <c r="J372" s="467">
        <v>9.7582382909662177E-4</v>
      </c>
    </row>
    <row r="373" spans="1:10" ht="89.25" x14ac:dyDescent="0.2">
      <c r="A373" s="466" t="s">
        <v>1269</v>
      </c>
      <c r="B373" s="457" t="s">
        <v>2547</v>
      </c>
      <c r="C373" s="457" t="s">
        <v>163</v>
      </c>
      <c r="D373" s="457" t="s">
        <v>2548</v>
      </c>
      <c r="E373" s="458" t="s">
        <v>4</v>
      </c>
      <c r="F373" s="459">
        <v>16</v>
      </c>
      <c r="G373" s="459">
        <v>1383.51</v>
      </c>
      <c r="H373" s="459">
        <v>1740.87</v>
      </c>
      <c r="I373" s="459">
        <v>27853.919999999998</v>
      </c>
      <c r="J373" s="467">
        <v>4.024787787527094E-3</v>
      </c>
    </row>
    <row r="374" spans="1:10" ht="89.25" x14ac:dyDescent="0.2">
      <c r="A374" s="466" t="s">
        <v>1270</v>
      </c>
      <c r="B374" s="457" t="s">
        <v>2550</v>
      </c>
      <c r="C374" s="457" t="s">
        <v>163</v>
      </c>
      <c r="D374" s="457" t="s">
        <v>2551</v>
      </c>
      <c r="E374" s="458" t="s">
        <v>4</v>
      </c>
      <c r="F374" s="459">
        <v>18</v>
      </c>
      <c r="G374" s="459">
        <v>1486.02</v>
      </c>
      <c r="H374" s="459">
        <v>1869.85</v>
      </c>
      <c r="I374" s="459">
        <v>33657.300000000003</v>
      </c>
      <c r="J374" s="467">
        <v>4.8633546014756873E-3</v>
      </c>
    </row>
    <row r="375" spans="1:10" ht="102" x14ac:dyDescent="0.2">
      <c r="A375" s="466" t="s">
        <v>1271</v>
      </c>
      <c r="B375" s="457" t="s">
        <v>2552</v>
      </c>
      <c r="C375" s="457" t="s">
        <v>163</v>
      </c>
      <c r="D375" s="457" t="s">
        <v>2553</v>
      </c>
      <c r="E375" s="458" t="s">
        <v>4</v>
      </c>
      <c r="F375" s="459">
        <v>5</v>
      </c>
      <c r="G375" s="459">
        <v>2357.8000000000002</v>
      </c>
      <c r="H375" s="459">
        <v>2966.81</v>
      </c>
      <c r="I375" s="459">
        <v>14834.05</v>
      </c>
      <c r="J375" s="467">
        <v>2.1434650232199379E-3</v>
      </c>
    </row>
    <row r="376" spans="1:10" ht="102" x14ac:dyDescent="0.2">
      <c r="A376" s="466" t="s">
        <v>1272</v>
      </c>
      <c r="B376" s="457" t="s">
        <v>4691</v>
      </c>
      <c r="C376" s="457" t="s">
        <v>163</v>
      </c>
      <c r="D376" s="457" t="s">
        <v>4692</v>
      </c>
      <c r="E376" s="458" t="s">
        <v>4</v>
      </c>
      <c r="F376" s="459">
        <v>4</v>
      </c>
      <c r="G376" s="459">
        <v>1545.4</v>
      </c>
      <c r="H376" s="459">
        <v>1944.57</v>
      </c>
      <c r="I376" s="459">
        <v>7778.28</v>
      </c>
      <c r="J376" s="467">
        <v>1.1239325147758823E-3</v>
      </c>
    </row>
    <row r="377" spans="1:10" ht="89.25" x14ac:dyDescent="0.2">
      <c r="A377" s="466" t="s">
        <v>2549</v>
      </c>
      <c r="B377" s="457" t="s">
        <v>4693</v>
      </c>
      <c r="C377" s="457" t="s">
        <v>163</v>
      </c>
      <c r="D377" s="457" t="s">
        <v>4694</v>
      </c>
      <c r="E377" s="458" t="s">
        <v>4</v>
      </c>
      <c r="F377" s="459">
        <v>3</v>
      </c>
      <c r="G377" s="459">
        <v>1498.85</v>
      </c>
      <c r="H377" s="459">
        <v>1886</v>
      </c>
      <c r="I377" s="459">
        <v>5658</v>
      </c>
      <c r="J377" s="467">
        <v>8.1755994494951874E-4</v>
      </c>
    </row>
    <row r="378" spans="1:10" ht="89.25" x14ac:dyDescent="0.2">
      <c r="A378" s="466" t="s">
        <v>5795</v>
      </c>
      <c r="B378" s="457" t="s">
        <v>3333</v>
      </c>
      <c r="C378" s="457" t="s">
        <v>163</v>
      </c>
      <c r="D378" s="457" t="s">
        <v>3334</v>
      </c>
      <c r="E378" s="458" t="s">
        <v>4</v>
      </c>
      <c r="F378" s="459">
        <v>3</v>
      </c>
      <c r="G378" s="459">
        <v>2377.6</v>
      </c>
      <c r="H378" s="459">
        <v>2991.73</v>
      </c>
      <c r="I378" s="459">
        <v>8975.19</v>
      </c>
      <c r="J378" s="467">
        <v>1.2968815557284324E-3</v>
      </c>
    </row>
    <row r="379" spans="1:10" x14ac:dyDescent="0.2">
      <c r="A379" s="468" t="s">
        <v>1273</v>
      </c>
      <c r="B379" s="453" t="s">
        <v>589</v>
      </c>
      <c r="C379" s="453"/>
      <c r="D379" s="453" t="s">
        <v>1274</v>
      </c>
      <c r="E379" s="454"/>
      <c r="F379" s="456">
        <v>1</v>
      </c>
      <c r="G379" s="455" t="s">
        <v>244</v>
      </c>
      <c r="H379" s="456">
        <v>40099.519999999997</v>
      </c>
      <c r="I379" s="456">
        <v>40099.519999999997</v>
      </c>
      <c r="J379" s="469">
        <v>5.794231418116318E-3</v>
      </c>
    </row>
    <row r="380" spans="1:10" ht="51" x14ac:dyDescent="0.2">
      <c r="A380" s="466" t="s">
        <v>1275</v>
      </c>
      <c r="B380" s="457" t="s">
        <v>2554</v>
      </c>
      <c r="C380" s="457" t="s">
        <v>163</v>
      </c>
      <c r="D380" s="457" t="s">
        <v>2555</v>
      </c>
      <c r="E380" s="458" t="s">
        <v>4</v>
      </c>
      <c r="F380" s="459">
        <v>2</v>
      </c>
      <c r="G380" s="459">
        <v>806.6</v>
      </c>
      <c r="H380" s="459">
        <v>1014.94</v>
      </c>
      <c r="I380" s="459">
        <v>2029.88</v>
      </c>
      <c r="J380" s="467">
        <v>2.9331010623084641E-4</v>
      </c>
    </row>
    <row r="381" spans="1:10" ht="63.75" x14ac:dyDescent="0.2">
      <c r="A381" s="466" t="s">
        <v>1276</v>
      </c>
      <c r="B381" s="457" t="s">
        <v>4695</v>
      </c>
      <c r="C381" s="457" t="s">
        <v>163</v>
      </c>
      <c r="D381" s="457" t="s">
        <v>4696</v>
      </c>
      <c r="E381" s="458" t="s">
        <v>4</v>
      </c>
      <c r="F381" s="459">
        <v>6</v>
      </c>
      <c r="G381" s="459">
        <v>216.42</v>
      </c>
      <c r="H381" s="459">
        <v>272.32</v>
      </c>
      <c r="I381" s="459">
        <v>1633.92</v>
      </c>
      <c r="J381" s="467">
        <v>2.3609535971225127E-4</v>
      </c>
    </row>
    <row r="382" spans="1:10" ht="63.75" x14ac:dyDescent="0.2">
      <c r="A382" s="466" t="s">
        <v>2556</v>
      </c>
      <c r="B382" s="457" t="s">
        <v>4697</v>
      </c>
      <c r="C382" s="457" t="s">
        <v>163</v>
      </c>
      <c r="D382" s="457" t="s">
        <v>4698</v>
      </c>
      <c r="E382" s="458" t="s">
        <v>4</v>
      </c>
      <c r="F382" s="459">
        <v>1</v>
      </c>
      <c r="G382" s="459">
        <v>270.52999999999997</v>
      </c>
      <c r="H382" s="459">
        <v>340.4</v>
      </c>
      <c r="I382" s="459">
        <v>340.4</v>
      </c>
      <c r="J382" s="467">
        <v>4.9186533273385682E-5</v>
      </c>
    </row>
    <row r="383" spans="1:10" ht="63.75" x14ac:dyDescent="0.2">
      <c r="A383" s="466" t="s">
        <v>2557</v>
      </c>
      <c r="B383" s="457" t="s">
        <v>4699</v>
      </c>
      <c r="C383" s="457" t="s">
        <v>163</v>
      </c>
      <c r="D383" s="457" t="s">
        <v>4700</v>
      </c>
      <c r="E383" s="458" t="s">
        <v>4</v>
      </c>
      <c r="F383" s="459">
        <v>4</v>
      </c>
      <c r="G383" s="459">
        <v>405.8</v>
      </c>
      <c r="H383" s="459">
        <v>510.61</v>
      </c>
      <c r="I383" s="459">
        <v>2042.44</v>
      </c>
      <c r="J383" s="467">
        <v>2.9512497949146256E-4</v>
      </c>
    </row>
    <row r="384" spans="1:10" ht="63.75" x14ac:dyDescent="0.2">
      <c r="A384" s="466" t="s">
        <v>2558</v>
      </c>
      <c r="B384" s="457" t="s">
        <v>4701</v>
      </c>
      <c r="C384" s="457" t="s">
        <v>163</v>
      </c>
      <c r="D384" s="457" t="s">
        <v>4702</v>
      </c>
      <c r="E384" s="458" t="s">
        <v>4</v>
      </c>
      <c r="F384" s="459">
        <v>3</v>
      </c>
      <c r="G384" s="459">
        <v>535.36</v>
      </c>
      <c r="H384" s="459">
        <v>673.64</v>
      </c>
      <c r="I384" s="459">
        <v>2020.92</v>
      </c>
      <c r="J384" s="467">
        <v>2.9201541957359165E-4</v>
      </c>
    </row>
    <row r="385" spans="1:10" ht="63.75" x14ac:dyDescent="0.2">
      <c r="A385" s="466" t="s">
        <v>2559</v>
      </c>
      <c r="B385" s="457" t="s">
        <v>4703</v>
      </c>
      <c r="C385" s="457" t="s">
        <v>163</v>
      </c>
      <c r="D385" s="457" t="s">
        <v>4704</v>
      </c>
      <c r="E385" s="458" t="s">
        <v>4</v>
      </c>
      <c r="F385" s="459">
        <v>16</v>
      </c>
      <c r="G385" s="459">
        <v>541.05999999999995</v>
      </c>
      <c r="H385" s="459">
        <v>680.81</v>
      </c>
      <c r="I385" s="459">
        <v>10892.96</v>
      </c>
      <c r="J385" s="467">
        <v>1.5739921841529357E-3</v>
      </c>
    </row>
    <row r="386" spans="1:10" ht="63.75" x14ac:dyDescent="0.2">
      <c r="A386" s="466" t="s">
        <v>2560</v>
      </c>
      <c r="B386" s="457" t="s">
        <v>4705</v>
      </c>
      <c r="C386" s="457" t="s">
        <v>163</v>
      </c>
      <c r="D386" s="457" t="s">
        <v>4706</v>
      </c>
      <c r="E386" s="458" t="s">
        <v>4</v>
      </c>
      <c r="F386" s="459">
        <v>2</v>
      </c>
      <c r="G386" s="459">
        <v>1427.63</v>
      </c>
      <c r="H386" s="459">
        <v>1796.38</v>
      </c>
      <c r="I386" s="459">
        <v>3592.76</v>
      </c>
      <c r="J386" s="467">
        <v>5.1914045030343459E-4</v>
      </c>
    </row>
    <row r="387" spans="1:10" ht="63.75" x14ac:dyDescent="0.2">
      <c r="A387" s="466" t="s">
        <v>4707</v>
      </c>
      <c r="B387" s="457" t="s">
        <v>4708</v>
      </c>
      <c r="C387" s="457" t="s">
        <v>163</v>
      </c>
      <c r="D387" s="457" t="s">
        <v>4709</v>
      </c>
      <c r="E387" s="458" t="s">
        <v>4</v>
      </c>
      <c r="F387" s="459">
        <v>1</v>
      </c>
      <c r="G387" s="459">
        <v>819.54</v>
      </c>
      <c r="H387" s="459">
        <v>1031.22</v>
      </c>
      <c r="I387" s="459">
        <v>1031.22</v>
      </c>
      <c r="J387" s="467">
        <v>1.4900745253284601E-4</v>
      </c>
    </row>
    <row r="388" spans="1:10" ht="63.75" x14ac:dyDescent="0.2">
      <c r="A388" s="466" t="s">
        <v>4710</v>
      </c>
      <c r="B388" s="457" t="s">
        <v>5796</v>
      </c>
      <c r="C388" s="457" t="s">
        <v>163</v>
      </c>
      <c r="D388" s="457" t="s">
        <v>5797</v>
      </c>
      <c r="E388" s="458" t="s">
        <v>4</v>
      </c>
      <c r="F388" s="459">
        <v>2</v>
      </c>
      <c r="G388" s="459">
        <v>1024.42</v>
      </c>
      <c r="H388" s="459">
        <v>1289.02</v>
      </c>
      <c r="I388" s="459">
        <v>2578.04</v>
      </c>
      <c r="J388" s="467">
        <v>3.725171863693279E-4</v>
      </c>
    </row>
    <row r="389" spans="1:10" ht="63.75" x14ac:dyDescent="0.2">
      <c r="A389" s="466" t="s">
        <v>4711</v>
      </c>
      <c r="B389" s="457" t="s">
        <v>5798</v>
      </c>
      <c r="C389" s="457" t="s">
        <v>163</v>
      </c>
      <c r="D389" s="457" t="s">
        <v>5799</v>
      </c>
      <c r="E389" s="458" t="s">
        <v>4</v>
      </c>
      <c r="F389" s="459">
        <v>2</v>
      </c>
      <c r="G389" s="459">
        <v>1051.74</v>
      </c>
      <c r="H389" s="459">
        <v>1323.4</v>
      </c>
      <c r="I389" s="459">
        <v>2646.8</v>
      </c>
      <c r="J389" s="467">
        <v>3.8245275049352884E-4</v>
      </c>
    </row>
    <row r="390" spans="1:10" ht="63.75" x14ac:dyDescent="0.2">
      <c r="A390" s="466" t="s">
        <v>4712</v>
      </c>
      <c r="B390" s="457" t="s">
        <v>5800</v>
      </c>
      <c r="C390" s="457" t="s">
        <v>163</v>
      </c>
      <c r="D390" s="457" t="s">
        <v>5801</v>
      </c>
      <c r="E390" s="458" t="s">
        <v>4</v>
      </c>
      <c r="F390" s="459">
        <v>2</v>
      </c>
      <c r="G390" s="459">
        <v>1079.06</v>
      </c>
      <c r="H390" s="459">
        <v>1357.78</v>
      </c>
      <c r="I390" s="459">
        <v>2715.56</v>
      </c>
      <c r="J390" s="467">
        <v>3.9238831461772979E-4</v>
      </c>
    </row>
    <row r="391" spans="1:10" ht="63.75" x14ac:dyDescent="0.2">
      <c r="A391" s="466" t="s">
        <v>5802</v>
      </c>
      <c r="B391" s="457" t="s">
        <v>5803</v>
      </c>
      <c r="C391" s="457" t="s">
        <v>163</v>
      </c>
      <c r="D391" s="457" t="s">
        <v>5804</v>
      </c>
      <c r="E391" s="458" t="s">
        <v>4</v>
      </c>
      <c r="F391" s="459">
        <v>2</v>
      </c>
      <c r="G391" s="459">
        <v>1242.96</v>
      </c>
      <c r="H391" s="459">
        <v>1564.01</v>
      </c>
      <c r="I391" s="459">
        <v>3128.02</v>
      </c>
      <c r="J391" s="467">
        <v>4.5198724973506427E-4</v>
      </c>
    </row>
    <row r="392" spans="1:10" ht="63.75" x14ac:dyDescent="0.2">
      <c r="A392" s="466" t="s">
        <v>5805</v>
      </c>
      <c r="B392" s="457" t="s">
        <v>4713</v>
      </c>
      <c r="C392" s="457" t="s">
        <v>163</v>
      </c>
      <c r="D392" s="457" t="s">
        <v>4714</v>
      </c>
      <c r="E392" s="458" t="s">
        <v>4</v>
      </c>
      <c r="F392" s="459">
        <v>2</v>
      </c>
      <c r="G392" s="459">
        <v>2164.27</v>
      </c>
      <c r="H392" s="459">
        <v>2723.3</v>
      </c>
      <c r="I392" s="459">
        <v>5446.6</v>
      </c>
      <c r="J392" s="467">
        <v>7.8701343162991316E-4</v>
      </c>
    </row>
    <row r="393" spans="1:10" x14ac:dyDescent="0.2">
      <c r="A393" s="468" t="s">
        <v>1277</v>
      </c>
      <c r="B393" s="453" t="s">
        <v>589</v>
      </c>
      <c r="C393" s="453"/>
      <c r="D393" s="453" t="s">
        <v>2561</v>
      </c>
      <c r="E393" s="454"/>
      <c r="F393" s="456">
        <v>1</v>
      </c>
      <c r="G393" s="455" t="s">
        <v>244</v>
      </c>
      <c r="H393" s="456">
        <v>10465.42</v>
      </c>
      <c r="I393" s="456">
        <v>10465.42</v>
      </c>
      <c r="J393" s="469">
        <v>1.5122142451526321E-3</v>
      </c>
    </row>
    <row r="394" spans="1:10" ht="38.25" x14ac:dyDescent="0.2">
      <c r="A394" s="466" t="s">
        <v>1278</v>
      </c>
      <c r="B394" s="457" t="s">
        <v>2562</v>
      </c>
      <c r="C394" s="457" t="s">
        <v>163</v>
      </c>
      <c r="D394" s="457" t="s">
        <v>2563</v>
      </c>
      <c r="E394" s="458" t="s">
        <v>162</v>
      </c>
      <c r="F394" s="459">
        <v>19.07</v>
      </c>
      <c r="G394" s="459">
        <v>436.14</v>
      </c>
      <c r="H394" s="459">
        <v>548.79</v>
      </c>
      <c r="I394" s="459">
        <v>10465.42</v>
      </c>
      <c r="J394" s="467">
        <v>1.5122142451526321E-3</v>
      </c>
    </row>
    <row r="395" spans="1:10" x14ac:dyDescent="0.2">
      <c r="A395" s="468" t="s">
        <v>1279</v>
      </c>
      <c r="B395" s="453" t="s">
        <v>589</v>
      </c>
      <c r="C395" s="453"/>
      <c r="D395" s="453" t="s">
        <v>1280</v>
      </c>
      <c r="E395" s="454"/>
      <c r="F395" s="456">
        <v>1</v>
      </c>
      <c r="G395" s="455" t="s">
        <v>244</v>
      </c>
      <c r="H395" s="456">
        <v>215268.01</v>
      </c>
      <c r="I395" s="456">
        <v>215268.01</v>
      </c>
      <c r="J395" s="469">
        <v>3.1105426370624328E-2</v>
      </c>
    </row>
    <row r="396" spans="1:10" x14ac:dyDescent="0.2">
      <c r="A396" s="468" t="s">
        <v>1281</v>
      </c>
      <c r="B396" s="453" t="s">
        <v>589</v>
      </c>
      <c r="C396" s="453"/>
      <c r="D396" s="453" t="s">
        <v>1282</v>
      </c>
      <c r="E396" s="454"/>
      <c r="F396" s="456">
        <v>1</v>
      </c>
      <c r="G396" s="455" t="s">
        <v>244</v>
      </c>
      <c r="H396" s="456">
        <v>158862.75</v>
      </c>
      <c r="I396" s="456">
        <v>158862.75</v>
      </c>
      <c r="J396" s="469">
        <v>2.2955076200871186E-2</v>
      </c>
    </row>
    <row r="397" spans="1:10" ht="25.5" x14ac:dyDescent="0.2">
      <c r="A397" s="466" t="s">
        <v>1283</v>
      </c>
      <c r="B397" s="457" t="s">
        <v>611</v>
      </c>
      <c r="C397" s="457" t="s">
        <v>12</v>
      </c>
      <c r="D397" s="457" t="s">
        <v>612</v>
      </c>
      <c r="E397" s="458" t="s">
        <v>162</v>
      </c>
      <c r="F397" s="459">
        <v>2108.7600000000002</v>
      </c>
      <c r="G397" s="459">
        <v>4.8</v>
      </c>
      <c r="H397" s="459">
        <v>6.03</v>
      </c>
      <c r="I397" s="459">
        <v>12715.82</v>
      </c>
      <c r="J397" s="467">
        <v>1.8373886707649327E-3</v>
      </c>
    </row>
    <row r="398" spans="1:10" ht="25.5" x14ac:dyDescent="0.2">
      <c r="A398" s="466" t="s">
        <v>1284</v>
      </c>
      <c r="B398" s="457" t="s">
        <v>1285</v>
      </c>
      <c r="C398" s="457" t="s">
        <v>163</v>
      </c>
      <c r="D398" s="457" t="s">
        <v>1286</v>
      </c>
      <c r="E398" s="458" t="s">
        <v>162</v>
      </c>
      <c r="F398" s="459">
        <v>2108.7600000000002</v>
      </c>
      <c r="G398" s="459">
        <v>31.98</v>
      </c>
      <c r="H398" s="459">
        <v>40.24</v>
      </c>
      <c r="I398" s="459">
        <v>84856.5</v>
      </c>
      <c r="J398" s="467">
        <v>1.2261448474480177E-2</v>
      </c>
    </row>
    <row r="399" spans="1:10" ht="38.25" x14ac:dyDescent="0.2">
      <c r="A399" s="466" t="s">
        <v>1287</v>
      </c>
      <c r="B399" s="457" t="s">
        <v>613</v>
      </c>
      <c r="C399" s="457" t="s">
        <v>12</v>
      </c>
      <c r="D399" s="457" t="s">
        <v>614</v>
      </c>
      <c r="E399" s="458" t="s">
        <v>162</v>
      </c>
      <c r="F399" s="459">
        <v>2108.7600000000002</v>
      </c>
      <c r="G399" s="459">
        <v>14.99</v>
      </c>
      <c r="H399" s="459">
        <v>18.86</v>
      </c>
      <c r="I399" s="459">
        <v>39771.21</v>
      </c>
      <c r="J399" s="467">
        <v>5.7467918448525536E-3</v>
      </c>
    </row>
    <row r="400" spans="1:10" ht="38.25" x14ac:dyDescent="0.2">
      <c r="A400" s="466" t="s">
        <v>1288</v>
      </c>
      <c r="B400" s="457" t="s">
        <v>1289</v>
      </c>
      <c r="C400" s="457" t="s">
        <v>163</v>
      </c>
      <c r="D400" s="457" t="s">
        <v>1290</v>
      </c>
      <c r="E400" s="458" t="s">
        <v>162</v>
      </c>
      <c r="F400" s="459">
        <v>735.7</v>
      </c>
      <c r="G400" s="459">
        <v>23.25</v>
      </c>
      <c r="H400" s="459">
        <v>29.25</v>
      </c>
      <c r="I400" s="459">
        <v>21519.22</v>
      </c>
      <c r="J400" s="467">
        <v>3.109447210773521E-3</v>
      </c>
    </row>
    <row r="401" spans="1:11" x14ac:dyDescent="0.2">
      <c r="A401" s="468" t="s">
        <v>1291</v>
      </c>
      <c r="B401" s="453" t="s">
        <v>589</v>
      </c>
      <c r="C401" s="453"/>
      <c r="D401" s="453" t="s">
        <v>1292</v>
      </c>
      <c r="E401" s="454"/>
      <c r="F401" s="456">
        <v>1</v>
      </c>
      <c r="G401" s="455" t="s">
        <v>244</v>
      </c>
      <c r="H401" s="456">
        <v>56405.26</v>
      </c>
      <c r="I401" s="456">
        <v>56405.26</v>
      </c>
      <c r="J401" s="469">
        <v>8.1503501697531445E-3</v>
      </c>
    </row>
    <row r="402" spans="1:11" ht="38.25" x14ac:dyDescent="0.2">
      <c r="A402" s="466" t="s">
        <v>1293</v>
      </c>
      <c r="B402" s="457" t="s">
        <v>1294</v>
      </c>
      <c r="C402" s="457" t="s">
        <v>163</v>
      </c>
      <c r="D402" s="457" t="s">
        <v>1295</v>
      </c>
      <c r="E402" s="458" t="s">
        <v>162</v>
      </c>
      <c r="F402" s="459">
        <v>713.81</v>
      </c>
      <c r="G402" s="459">
        <v>39.11</v>
      </c>
      <c r="H402" s="459">
        <v>49.21</v>
      </c>
      <c r="I402" s="459">
        <v>35126.589999999997</v>
      </c>
      <c r="J402" s="467">
        <v>5.0756615388236684E-3</v>
      </c>
    </row>
    <row r="403" spans="1:11" ht="25.5" x14ac:dyDescent="0.2">
      <c r="A403" s="466" t="s">
        <v>1296</v>
      </c>
      <c r="B403" s="457" t="s">
        <v>1297</v>
      </c>
      <c r="C403" s="457" t="s">
        <v>12</v>
      </c>
      <c r="D403" s="457" t="s">
        <v>1298</v>
      </c>
      <c r="E403" s="458" t="s">
        <v>162</v>
      </c>
      <c r="F403" s="459">
        <v>713.81</v>
      </c>
      <c r="G403" s="459">
        <v>5.93</v>
      </c>
      <c r="H403" s="459">
        <v>7.46</v>
      </c>
      <c r="I403" s="459">
        <v>5325.02</v>
      </c>
      <c r="J403" s="467">
        <v>7.6944557406417218E-4</v>
      </c>
    </row>
    <row r="404" spans="1:11" ht="25.5" x14ac:dyDescent="0.2">
      <c r="A404" s="466" t="s">
        <v>1299</v>
      </c>
      <c r="B404" s="457" t="s">
        <v>1300</v>
      </c>
      <c r="C404" s="457" t="s">
        <v>12</v>
      </c>
      <c r="D404" s="457" t="s">
        <v>1301</v>
      </c>
      <c r="E404" s="458" t="s">
        <v>162</v>
      </c>
      <c r="F404" s="459">
        <v>713.81</v>
      </c>
      <c r="G404" s="459">
        <v>17.77</v>
      </c>
      <c r="H404" s="459">
        <v>22.35</v>
      </c>
      <c r="I404" s="459">
        <v>15953.65</v>
      </c>
      <c r="J404" s="467">
        <v>2.3052430568653039E-3</v>
      </c>
      <c r="K404" s="38"/>
    </row>
    <row r="405" spans="1:11" x14ac:dyDescent="0.2">
      <c r="A405" s="468" t="s">
        <v>1302</v>
      </c>
      <c r="B405" s="453" t="s">
        <v>589</v>
      </c>
      <c r="C405" s="453"/>
      <c r="D405" s="453" t="s">
        <v>7408</v>
      </c>
      <c r="E405" s="454"/>
      <c r="F405" s="456">
        <v>1</v>
      </c>
      <c r="G405" s="455" t="s">
        <v>244</v>
      </c>
      <c r="H405" s="456">
        <v>337010.75</v>
      </c>
      <c r="I405" s="456">
        <v>337010.75</v>
      </c>
      <c r="J405" s="469">
        <v>4.869679926076282E-2</v>
      </c>
      <c r="K405" s="38"/>
    </row>
    <row r="406" spans="1:11" x14ac:dyDescent="0.2">
      <c r="A406" s="468" t="s">
        <v>1303</v>
      </c>
      <c r="B406" s="453" t="s">
        <v>589</v>
      </c>
      <c r="C406" s="453"/>
      <c r="D406" s="453" t="s">
        <v>1304</v>
      </c>
      <c r="E406" s="454"/>
      <c r="F406" s="456">
        <v>1</v>
      </c>
      <c r="G406" s="455" t="s">
        <v>244</v>
      </c>
      <c r="H406" s="456">
        <v>26953.49</v>
      </c>
      <c r="I406" s="456">
        <v>26953.49</v>
      </c>
      <c r="J406" s="469">
        <v>3.8946790032869218E-3</v>
      </c>
    </row>
    <row r="407" spans="1:11" ht="89.25" x14ac:dyDescent="0.2">
      <c r="A407" s="466" t="s">
        <v>1305</v>
      </c>
      <c r="B407" s="457" t="s">
        <v>2564</v>
      </c>
      <c r="C407" s="457" t="s">
        <v>163</v>
      </c>
      <c r="D407" s="457" t="s">
        <v>2565</v>
      </c>
      <c r="E407" s="458" t="s">
        <v>4</v>
      </c>
      <c r="F407" s="459">
        <v>3</v>
      </c>
      <c r="G407" s="459">
        <v>822.79</v>
      </c>
      <c r="H407" s="459">
        <v>1035.31</v>
      </c>
      <c r="I407" s="459">
        <v>3105.93</v>
      </c>
      <c r="J407" s="467">
        <v>4.487953269383278E-4</v>
      </c>
    </row>
    <row r="408" spans="1:11" ht="38.25" x14ac:dyDescent="0.2">
      <c r="A408" s="466" t="s">
        <v>1306</v>
      </c>
      <c r="B408" s="457" t="s">
        <v>2566</v>
      </c>
      <c r="C408" s="457" t="s">
        <v>163</v>
      </c>
      <c r="D408" s="457" t="s">
        <v>2567</v>
      </c>
      <c r="E408" s="458" t="s">
        <v>4</v>
      </c>
      <c r="F408" s="459">
        <v>4</v>
      </c>
      <c r="G408" s="459">
        <v>143.26</v>
      </c>
      <c r="H408" s="459">
        <v>180.26</v>
      </c>
      <c r="I408" s="459">
        <v>721.04</v>
      </c>
      <c r="J408" s="467">
        <v>1.0418759680212107E-4</v>
      </c>
    </row>
    <row r="409" spans="1:11" ht="38.25" x14ac:dyDescent="0.2">
      <c r="A409" s="466" t="s">
        <v>1307</v>
      </c>
      <c r="B409" s="457" t="s">
        <v>2568</v>
      </c>
      <c r="C409" s="457" t="s">
        <v>163</v>
      </c>
      <c r="D409" s="457" t="s">
        <v>2569</v>
      </c>
      <c r="E409" s="458" t="s">
        <v>4</v>
      </c>
      <c r="F409" s="459">
        <v>8</v>
      </c>
      <c r="G409" s="459">
        <v>143.26</v>
      </c>
      <c r="H409" s="459">
        <v>180.26</v>
      </c>
      <c r="I409" s="459">
        <v>1442.08</v>
      </c>
      <c r="J409" s="467">
        <v>2.0837519360424213E-4</v>
      </c>
    </row>
    <row r="410" spans="1:11" ht="38.25" x14ac:dyDescent="0.2">
      <c r="A410" s="466" t="s">
        <v>1308</v>
      </c>
      <c r="B410" s="457" t="s">
        <v>4623</v>
      </c>
      <c r="C410" s="457" t="s">
        <v>163</v>
      </c>
      <c r="D410" s="457" t="s">
        <v>4624</v>
      </c>
      <c r="E410" s="458" t="s">
        <v>4</v>
      </c>
      <c r="F410" s="459">
        <v>15</v>
      </c>
      <c r="G410" s="459">
        <v>451.24</v>
      </c>
      <c r="H410" s="459">
        <v>567.79</v>
      </c>
      <c r="I410" s="459">
        <v>8516.85</v>
      </c>
      <c r="J410" s="467">
        <v>1.2306531313438156E-3</v>
      </c>
    </row>
    <row r="411" spans="1:11" ht="38.25" x14ac:dyDescent="0.2">
      <c r="A411" s="466" t="s">
        <v>1309</v>
      </c>
      <c r="B411" s="457" t="s">
        <v>2428</v>
      </c>
      <c r="C411" s="457" t="s">
        <v>12</v>
      </c>
      <c r="D411" s="457" t="s">
        <v>2487</v>
      </c>
      <c r="E411" s="458" t="s">
        <v>4</v>
      </c>
      <c r="F411" s="459">
        <v>11</v>
      </c>
      <c r="G411" s="459">
        <v>145.82</v>
      </c>
      <c r="H411" s="459">
        <v>183.48</v>
      </c>
      <c r="I411" s="459">
        <v>2018.28</v>
      </c>
      <c r="J411" s="467">
        <v>2.9163394939779331E-4</v>
      </c>
    </row>
    <row r="412" spans="1:11" ht="25.5" x14ac:dyDescent="0.2">
      <c r="A412" s="466" t="s">
        <v>1310</v>
      </c>
      <c r="B412" s="457" t="s">
        <v>5806</v>
      </c>
      <c r="C412" s="457" t="s">
        <v>12</v>
      </c>
      <c r="D412" s="457" t="s">
        <v>5807</v>
      </c>
      <c r="E412" s="458" t="s">
        <v>4</v>
      </c>
      <c r="F412" s="459">
        <v>8</v>
      </c>
      <c r="G412" s="459">
        <v>172.66</v>
      </c>
      <c r="H412" s="459">
        <v>217.25</v>
      </c>
      <c r="I412" s="459">
        <v>1738</v>
      </c>
      <c r="J412" s="467">
        <v>2.5113453240054148E-4</v>
      </c>
    </row>
    <row r="413" spans="1:11" ht="38.25" x14ac:dyDescent="0.2">
      <c r="A413" s="466" t="s">
        <v>1311</v>
      </c>
      <c r="B413" s="457" t="s">
        <v>5808</v>
      </c>
      <c r="C413" s="457" t="s">
        <v>12</v>
      </c>
      <c r="D413" s="457" t="s">
        <v>5809</v>
      </c>
      <c r="E413" s="458" t="s">
        <v>4</v>
      </c>
      <c r="F413" s="459">
        <v>4</v>
      </c>
      <c r="G413" s="459">
        <v>11.83</v>
      </c>
      <c r="H413" s="459">
        <v>14.88</v>
      </c>
      <c r="I413" s="459">
        <v>59.52</v>
      </c>
      <c r="J413" s="467">
        <v>8.6004185089069212E-6</v>
      </c>
    </row>
    <row r="414" spans="1:11" ht="38.25" x14ac:dyDescent="0.2">
      <c r="A414" s="466" t="s">
        <v>1312</v>
      </c>
      <c r="B414" s="457" t="s">
        <v>2570</v>
      </c>
      <c r="C414" s="457" t="s">
        <v>12</v>
      </c>
      <c r="D414" s="457" t="s">
        <v>2571</v>
      </c>
      <c r="E414" s="458" t="s">
        <v>4</v>
      </c>
      <c r="F414" s="459">
        <v>32</v>
      </c>
      <c r="G414" s="459">
        <v>12.79</v>
      </c>
      <c r="H414" s="459">
        <v>16.09</v>
      </c>
      <c r="I414" s="459">
        <v>514.88</v>
      </c>
      <c r="J414" s="467">
        <v>7.4398243982963622E-5</v>
      </c>
    </row>
    <row r="415" spans="1:11" ht="38.25" x14ac:dyDescent="0.2">
      <c r="A415" s="466" t="s">
        <v>1313</v>
      </c>
      <c r="B415" s="457" t="s">
        <v>5810</v>
      </c>
      <c r="C415" s="457" t="s">
        <v>12</v>
      </c>
      <c r="D415" s="457" t="s">
        <v>5811</v>
      </c>
      <c r="E415" s="458" t="s">
        <v>4</v>
      </c>
      <c r="F415" s="459">
        <v>2</v>
      </c>
      <c r="G415" s="459">
        <v>13.83</v>
      </c>
      <c r="H415" s="459">
        <v>17.399999999999999</v>
      </c>
      <c r="I415" s="459">
        <v>34.799999999999997</v>
      </c>
      <c r="J415" s="467">
        <v>5.028470499159288E-6</v>
      </c>
    </row>
    <row r="416" spans="1:11" ht="38.25" x14ac:dyDescent="0.2">
      <c r="A416" s="466" t="s">
        <v>1314</v>
      </c>
      <c r="B416" s="457" t="s">
        <v>7409</v>
      </c>
      <c r="C416" s="457" t="s">
        <v>12</v>
      </c>
      <c r="D416" s="457" t="s">
        <v>7410</v>
      </c>
      <c r="E416" s="458" t="s">
        <v>4</v>
      </c>
      <c r="F416" s="459">
        <v>8</v>
      </c>
      <c r="G416" s="459">
        <v>56.6</v>
      </c>
      <c r="H416" s="459">
        <v>71.209999999999994</v>
      </c>
      <c r="I416" s="459">
        <v>569.67999999999995</v>
      </c>
      <c r="J416" s="467">
        <v>8.231664005635239E-5</v>
      </c>
    </row>
    <row r="417" spans="1:10" ht="38.25" x14ac:dyDescent="0.2">
      <c r="A417" s="466" t="s">
        <v>2429</v>
      </c>
      <c r="B417" s="457" t="s">
        <v>7411</v>
      </c>
      <c r="C417" s="457" t="s">
        <v>12</v>
      </c>
      <c r="D417" s="457" t="s">
        <v>7412</v>
      </c>
      <c r="E417" s="458" t="s">
        <v>4</v>
      </c>
      <c r="F417" s="459">
        <v>25</v>
      </c>
      <c r="G417" s="459">
        <v>58.51</v>
      </c>
      <c r="H417" s="459">
        <v>73.62</v>
      </c>
      <c r="I417" s="459">
        <v>1840.5</v>
      </c>
      <c r="J417" s="467">
        <v>2.6594540096846754E-4</v>
      </c>
    </row>
    <row r="418" spans="1:10" ht="38.25" x14ac:dyDescent="0.2">
      <c r="A418" s="466" t="s">
        <v>2430</v>
      </c>
      <c r="B418" s="457" t="s">
        <v>7413</v>
      </c>
      <c r="C418" s="457" t="s">
        <v>12</v>
      </c>
      <c r="D418" s="457" t="s">
        <v>7414</v>
      </c>
      <c r="E418" s="458" t="s">
        <v>4</v>
      </c>
      <c r="F418" s="459">
        <v>1</v>
      </c>
      <c r="G418" s="459">
        <v>60.59</v>
      </c>
      <c r="H418" s="459">
        <v>76.239999999999995</v>
      </c>
      <c r="I418" s="459">
        <v>76.239999999999995</v>
      </c>
      <c r="J418" s="467">
        <v>1.1016396288962762E-5</v>
      </c>
    </row>
    <row r="419" spans="1:10" ht="38.25" x14ac:dyDescent="0.2">
      <c r="A419" s="466" t="s">
        <v>5814</v>
      </c>
      <c r="B419" s="457" t="s">
        <v>7415</v>
      </c>
      <c r="C419" s="457" t="s">
        <v>12</v>
      </c>
      <c r="D419" s="457" t="s">
        <v>7416</v>
      </c>
      <c r="E419" s="458" t="s">
        <v>4</v>
      </c>
      <c r="F419" s="459">
        <v>2</v>
      </c>
      <c r="G419" s="459">
        <v>63.79</v>
      </c>
      <c r="H419" s="459">
        <v>80.260000000000005</v>
      </c>
      <c r="I419" s="459">
        <v>160.52000000000001</v>
      </c>
      <c r="J419" s="467">
        <v>2.3194542658765775E-5</v>
      </c>
    </row>
    <row r="420" spans="1:10" ht="38.25" x14ac:dyDescent="0.2">
      <c r="A420" s="466" t="s">
        <v>5815</v>
      </c>
      <c r="B420" s="457" t="s">
        <v>7417</v>
      </c>
      <c r="C420" s="457" t="s">
        <v>12</v>
      </c>
      <c r="D420" s="457" t="s">
        <v>7418</v>
      </c>
      <c r="E420" s="458" t="s">
        <v>4</v>
      </c>
      <c r="F420" s="459">
        <v>11</v>
      </c>
      <c r="G420" s="459">
        <v>68.12</v>
      </c>
      <c r="H420" s="459">
        <v>85.71</v>
      </c>
      <c r="I420" s="459">
        <v>942.81</v>
      </c>
      <c r="J420" s="467">
        <v>1.362325365319646E-4</v>
      </c>
    </row>
    <row r="421" spans="1:10" ht="38.25" x14ac:dyDescent="0.2">
      <c r="A421" s="466" t="s">
        <v>5816</v>
      </c>
      <c r="B421" s="457" t="s">
        <v>5812</v>
      </c>
      <c r="C421" s="457" t="s">
        <v>12</v>
      </c>
      <c r="D421" s="457" t="s">
        <v>5813</v>
      </c>
      <c r="E421" s="458" t="s">
        <v>4</v>
      </c>
      <c r="F421" s="459">
        <v>1</v>
      </c>
      <c r="G421" s="459">
        <v>73.89</v>
      </c>
      <c r="H421" s="459">
        <v>92.97</v>
      </c>
      <c r="I421" s="459">
        <v>92.97</v>
      </c>
      <c r="J421" s="467">
        <v>1.3433819031805718E-5</v>
      </c>
    </row>
    <row r="422" spans="1:10" ht="38.25" x14ac:dyDescent="0.2">
      <c r="A422" s="466" t="s">
        <v>7419</v>
      </c>
      <c r="B422" s="457" t="s">
        <v>5756</v>
      </c>
      <c r="C422" s="457" t="s">
        <v>163</v>
      </c>
      <c r="D422" s="457" t="s">
        <v>5757</v>
      </c>
      <c r="E422" s="458" t="s">
        <v>4</v>
      </c>
      <c r="F422" s="459">
        <v>1</v>
      </c>
      <c r="G422" s="459">
        <v>1776.41</v>
      </c>
      <c r="H422" s="459">
        <v>2235.25</v>
      </c>
      <c r="I422" s="459">
        <v>2235.25</v>
      </c>
      <c r="J422" s="467">
        <v>3.2298530698982183E-4</v>
      </c>
    </row>
    <row r="423" spans="1:10" ht="38.25" x14ac:dyDescent="0.2">
      <c r="A423" s="466" t="s">
        <v>7420</v>
      </c>
      <c r="B423" s="457" t="s">
        <v>7421</v>
      </c>
      <c r="C423" s="457" t="s">
        <v>163</v>
      </c>
      <c r="D423" s="457" t="s">
        <v>7422</v>
      </c>
      <c r="E423" s="458" t="s">
        <v>4</v>
      </c>
      <c r="F423" s="459">
        <v>2</v>
      </c>
      <c r="G423" s="459">
        <v>577.04999999999995</v>
      </c>
      <c r="H423" s="459">
        <v>726.1</v>
      </c>
      <c r="I423" s="459">
        <v>1452.2</v>
      </c>
      <c r="J423" s="467">
        <v>2.0983749594480225E-4</v>
      </c>
    </row>
    <row r="424" spans="1:10" ht="38.25" x14ac:dyDescent="0.2">
      <c r="A424" s="466" t="s">
        <v>7423</v>
      </c>
      <c r="B424" s="457" t="s">
        <v>7424</v>
      </c>
      <c r="C424" s="457" t="s">
        <v>163</v>
      </c>
      <c r="D424" s="457" t="s">
        <v>7425</v>
      </c>
      <c r="E424" s="458" t="s">
        <v>4</v>
      </c>
      <c r="F424" s="459">
        <v>2</v>
      </c>
      <c r="G424" s="459">
        <v>569</v>
      </c>
      <c r="H424" s="459">
        <v>715.97</v>
      </c>
      <c r="I424" s="459">
        <v>1431.94</v>
      </c>
      <c r="J424" s="467">
        <v>2.069100013381078E-4</v>
      </c>
    </row>
    <row r="425" spans="1:10" x14ac:dyDescent="0.2">
      <c r="A425" s="468" t="s">
        <v>1315</v>
      </c>
      <c r="B425" s="453" t="s">
        <v>589</v>
      </c>
      <c r="C425" s="453"/>
      <c r="D425" s="453" t="s">
        <v>1316</v>
      </c>
      <c r="E425" s="454"/>
      <c r="F425" s="456">
        <v>1</v>
      </c>
      <c r="G425" s="455" t="s">
        <v>244</v>
      </c>
      <c r="H425" s="456">
        <v>52147.16</v>
      </c>
      <c r="I425" s="456">
        <v>52147.16</v>
      </c>
      <c r="J425" s="469">
        <v>7.5350705653718176E-3</v>
      </c>
    </row>
    <row r="426" spans="1:10" ht="38.25" x14ac:dyDescent="0.2">
      <c r="A426" s="466" t="s">
        <v>1317</v>
      </c>
      <c r="B426" s="457" t="s">
        <v>1318</v>
      </c>
      <c r="C426" s="457" t="s">
        <v>12</v>
      </c>
      <c r="D426" s="457" t="s">
        <v>3335</v>
      </c>
      <c r="E426" s="458" t="s">
        <v>3</v>
      </c>
      <c r="F426" s="459">
        <v>860</v>
      </c>
      <c r="G426" s="459">
        <v>18.7</v>
      </c>
      <c r="H426" s="459">
        <v>23.53</v>
      </c>
      <c r="I426" s="459">
        <v>20235.8</v>
      </c>
      <c r="J426" s="467">
        <v>2.9239977967496413E-3</v>
      </c>
    </row>
    <row r="427" spans="1:10" ht="38.25" x14ac:dyDescent="0.2">
      <c r="A427" s="466" t="s">
        <v>1319</v>
      </c>
      <c r="B427" s="457" t="s">
        <v>1323</v>
      </c>
      <c r="C427" s="457" t="s">
        <v>12</v>
      </c>
      <c r="D427" s="457" t="s">
        <v>3340</v>
      </c>
      <c r="E427" s="458" t="s">
        <v>3</v>
      </c>
      <c r="F427" s="459">
        <v>96</v>
      </c>
      <c r="G427" s="459">
        <v>21</v>
      </c>
      <c r="H427" s="459">
        <v>26.42</v>
      </c>
      <c r="I427" s="459">
        <v>2536.3200000000002</v>
      </c>
      <c r="J427" s="467">
        <v>3.6648880162148522E-4</v>
      </c>
    </row>
    <row r="428" spans="1:10" ht="38.25" x14ac:dyDescent="0.2">
      <c r="A428" s="466" t="s">
        <v>1320</v>
      </c>
      <c r="B428" s="457" t="s">
        <v>4715</v>
      </c>
      <c r="C428" s="457" t="s">
        <v>163</v>
      </c>
      <c r="D428" s="457" t="s">
        <v>4716</v>
      </c>
      <c r="E428" s="458" t="s">
        <v>3</v>
      </c>
      <c r="F428" s="459">
        <v>24</v>
      </c>
      <c r="G428" s="459">
        <v>29.66</v>
      </c>
      <c r="H428" s="459">
        <v>37.32</v>
      </c>
      <c r="I428" s="459">
        <v>895.68</v>
      </c>
      <c r="J428" s="467">
        <v>1.2942242691629284E-4</v>
      </c>
    </row>
    <row r="429" spans="1:10" ht="38.25" x14ac:dyDescent="0.2">
      <c r="A429" s="466" t="s">
        <v>1321</v>
      </c>
      <c r="B429" s="457" t="s">
        <v>5817</v>
      </c>
      <c r="C429" s="457" t="s">
        <v>163</v>
      </c>
      <c r="D429" s="457" t="s">
        <v>5818</v>
      </c>
      <c r="E429" s="458" t="s">
        <v>3</v>
      </c>
      <c r="F429" s="459">
        <v>49</v>
      </c>
      <c r="G429" s="459">
        <v>31.6</v>
      </c>
      <c r="H429" s="459">
        <v>39.76</v>
      </c>
      <c r="I429" s="459">
        <v>1948.24</v>
      </c>
      <c r="J429" s="467">
        <v>2.8151343003684169E-4</v>
      </c>
    </row>
    <row r="430" spans="1:10" ht="38.25" x14ac:dyDescent="0.2">
      <c r="A430" s="466" t="s">
        <v>1322</v>
      </c>
      <c r="B430" s="457" t="s">
        <v>5819</v>
      </c>
      <c r="C430" s="457" t="s">
        <v>163</v>
      </c>
      <c r="D430" s="457" t="s">
        <v>5820</v>
      </c>
      <c r="E430" s="458" t="s">
        <v>3</v>
      </c>
      <c r="F430" s="459">
        <v>12</v>
      </c>
      <c r="G430" s="459">
        <v>16.899999999999999</v>
      </c>
      <c r="H430" s="459">
        <v>21.26</v>
      </c>
      <c r="I430" s="459">
        <v>255.12</v>
      </c>
      <c r="J430" s="467">
        <v>3.6863890624871198E-5</v>
      </c>
    </row>
    <row r="431" spans="1:10" ht="38.25" x14ac:dyDescent="0.2">
      <c r="A431" s="466" t="s">
        <v>1324</v>
      </c>
      <c r="B431" s="457" t="s">
        <v>4625</v>
      </c>
      <c r="C431" s="457" t="s">
        <v>163</v>
      </c>
      <c r="D431" s="457" t="s">
        <v>4626</v>
      </c>
      <c r="E431" s="458" t="s">
        <v>3</v>
      </c>
      <c r="F431" s="459">
        <v>15</v>
      </c>
      <c r="G431" s="459">
        <v>13.02</v>
      </c>
      <c r="H431" s="459">
        <v>16.38</v>
      </c>
      <c r="I431" s="459">
        <v>245.7</v>
      </c>
      <c r="J431" s="467">
        <v>3.5502735679409109E-5</v>
      </c>
    </row>
    <row r="432" spans="1:10" ht="38.25" x14ac:dyDescent="0.2">
      <c r="A432" s="466" t="s">
        <v>1325</v>
      </c>
      <c r="B432" s="457" t="s">
        <v>2572</v>
      </c>
      <c r="C432" s="457" t="s">
        <v>163</v>
      </c>
      <c r="D432" s="457" t="s">
        <v>2573</v>
      </c>
      <c r="E432" s="458" t="s">
        <v>3</v>
      </c>
      <c r="F432" s="459">
        <v>30</v>
      </c>
      <c r="G432" s="459">
        <v>33.89</v>
      </c>
      <c r="H432" s="459">
        <v>42.64</v>
      </c>
      <c r="I432" s="459">
        <v>1279.2</v>
      </c>
      <c r="J432" s="467">
        <v>1.8483963972771729E-4</v>
      </c>
    </row>
    <row r="433" spans="1:10" ht="38.25" x14ac:dyDescent="0.2">
      <c r="A433" s="466" t="s">
        <v>2574</v>
      </c>
      <c r="B433" s="457" t="s">
        <v>4627</v>
      </c>
      <c r="C433" s="457" t="s">
        <v>163</v>
      </c>
      <c r="D433" s="457" t="s">
        <v>4628</v>
      </c>
      <c r="E433" s="458" t="s">
        <v>3</v>
      </c>
      <c r="F433" s="459">
        <v>6</v>
      </c>
      <c r="G433" s="459">
        <v>36.33</v>
      </c>
      <c r="H433" s="459">
        <v>45.71</v>
      </c>
      <c r="I433" s="459">
        <v>274.26</v>
      </c>
      <c r="J433" s="467">
        <v>3.9629549399408803E-5</v>
      </c>
    </row>
    <row r="434" spans="1:10" ht="38.25" x14ac:dyDescent="0.2">
      <c r="A434" s="466" t="s">
        <v>2575</v>
      </c>
      <c r="B434" s="457" t="s">
        <v>4629</v>
      </c>
      <c r="C434" s="457" t="s">
        <v>163</v>
      </c>
      <c r="D434" s="457" t="s">
        <v>4630</v>
      </c>
      <c r="E434" s="458" t="s">
        <v>3</v>
      </c>
      <c r="F434" s="459">
        <v>39</v>
      </c>
      <c r="G434" s="459">
        <v>36.67</v>
      </c>
      <c r="H434" s="459">
        <v>46.14</v>
      </c>
      <c r="I434" s="459">
        <v>1799.46</v>
      </c>
      <c r="J434" s="467">
        <v>2.6001527369014867E-4</v>
      </c>
    </row>
    <row r="435" spans="1:10" ht="38.25" x14ac:dyDescent="0.2">
      <c r="A435" s="466" t="s">
        <v>2578</v>
      </c>
      <c r="B435" s="457" t="s">
        <v>5821</v>
      </c>
      <c r="C435" s="457" t="s">
        <v>163</v>
      </c>
      <c r="D435" s="457" t="s">
        <v>5822</v>
      </c>
      <c r="E435" s="458" t="s">
        <v>3</v>
      </c>
      <c r="F435" s="459">
        <v>36</v>
      </c>
      <c r="G435" s="459">
        <v>86.96</v>
      </c>
      <c r="H435" s="459">
        <v>109.42</v>
      </c>
      <c r="I435" s="459">
        <v>3939.12</v>
      </c>
      <c r="J435" s="467">
        <v>5.6918818139794071E-4</v>
      </c>
    </row>
    <row r="436" spans="1:10" ht="63.75" x14ac:dyDescent="0.2">
      <c r="A436" s="466" t="s">
        <v>2579</v>
      </c>
      <c r="B436" s="457" t="s">
        <v>4717</v>
      </c>
      <c r="C436" s="457" t="s">
        <v>12</v>
      </c>
      <c r="D436" s="457" t="s">
        <v>4718</v>
      </c>
      <c r="E436" s="458" t="s">
        <v>3</v>
      </c>
      <c r="F436" s="459">
        <v>980</v>
      </c>
      <c r="G436" s="459">
        <v>13.65</v>
      </c>
      <c r="H436" s="459">
        <v>17.170000000000002</v>
      </c>
      <c r="I436" s="459">
        <v>16826.599999999999</v>
      </c>
      <c r="J436" s="467">
        <v>2.431381083366485E-3</v>
      </c>
    </row>
    <row r="437" spans="1:10" ht="89.25" x14ac:dyDescent="0.2">
      <c r="A437" s="466" t="s">
        <v>2580</v>
      </c>
      <c r="B437" s="457" t="s">
        <v>5823</v>
      </c>
      <c r="C437" s="457" t="s">
        <v>12</v>
      </c>
      <c r="D437" s="457" t="s">
        <v>5824</v>
      </c>
      <c r="E437" s="458" t="s">
        <v>3</v>
      </c>
      <c r="F437" s="459">
        <v>73</v>
      </c>
      <c r="G437" s="459">
        <v>17.98</v>
      </c>
      <c r="H437" s="459">
        <v>22.62</v>
      </c>
      <c r="I437" s="459">
        <v>1651.26</v>
      </c>
      <c r="J437" s="467">
        <v>2.3860092518510821E-4</v>
      </c>
    </row>
    <row r="438" spans="1:10" ht="38.25" x14ac:dyDescent="0.2">
      <c r="A438" s="466" t="s">
        <v>4719</v>
      </c>
      <c r="B438" s="457" t="s">
        <v>2581</v>
      </c>
      <c r="C438" s="457" t="s">
        <v>163</v>
      </c>
      <c r="D438" s="457" t="s">
        <v>2582</v>
      </c>
      <c r="E438" s="458" t="s">
        <v>3</v>
      </c>
      <c r="F438" s="459">
        <v>20</v>
      </c>
      <c r="G438" s="459">
        <v>10.35</v>
      </c>
      <c r="H438" s="459">
        <v>13.02</v>
      </c>
      <c r="I438" s="459">
        <v>260.39999999999998</v>
      </c>
      <c r="J438" s="467">
        <v>3.762683097646778E-5</v>
      </c>
    </row>
    <row r="439" spans="1:10" x14ac:dyDescent="0.2">
      <c r="A439" s="468" t="s">
        <v>1326</v>
      </c>
      <c r="B439" s="453" t="s">
        <v>589</v>
      </c>
      <c r="C439" s="453"/>
      <c r="D439" s="453" t="s">
        <v>598</v>
      </c>
      <c r="E439" s="454"/>
      <c r="F439" s="456">
        <v>1</v>
      </c>
      <c r="G439" s="455" t="s">
        <v>244</v>
      </c>
      <c r="H439" s="456">
        <v>14724.54</v>
      </c>
      <c r="I439" s="456">
        <v>14724.54</v>
      </c>
      <c r="J439" s="469">
        <v>2.1276412357382445E-3</v>
      </c>
    </row>
    <row r="440" spans="1:10" ht="38.25" x14ac:dyDescent="0.2">
      <c r="A440" s="466" t="s">
        <v>1327</v>
      </c>
      <c r="B440" s="457" t="s">
        <v>2583</v>
      </c>
      <c r="C440" s="457" t="s">
        <v>163</v>
      </c>
      <c r="D440" s="457" t="s">
        <v>1331</v>
      </c>
      <c r="E440" s="458" t="s">
        <v>4</v>
      </c>
      <c r="F440" s="459">
        <v>250</v>
      </c>
      <c r="G440" s="459">
        <v>12.09</v>
      </c>
      <c r="H440" s="459">
        <v>15.21</v>
      </c>
      <c r="I440" s="459">
        <v>3802.5</v>
      </c>
      <c r="J440" s="467">
        <v>5.4944709980037911E-4</v>
      </c>
    </row>
    <row r="441" spans="1:10" ht="38.25" x14ac:dyDescent="0.2">
      <c r="A441" s="466" t="s">
        <v>1328</v>
      </c>
      <c r="B441" s="457" t="s">
        <v>2584</v>
      </c>
      <c r="C441" s="457" t="s">
        <v>163</v>
      </c>
      <c r="D441" s="457" t="s">
        <v>1333</v>
      </c>
      <c r="E441" s="458" t="s">
        <v>4</v>
      </c>
      <c r="F441" s="459">
        <v>24</v>
      </c>
      <c r="G441" s="459">
        <v>19.89</v>
      </c>
      <c r="H441" s="459">
        <v>25.02</v>
      </c>
      <c r="I441" s="459">
        <v>600.48</v>
      </c>
      <c r="J441" s="467">
        <v>8.676712544066578E-5</v>
      </c>
    </row>
    <row r="442" spans="1:10" ht="51" x14ac:dyDescent="0.2">
      <c r="A442" s="466" t="s">
        <v>1329</v>
      </c>
      <c r="B442" s="457" t="s">
        <v>4720</v>
      </c>
      <c r="C442" s="457" t="s">
        <v>163</v>
      </c>
      <c r="D442" s="457" t="s">
        <v>4721</v>
      </c>
      <c r="E442" s="458" t="s">
        <v>4</v>
      </c>
      <c r="F442" s="459">
        <v>5</v>
      </c>
      <c r="G442" s="459">
        <v>23.08</v>
      </c>
      <c r="H442" s="459">
        <v>29.04</v>
      </c>
      <c r="I442" s="459">
        <v>145.19999999999999</v>
      </c>
      <c r="J442" s="467">
        <v>2.0980859668905997E-5</v>
      </c>
    </row>
    <row r="443" spans="1:10" ht="38.25" x14ac:dyDescent="0.2">
      <c r="A443" s="466" t="s">
        <v>1330</v>
      </c>
      <c r="B443" s="457" t="s">
        <v>5825</v>
      </c>
      <c r="C443" s="457" t="s">
        <v>163</v>
      </c>
      <c r="D443" s="457" t="s">
        <v>5826</v>
      </c>
      <c r="E443" s="458" t="s">
        <v>4</v>
      </c>
      <c r="F443" s="459">
        <v>9</v>
      </c>
      <c r="G443" s="459">
        <v>21.92</v>
      </c>
      <c r="H443" s="459">
        <v>27.58</v>
      </c>
      <c r="I443" s="459">
        <v>248.22</v>
      </c>
      <c r="J443" s="467">
        <v>3.5866866301762027E-5</v>
      </c>
    </row>
    <row r="444" spans="1:10" ht="51" x14ac:dyDescent="0.2">
      <c r="A444" s="466" t="s">
        <v>1332</v>
      </c>
      <c r="B444" s="457" t="s">
        <v>5827</v>
      </c>
      <c r="C444" s="457" t="s">
        <v>163</v>
      </c>
      <c r="D444" s="457" t="s">
        <v>5828</v>
      </c>
      <c r="E444" s="458" t="s">
        <v>4</v>
      </c>
      <c r="F444" s="459">
        <v>7</v>
      </c>
      <c r="G444" s="459">
        <v>24.27</v>
      </c>
      <c r="H444" s="459">
        <v>30.53</v>
      </c>
      <c r="I444" s="459">
        <v>213.71</v>
      </c>
      <c r="J444" s="467">
        <v>3.0880299723429068E-5</v>
      </c>
    </row>
    <row r="445" spans="1:10" ht="38.25" x14ac:dyDescent="0.2">
      <c r="A445" s="466" t="s">
        <v>1334</v>
      </c>
      <c r="B445" s="457" t="s">
        <v>4631</v>
      </c>
      <c r="C445" s="457" t="s">
        <v>163</v>
      </c>
      <c r="D445" s="457" t="s">
        <v>4632</v>
      </c>
      <c r="E445" s="458" t="s">
        <v>4</v>
      </c>
      <c r="F445" s="459">
        <v>2</v>
      </c>
      <c r="G445" s="459">
        <v>11.47</v>
      </c>
      <c r="H445" s="459">
        <v>14.43</v>
      </c>
      <c r="I445" s="459">
        <v>28.86</v>
      </c>
      <c r="J445" s="467">
        <v>4.1701626036131336E-6</v>
      </c>
    </row>
    <row r="446" spans="1:10" ht="38.25" x14ac:dyDescent="0.2">
      <c r="A446" s="466" t="s">
        <v>1335</v>
      </c>
      <c r="B446" s="457" t="s">
        <v>4633</v>
      </c>
      <c r="C446" s="457" t="s">
        <v>163</v>
      </c>
      <c r="D446" s="457" t="s">
        <v>4634</v>
      </c>
      <c r="E446" s="458" t="s">
        <v>4</v>
      </c>
      <c r="F446" s="459">
        <v>4</v>
      </c>
      <c r="G446" s="459">
        <v>30.17</v>
      </c>
      <c r="H446" s="459">
        <v>37.96</v>
      </c>
      <c r="I446" s="459">
        <v>151.84</v>
      </c>
      <c r="J446" s="467">
        <v>2.194031495955018E-5</v>
      </c>
    </row>
    <row r="447" spans="1:10" ht="38.25" x14ac:dyDescent="0.2">
      <c r="A447" s="466" t="s">
        <v>1336</v>
      </c>
      <c r="B447" s="457" t="s">
        <v>5829</v>
      </c>
      <c r="C447" s="457" t="s">
        <v>163</v>
      </c>
      <c r="D447" s="457" t="s">
        <v>5830</v>
      </c>
      <c r="E447" s="458" t="s">
        <v>4</v>
      </c>
      <c r="F447" s="459">
        <v>6</v>
      </c>
      <c r="G447" s="459">
        <v>39.96</v>
      </c>
      <c r="H447" s="459">
        <v>50.28</v>
      </c>
      <c r="I447" s="459">
        <v>301.68</v>
      </c>
      <c r="J447" s="467">
        <v>4.3591637361677416E-5</v>
      </c>
    </row>
    <row r="448" spans="1:10" ht="38.25" x14ac:dyDescent="0.2">
      <c r="A448" s="466" t="s">
        <v>1338</v>
      </c>
      <c r="B448" s="457" t="s">
        <v>2585</v>
      </c>
      <c r="C448" s="457" t="s">
        <v>163</v>
      </c>
      <c r="D448" s="457" t="s">
        <v>1337</v>
      </c>
      <c r="E448" s="458" t="s">
        <v>4</v>
      </c>
      <c r="F448" s="459">
        <v>500</v>
      </c>
      <c r="G448" s="459">
        <v>7.74</v>
      </c>
      <c r="H448" s="459">
        <v>9.73</v>
      </c>
      <c r="I448" s="459">
        <v>4865</v>
      </c>
      <c r="J448" s="467">
        <v>7.0297439593132005E-4</v>
      </c>
    </row>
    <row r="449" spans="1:10" ht="38.25" x14ac:dyDescent="0.2">
      <c r="A449" s="466" t="s">
        <v>1340</v>
      </c>
      <c r="B449" s="457" t="s">
        <v>2707</v>
      </c>
      <c r="C449" s="457" t="s">
        <v>163</v>
      </c>
      <c r="D449" s="457" t="s">
        <v>1339</v>
      </c>
      <c r="E449" s="458" t="s">
        <v>4</v>
      </c>
      <c r="F449" s="459">
        <v>56</v>
      </c>
      <c r="G449" s="459">
        <v>13.75</v>
      </c>
      <c r="H449" s="459">
        <v>17.3</v>
      </c>
      <c r="I449" s="459">
        <v>968.8</v>
      </c>
      <c r="J449" s="467">
        <v>1.3998799481567583E-4</v>
      </c>
    </row>
    <row r="450" spans="1:10" ht="38.25" x14ac:dyDescent="0.2">
      <c r="A450" s="466" t="s">
        <v>1341</v>
      </c>
      <c r="B450" s="457" t="s">
        <v>4722</v>
      </c>
      <c r="C450" s="457" t="s">
        <v>163</v>
      </c>
      <c r="D450" s="457" t="s">
        <v>4723</v>
      </c>
      <c r="E450" s="458" t="s">
        <v>4</v>
      </c>
      <c r="F450" s="459">
        <v>10</v>
      </c>
      <c r="G450" s="459">
        <v>13.56</v>
      </c>
      <c r="H450" s="459">
        <v>17.059999999999999</v>
      </c>
      <c r="I450" s="459">
        <v>170.6</v>
      </c>
      <c r="J450" s="467">
        <v>2.4651065148177429E-5</v>
      </c>
    </row>
    <row r="451" spans="1:10" ht="38.25" x14ac:dyDescent="0.2">
      <c r="A451" s="466" t="s">
        <v>1342</v>
      </c>
      <c r="B451" s="457" t="s">
        <v>5831</v>
      </c>
      <c r="C451" s="457" t="s">
        <v>163</v>
      </c>
      <c r="D451" s="457" t="s">
        <v>5832</v>
      </c>
      <c r="E451" s="458" t="s">
        <v>4</v>
      </c>
      <c r="F451" s="459">
        <v>15</v>
      </c>
      <c r="G451" s="459">
        <v>15.76</v>
      </c>
      <c r="H451" s="459">
        <v>19.829999999999998</v>
      </c>
      <c r="I451" s="459">
        <v>297.45</v>
      </c>
      <c r="J451" s="467">
        <v>4.298041810272788E-5</v>
      </c>
    </row>
    <row r="452" spans="1:10" ht="38.25" x14ac:dyDescent="0.2">
      <c r="A452" s="466" t="s">
        <v>1343</v>
      </c>
      <c r="B452" s="457" t="s">
        <v>4635</v>
      </c>
      <c r="C452" s="457" t="s">
        <v>163</v>
      </c>
      <c r="D452" s="457" t="s">
        <v>4636</v>
      </c>
      <c r="E452" s="458" t="s">
        <v>4</v>
      </c>
      <c r="F452" s="459">
        <v>14</v>
      </c>
      <c r="G452" s="459">
        <v>12.45</v>
      </c>
      <c r="H452" s="459">
        <v>15.66</v>
      </c>
      <c r="I452" s="459">
        <v>219.24</v>
      </c>
      <c r="J452" s="467">
        <v>3.1679364144703512E-5</v>
      </c>
    </row>
    <row r="453" spans="1:10" ht="38.25" x14ac:dyDescent="0.2">
      <c r="A453" s="466" t="s">
        <v>1344</v>
      </c>
      <c r="B453" s="457" t="s">
        <v>2586</v>
      </c>
      <c r="C453" s="457" t="s">
        <v>163</v>
      </c>
      <c r="D453" s="457" t="s">
        <v>2587</v>
      </c>
      <c r="E453" s="458" t="s">
        <v>4</v>
      </c>
      <c r="F453" s="459">
        <v>9</v>
      </c>
      <c r="G453" s="459">
        <v>23.41</v>
      </c>
      <c r="H453" s="459">
        <v>29.45</v>
      </c>
      <c r="I453" s="459">
        <v>265.05</v>
      </c>
      <c r="J453" s="467">
        <v>3.829873867247613E-5</v>
      </c>
    </row>
    <row r="454" spans="1:10" ht="25.5" x14ac:dyDescent="0.2">
      <c r="A454" s="466" t="s">
        <v>1345</v>
      </c>
      <c r="B454" s="457" t="s">
        <v>5833</v>
      </c>
      <c r="C454" s="457" t="s">
        <v>163</v>
      </c>
      <c r="D454" s="457" t="s">
        <v>5834</v>
      </c>
      <c r="E454" s="458" t="s">
        <v>4</v>
      </c>
      <c r="F454" s="459">
        <v>2</v>
      </c>
      <c r="G454" s="459">
        <v>66.59</v>
      </c>
      <c r="H454" s="459">
        <v>83.79</v>
      </c>
      <c r="I454" s="459">
        <v>167.58</v>
      </c>
      <c r="J454" s="467">
        <v>2.4214686386468779E-5</v>
      </c>
    </row>
    <row r="455" spans="1:10" ht="25.5" x14ac:dyDescent="0.2">
      <c r="A455" s="466" t="s">
        <v>4724</v>
      </c>
      <c r="B455" s="457" t="s">
        <v>5835</v>
      </c>
      <c r="C455" s="457" t="s">
        <v>163</v>
      </c>
      <c r="D455" s="457" t="s">
        <v>5836</v>
      </c>
      <c r="E455" s="458" t="s">
        <v>4</v>
      </c>
      <c r="F455" s="459">
        <v>3</v>
      </c>
      <c r="G455" s="459">
        <v>66.59</v>
      </c>
      <c r="H455" s="459">
        <v>83.79</v>
      </c>
      <c r="I455" s="459">
        <v>251.37</v>
      </c>
      <c r="J455" s="467">
        <v>3.6322029579703171E-5</v>
      </c>
    </row>
    <row r="456" spans="1:10" ht="25.5" x14ac:dyDescent="0.2">
      <c r="A456" s="466" t="s">
        <v>4725</v>
      </c>
      <c r="B456" s="457" t="s">
        <v>5837</v>
      </c>
      <c r="C456" s="457" t="s">
        <v>163</v>
      </c>
      <c r="D456" s="457" t="s">
        <v>5838</v>
      </c>
      <c r="E456" s="458" t="s">
        <v>4</v>
      </c>
      <c r="F456" s="459">
        <v>20</v>
      </c>
      <c r="G456" s="459">
        <v>21.57</v>
      </c>
      <c r="H456" s="459">
        <v>27.14</v>
      </c>
      <c r="I456" s="459">
        <v>542.79999999999995</v>
      </c>
      <c r="J456" s="467">
        <v>7.8432580084587973E-5</v>
      </c>
    </row>
    <row r="457" spans="1:10" ht="25.5" x14ac:dyDescent="0.2">
      <c r="A457" s="466" t="s">
        <v>4726</v>
      </c>
      <c r="B457" s="457" t="s">
        <v>4727</v>
      </c>
      <c r="C457" s="457" t="s">
        <v>163</v>
      </c>
      <c r="D457" s="457" t="s">
        <v>4728</v>
      </c>
      <c r="E457" s="458" t="s">
        <v>4</v>
      </c>
      <c r="F457" s="459">
        <v>57</v>
      </c>
      <c r="G457" s="459">
        <v>12.59</v>
      </c>
      <c r="H457" s="459">
        <v>15.84</v>
      </c>
      <c r="I457" s="459">
        <v>902.88</v>
      </c>
      <c r="J457" s="467">
        <v>1.3046280012301545E-4</v>
      </c>
    </row>
    <row r="458" spans="1:10" ht="25.5" x14ac:dyDescent="0.2">
      <c r="A458" s="466" t="s">
        <v>4729</v>
      </c>
      <c r="B458" s="457" t="s">
        <v>5839</v>
      </c>
      <c r="C458" s="457" t="s">
        <v>163</v>
      </c>
      <c r="D458" s="457" t="s">
        <v>5840</v>
      </c>
      <c r="E458" s="458" t="s">
        <v>4</v>
      </c>
      <c r="F458" s="459">
        <v>10</v>
      </c>
      <c r="G458" s="459">
        <v>12.61</v>
      </c>
      <c r="H458" s="459">
        <v>15.86</v>
      </c>
      <c r="I458" s="459">
        <v>158.6</v>
      </c>
      <c r="J458" s="467">
        <v>2.2917109803639743E-5</v>
      </c>
    </row>
    <row r="459" spans="1:10" ht="25.5" x14ac:dyDescent="0.2">
      <c r="A459" s="466" t="s">
        <v>5841</v>
      </c>
      <c r="B459" s="457" t="s">
        <v>5842</v>
      </c>
      <c r="C459" s="457" t="s">
        <v>163</v>
      </c>
      <c r="D459" s="457" t="s">
        <v>5843</v>
      </c>
      <c r="E459" s="458" t="s">
        <v>4</v>
      </c>
      <c r="F459" s="459">
        <v>1</v>
      </c>
      <c r="G459" s="459">
        <v>18.96</v>
      </c>
      <c r="H459" s="459">
        <v>23.85</v>
      </c>
      <c r="I459" s="459">
        <v>23.85</v>
      </c>
      <c r="J459" s="467">
        <v>3.4462362472686501E-6</v>
      </c>
    </row>
    <row r="460" spans="1:10" ht="38.25" x14ac:dyDescent="0.2">
      <c r="A460" s="466" t="s">
        <v>5844</v>
      </c>
      <c r="B460" s="457" t="s">
        <v>5845</v>
      </c>
      <c r="C460" s="457" t="s">
        <v>163</v>
      </c>
      <c r="D460" s="457" t="s">
        <v>5846</v>
      </c>
      <c r="E460" s="458" t="s">
        <v>4</v>
      </c>
      <c r="F460" s="459">
        <v>25</v>
      </c>
      <c r="G460" s="459">
        <v>10.74</v>
      </c>
      <c r="H460" s="459">
        <v>13.51</v>
      </c>
      <c r="I460" s="459">
        <v>337.75</v>
      </c>
      <c r="J460" s="467">
        <v>4.8803618134800276E-5</v>
      </c>
    </row>
    <row r="461" spans="1:10" ht="38.25" x14ac:dyDescent="0.2">
      <c r="A461" s="466" t="s">
        <v>5847</v>
      </c>
      <c r="B461" s="457" t="s">
        <v>5848</v>
      </c>
      <c r="C461" s="457" t="s">
        <v>163</v>
      </c>
      <c r="D461" s="457" t="s">
        <v>5849</v>
      </c>
      <c r="E461" s="458" t="s">
        <v>4</v>
      </c>
      <c r="F461" s="459">
        <v>4</v>
      </c>
      <c r="G461" s="459">
        <v>12.14</v>
      </c>
      <c r="H461" s="459">
        <v>15.27</v>
      </c>
      <c r="I461" s="459">
        <v>61.08</v>
      </c>
      <c r="J461" s="467">
        <v>8.8258327036968193E-6</v>
      </c>
    </row>
    <row r="462" spans="1:10" x14ac:dyDescent="0.2">
      <c r="A462" s="468" t="s">
        <v>1346</v>
      </c>
      <c r="B462" s="453" t="s">
        <v>589</v>
      </c>
      <c r="C462" s="453"/>
      <c r="D462" s="453" t="s">
        <v>605</v>
      </c>
      <c r="E462" s="454"/>
      <c r="F462" s="456">
        <v>1</v>
      </c>
      <c r="G462" s="455" t="s">
        <v>244</v>
      </c>
      <c r="H462" s="456">
        <v>96562.11</v>
      </c>
      <c r="I462" s="456">
        <v>96562.11</v>
      </c>
      <c r="J462" s="469">
        <v>1.3952865559527992E-2</v>
      </c>
    </row>
    <row r="463" spans="1:10" ht="25.5" x14ac:dyDescent="0.2">
      <c r="A463" s="466" t="s">
        <v>1347</v>
      </c>
      <c r="B463" s="457" t="s">
        <v>953</v>
      </c>
      <c r="C463" s="457" t="s">
        <v>163</v>
      </c>
      <c r="D463" s="457" t="s">
        <v>954</v>
      </c>
      <c r="E463" s="458" t="s">
        <v>3</v>
      </c>
      <c r="F463" s="459">
        <v>210</v>
      </c>
      <c r="G463" s="459">
        <v>15.84</v>
      </c>
      <c r="H463" s="459">
        <v>19.93</v>
      </c>
      <c r="I463" s="459">
        <v>4185.3</v>
      </c>
      <c r="J463" s="467">
        <v>6.0476027529113123E-4</v>
      </c>
    </row>
    <row r="464" spans="1:10" ht="25.5" x14ac:dyDescent="0.2">
      <c r="A464" s="466" t="s">
        <v>1348</v>
      </c>
      <c r="B464" s="457" t="s">
        <v>5850</v>
      </c>
      <c r="C464" s="457" t="s">
        <v>163</v>
      </c>
      <c r="D464" s="457" t="s">
        <v>5851</v>
      </c>
      <c r="E464" s="458" t="s">
        <v>3</v>
      </c>
      <c r="F464" s="459">
        <v>10</v>
      </c>
      <c r="G464" s="459">
        <v>32.159999999999997</v>
      </c>
      <c r="H464" s="459">
        <v>40.46</v>
      </c>
      <c r="I464" s="459">
        <v>404.6</v>
      </c>
      <c r="J464" s="467">
        <v>5.8463194366662297E-5</v>
      </c>
    </row>
    <row r="465" spans="1:10" ht="51" x14ac:dyDescent="0.2">
      <c r="A465" s="466" t="s">
        <v>1349</v>
      </c>
      <c r="B465" s="457" t="s">
        <v>606</v>
      </c>
      <c r="C465" s="457" t="s">
        <v>12</v>
      </c>
      <c r="D465" s="457" t="s">
        <v>607</v>
      </c>
      <c r="E465" s="458" t="s">
        <v>3</v>
      </c>
      <c r="F465" s="459">
        <v>9600</v>
      </c>
      <c r="G465" s="459">
        <v>5.13</v>
      </c>
      <c r="H465" s="459">
        <v>6.45</v>
      </c>
      <c r="I465" s="459">
        <v>61920</v>
      </c>
      <c r="J465" s="467">
        <v>8.9472095778144571E-3</v>
      </c>
    </row>
    <row r="466" spans="1:10" ht="38.25" x14ac:dyDescent="0.2">
      <c r="A466" s="466" t="s">
        <v>1352</v>
      </c>
      <c r="B466" s="457" t="s">
        <v>1350</v>
      </c>
      <c r="C466" s="457" t="s">
        <v>12</v>
      </c>
      <c r="D466" s="457" t="s">
        <v>1351</v>
      </c>
      <c r="E466" s="458" t="s">
        <v>3</v>
      </c>
      <c r="F466" s="459">
        <v>900</v>
      </c>
      <c r="G466" s="459">
        <v>7.93</v>
      </c>
      <c r="H466" s="459">
        <v>9.9700000000000006</v>
      </c>
      <c r="I466" s="459">
        <v>8973</v>
      </c>
      <c r="J466" s="467">
        <v>1.2965651088780543E-3</v>
      </c>
    </row>
    <row r="467" spans="1:10" ht="38.25" x14ac:dyDescent="0.2">
      <c r="A467" s="466" t="s">
        <v>2590</v>
      </c>
      <c r="B467" s="457" t="s">
        <v>4730</v>
      </c>
      <c r="C467" s="457" t="s">
        <v>12</v>
      </c>
      <c r="D467" s="457" t="s">
        <v>4731</v>
      </c>
      <c r="E467" s="458" t="s">
        <v>3</v>
      </c>
      <c r="F467" s="459">
        <v>1000</v>
      </c>
      <c r="G467" s="459">
        <v>11.99</v>
      </c>
      <c r="H467" s="459">
        <v>15.08</v>
      </c>
      <c r="I467" s="459">
        <v>15080</v>
      </c>
      <c r="J467" s="467">
        <v>2.1790038829690248E-3</v>
      </c>
    </row>
    <row r="468" spans="1:10" ht="51" x14ac:dyDescent="0.2">
      <c r="A468" s="466" t="s">
        <v>2591</v>
      </c>
      <c r="B468" s="457" t="s">
        <v>3441</v>
      </c>
      <c r="C468" s="457" t="s">
        <v>12</v>
      </c>
      <c r="D468" s="457" t="s">
        <v>3442</v>
      </c>
      <c r="E468" s="458" t="s">
        <v>3</v>
      </c>
      <c r="F468" s="459">
        <v>9</v>
      </c>
      <c r="G468" s="459">
        <v>32.99</v>
      </c>
      <c r="H468" s="459">
        <v>41.51</v>
      </c>
      <c r="I468" s="459">
        <v>373.59</v>
      </c>
      <c r="J468" s="467">
        <v>5.3982364763819497E-5</v>
      </c>
    </row>
    <row r="469" spans="1:10" ht="51" x14ac:dyDescent="0.2">
      <c r="A469" s="466" t="s">
        <v>2594</v>
      </c>
      <c r="B469" s="457" t="s">
        <v>2592</v>
      </c>
      <c r="C469" s="457" t="s">
        <v>12</v>
      </c>
      <c r="D469" s="457" t="s">
        <v>2593</v>
      </c>
      <c r="E469" s="458" t="s">
        <v>3</v>
      </c>
      <c r="F469" s="459">
        <v>36</v>
      </c>
      <c r="G469" s="459">
        <v>66.25</v>
      </c>
      <c r="H469" s="459">
        <v>83.36</v>
      </c>
      <c r="I469" s="459">
        <v>3000.96</v>
      </c>
      <c r="J469" s="467">
        <v>4.3362755256198441E-4</v>
      </c>
    </row>
    <row r="470" spans="1:10" ht="51" x14ac:dyDescent="0.2">
      <c r="A470" s="466" t="s">
        <v>2596</v>
      </c>
      <c r="B470" s="457" t="s">
        <v>5852</v>
      </c>
      <c r="C470" s="457" t="s">
        <v>12</v>
      </c>
      <c r="D470" s="457" t="s">
        <v>2595</v>
      </c>
      <c r="E470" s="458" t="s">
        <v>3</v>
      </c>
      <c r="F470" s="459">
        <v>36</v>
      </c>
      <c r="G470" s="459">
        <v>45.63</v>
      </c>
      <c r="H470" s="459">
        <v>57.41</v>
      </c>
      <c r="I470" s="459">
        <v>2066.7600000000002</v>
      </c>
      <c r="J470" s="467">
        <v>2.986391289897256E-4</v>
      </c>
    </row>
    <row r="471" spans="1:10" ht="38.25" x14ac:dyDescent="0.2">
      <c r="A471" s="466" t="s">
        <v>2597</v>
      </c>
      <c r="B471" s="457" t="s">
        <v>4732</v>
      </c>
      <c r="C471" s="457" t="s">
        <v>12</v>
      </c>
      <c r="D471" s="457" t="s">
        <v>4733</v>
      </c>
      <c r="E471" s="458" t="s">
        <v>3</v>
      </c>
      <c r="F471" s="459">
        <v>9</v>
      </c>
      <c r="G471" s="459">
        <v>30.06</v>
      </c>
      <c r="H471" s="459">
        <v>37.82</v>
      </c>
      <c r="I471" s="459">
        <v>340.38</v>
      </c>
      <c r="J471" s="467">
        <v>4.9183643347811453E-5</v>
      </c>
    </row>
    <row r="472" spans="1:10" ht="25.5" x14ac:dyDescent="0.2">
      <c r="A472" s="466" t="s">
        <v>2598</v>
      </c>
      <c r="B472" s="457" t="s">
        <v>7426</v>
      </c>
      <c r="C472" s="457" t="s">
        <v>163</v>
      </c>
      <c r="D472" s="457" t="s">
        <v>7427</v>
      </c>
      <c r="E472" s="458" t="s">
        <v>4</v>
      </c>
      <c r="F472" s="459">
        <v>2</v>
      </c>
      <c r="G472" s="459">
        <v>3.25</v>
      </c>
      <c r="H472" s="459">
        <v>4.08</v>
      </c>
      <c r="I472" s="459">
        <v>8.16</v>
      </c>
      <c r="J472" s="467">
        <v>1.1790896342856262E-6</v>
      </c>
    </row>
    <row r="473" spans="1:10" ht="25.5" x14ac:dyDescent="0.2">
      <c r="A473" s="466" t="s">
        <v>2599</v>
      </c>
      <c r="B473" s="457" t="s">
        <v>7428</v>
      </c>
      <c r="C473" s="457" t="s">
        <v>163</v>
      </c>
      <c r="D473" s="457" t="s">
        <v>7429</v>
      </c>
      <c r="E473" s="458" t="s">
        <v>4</v>
      </c>
      <c r="F473" s="459">
        <v>4</v>
      </c>
      <c r="G473" s="459">
        <v>4.24</v>
      </c>
      <c r="H473" s="459">
        <v>5.33</v>
      </c>
      <c r="I473" s="459">
        <v>21.32</v>
      </c>
      <c r="J473" s="467">
        <v>3.0806606621286213E-6</v>
      </c>
    </row>
    <row r="474" spans="1:10" ht="25.5" x14ac:dyDescent="0.2">
      <c r="A474" s="466" t="s">
        <v>2600</v>
      </c>
      <c r="B474" s="457" t="s">
        <v>4734</v>
      </c>
      <c r="C474" s="457" t="s">
        <v>163</v>
      </c>
      <c r="D474" s="457" t="s">
        <v>4735</v>
      </c>
      <c r="E474" s="458" t="s">
        <v>4</v>
      </c>
      <c r="F474" s="459">
        <v>2</v>
      </c>
      <c r="G474" s="459">
        <v>3.93</v>
      </c>
      <c r="H474" s="459">
        <v>4.9400000000000004</v>
      </c>
      <c r="I474" s="459">
        <v>9.8800000000000008</v>
      </c>
      <c r="J474" s="467">
        <v>1.4276232336693612E-6</v>
      </c>
    </row>
    <row r="475" spans="1:10" ht="25.5" x14ac:dyDescent="0.2">
      <c r="A475" s="466" t="s">
        <v>2603</v>
      </c>
      <c r="B475" s="457" t="s">
        <v>2601</v>
      </c>
      <c r="C475" s="457" t="s">
        <v>163</v>
      </c>
      <c r="D475" s="457" t="s">
        <v>2602</v>
      </c>
      <c r="E475" s="458" t="s">
        <v>4</v>
      </c>
      <c r="F475" s="459">
        <v>4</v>
      </c>
      <c r="G475" s="459">
        <v>6.65</v>
      </c>
      <c r="H475" s="459">
        <v>8.36</v>
      </c>
      <c r="I475" s="459">
        <v>33.44</v>
      </c>
      <c r="J475" s="467">
        <v>4.8319555601116841E-6</v>
      </c>
    </row>
    <row r="476" spans="1:10" ht="25.5" x14ac:dyDescent="0.2">
      <c r="A476" s="466" t="s">
        <v>5853</v>
      </c>
      <c r="B476" s="457" t="s">
        <v>2604</v>
      </c>
      <c r="C476" s="457" t="s">
        <v>163</v>
      </c>
      <c r="D476" s="457" t="s">
        <v>2605</v>
      </c>
      <c r="E476" s="458" t="s">
        <v>4</v>
      </c>
      <c r="F476" s="459">
        <v>300</v>
      </c>
      <c r="G476" s="459">
        <v>0.28999999999999998</v>
      </c>
      <c r="H476" s="459">
        <v>0.36</v>
      </c>
      <c r="I476" s="459">
        <v>108</v>
      </c>
      <c r="J476" s="467">
        <v>1.560559810083917E-5</v>
      </c>
    </row>
    <row r="477" spans="1:10" ht="25.5" x14ac:dyDescent="0.2">
      <c r="A477" s="466" t="s">
        <v>7430</v>
      </c>
      <c r="B477" s="457" t="s">
        <v>2606</v>
      </c>
      <c r="C477" s="457" t="s">
        <v>163</v>
      </c>
      <c r="D477" s="457" t="s">
        <v>2607</v>
      </c>
      <c r="E477" s="458" t="s">
        <v>4</v>
      </c>
      <c r="F477" s="459">
        <v>18</v>
      </c>
      <c r="G477" s="459">
        <v>0.57999999999999996</v>
      </c>
      <c r="H477" s="459">
        <v>0.72</v>
      </c>
      <c r="I477" s="459">
        <v>12.96</v>
      </c>
      <c r="J477" s="467">
        <v>1.8726717721007003E-6</v>
      </c>
    </row>
    <row r="478" spans="1:10" ht="25.5" x14ac:dyDescent="0.2">
      <c r="A478" s="466" t="s">
        <v>7431</v>
      </c>
      <c r="B478" s="457" t="s">
        <v>2608</v>
      </c>
      <c r="C478" s="457" t="s">
        <v>163</v>
      </c>
      <c r="D478" s="457" t="s">
        <v>2609</v>
      </c>
      <c r="E478" s="458" t="s">
        <v>4</v>
      </c>
      <c r="F478" s="459">
        <v>33</v>
      </c>
      <c r="G478" s="459">
        <v>0.57999999999999996</v>
      </c>
      <c r="H478" s="459">
        <v>0.72</v>
      </c>
      <c r="I478" s="459">
        <v>23.76</v>
      </c>
      <c r="J478" s="467">
        <v>3.4332315821846176E-6</v>
      </c>
    </row>
    <row r="479" spans="1:10" x14ac:dyDescent="0.2">
      <c r="A479" s="468" t="s">
        <v>1353</v>
      </c>
      <c r="B479" s="453" t="s">
        <v>589</v>
      </c>
      <c r="C479" s="453"/>
      <c r="D479" s="453" t="s">
        <v>601</v>
      </c>
      <c r="E479" s="454"/>
      <c r="F479" s="456">
        <v>1</v>
      </c>
      <c r="G479" s="455" t="s">
        <v>244</v>
      </c>
      <c r="H479" s="456">
        <v>20021.93</v>
      </c>
      <c r="I479" s="456">
        <v>20021.93</v>
      </c>
      <c r="J479" s="469">
        <v>2.8930943776216186E-3</v>
      </c>
    </row>
    <row r="480" spans="1:10" ht="38.25" x14ac:dyDescent="0.2">
      <c r="A480" s="466" t="s">
        <v>1354</v>
      </c>
      <c r="B480" s="457" t="s">
        <v>1357</v>
      </c>
      <c r="C480" s="457" t="s">
        <v>163</v>
      </c>
      <c r="D480" s="457" t="s">
        <v>1358</v>
      </c>
      <c r="E480" s="458" t="s">
        <v>4</v>
      </c>
      <c r="F480" s="459">
        <v>403</v>
      </c>
      <c r="G480" s="459">
        <v>11.65</v>
      </c>
      <c r="H480" s="459">
        <v>14.65</v>
      </c>
      <c r="I480" s="459">
        <v>5903.95</v>
      </c>
      <c r="J480" s="467">
        <v>8.5309880469860576E-4</v>
      </c>
    </row>
    <row r="481" spans="1:10" ht="38.25" x14ac:dyDescent="0.2">
      <c r="A481" s="466" t="s">
        <v>1355</v>
      </c>
      <c r="B481" s="457" t="s">
        <v>1360</v>
      </c>
      <c r="C481" s="457" t="s">
        <v>163</v>
      </c>
      <c r="D481" s="457" t="s">
        <v>1361</v>
      </c>
      <c r="E481" s="458" t="s">
        <v>4</v>
      </c>
      <c r="F481" s="459">
        <v>4</v>
      </c>
      <c r="G481" s="459">
        <v>15.29</v>
      </c>
      <c r="H481" s="459">
        <v>19.23</v>
      </c>
      <c r="I481" s="459">
        <v>76.92</v>
      </c>
      <c r="J481" s="467">
        <v>1.1114653758486564E-5</v>
      </c>
    </row>
    <row r="482" spans="1:10" ht="25.5" x14ac:dyDescent="0.2">
      <c r="A482" s="466" t="s">
        <v>1356</v>
      </c>
      <c r="B482" s="457" t="s">
        <v>5854</v>
      </c>
      <c r="C482" s="457" t="s">
        <v>163</v>
      </c>
      <c r="D482" s="457" t="s">
        <v>5855</v>
      </c>
      <c r="E482" s="458" t="s">
        <v>4</v>
      </c>
      <c r="F482" s="459">
        <v>2</v>
      </c>
      <c r="G482" s="459">
        <v>24.35</v>
      </c>
      <c r="H482" s="459">
        <v>30.63</v>
      </c>
      <c r="I482" s="459">
        <v>61.26</v>
      </c>
      <c r="J482" s="467">
        <v>8.8518420338648842E-6</v>
      </c>
    </row>
    <row r="483" spans="1:10" ht="25.5" x14ac:dyDescent="0.2">
      <c r="A483" s="466" t="s">
        <v>1359</v>
      </c>
      <c r="B483" s="457" t="s">
        <v>1363</v>
      </c>
      <c r="C483" s="457" t="s">
        <v>12</v>
      </c>
      <c r="D483" s="457" t="s">
        <v>1364</v>
      </c>
      <c r="E483" s="458" t="s">
        <v>4</v>
      </c>
      <c r="F483" s="459">
        <v>180</v>
      </c>
      <c r="G483" s="459">
        <v>18.93</v>
      </c>
      <c r="H483" s="459">
        <v>23.81</v>
      </c>
      <c r="I483" s="459">
        <v>4285.8</v>
      </c>
      <c r="J483" s="467">
        <v>6.1928215130163439E-4</v>
      </c>
    </row>
    <row r="484" spans="1:10" ht="25.5" x14ac:dyDescent="0.2">
      <c r="A484" s="466" t="s">
        <v>1362</v>
      </c>
      <c r="B484" s="457" t="s">
        <v>5856</v>
      </c>
      <c r="C484" s="457" t="s">
        <v>163</v>
      </c>
      <c r="D484" s="457" t="s">
        <v>5857</v>
      </c>
      <c r="E484" s="458" t="s">
        <v>4</v>
      </c>
      <c r="F484" s="459">
        <v>4</v>
      </c>
      <c r="G484" s="459">
        <v>212.1</v>
      </c>
      <c r="H484" s="459">
        <v>266.88</v>
      </c>
      <c r="I484" s="459">
        <v>1067.52</v>
      </c>
      <c r="J484" s="467">
        <v>1.5425266745007252E-4</v>
      </c>
    </row>
    <row r="485" spans="1:10" ht="38.25" x14ac:dyDescent="0.2">
      <c r="A485" s="466" t="s">
        <v>2431</v>
      </c>
      <c r="B485" s="457" t="s">
        <v>2610</v>
      </c>
      <c r="C485" s="457" t="s">
        <v>12</v>
      </c>
      <c r="D485" s="457" t="s">
        <v>3336</v>
      </c>
      <c r="E485" s="458" t="s">
        <v>4</v>
      </c>
      <c r="F485" s="459">
        <v>102</v>
      </c>
      <c r="G485" s="459">
        <v>29.9</v>
      </c>
      <c r="H485" s="459">
        <v>37.619999999999997</v>
      </c>
      <c r="I485" s="459">
        <v>3837.24</v>
      </c>
      <c r="J485" s="467">
        <v>5.544669005228157E-4</v>
      </c>
    </row>
    <row r="486" spans="1:10" ht="38.25" x14ac:dyDescent="0.2">
      <c r="A486" s="466" t="s">
        <v>2612</v>
      </c>
      <c r="B486" s="457" t="s">
        <v>4736</v>
      </c>
      <c r="C486" s="457" t="s">
        <v>12</v>
      </c>
      <c r="D486" s="457" t="s">
        <v>4737</v>
      </c>
      <c r="E486" s="458" t="s">
        <v>4</v>
      </c>
      <c r="F486" s="459">
        <v>9</v>
      </c>
      <c r="G486" s="459">
        <v>35.82</v>
      </c>
      <c r="H486" s="459">
        <v>45.07</v>
      </c>
      <c r="I486" s="459">
        <v>405.63</v>
      </c>
      <c r="J486" s="467">
        <v>5.8612025533735114E-5</v>
      </c>
    </row>
    <row r="487" spans="1:10" ht="38.25" x14ac:dyDescent="0.2">
      <c r="A487" s="466" t="s">
        <v>2614</v>
      </c>
      <c r="B487" s="457" t="s">
        <v>5858</v>
      </c>
      <c r="C487" s="457" t="s">
        <v>163</v>
      </c>
      <c r="D487" s="457" t="s">
        <v>5859</v>
      </c>
      <c r="E487" s="458" t="s">
        <v>4</v>
      </c>
      <c r="F487" s="459">
        <v>6</v>
      </c>
      <c r="G487" s="459">
        <v>54.52</v>
      </c>
      <c r="H487" s="459">
        <v>68.599999999999994</v>
      </c>
      <c r="I487" s="459">
        <v>411.6</v>
      </c>
      <c r="J487" s="467">
        <v>5.9474668317642614E-5</v>
      </c>
    </row>
    <row r="488" spans="1:10" ht="51" x14ac:dyDescent="0.2">
      <c r="A488" s="466" t="s">
        <v>4738</v>
      </c>
      <c r="B488" s="457" t="s">
        <v>2611</v>
      </c>
      <c r="C488" s="457" t="s">
        <v>12</v>
      </c>
      <c r="D488" s="457" t="s">
        <v>3337</v>
      </c>
      <c r="E488" s="458" t="s">
        <v>4</v>
      </c>
      <c r="F488" s="459">
        <v>9</v>
      </c>
      <c r="G488" s="459">
        <v>49.47</v>
      </c>
      <c r="H488" s="459">
        <v>62.24</v>
      </c>
      <c r="I488" s="459">
        <v>560.16</v>
      </c>
      <c r="J488" s="467">
        <v>8.0941035483019161E-5</v>
      </c>
    </row>
    <row r="489" spans="1:10" ht="51" x14ac:dyDescent="0.2">
      <c r="A489" s="466" t="s">
        <v>4739</v>
      </c>
      <c r="B489" s="457" t="s">
        <v>2613</v>
      </c>
      <c r="C489" s="457" t="s">
        <v>12</v>
      </c>
      <c r="D489" s="457" t="s">
        <v>3338</v>
      </c>
      <c r="E489" s="458" t="s">
        <v>4</v>
      </c>
      <c r="F489" s="459">
        <v>23</v>
      </c>
      <c r="G489" s="459">
        <v>54.18</v>
      </c>
      <c r="H489" s="459">
        <v>68.17</v>
      </c>
      <c r="I489" s="459">
        <v>1567.91</v>
      </c>
      <c r="J489" s="467">
        <v>2.2655716035450689E-4</v>
      </c>
    </row>
    <row r="490" spans="1:10" ht="51" x14ac:dyDescent="0.2">
      <c r="A490" s="466" t="s">
        <v>4740</v>
      </c>
      <c r="B490" s="457" t="s">
        <v>2615</v>
      </c>
      <c r="C490" s="457" t="s">
        <v>12</v>
      </c>
      <c r="D490" s="457" t="s">
        <v>3339</v>
      </c>
      <c r="E490" s="458" t="s">
        <v>4</v>
      </c>
      <c r="F490" s="459">
        <v>3</v>
      </c>
      <c r="G490" s="459">
        <v>72.59</v>
      </c>
      <c r="H490" s="459">
        <v>91.33</v>
      </c>
      <c r="I490" s="459">
        <v>273.99</v>
      </c>
      <c r="J490" s="467">
        <v>3.9590535404156704E-5</v>
      </c>
    </row>
    <row r="491" spans="1:10" ht="51" x14ac:dyDescent="0.2">
      <c r="A491" s="466" t="s">
        <v>4741</v>
      </c>
      <c r="B491" s="457" t="s">
        <v>4742</v>
      </c>
      <c r="C491" s="457" t="s">
        <v>163</v>
      </c>
      <c r="D491" s="457" t="s">
        <v>4743</v>
      </c>
      <c r="E491" s="458" t="s">
        <v>4</v>
      </c>
      <c r="F491" s="459">
        <v>4</v>
      </c>
      <c r="G491" s="459">
        <v>61.89</v>
      </c>
      <c r="H491" s="459">
        <v>77.87</v>
      </c>
      <c r="I491" s="459">
        <v>311.48</v>
      </c>
      <c r="J491" s="467">
        <v>4.5007700893049861E-5</v>
      </c>
    </row>
    <row r="492" spans="1:10" ht="25.5" x14ac:dyDescent="0.2">
      <c r="A492" s="466" t="s">
        <v>4744</v>
      </c>
      <c r="B492" s="457" t="s">
        <v>5860</v>
      </c>
      <c r="C492" s="457" t="s">
        <v>163</v>
      </c>
      <c r="D492" s="457" t="s">
        <v>5861</v>
      </c>
      <c r="E492" s="458" t="s">
        <v>4</v>
      </c>
      <c r="F492" s="459">
        <v>27</v>
      </c>
      <c r="G492" s="459">
        <v>5.16</v>
      </c>
      <c r="H492" s="459">
        <v>6.49</v>
      </c>
      <c r="I492" s="459">
        <v>175.23</v>
      </c>
      <c r="J492" s="467">
        <v>2.5320082918611554E-5</v>
      </c>
    </row>
    <row r="493" spans="1:10" ht="25.5" x14ac:dyDescent="0.2">
      <c r="A493" s="466" t="s">
        <v>5862</v>
      </c>
      <c r="B493" s="457" t="s">
        <v>5863</v>
      </c>
      <c r="C493" s="457" t="s">
        <v>163</v>
      </c>
      <c r="D493" s="457" t="s">
        <v>5864</v>
      </c>
      <c r="E493" s="458" t="s">
        <v>4</v>
      </c>
      <c r="F493" s="459">
        <v>18</v>
      </c>
      <c r="G493" s="459">
        <v>9.2899999999999991</v>
      </c>
      <c r="H493" s="459">
        <v>11.68</v>
      </c>
      <c r="I493" s="459">
        <v>210.24</v>
      </c>
      <c r="J493" s="467">
        <v>3.037889763630025E-5</v>
      </c>
    </row>
    <row r="494" spans="1:10" ht="25.5" x14ac:dyDescent="0.2">
      <c r="A494" s="466" t="s">
        <v>5865</v>
      </c>
      <c r="B494" s="457" t="s">
        <v>4745</v>
      </c>
      <c r="C494" s="457" t="s">
        <v>163</v>
      </c>
      <c r="D494" s="457" t="s">
        <v>4746</v>
      </c>
      <c r="E494" s="458" t="s">
        <v>4</v>
      </c>
      <c r="F494" s="459">
        <v>300</v>
      </c>
      <c r="G494" s="459">
        <v>2.3199999999999998</v>
      </c>
      <c r="H494" s="459">
        <v>2.91</v>
      </c>
      <c r="I494" s="459">
        <v>873</v>
      </c>
      <c r="J494" s="467">
        <v>1.2614525131511662E-4</v>
      </c>
    </row>
    <row r="495" spans="1:10" x14ac:dyDescent="0.2">
      <c r="A495" s="468" t="s">
        <v>1365</v>
      </c>
      <c r="B495" s="453" t="s">
        <v>589</v>
      </c>
      <c r="C495" s="453"/>
      <c r="D495" s="453" t="s">
        <v>1366</v>
      </c>
      <c r="E495" s="454"/>
      <c r="F495" s="456">
        <v>1</v>
      </c>
      <c r="G495" s="455" t="s">
        <v>244</v>
      </c>
      <c r="H495" s="456">
        <v>9013.08</v>
      </c>
      <c r="I495" s="456">
        <v>9013.08</v>
      </c>
      <c r="J495" s="469">
        <v>1.3023565197288103E-3</v>
      </c>
    </row>
    <row r="496" spans="1:10" ht="38.25" x14ac:dyDescent="0.2">
      <c r="A496" s="466" t="s">
        <v>1367</v>
      </c>
      <c r="B496" s="457" t="s">
        <v>615</v>
      </c>
      <c r="C496" s="457" t="s">
        <v>12</v>
      </c>
      <c r="D496" s="457" t="s">
        <v>616</v>
      </c>
      <c r="E496" s="458" t="s">
        <v>4</v>
      </c>
      <c r="F496" s="459">
        <v>27</v>
      </c>
      <c r="G496" s="459">
        <v>29.98</v>
      </c>
      <c r="H496" s="459">
        <v>37.72</v>
      </c>
      <c r="I496" s="459">
        <v>1018.44</v>
      </c>
      <c r="J496" s="467">
        <v>1.4716079009091337E-4</v>
      </c>
    </row>
    <row r="497" spans="1:10" ht="38.25" x14ac:dyDescent="0.2">
      <c r="A497" s="466" t="s">
        <v>1368</v>
      </c>
      <c r="B497" s="457" t="s">
        <v>1369</v>
      </c>
      <c r="C497" s="457" t="s">
        <v>12</v>
      </c>
      <c r="D497" s="457" t="s">
        <v>1370</v>
      </c>
      <c r="E497" s="458" t="s">
        <v>4</v>
      </c>
      <c r="F497" s="459">
        <v>4</v>
      </c>
      <c r="G497" s="459">
        <v>45.28</v>
      </c>
      <c r="H497" s="459">
        <v>56.97</v>
      </c>
      <c r="I497" s="459">
        <v>227.88</v>
      </c>
      <c r="J497" s="467">
        <v>3.2927811992770648E-5</v>
      </c>
    </row>
    <row r="498" spans="1:10" ht="38.25" x14ac:dyDescent="0.2">
      <c r="A498" s="466" t="s">
        <v>1371</v>
      </c>
      <c r="B498" s="457" t="s">
        <v>2616</v>
      </c>
      <c r="C498" s="457" t="s">
        <v>12</v>
      </c>
      <c r="D498" s="457" t="s">
        <v>2617</v>
      </c>
      <c r="E498" s="458" t="s">
        <v>4</v>
      </c>
      <c r="F498" s="459">
        <v>4</v>
      </c>
      <c r="G498" s="459">
        <v>80.489999999999995</v>
      </c>
      <c r="H498" s="459">
        <v>101.28</v>
      </c>
      <c r="I498" s="459">
        <v>405.12</v>
      </c>
      <c r="J498" s="467">
        <v>5.8538332431592264E-5</v>
      </c>
    </row>
    <row r="499" spans="1:10" ht="51" x14ac:dyDescent="0.2">
      <c r="A499" s="466" t="s">
        <v>1372</v>
      </c>
      <c r="B499" s="457" t="s">
        <v>5866</v>
      </c>
      <c r="C499" s="457" t="s">
        <v>163</v>
      </c>
      <c r="D499" s="457" t="s">
        <v>5867</v>
      </c>
      <c r="E499" s="458" t="s">
        <v>4</v>
      </c>
      <c r="F499" s="459">
        <v>23</v>
      </c>
      <c r="G499" s="459">
        <v>51.05</v>
      </c>
      <c r="H499" s="459">
        <v>64.23</v>
      </c>
      <c r="I499" s="459">
        <v>1477.29</v>
      </c>
      <c r="J499" s="467">
        <v>2.1346290757767313E-4</v>
      </c>
    </row>
    <row r="500" spans="1:10" ht="38.25" x14ac:dyDescent="0.2">
      <c r="A500" s="466" t="s">
        <v>1373</v>
      </c>
      <c r="B500" s="457" t="s">
        <v>1374</v>
      </c>
      <c r="C500" s="457" t="s">
        <v>163</v>
      </c>
      <c r="D500" s="457" t="s">
        <v>1375</v>
      </c>
      <c r="E500" s="458" t="s">
        <v>4</v>
      </c>
      <c r="F500" s="459">
        <v>54</v>
      </c>
      <c r="G500" s="459">
        <v>31.29</v>
      </c>
      <c r="H500" s="459">
        <v>39.369999999999997</v>
      </c>
      <c r="I500" s="459">
        <v>2125.98</v>
      </c>
      <c r="J500" s="467">
        <v>3.0719619861501905E-4</v>
      </c>
    </row>
    <row r="501" spans="1:10" ht="38.25" x14ac:dyDescent="0.2">
      <c r="A501" s="466" t="s">
        <v>1376</v>
      </c>
      <c r="B501" s="457" t="s">
        <v>1377</v>
      </c>
      <c r="C501" s="457" t="s">
        <v>163</v>
      </c>
      <c r="D501" s="457" t="s">
        <v>1378</v>
      </c>
      <c r="E501" s="458" t="s">
        <v>4</v>
      </c>
      <c r="F501" s="459">
        <v>31</v>
      </c>
      <c r="G501" s="459">
        <v>32.880000000000003</v>
      </c>
      <c r="H501" s="459">
        <v>41.37</v>
      </c>
      <c r="I501" s="459">
        <v>1282.47</v>
      </c>
      <c r="J501" s="467">
        <v>1.8531214255910379E-4</v>
      </c>
    </row>
    <row r="502" spans="1:10" ht="38.25" x14ac:dyDescent="0.2">
      <c r="A502" s="466" t="s">
        <v>1379</v>
      </c>
      <c r="B502" s="457" t="s">
        <v>1380</v>
      </c>
      <c r="C502" s="457" t="s">
        <v>163</v>
      </c>
      <c r="D502" s="457" t="s">
        <v>1381</v>
      </c>
      <c r="E502" s="458" t="s">
        <v>4</v>
      </c>
      <c r="F502" s="459">
        <v>28</v>
      </c>
      <c r="G502" s="459">
        <v>47.82</v>
      </c>
      <c r="H502" s="459">
        <v>60.17</v>
      </c>
      <c r="I502" s="459">
        <v>1684.76</v>
      </c>
      <c r="J502" s="467">
        <v>2.434415505219426E-4</v>
      </c>
    </row>
    <row r="503" spans="1:10" ht="38.25" x14ac:dyDescent="0.2">
      <c r="A503" s="466" t="s">
        <v>1382</v>
      </c>
      <c r="B503" s="457" t="s">
        <v>1383</v>
      </c>
      <c r="C503" s="457" t="s">
        <v>163</v>
      </c>
      <c r="D503" s="457" t="s">
        <v>1384</v>
      </c>
      <c r="E503" s="458" t="s">
        <v>4</v>
      </c>
      <c r="F503" s="459">
        <v>3</v>
      </c>
      <c r="G503" s="459">
        <v>51</v>
      </c>
      <c r="H503" s="459">
        <v>64.17</v>
      </c>
      <c r="I503" s="459">
        <v>192.51</v>
      </c>
      <c r="J503" s="467">
        <v>2.7816978614745821E-5</v>
      </c>
    </row>
    <row r="504" spans="1:10" ht="38.25" x14ac:dyDescent="0.2">
      <c r="A504" s="466" t="s">
        <v>1385</v>
      </c>
      <c r="B504" s="457" t="s">
        <v>5868</v>
      </c>
      <c r="C504" s="457" t="s">
        <v>163</v>
      </c>
      <c r="D504" s="457" t="s">
        <v>5869</v>
      </c>
      <c r="E504" s="458" t="s">
        <v>4</v>
      </c>
      <c r="F504" s="459">
        <v>2</v>
      </c>
      <c r="G504" s="459">
        <v>91.63</v>
      </c>
      <c r="H504" s="459">
        <v>115.29</v>
      </c>
      <c r="I504" s="459">
        <v>230.58</v>
      </c>
      <c r="J504" s="467">
        <v>3.331795194529163E-5</v>
      </c>
    </row>
    <row r="505" spans="1:10" ht="25.5" x14ac:dyDescent="0.2">
      <c r="A505" s="466" t="s">
        <v>5870</v>
      </c>
      <c r="B505" s="457" t="s">
        <v>5871</v>
      </c>
      <c r="C505" s="457" t="s">
        <v>163</v>
      </c>
      <c r="D505" s="457" t="s">
        <v>5872</v>
      </c>
      <c r="E505" s="458" t="s">
        <v>4</v>
      </c>
      <c r="F505" s="459">
        <v>18</v>
      </c>
      <c r="G505" s="459">
        <v>4.41</v>
      </c>
      <c r="H505" s="459">
        <v>5.54</v>
      </c>
      <c r="I505" s="459">
        <v>99.72</v>
      </c>
      <c r="J505" s="467">
        <v>1.4409168913108166E-5</v>
      </c>
    </row>
    <row r="506" spans="1:10" ht="25.5" x14ac:dyDescent="0.2">
      <c r="A506" s="466" t="s">
        <v>5873</v>
      </c>
      <c r="B506" s="457" t="s">
        <v>1386</v>
      </c>
      <c r="C506" s="457" t="s">
        <v>163</v>
      </c>
      <c r="D506" s="457" t="s">
        <v>1387</v>
      </c>
      <c r="E506" s="458" t="s">
        <v>4</v>
      </c>
      <c r="F506" s="459">
        <v>4</v>
      </c>
      <c r="G506" s="459">
        <v>6.38</v>
      </c>
      <c r="H506" s="459">
        <v>8.02</v>
      </c>
      <c r="I506" s="459">
        <v>32.08</v>
      </c>
      <c r="J506" s="467">
        <v>4.6354406210640793E-6</v>
      </c>
    </row>
    <row r="507" spans="1:10" x14ac:dyDescent="0.2">
      <c r="A507" s="466" t="s">
        <v>5874</v>
      </c>
      <c r="B507" s="457" t="s">
        <v>1388</v>
      </c>
      <c r="C507" s="457" t="s">
        <v>163</v>
      </c>
      <c r="D507" s="457" t="s">
        <v>1389</v>
      </c>
      <c r="E507" s="458" t="s">
        <v>4</v>
      </c>
      <c r="F507" s="459">
        <v>45</v>
      </c>
      <c r="G507" s="459">
        <v>4.18</v>
      </c>
      <c r="H507" s="459">
        <v>5.25</v>
      </c>
      <c r="I507" s="459">
        <v>236.25</v>
      </c>
      <c r="J507" s="467">
        <v>3.4137245845585685E-5</v>
      </c>
    </row>
    <row r="508" spans="1:10" x14ac:dyDescent="0.2">
      <c r="A508" s="468" t="s">
        <v>1390</v>
      </c>
      <c r="B508" s="453" t="s">
        <v>589</v>
      </c>
      <c r="C508" s="453"/>
      <c r="D508" s="453" t="s">
        <v>608</v>
      </c>
      <c r="E508" s="454"/>
      <c r="F508" s="456">
        <v>1</v>
      </c>
      <c r="G508" s="455" t="s">
        <v>244</v>
      </c>
      <c r="H508" s="456">
        <v>117588.44</v>
      </c>
      <c r="I508" s="456">
        <v>117588.44</v>
      </c>
      <c r="J508" s="469">
        <v>1.6991091999487413E-2</v>
      </c>
    </row>
    <row r="509" spans="1:10" ht="63.75" x14ac:dyDescent="0.2">
      <c r="A509" s="466" t="s">
        <v>1391</v>
      </c>
      <c r="B509" s="457" t="s">
        <v>2618</v>
      </c>
      <c r="C509" s="457" t="s">
        <v>163</v>
      </c>
      <c r="D509" s="457" t="s">
        <v>2619</v>
      </c>
      <c r="E509" s="458" t="s">
        <v>4</v>
      </c>
      <c r="F509" s="459">
        <v>66</v>
      </c>
      <c r="G509" s="459">
        <v>932.54</v>
      </c>
      <c r="H509" s="459">
        <v>1173.4100000000001</v>
      </c>
      <c r="I509" s="459">
        <v>77445.06</v>
      </c>
      <c r="J509" s="467">
        <v>1.119052297458681E-2</v>
      </c>
    </row>
    <row r="510" spans="1:10" ht="63.75" x14ac:dyDescent="0.2">
      <c r="A510" s="466" t="s">
        <v>1392</v>
      </c>
      <c r="B510" s="457" t="s">
        <v>2620</v>
      </c>
      <c r="C510" s="457" t="s">
        <v>163</v>
      </c>
      <c r="D510" s="457" t="s">
        <v>2621</v>
      </c>
      <c r="E510" s="458" t="s">
        <v>4</v>
      </c>
      <c r="F510" s="459">
        <v>80</v>
      </c>
      <c r="G510" s="459">
        <v>348.82</v>
      </c>
      <c r="H510" s="459">
        <v>438.92</v>
      </c>
      <c r="I510" s="459">
        <v>35113.599999999999</v>
      </c>
      <c r="J510" s="467">
        <v>5.0737845321632063E-3</v>
      </c>
    </row>
    <row r="511" spans="1:10" ht="63.75" x14ac:dyDescent="0.2">
      <c r="A511" s="466" t="s">
        <v>1393</v>
      </c>
      <c r="B511" s="457" t="s">
        <v>4747</v>
      </c>
      <c r="C511" s="457" t="s">
        <v>163</v>
      </c>
      <c r="D511" s="457" t="s">
        <v>4748</v>
      </c>
      <c r="E511" s="458" t="s">
        <v>4</v>
      </c>
      <c r="F511" s="459">
        <v>6</v>
      </c>
      <c r="G511" s="459">
        <v>165.16</v>
      </c>
      <c r="H511" s="459">
        <v>207.82</v>
      </c>
      <c r="I511" s="459">
        <v>1246.92</v>
      </c>
      <c r="J511" s="467">
        <v>1.8017529985091089E-4</v>
      </c>
    </row>
    <row r="512" spans="1:10" ht="25.5" x14ac:dyDescent="0.2">
      <c r="A512" s="466" t="s">
        <v>1394</v>
      </c>
      <c r="B512" s="457" t="s">
        <v>2622</v>
      </c>
      <c r="C512" s="457" t="s">
        <v>163</v>
      </c>
      <c r="D512" s="457" t="s">
        <v>2623</v>
      </c>
      <c r="E512" s="458" t="s">
        <v>4</v>
      </c>
      <c r="F512" s="459">
        <v>146</v>
      </c>
      <c r="G512" s="459">
        <v>9.4600000000000009</v>
      </c>
      <c r="H512" s="459">
        <v>11.9</v>
      </c>
      <c r="I512" s="459">
        <v>1737.4</v>
      </c>
      <c r="J512" s="467">
        <v>2.5104783463331457E-4</v>
      </c>
    </row>
    <row r="513" spans="1:10" ht="25.5" x14ac:dyDescent="0.2">
      <c r="A513" s="466" t="s">
        <v>1395</v>
      </c>
      <c r="B513" s="457" t="s">
        <v>2624</v>
      </c>
      <c r="C513" s="457" t="s">
        <v>163</v>
      </c>
      <c r="D513" s="457" t="s">
        <v>2625</v>
      </c>
      <c r="E513" s="458" t="s">
        <v>4</v>
      </c>
      <c r="F513" s="459">
        <v>146</v>
      </c>
      <c r="G513" s="459">
        <v>11.14</v>
      </c>
      <c r="H513" s="459">
        <v>14.01</v>
      </c>
      <c r="I513" s="459">
        <v>2045.46</v>
      </c>
      <c r="J513" s="467">
        <v>2.9556135825317117E-4</v>
      </c>
    </row>
    <row r="514" spans="1:10" x14ac:dyDescent="0.2">
      <c r="A514" s="468" t="s">
        <v>1396</v>
      </c>
      <c r="B514" s="453" t="s">
        <v>589</v>
      </c>
      <c r="C514" s="453"/>
      <c r="D514" s="453" t="s">
        <v>2626</v>
      </c>
      <c r="E514" s="454"/>
      <c r="F514" s="456">
        <v>1</v>
      </c>
      <c r="G514" s="455" t="s">
        <v>244</v>
      </c>
      <c r="H514" s="456">
        <v>53906.21</v>
      </c>
      <c r="I514" s="456">
        <v>53906.21</v>
      </c>
      <c r="J514" s="469">
        <v>7.7892467444392356E-3</v>
      </c>
    </row>
    <row r="515" spans="1:10" ht="25.5" x14ac:dyDescent="0.2">
      <c r="A515" s="466" t="s">
        <v>1397</v>
      </c>
      <c r="B515" s="457" t="s">
        <v>2627</v>
      </c>
      <c r="C515" s="457" t="s">
        <v>163</v>
      </c>
      <c r="D515" s="457" t="s">
        <v>2628</v>
      </c>
      <c r="E515" s="458" t="s">
        <v>3</v>
      </c>
      <c r="F515" s="459">
        <v>30</v>
      </c>
      <c r="G515" s="459">
        <v>28.04</v>
      </c>
      <c r="H515" s="459">
        <v>35.28</v>
      </c>
      <c r="I515" s="459">
        <v>1058.4000000000001</v>
      </c>
      <c r="J515" s="467">
        <v>1.5293486138822388E-4</v>
      </c>
    </row>
    <row r="516" spans="1:10" ht="25.5" x14ac:dyDescent="0.2">
      <c r="A516" s="466" t="s">
        <v>1408</v>
      </c>
      <c r="B516" s="457" t="s">
        <v>2629</v>
      </c>
      <c r="C516" s="457" t="s">
        <v>163</v>
      </c>
      <c r="D516" s="457" t="s">
        <v>2630</v>
      </c>
      <c r="E516" s="458" t="s">
        <v>3</v>
      </c>
      <c r="F516" s="459">
        <v>80</v>
      </c>
      <c r="G516" s="459">
        <v>29.77</v>
      </c>
      <c r="H516" s="459">
        <v>37.450000000000003</v>
      </c>
      <c r="I516" s="459">
        <v>2996</v>
      </c>
      <c r="J516" s="467">
        <v>4.329108510195755E-4</v>
      </c>
    </row>
    <row r="517" spans="1:10" ht="25.5" x14ac:dyDescent="0.2">
      <c r="A517" s="466" t="s">
        <v>1409</v>
      </c>
      <c r="B517" s="457" t="s">
        <v>2631</v>
      </c>
      <c r="C517" s="457" t="s">
        <v>163</v>
      </c>
      <c r="D517" s="457" t="s">
        <v>2632</v>
      </c>
      <c r="E517" s="458" t="s">
        <v>3</v>
      </c>
      <c r="F517" s="459">
        <v>200</v>
      </c>
      <c r="G517" s="459">
        <v>68.53</v>
      </c>
      <c r="H517" s="459">
        <v>86.23</v>
      </c>
      <c r="I517" s="459">
        <v>17246</v>
      </c>
      <c r="J517" s="467">
        <v>2.4919828226580773E-3</v>
      </c>
    </row>
    <row r="518" spans="1:10" ht="25.5" x14ac:dyDescent="0.2">
      <c r="A518" s="466" t="s">
        <v>1410</v>
      </c>
      <c r="B518" s="457" t="s">
        <v>4749</v>
      </c>
      <c r="C518" s="457" t="s">
        <v>163</v>
      </c>
      <c r="D518" s="457" t="s">
        <v>4750</v>
      </c>
      <c r="E518" s="458" t="s">
        <v>4</v>
      </c>
      <c r="F518" s="459">
        <v>32</v>
      </c>
      <c r="G518" s="459">
        <v>2.41</v>
      </c>
      <c r="H518" s="459">
        <v>3.03</v>
      </c>
      <c r="I518" s="459">
        <v>96.96</v>
      </c>
      <c r="J518" s="467">
        <v>1.40103591838645E-5</v>
      </c>
    </row>
    <row r="519" spans="1:10" ht="25.5" x14ac:dyDescent="0.2">
      <c r="A519" s="466" t="s">
        <v>1412</v>
      </c>
      <c r="B519" s="457" t="s">
        <v>1014</v>
      </c>
      <c r="C519" s="457" t="s">
        <v>163</v>
      </c>
      <c r="D519" s="457" t="s">
        <v>1015</v>
      </c>
      <c r="E519" s="458" t="s">
        <v>4</v>
      </c>
      <c r="F519" s="459">
        <v>8</v>
      </c>
      <c r="G519" s="459">
        <v>242.41</v>
      </c>
      <c r="H519" s="459">
        <v>305.02</v>
      </c>
      <c r="I519" s="459">
        <v>2440.16</v>
      </c>
      <c r="J519" s="467">
        <v>3.5259403946058993E-4</v>
      </c>
    </row>
    <row r="520" spans="1:10" ht="38.25" x14ac:dyDescent="0.2">
      <c r="A520" s="466" t="s">
        <v>1413</v>
      </c>
      <c r="B520" s="457" t="s">
        <v>4751</v>
      </c>
      <c r="C520" s="457" t="s">
        <v>163</v>
      </c>
      <c r="D520" s="457" t="s">
        <v>4752</v>
      </c>
      <c r="E520" s="458" t="s">
        <v>4</v>
      </c>
      <c r="F520" s="459">
        <v>8</v>
      </c>
      <c r="G520" s="459">
        <v>56.28</v>
      </c>
      <c r="H520" s="459">
        <v>70.81</v>
      </c>
      <c r="I520" s="459">
        <v>566.48</v>
      </c>
      <c r="J520" s="467">
        <v>8.1854251964475671E-5</v>
      </c>
    </row>
    <row r="521" spans="1:10" ht="38.25" x14ac:dyDescent="0.2">
      <c r="A521" s="466" t="s">
        <v>2633</v>
      </c>
      <c r="B521" s="457" t="s">
        <v>1012</v>
      </c>
      <c r="C521" s="457" t="s">
        <v>12</v>
      </c>
      <c r="D521" s="457" t="s">
        <v>1013</v>
      </c>
      <c r="E521" s="458" t="s">
        <v>4</v>
      </c>
      <c r="F521" s="459">
        <v>8</v>
      </c>
      <c r="G521" s="459">
        <v>49.61</v>
      </c>
      <c r="H521" s="459">
        <v>62.42</v>
      </c>
      <c r="I521" s="459">
        <v>499.36</v>
      </c>
      <c r="J521" s="467">
        <v>7.2155661737361552E-5</v>
      </c>
    </row>
    <row r="522" spans="1:10" ht="51" x14ac:dyDescent="0.2">
      <c r="A522" s="466" t="s">
        <v>2636</v>
      </c>
      <c r="B522" s="457" t="s">
        <v>2634</v>
      </c>
      <c r="C522" s="457" t="s">
        <v>163</v>
      </c>
      <c r="D522" s="457" t="s">
        <v>2635</v>
      </c>
      <c r="E522" s="458" t="s">
        <v>4</v>
      </c>
      <c r="F522" s="459">
        <v>16</v>
      </c>
      <c r="G522" s="459">
        <v>10.89</v>
      </c>
      <c r="H522" s="459">
        <v>13.7</v>
      </c>
      <c r="I522" s="459">
        <v>219.2</v>
      </c>
      <c r="J522" s="467">
        <v>3.1673584293555054E-5</v>
      </c>
    </row>
    <row r="523" spans="1:10" ht="51" x14ac:dyDescent="0.2">
      <c r="A523" s="466" t="s">
        <v>2637</v>
      </c>
      <c r="B523" s="457" t="s">
        <v>5875</v>
      </c>
      <c r="C523" s="457" t="s">
        <v>163</v>
      </c>
      <c r="D523" s="457" t="s">
        <v>5876</v>
      </c>
      <c r="E523" s="458" t="s">
        <v>3</v>
      </c>
      <c r="F523" s="459">
        <v>321</v>
      </c>
      <c r="G523" s="459">
        <v>48.03</v>
      </c>
      <c r="H523" s="459">
        <v>60.43</v>
      </c>
      <c r="I523" s="459">
        <v>19398.03</v>
      </c>
      <c r="J523" s="467">
        <v>2.8029431493335299E-3</v>
      </c>
    </row>
    <row r="524" spans="1:10" ht="51" x14ac:dyDescent="0.2">
      <c r="A524" s="466" t="s">
        <v>2640</v>
      </c>
      <c r="B524" s="457" t="s">
        <v>4753</v>
      </c>
      <c r="C524" s="457" t="s">
        <v>163</v>
      </c>
      <c r="D524" s="457" t="s">
        <v>4754</v>
      </c>
      <c r="E524" s="458" t="s">
        <v>3</v>
      </c>
      <c r="F524" s="459">
        <v>57</v>
      </c>
      <c r="G524" s="459">
        <v>49.88</v>
      </c>
      <c r="H524" s="459">
        <v>62.76</v>
      </c>
      <c r="I524" s="459">
        <v>3577.32</v>
      </c>
      <c r="J524" s="467">
        <v>5.1690942776012948E-4</v>
      </c>
    </row>
    <row r="525" spans="1:10" ht="38.25" x14ac:dyDescent="0.2">
      <c r="A525" s="466" t="s">
        <v>2643</v>
      </c>
      <c r="B525" s="457" t="s">
        <v>2638</v>
      </c>
      <c r="C525" s="457" t="s">
        <v>163</v>
      </c>
      <c r="D525" s="457" t="s">
        <v>2639</v>
      </c>
      <c r="E525" s="458" t="s">
        <v>4</v>
      </c>
      <c r="F525" s="459">
        <v>20</v>
      </c>
      <c r="G525" s="459">
        <v>21.07</v>
      </c>
      <c r="H525" s="459">
        <v>26.51</v>
      </c>
      <c r="I525" s="459">
        <v>530.20000000000005</v>
      </c>
      <c r="J525" s="467">
        <v>7.6611926972823413E-5</v>
      </c>
    </row>
    <row r="526" spans="1:10" ht="38.25" x14ac:dyDescent="0.2">
      <c r="A526" s="466" t="s">
        <v>2646</v>
      </c>
      <c r="B526" s="457" t="s">
        <v>2641</v>
      </c>
      <c r="C526" s="457" t="s">
        <v>163</v>
      </c>
      <c r="D526" s="457" t="s">
        <v>2642</v>
      </c>
      <c r="E526" s="458" t="s">
        <v>4</v>
      </c>
      <c r="F526" s="459">
        <v>4</v>
      </c>
      <c r="G526" s="459">
        <v>21.07</v>
      </c>
      <c r="H526" s="459">
        <v>26.51</v>
      </c>
      <c r="I526" s="459">
        <v>106.04</v>
      </c>
      <c r="J526" s="467">
        <v>1.5322385394564681E-5</v>
      </c>
    </row>
    <row r="527" spans="1:10" ht="38.25" x14ac:dyDescent="0.2">
      <c r="A527" s="466" t="s">
        <v>2647</v>
      </c>
      <c r="B527" s="457" t="s">
        <v>2644</v>
      </c>
      <c r="C527" s="457" t="s">
        <v>163</v>
      </c>
      <c r="D527" s="457" t="s">
        <v>2645</v>
      </c>
      <c r="E527" s="458" t="s">
        <v>4</v>
      </c>
      <c r="F527" s="459">
        <v>1</v>
      </c>
      <c r="G527" s="459">
        <v>389.51</v>
      </c>
      <c r="H527" s="459">
        <v>490.12</v>
      </c>
      <c r="I527" s="459">
        <v>490.12</v>
      </c>
      <c r="J527" s="467">
        <v>7.0820516122067532E-5</v>
      </c>
    </row>
    <row r="528" spans="1:10" ht="38.25" x14ac:dyDescent="0.2">
      <c r="A528" s="466" t="s">
        <v>2648</v>
      </c>
      <c r="B528" s="457" t="s">
        <v>2649</v>
      </c>
      <c r="C528" s="457" t="s">
        <v>163</v>
      </c>
      <c r="D528" s="457" t="s">
        <v>2650</v>
      </c>
      <c r="E528" s="458" t="s">
        <v>4</v>
      </c>
      <c r="F528" s="459">
        <v>25</v>
      </c>
      <c r="G528" s="459">
        <v>33.61</v>
      </c>
      <c r="H528" s="459">
        <v>42.29</v>
      </c>
      <c r="I528" s="459">
        <v>1057.25</v>
      </c>
      <c r="J528" s="467">
        <v>1.5276869066770568E-4</v>
      </c>
    </row>
    <row r="529" spans="1:10" ht="25.5" x14ac:dyDescent="0.2">
      <c r="A529" s="466" t="s">
        <v>2651</v>
      </c>
      <c r="B529" s="457" t="s">
        <v>4755</v>
      </c>
      <c r="C529" s="457" t="s">
        <v>163</v>
      </c>
      <c r="D529" s="457" t="s">
        <v>4756</v>
      </c>
      <c r="E529" s="458" t="s">
        <v>4</v>
      </c>
      <c r="F529" s="459">
        <v>5</v>
      </c>
      <c r="G529" s="459">
        <v>8.75</v>
      </c>
      <c r="H529" s="459">
        <v>11.01</v>
      </c>
      <c r="I529" s="459">
        <v>55.05</v>
      </c>
      <c r="J529" s="467">
        <v>7.9545201430666324E-6</v>
      </c>
    </row>
    <row r="530" spans="1:10" ht="25.5" x14ac:dyDescent="0.2">
      <c r="A530" s="466" t="s">
        <v>2652</v>
      </c>
      <c r="B530" s="457" t="s">
        <v>4757</v>
      </c>
      <c r="C530" s="457" t="s">
        <v>163</v>
      </c>
      <c r="D530" s="457" t="s">
        <v>4758</v>
      </c>
      <c r="E530" s="458" t="s">
        <v>4</v>
      </c>
      <c r="F530" s="459">
        <v>10</v>
      </c>
      <c r="G530" s="459">
        <v>4.8</v>
      </c>
      <c r="H530" s="459">
        <v>6.03</v>
      </c>
      <c r="I530" s="459">
        <v>60.3</v>
      </c>
      <c r="J530" s="467">
        <v>8.7131256063018702E-6</v>
      </c>
    </row>
    <row r="531" spans="1:10" ht="25.5" x14ac:dyDescent="0.2">
      <c r="A531" s="466" t="s">
        <v>2653</v>
      </c>
      <c r="B531" s="457" t="s">
        <v>5877</v>
      </c>
      <c r="C531" s="457" t="s">
        <v>163</v>
      </c>
      <c r="D531" s="457" t="s">
        <v>5878</v>
      </c>
      <c r="E531" s="458" t="s">
        <v>4</v>
      </c>
      <c r="F531" s="459">
        <v>14</v>
      </c>
      <c r="G531" s="459">
        <v>0.31</v>
      </c>
      <c r="H531" s="459">
        <v>0.39</v>
      </c>
      <c r="I531" s="459">
        <v>5.46</v>
      </c>
      <c r="J531" s="467">
        <v>7.8894968176464691E-7</v>
      </c>
    </row>
    <row r="532" spans="1:10" ht="25.5" x14ac:dyDescent="0.2">
      <c r="A532" s="466" t="s">
        <v>2656</v>
      </c>
      <c r="B532" s="457" t="s">
        <v>2654</v>
      </c>
      <c r="C532" s="457" t="s">
        <v>163</v>
      </c>
      <c r="D532" s="457" t="s">
        <v>2655</v>
      </c>
      <c r="E532" s="458" t="s">
        <v>4</v>
      </c>
      <c r="F532" s="459">
        <v>300</v>
      </c>
      <c r="G532" s="459">
        <v>0.14000000000000001</v>
      </c>
      <c r="H532" s="459">
        <v>0.17</v>
      </c>
      <c r="I532" s="459">
        <v>51</v>
      </c>
      <c r="J532" s="467">
        <v>7.3693102142851637E-6</v>
      </c>
    </row>
    <row r="533" spans="1:10" ht="25.5" x14ac:dyDescent="0.2">
      <c r="A533" s="466" t="s">
        <v>2659</v>
      </c>
      <c r="B533" s="457" t="s">
        <v>5879</v>
      </c>
      <c r="C533" s="457" t="s">
        <v>163</v>
      </c>
      <c r="D533" s="457" t="s">
        <v>5880</v>
      </c>
      <c r="E533" s="458" t="s">
        <v>4</v>
      </c>
      <c r="F533" s="459">
        <v>14</v>
      </c>
      <c r="G533" s="459">
        <v>0.69</v>
      </c>
      <c r="H533" s="459">
        <v>0.86</v>
      </c>
      <c r="I533" s="459">
        <v>12.04</v>
      </c>
      <c r="J533" s="467">
        <v>1.7397351956861445E-6</v>
      </c>
    </row>
    <row r="534" spans="1:10" ht="25.5" x14ac:dyDescent="0.2">
      <c r="A534" s="466" t="s">
        <v>2662</v>
      </c>
      <c r="B534" s="457" t="s">
        <v>5881</v>
      </c>
      <c r="C534" s="457" t="s">
        <v>163</v>
      </c>
      <c r="D534" s="457" t="s">
        <v>5882</v>
      </c>
      <c r="E534" s="458" t="s">
        <v>4</v>
      </c>
      <c r="F534" s="459">
        <v>163</v>
      </c>
      <c r="G534" s="459">
        <v>0.28000000000000003</v>
      </c>
      <c r="H534" s="459">
        <v>0.35</v>
      </c>
      <c r="I534" s="459">
        <v>57.05</v>
      </c>
      <c r="J534" s="467">
        <v>8.2435127004895806E-6</v>
      </c>
    </row>
    <row r="535" spans="1:10" x14ac:dyDescent="0.2">
      <c r="A535" s="466" t="s">
        <v>2665</v>
      </c>
      <c r="B535" s="457" t="s">
        <v>5883</v>
      </c>
      <c r="C535" s="457" t="s">
        <v>163</v>
      </c>
      <c r="D535" s="457" t="s">
        <v>5884</v>
      </c>
      <c r="E535" s="458" t="s">
        <v>4</v>
      </c>
      <c r="F535" s="459">
        <v>14</v>
      </c>
      <c r="G535" s="459">
        <v>1</v>
      </c>
      <c r="H535" s="459">
        <v>1.25</v>
      </c>
      <c r="I535" s="459">
        <v>17.5</v>
      </c>
      <c r="J535" s="467">
        <v>2.5286848774507915E-6</v>
      </c>
    </row>
    <row r="536" spans="1:10" ht="25.5" x14ac:dyDescent="0.2">
      <c r="A536" s="466" t="s">
        <v>2666</v>
      </c>
      <c r="B536" s="457" t="s">
        <v>2657</v>
      </c>
      <c r="C536" s="457" t="s">
        <v>163</v>
      </c>
      <c r="D536" s="457" t="s">
        <v>2658</v>
      </c>
      <c r="E536" s="458" t="s">
        <v>4</v>
      </c>
      <c r="F536" s="459">
        <v>171</v>
      </c>
      <c r="G536" s="459">
        <v>4.1100000000000003</v>
      </c>
      <c r="H536" s="459">
        <v>5.17</v>
      </c>
      <c r="I536" s="459">
        <v>884.07</v>
      </c>
      <c r="J536" s="467">
        <v>1.2774482512045265E-4</v>
      </c>
    </row>
    <row r="537" spans="1:10" ht="25.5" x14ac:dyDescent="0.2">
      <c r="A537" s="466" t="s">
        <v>2669</v>
      </c>
      <c r="B537" s="457" t="s">
        <v>4759</v>
      </c>
      <c r="C537" s="457" t="s">
        <v>163</v>
      </c>
      <c r="D537" s="457" t="s">
        <v>4760</v>
      </c>
      <c r="E537" s="458" t="s">
        <v>4</v>
      </c>
      <c r="F537" s="459">
        <v>14</v>
      </c>
      <c r="G537" s="459">
        <v>0.53</v>
      </c>
      <c r="H537" s="459">
        <v>0.66</v>
      </c>
      <c r="I537" s="459">
        <v>9.24</v>
      </c>
      <c r="J537" s="467">
        <v>1.335145615294018E-6</v>
      </c>
    </row>
    <row r="538" spans="1:10" ht="38.25" x14ac:dyDescent="0.2">
      <c r="A538" s="466" t="s">
        <v>2672</v>
      </c>
      <c r="B538" s="457" t="s">
        <v>2660</v>
      </c>
      <c r="C538" s="457" t="s">
        <v>163</v>
      </c>
      <c r="D538" s="457" t="s">
        <v>2661</v>
      </c>
      <c r="E538" s="458" t="s">
        <v>4</v>
      </c>
      <c r="F538" s="459">
        <v>6</v>
      </c>
      <c r="G538" s="459">
        <v>0.39</v>
      </c>
      <c r="H538" s="459">
        <v>0.49</v>
      </c>
      <c r="I538" s="459">
        <v>2.94</v>
      </c>
      <c r="J538" s="467">
        <v>4.2481905941173296E-7</v>
      </c>
    </row>
    <row r="539" spans="1:10" ht="25.5" x14ac:dyDescent="0.2">
      <c r="A539" s="466" t="s">
        <v>2675</v>
      </c>
      <c r="B539" s="457" t="s">
        <v>2663</v>
      </c>
      <c r="C539" s="457" t="s">
        <v>163</v>
      </c>
      <c r="D539" s="457" t="s">
        <v>2664</v>
      </c>
      <c r="E539" s="458" t="s">
        <v>4</v>
      </c>
      <c r="F539" s="459">
        <v>300</v>
      </c>
      <c r="G539" s="459">
        <v>0.18</v>
      </c>
      <c r="H539" s="459">
        <v>0.22</v>
      </c>
      <c r="I539" s="459">
        <v>66</v>
      </c>
      <c r="J539" s="467">
        <v>9.5367543949572712E-6</v>
      </c>
    </row>
    <row r="540" spans="1:10" ht="38.25" x14ac:dyDescent="0.2">
      <c r="A540" s="466" t="s">
        <v>5885</v>
      </c>
      <c r="B540" s="457" t="s">
        <v>2667</v>
      </c>
      <c r="C540" s="457" t="s">
        <v>163</v>
      </c>
      <c r="D540" s="457" t="s">
        <v>2668</v>
      </c>
      <c r="E540" s="458" t="s">
        <v>4</v>
      </c>
      <c r="F540" s="459">
        <v>8</v>
      </c>
      <c r="G540" s="459">
        <v>31.06</v>
      </c>
      <c r="H540" s="459">
        <v>39.08</v>
      </c>
      <c r="I540" s="459">
        <v>312.64</v>
      </c>
      <c r="J540" s="467">
        <v>4.5175316576355171E-5</v>
      </c>
    </row>
    <row r="541" spans="1:10" ht="38.25" x14ac:dyDescent="0.2">
      <c r="A541" s="466" t="s">
        <v>5886</v>
      </c>
      <c r="B541" s="457" t="s">
        <v>2670</v>
      </c>
      <c r="C541" s="457" t="s">
        <v>163</v>
      </c>
      <c r="D541" s="457" t="s">
        <v>2671</v>
      </c>
      <c r="E541" s="458" t="s">
        <v>3</v>
      </c>
      <c r="F541" s="459">
        <v>48</v>
      </c>
      <c r="G541" s="459">
        <v>19.66</v>
      </c>
      <c r="H541" s="459">
        <v>24.73</v>
      </c>
      <c r="I541" s="459">
        <v>1187.04</v>
      </c>
      <c r="J541" s="467">
        <v>1.7152286268166784E-4</v>
      </c>
    </row>
    <row r="542" spans="1:10" ht="38.25" x14ac:dyDescent="0.2">
      <c r="A542" s="466" t="s">
        <v>5887</v>
      </c>
      <c r="B542" s="457" t="s">
        <v>2673</v>
      </c>
      <c r="C542" s="457" t="s">
        <v>163</v>
      </c>
      <c r="D542" s="457" t="s">
        <v>2674</v>
      </c>
      <c r="E542" s="458" t="s">
        <v>4</v>
      </c>
      <c r="F542" s="459">
        <v>8</v>
      </c>
      <c r="G542" s="459">
        <v>62.52</v>
      </c>
      <c r="H542" s="459">
        <v>78.66</v>
      </c>
      <c r="I542" s="459">
        <v>629.28</v>
      </c>
      <c r="J542" s="467">
        <v>9.0928618267556232E-5</v>
      </c>
    </row>
    <row r="543" spans="1:10" ht="25.5" x14ac:dyDescent="0.2">
      <c r="A543" s="466" t="s">
        <v>5888</v>
      </c>
      <c r="B543" s="457" t="s">
        <v>2676</v>
      </c>
      <c r="C543" s="457" t="s">
        <v>163</v>
      </c>
      <c r="D543" s="457" t="s">
        <v>2677</v>
      </c>
      <c r="E543" s="458" t="s">
        <v>4</v>
      </c>
      <c r="F543" s="459">
        <v>2</v>
      </c>
      <c r="G543" s="459">
        <v>85.03</v>
      </c>
      <c r="H543" s="459">
        <v>106.99</v>
      </c>
      <c r="I543" s="459">
        <v>213.98</v>
      </c>
      <c r="J543" s="467">
        <v>3.091931371868116E-5</v>
      </c>
    </row>
    <row r="544" spans="1:10" ht="38.25" x14ac:dyDescent="0.2">
      <c r="A544" s="466" t="s">
        <v>5889</v>
      </c>
      <c r="B544" s="457" t="s">
        <v>2678</v>
      </c>
      <c r="C544" s="457" t="s">
        <v>163</v>
      </c>
      <c r="D544" s="457" t="s">
        <v>2679</v>
      </c>
      <c r="E544" s="458" t="s">
        <v>4</v>
      </c>
      <c r="F544" s="459">
        <v>1</v>
      </c>
      <c r="G544" s="459">
        <v>48.56</v>
      </c>
      <c r="H544" s="459">
        <v>61.1</v>
      </c>
      <c r="I544" s="459">
        <v>61.1</v>
      </c>
      <c r="J544" s="467">
        <v>8.8287226292710485E-6</v>
      </c>
    </row>
    <row r="545" spans="1:10" ht="25.5" x14ac:dyDescent="0.2">
      <c r="A545" s="468" t="s">
        <v>1418</v>
      </c>
      <c r="B545" s="453" t="s">
        <v>589</v>
      </c>
      <c r="C545" s="453"/>
      <c r="D545" s="453" t="s">
        <v>2680</v>
      </c>
      <c r="E545" s="454"/>
      <c r="F545" s="456">
        <v>1</v>
      </c>
      <c r="G545" s="455" t="s">
        <v>244</v>
      </c>
      <c r="H545" s="456">
        <v>103231.82</v>
      </c>
      <c r="I545" s="456">
        <v>103231.82</v>
      </c>
      <c r="J545" s="469">
        <v>1.4916613834612695E-2</v>
      </c>
    </row>
    <row r="546" spans="1:10" x14ac:dyDescent="0.2">
      <c r="A546" s="468" t="s">
        <v>1419</v>
      </c>
      <c r="B546" s="453" t="s">
        <v>589</v>
      </c>
      <c r="C546" s="453"/>
      <c r="D546" s="453" t="s">
        <v>1398</v>
      </c>
      <c r="E546" s="454"/>
      <c r="F546" s="456">
        <v>1</v>
      </c>
      <c r="G546" s="455" t="s">
        <v>244</v>
      </c>
      <c r="H546" s="456">
        <v>47212.39</v>
      </c>
      <c r="I546" s="456">
        <v>47212.39</v>
      </c>
      <c r="J546" s="469">
        <v>6.8220146640747981E-3</v>
      </c>
    </row>
    <row r="547" spans="1:10" ht="38.25" x14ac:dyDescent="0.2">
      <c r="A547" s="466" t="s">
        <v>1420</v>
      </c>
      <c r="B547" s="457" t="s">
        <v>2681</v>
      </c>
      <c r="C547" s="457" t="s">
        <v>163</v>
      </c>
      <c r="D547" s="457" t="s">
        <v>2682</v>
      </c>
      <c r="E547" s="458" t="s">
        <v>4</v>
      </c>
      <c r="F547" s="459">
        <v>1</v>
      </c>
      <c r="G547" s="459">
        <v>5391.84</v>
      </c>
      <c r="H547" s="459">
        <v>6784.55</v>
      </c>
      <c r="I547" s="459">
        <v>6784.55</v>
      </c>
      <c r="J547" s="467">
        <v>9.803422277319296E-4</v>
      </c>
    </row>
    <row r="548" spans="1:10" ht="38.25" x14ac:dyDescent="0.2">
      <c r="A548" s="466" t="s">
        <v>1421</v>
      </c>
      <c r="B548" s="457" t="s">
        <v>2683</v>
      </c>
      <c r="C548" s="457" t="s">
        <v>163</v>
      </c>
      <c r="D548" s="457" t="s">
        <v>2684</v>
      </c>
      <c r="E548" s="458" t="s">
        <v>4</v>
      </c>
      <c r="F548" s="459">
        <v>82</v>
      </c>
      <c r="G548" s="459">
        <v>34.729999999999997</v>
      </c>
      <c r="H548" s="459">
        <v>43.7</v>
      </c>
      <c r="I548" s="459">
        <v>3583.4</v>
      </c>
      <c r="J548" s="467">
        <v>5.1778796513469517E-4</v>
      </c>
    </row>
    <row r="549" spans="1:10" ht="25.5" x14ac:dyDescent="0.2">
      <c r="A549" s="466" t="s">
        <v>2685</v>
      </c>
      <c r="B549" s="457" t="s">
        <v>1399</v>
      </c>
      <c r="C549" s="457" t="s">
        <v>163</v>
      </c>
      <c r="D549" s="457" t="s">
        <v>1400</v>
      </c>
      <c r="E549" s="458" t="s">
        <v>4</v>
      </c>
      <c r="F549" s="459">
        <v>3</v>
      </c>
      <c r="G549" s="459">
        <v>3704.09</v>
      </c>
      <c r="H549" s="459">
        <v>4660.8500000000004</v>
      </c>
      <c r="I549" s="459">
        <v>13982.55</v>
      </c>
      <c r="J549" s="467">
        <v>2.0204264418971179E-3</v>
      </c>
    </row>
    <row r="550" spans="1:10" ht="25.5" x14ac:dyDescent="0.2">
      <c r="A550" s="466" t="s">
        <v>2686</v>
      </c>
      <c r="B550" s="457" t="s">
        <v>1401</v>
      </c>
      <c r="C550" s="457" t="s">
        <v>12</v>
      </c>
      <c r="D550" s="457" t="s">
        <v>2491</v>
      </c>
      <c r="E550" s="458" t="s">
        <v>4</v>
      </c>
      <c r="F550" s="459">
        <v>5</v>
      </c>
      <c r="G550" s="459">
        <v>1225.06</v>
      </c>
      <c r="H550" s="459">
        <v>1541.49</v>
      </c>
      <c r="I550" s="459">
        <v>7707.45</v>
      </c>
      <c r="J550" s="467">
        <v>1.1136978433547487E-3</v>
      </c>
    </row>
    <row r="551" spans="1:10" ht="25.5" x14ac:dyDescent="0.2">
      <c r="A551" s="466" t="s">
        <v>2687</v>
      </c>
      <c r="B551" s="457" t="s">
        <v>2688</v>
      </c>
      <c r="C551" s="457" t="s">
        <v>163</v>
      </c>
      <c r="D551" s="457" t="s">
        <v>2689</v>
      </c>
      <c r="E551" s="458" t="s">
        <v>4</v>
      </c>
      <c r="F551" s="459">
        <v>2</v>
      </c>
      <c r="G551" s="459">
        <v>349.23</v>
      </c>
      <c r="H551" s="459">
        <v>439.43</v>
      </c>
      <c r="I551" s="459">
        <v>878.86</v>
      </c>
      <c r="J551" s="467">
        <v>1.2699199950836585E-4</v>
      </c>
    </row>
    <row r="552" spans="1:10" ht="25.5" x14ac:dyDescent="0.2">
      <c r="A552" s="466" t="s">
        <v>2690</v>
      </c>
      <c r="B552" s="457" t="s">
        <v>2691</v>
      </c>
      <c r="C552" s="457" t="s">
        <v>163</v>
      </c>
      <c r="D552" s="457" t="s">
        <v>2692</v>
      </c>
      <c r="E552" s="458" t="s">
        <v>4</v>
      </c>
      <c r="F552" s="459">
        <v>10</v>
      </c>
      <c r="G552" s="459">
        <v>25.46</v>
      </c>
      <c r="H552" s="459">
        <v>32.03</v>
      </c>
      <c r="I552" s="459">
        <v>320.3</v>
      </c>
      <c r="J552" s="467">
        <v>4.628215807128506E-5</v>
      </c>
    </row>
    <row r="553" spans="1:10" ht="63.75" x14ac:dyDescent="0.2">
      <c r="A553" s="466" t="s">
        <v>2693</v>
      </c>
      <c r="B553" s="457" t="s">
        <v>4761</v>
      </c>
      <c r="C553" s="457" t="s">
        <v>163</v>
      </c>
      <c r="D553" s="457" t="s">
        <v>4762</v>
      </c>
      <c r="E553" s="458" t="s">
        <v>4</v>
      </c>
      <c r="F553" s="459">
        <v>1</v>
      </c>
      <c r="G553" s="459">
        <v>563.66</v>
      </c>
      <c r="H553" s="459">
        <v>709.25</v>
      </c>
      <c r="I553" s="459">
        <v>709.25</v>
      </c>
      <c r="J553" s="467">
        <v>1.0248398567611279E-4</v>
      </c>
    </row>
    <row r="554" spans="1:10" ht="25.5" x14ac:dyDescent="0.2">
      <c r="A554" s="466" t="s">
        <v>2696</v>
      </c>
      <c r="B554" s="457" t="s">
        <v>4763</v>
      </c>
      <c r="C554" s="457" t="s">
        <v>163</v>
      </c>
      <c r="D554" s="457" t="s">
        <v>4764</v>
      </c>
      <c r="E554" s="458" t="s">
        <v>4</v>
      </c>
      <c r="F554" s="459">
        <v>1</v>
      </c>
      <c r="G554" s="459">
        <v>662.17</v>
      </c>
      <c r="H554" s="459">
        <v>833.2</v>
      </c>
      <c r="I554" s="459">
        <v>833.2</v>
      </c>
      <c r="J554" s="467">
        <v>1.2039429942239997E-4</v>
      </c>
    </row>
    <row r="555" spans="1:10" ht="25.5" x14ac:dyDescent="0.2">
      <c r="A555" s="466" t="s">
        <v>2699</v>
      </c>
      <c r="B555" s="457" t="s">
        <v>2694</v>
      </c>
      <c r="C555" s="457" t="s">
        <v>163</v>
      </c>
      <c r="D555" s="457" t="s">
        <v>2695</v>
      </c>
      <c r="E555" s="458" t="s">
        <v>4</v>
      </c>
      <c r="F555" s="459">
        <v>1</v>
      </c>
      <c r="G555" s="459">
        <v>245.98</v>
      </c>
      <c r="H555" s="459">
        <v>309.51</v>
      </c>
      <c r="I555" s="459">
        <v>309.51</v>
      </c>
      <c r="J555" s="467">
        <v>4.4723043223988257E-5</v>
      </c>
    </row>
    <row r="556" spans="1:10" ht="51" x14ac:dyDescent="0.2">
      <c r="A556" s="466" t="s">
        <v>2702</v>
      </c>
      <c r="B556" s="457" t="s">
        <v>2697</v>
      </c>
      <c r="C556" s="457" t="s">
        <v>12</v>
      </c>
      <c r="D556" s="457" t="s">
        <v>2698</v>
      </c>
      <c r="E556" s="458" t="s">
        <v>4</v>
      </c>
      <c r="F556" s="459">
        <v>1</v>
      </c>
      <c r="G556" s="459">
        <v>262.33999999999997</v>
      </c>
      <c r="H556" s="459">
        <v>330.1</v>
      </c>
      <c r="I556" s="459">
        <v>330.1</v>
      </c>
      <c r="J556" s="467">
        <v>4.7698221602657499E-5</v>
      </c>
    </row>
    <row r="557" spans="1:10" ht="51" x14ac:dyDescent="0.2">
      <c r="A557" s="466" t="s">
        <v>2703</v>
      </c>
      <c r="B557" s="457" t="s">
        <v>2700</v>
      </c>
      <c r="C557" s="457" t="s">
        <v>163</v>
      </c>
      <c r="D557" s="457" t="s">
        <v>2701</v>
      </c>
      <c r="E557" s="458" t="s">
        <v>4</v>
      </c>
      <c r="F557" s="459">
        <v>1</v>
      </c>
      <c r="G557" s="459">
        <v>331.22</v>
      </c>
      <c r="H557" s="459">
        <v>416.77</v>
      </c>
      <c r="I557" s="459">
        <v>416.77</v>
      </c>
      <c r="J557" s="467">
        <v>6.0221714078580932E-5</v>
      </c>
    </row>
    <row r="558" spans="1:10" ht="25.5" x14ac:dyDescent="0.2">
      <c r="A558" s="466" t="s">
        <v>2706</v>
      </c>
      <c r="B558" s="457" t="s">
        <v>1404</v>
      </c>
      <c r="C558" s="457" t="s">
        <v>163</v>
      </c>
      <c r="D558" s="457" t="s">
        <v>1405</v>
      </c>
      <c r="E558" s="458" t="s">
        <v>4</v>
      </c>
      <c r="F558" s="459">
        <v>1</v>
      </c>
      <c r="G558" s="459">
        <v>75.209999999999994</v>
      </c>
      <c r="H558" s="459">
        <v>94.63</v>
      </c>
      <c r="I558" s="459">
        <v>94.63</v>
      </c>
      <c r="J558" s="467">
        <v>1.3673682854466766E-5</v>
      </c>
    </row>
    <row r="559" spans="1:10" ht="51" x14ac:dyDescent="0.2">
      <c r="A559" s="466" t="s">
        <v>4765</v>
      </c>
      <c r="B559" s="457" t="s">
        <v>2704</v>
      </c>
      <c r="C559" s="457" t="s">
        <v>163</v>
      </c>
      <c r="D559" s="457" t="s">
        <v>2705</v>
      </c>
      <c r="E559" s="458" t="s">
        <v>4</v>
      </c>
      <c r="F559" s="459">
        <v>24</v>
      </c>
      <c r="G559" s="459">
        <v>292.02999999999997</v>
      </c>
      <c r="H559" s="459">
        <v>367.46</v>
      </c>
      <c r="I559" s="459">
        <v>8819.0400000000009</v>
      </c>
      <c r="J559" s="467">
        <v>1.2743184618076359E-3</v>
      </c>
    </row>
    <row r="560" spans="1:10" x14ac:dyDescent="0.2">
      <c r="A560" s="466" t="s">
        <v>4766</v>
      </c>
      <c r="B560" s="457" t="s">
        <v>1406</v>
      </c>
      <c r="C560" s="457" t="s">
        <v>163</v>
      </c>
      <c r="D560" s="457" t="s">
        <v>1407</v>
      </c>
      <c r="E560" s="458" t="s">
        <v>4</v>
      </c>
      <c r="F560" s="459">
        <v>82</v>
      </c>
      <c r="G560" s="459">
        <v>23.68</v>
      </c>
      <c r="H560" s="459">
        <v>29.79</v>
      </c>
      <c r="I560" s="459">
        <v>2442.7800000000002</v>
      </c>
      <c r="J560" s="467">
        <v>3.5297261971081398E-4</v>
      </c>
    </row>
    <row r="561" spans="1:10" x14ac:dyDescent="0.2">
      <c r="A561" s="468" t="s">
        <v>1422</v>
      </c>
      <c r="B561" s="453" t="s">
        <v>589</v>
      </c>
      <c r="C561" s="453"/>
      <c r="D561" s="453" t="s">
        <v>604</v>
      </c>
      <c r="E561" s="454"/>
      <c r="F561" s="456">
        <v>1</v>
      </c>
      <c r="G561" s="455" t="s">
        <v>244</v>
      </c>
      <c r="H561" s="456">
        <v>11989.78</v>
      </c>
      <c r="I561" s="456">
        <v>11989.78</v>
      </c>
      <c r="J561" s="469">
        <v>1.7324785925692543E-3</v>
      </c>
    </row>
    <row r="562" spans="1:10" ht="38.25" x14ac:dyDescent="0.2">
      <c r="A562" s="466" t="s">
        <v>1423</v>
      </c>
      <c r="B562" s="457" t="s">
        <v>1318</v>
      </c>
      <c r="C562" s="457" t="s">
        <v>12</v>
      </c>
      <c r="D562" s="457" t="s">
        <v>3335</v>
      </c>
      <c r="E562" s="458" t="s">
        <v>3</v>
      </c>
      <c r="F562" s="459">
        <v>340</v>
      </c>
      <c r="G562" s="459">
        <v>18.7</v>
      </c>
      <c r="H562" s="459">
        <v>23.53</v>
      </c>
      <c r="I562" s="459">
        <v>8000.2</v>
      </c>
      <c r="J562" s="467">
        <v>1.1559991289475328E-3</v>
      </c>
    </row>
    <row r="563" spans="1:10" ht="38.25" x14ac:dyDescent="0.2">
      <c r="A563" s="466" t="s">
        <v>2434</v>
      </c>
      <c r="B563" s="457" t="s">
        <v>1323</v>
      </c>
      <c r="C563" s="457" t="s">
        <v>12</v>
      </c>
      <c r="D563" s="457" t="s">
        <v>3340</v>
      </c>
      <c r="E563" s="458" t="s">
        <v>3</v>
      </c>
      <c r="F563" s="459">
        <v>60</v>
      </c>
      <c r="G563" s="459">
        <v>21</v>
      </c>
      <c r="H563" s="459">
        <v>26.42</v>
      </c>
      <c r="I563" s="459">
        <v>1585.2</v>
      </c>
      <c r="J563" s="467">
        <v>2.2905550101342826E-4</v>
      </c>
    </row>
    <row r="564" spans="1:10" ht="38.25" x14ac:dyDescent="0.2">
      <c r="A564" s="466" t="s">
        <v>5890</v>
      </c>
      <c r="B564" s="457" t="s">
        <v>2576</v>
      </c>
      <c r="C564" s="457" t="s">
        <v>163</v>
      </c>
      <c r="D564" s="457" t="s">
        <v>2577</v>
      </c>
      <c r="E564" s="458" t="s">
        <v>3</v>
      </c>
      <c r="F564" s="459">
        <v>33</v>
      </c>
      <c r="G564" s="459">
        <v>57.91</v>
      </c>
      <c r="H564" s="459">
        <v>72.86</v>
      </c>
      <c r="I564" s="459">
        <v>2404.38</v>
      </c>
      <c r="J564" s="467">
        <v>3.4742396260829339E-4</v>
      </c>
    </row>
    <row r="565" spans="1:10" x14ac:dyDescent="0.2">
      <c r="A565" s="468" t="s">
        <v>1424</v>
      </c>
      <c r="B565" s="453" t="s">
        <v>589</v>
      </c>
      <c r="C565" s="453"/>
      <c r="D565" s="453" t="s">
        <v>598</v>
      </c>
      <c r="E565" s="454"/>
      <c r="F565" s="456">
        <v>1</v>
      </c>
      <c r="G565" s="455" t="s">
        <v>244</v>
      </c>
      <c r="H565" s="456">
        <v>3657.83</v>
      </c>
      <c r="I565" s="456">
        <v>3657.83</v>
      </c>
      <c r="J565" s="469">
        <v>5.2854282315919023E-4</v>
      </c>
    </row>
    <row r="566" spans="1:10" ht="38.25" x14ac:dyDescent="0.2">
      <c r="A566" s="466" t="s">
        <v>1425</v>
      </c>
      <c r="B566" s="457" t="s">
        <v>2583</v>
      </c>
      <c r="C566" s="457" t="s">
        <v>163</v>
      </c>
      <c r="D566" s="457" t="s">
        <v>1331</v>
      </c>
      <c r="E566" s="458" t="s">
        <v>4</v>
      </c>
      <c r="F566" s="459">
        <v>91</v>
      </c>
      <c r="G566" s="459">
        <v>12.09</v>
      </c>
      <c r="H566" s="459">
        <v>15.21</v>
      </c>
      <c r="I566" s="459">
        <v>1384.11</v>
      </c>
      <c r="J566" s="467">
        <v>1.99998744327338E-4</v>
      </c>
    </row>
    <row r="567" spans="1:10" ht="38.25" x14ac:dyDescent="0.2">
      <c r="A567" s="466" t="s">
        <v>1426</v>
      </c>
      <c r="B567" s="457" t="s">
        <v>2584</v>
      </c>
      <c r="C567" s="457" t="s">
        <v>163</v>
      </c>
      <c r="D567" s="457" t="s">
        <v>1333</v>
      </c>
      <c r="E567" s="458" t="s">
        <v>4</v>
      </c>
      <c r="F567" s="459">
        <v>3</v>
      </c>
      <c r="G567" s="459">
        <v>19.89</v>
      </c>
      <c r="H567" s="459">
        <v>25.02</v>
      </c>
      <c r="I567" s="459">
        <v>75.06</v>
      </c>
      <c r="J567" s="467">
        <v>1.0845890680083223E-5</v>
      </c>
    </row>
    <row r="568" spans="1:10" ht="38.25" x14ac:dyDescent="0.2">
      <c r="A568" s="466" t="s">
        <v>1427</v>
      </c>
      <c r="B568" s="457" t="s">
        <v>5891</v>
      </c>
      <c r="C568" s="457" t="s">
        <v>163</v>
      </c>
      <c r="D568" s="457" t="s">
        <v>5892</v>
      </c>
      <c r="E568" s="458" t="s">
        <v>4</v>
      </c>
      <c r="F568" s="459">
        <v>1</v>
      </c>
      <c r="G568" s="459">
        <v>21.02</v>
      </c>
      <c r="H568" s="459">
        <v>26.44</v>
      </c>
      <c r="I568" s="459">
        <v>26.44</v>
      </c>
      <c r="J568" s="467">
        <v>3.820481609131367E-6</v>
      </c>
    </row>
    <row r="569" spans="1:10" ht="38.25" x14ac:dyDescent="0.2">
      <c r="A569" s="466" t="s">
        <v>1428</v>
      </c>
      <c r="B569" s="457" t="s">
        <v>2585</v>
      </c>
      <c r="C569" s="457" t="s">
        <v>163</v>
      </c>
      <c r="D569" s="457" t="s">
        <v>1337</v>
      </c>
      <c r="E569" s="458" t="s">
        <v>4</v>
      </c>
      <c r="F569" s="459">
        <v>182</v>
      </c>
      <c r="G569" s="459">
        <v>7.74</v>
      </c>
      <c r="H569" s="459">
        <v>9.73</v>
      </c>
      <c r="I569" s="459">
        <v>1770.86</v>
      </c>
      <c r="J569" s="467">
        <v>2.5588268011900048E-4</v>
      </c>
    </row>
    <row r="570" spans="1:10" ht="38.25" x14ac:dyDescent="0.2">
      <c r="A570" s="466" t="s">
        <v>1429</v>
      </c>
      <c r="B570" s="457" t="s">
        <v>2707</v>
      </c>
      <c r="C570" s="457" t="s">
        <v>163</v>
      </c>
      <c r="D570" s="457" t="s">
        <v>1339</v>
      </c>
      <c r="E570" s="458" t="s">
        <v>4</v>
      </c>
      <c r="F570" s="459">
        <v>6</v>
      </c>
      <c r="G570" s="459">
        <v>13.75</v>
      </c>
      <c r="H570" s="459">
        <v>17.3</v>
      </c>
      <c r="I570" s="459">
        <v>103.8</v>
      </c>
      <c r="J570" s="467">
        <v>1.499871373025098E-5</v>
      </c>
    </row>
    <row r="571" spans="1:10" ht="38.25" x14ac:dyDescent="0.2">
      <c r="A571" s="466" t="s">
        <v>2708</v>
      </c>
      <c r="B571" s="457" t="s">
        <v>4722</v>
      </c>
      <c r="C571" s="457" t="s">
        <v>163</v>
      </c>
      <c r="D571" s="457" t="s">
        <v>4723</v>
      </c>
      <c r="E571" s="458" t="s">
        <v>4</v>
      </c>
      <c r="F571" s="459">
        <v>3</v>
      </c>
      <c r="G571" s="459">
        <v>13.56</v>
      </c>
      <c r="H571" s="459">
        <v>17.059999999999999</v>
      </c>
      <c r="I571" s="459">
        <v>51.18</v>
      </c>
      <c r="J571" s="467">
        <v>7.3953195444532286E-6</v>
      </c>
    </row>
    <row r="572" spans="1:10" ht="25.5" x14ac:dyDescent="0.2">
      <c r="A572" s="466" t="s">
        <v>2709</v>
      </c>
      <c r="B572" s="457" t="s">
        <v>2588</v>
      </c>
      <c r="C572" s="457" t="s">
        <v>163</v>
      </c>
      <c r="D572" s="457" t="s">
        <v>2589</v>
      </c>
      <c r="E572" s="458" t="s">
        <v>4</v>
      </c>
      <c r="F572" s="459">
        <v>2</v>
      </c>
      <c r="G572" s="459">
        <v>49.79</v>
      </c>
      <c r="H572" s="459">
        <v>62.65</v>
      </c>
      <c r="I572" s="459">
        <v>125.3</v>
      </c>
      <c r="J572" s="467">
        <v>1.8105383722547667E-5</v>
      </c>
    </row>
    <row r="573" spans="1:10" ht="25.5" x14ac:dyDescent="0.2">
      <c r="A573" s="466" t="s">
        <v>5893</v>
      </c>
      <c r="B573" s="457" t="s">
        <v>5894</v>
      </c>
      <c r="C573" s="457" t="s">
        <v>163</v>
      </c>
      <c r="D573" s="457" t="s">
        <v>5895</v>
      </c>
      <c r="E573" s="458" t="s">
        <v>4</v>
      </c>
      <c r="F573" s="459">
        <v>1</v>
      </c>
      <c r="G573" s="459">
        <v>34.090000000000003</v>
      </c>
      <c r="H573" s="459">
        <v>42.89</v>
      </c>
      <c r="I573" s="459">
        <v>42.89</v>
      </c>
      <c r="J573" s="467">
        <v>6.1974453939351108E-6</v>
      </c>
    </row>
    <row r="574" spans="1:10" ht="25.5" x14ac:dyDescent="0.2">
      <c r="A574" s="466" t="s">
        <v>5896</v>
      </c>
      <c r="B574" s="457" t="s">
        <v>5897</v>
      </c>
      <c r="C574" s="457" t="s">
        <v>163</v>
      </c>
      <c r="D574" s="457" t="s">
        <v>5898</v>
      </c>
      <c r="E574" s="458" t="s">
        <v>4</v>
      </c>
      <c r="F574" s="459">
        <v>1</v>
      </c>
      <c r="G574" s="459">
        <v>62.14</v>
      </c>
      <c r="H574" s="459">
        <v>78.19</v>
      </c>
      <c r="I574" s="459">
        <v>78.19</v>
      </c>
      <c r="J574" s="467">
        <v>1.1298164032450137E-5</v>
      </c>
    </row>
    <row r="575" spans="1:10" x14ac:dyDescent="0.2">
      <c r="A575" s="468" t="s">
        <v>1430</v>
      </c>
      <c r="B575" s="453" t="s">
        <v>589</v>
      </c>
      <c r="C575" s="453"/>
      <c r="D575" s="453" t="s">
        <v>605</v>
      </c>
      <c r="E575" s="454"/>
      <c r="F575" s="456">
        <v>1</v>
      </c>
      <c r="G575" s="455" t="s">
        <v>244</v>
      </c>
      <c r="H575" s="456">
        <v>30931.48</v>
      </c>
      <c r="I575" s="456">
        <v>30931.48</v>
      </c>
      <c r="J575" s="469">
        <v>4.4694837550383771E-3</v>
      </c>
    </row>
    <row r="576" spans="1:10" ht="38.25" x14ac:dyDescent="0.2">
      <c r="A576" s="466" t="s">
        <v>1431</v>
      </c>
      <c r="B576" s="457" t="s">
        <v>1411</v>
      </c>
      <c r="C576" s="457" t="s">
        <v>12</v>
      </c>
      <c r="D576" s="457" t="s">
        <v>2492</v>
      </c>
      <c r="E576" s="458" t="s">
        <v>3</v>
      </c>
      <c r="F576" s="459">
        <v>2680</v>
      </c>
      <c r="G576" s="459">
        <v>7.74</v>
      </c>
      <c r="H576" s="459">
        <v>9.73</v>
      </c>
      <c r="I576" s="459">
        <v>26076.400000000001</v>
      </c>
      <c r="J576" s="467">
        <v>3.7679427621918754E-3</v>
      </c>
    </row>
    <row r="577" spans="1:10" ht="51" x14ac:dyDescent="0.2">
      <c r="A577" s="466" t="s">
        <v>1432</v>
      </c>
      <c r="B577" s="457" t="s">
        <v>5899</v>
      </c>
      <c r="C577" s="457" t="s">
        <v>163</v>
      </c>
      <c r="D577" s="457" t="s">
        <v>5900</v>
      </c>
      <c r="E577" s="458" t="s">
        <v>3</v>
      </c>
      <c r="F577" s="459">
        <v>15</v>
      </c>
      <c r="G577" s="459">
        <v>32.65</v>
      </c>
      <c r="H577" s="459">
        <v>41.08</v>
      </c>
      <c r="I577" s="459">
        <v>616.20000000000005</v>
      </c>
      <c r="J577" s="467">
        <v>8.9038606942010157E-5</v>
      </c>
    </row>
    <row r="578" spans="1:10" ht="25.5" x14ac:dyDescent="0.2">
      <c r="A578" s="466" t="s">
        <v>1433</v>
      </c>
      <c r="B578" s="457" t="s">
        <v>2710</v>
      </c>
      <c r="C578" s="457" t="s">
        <v>12</v>
      </c>
      <c r="D578" s="457" t="s">
        <v>2711</v>
      </c>
      <c r="E578" s="458" t="s">
        <v>3</v>
      </c>
      <c r="F578" s="459">
        <v>50</v>
      </c>
      <c r="G578" s="459">
        <v>6.74</v>
      </c>
      <c r="H578" s="459">
        <v>8.48</v>
      </c>
      <c r="I578" s="459">
        <v>424</v>
      </c>
      <c r="J578" s="467">
        <v>6.1266422173664889E-5</v>
      </c>
    </row>
    <row r="579" spans="1:10" ht="25.5" x14ac:dyDescent="0.2">
      <c r="A579" s="466" t="s">
        <v>2712</v>
      </c>
      <c r="B579" s="457" t="s">
        <v>2713</v>
      </c>
      <c r="C579" s="457" t="s">
        <v>163</v>
      </c>
      <c r="D579" s="457" t="s">
        <v>2714</v>
      </c>
      <c r="E579" s="458" t="s">
        <v>4</v>
      </c>
      <c r="F579" s="459">
        <v>82</v>
      </c>
      <c r="G579" s="459">
        <v>20.86</v>
      </c>
      <c r="H579" s="459">
        <v>26.24</v>
      </c>
      <c r="I579" s="459">
        <v>2151.6799999999998</v>
      </c>
      <c r="J579" s="467">
        <v>3.1090975297790393E-4</v>
      </c>
    </row>
    <row r="580" spans="1:10" ht="25.5" x14ac:dyDescent="0.2">
      <c r="A580" s="466" t="s">
        <v>5901</v>
      </c>
      <c r="B580" s="457" t="s">
        <v>1402</v>
      </c>
      <c r="C580" s="457" t="s">
        <v>163</v>
      </c>
      <c r="D580" s="457" t="s">
        <v>1403</v>
      </c>
      <c r="E580" s="458" t="s">
        <v>4</v>
      </c>
      <c r="F580" s="459">
        <v>60</v>
      </c>
      <c r="G580" s="459">
        <v>22.03</v>
      </c>
      <c r="H580" s="459">
        <v>27.72</v>
      </c>
      <c r="I580" s="459">
        <v>1663.2</v>
      </c>
      <c r="J580" s="467">
        <v>2.4032621075292321E-4</v>
      </c>
    </row>
    <row r="581" spans="1:10" x14ac:dyDescent="0.2">
      <c r="A581" s="468" t="s">
        <v>2715</v>
      </c>
      <c r="B581" s="453" t="s">
        <v>589</v>
      </c>
      <c r="C581" s="453"/>
      <c r="D581" s="453" t="s">
        <v>601</v>
      </c>
      <c r="E581" s="454"/>
      <c r="F581" s="456">
        <v>1</v>
      </c>
      <c r="G581" s="455" t="s">
        <v>244</v>
      </c>
      <c r="H581" s="456">
        <v>5008.5600000000004</v>
      </c>
      <c r="I581" s="456">
        <v>5008.5600000000004</v>
      </c>
      <c r="J581" s="469">
        <v>7.2371828170313915E-4</v>
      </c>
    </row>
    <row r="582" spans="1:10" ht="38.25" x14ac:dyDescent="0.2">
      <c r="A582" s="466" t="s">
        <v>2716</v>
      </c>
      <c r="B582" s="457" t="s">
        <v>1357</v>
      </c>
      <c r="C582" s="457" t="s">
        <v>163</v>
      </c>
      <c r="D582" s="457" t="s">
        <v>1358</v>
      </c>
      <c r="E582" s="458" t="s">
        <v>4</v>
      </c>
      <c r="F582" s="459">
        <v>72</v>
      </c>
      <c r="G582" s="459">
        <v>11.65</v>
      </c>
      <c r="H582" s="459">
        <v>14.65</v>
      </c>
      <c r="I582" s="459">
        <v>1054.8</v>
      </c>
      <c r="J582" s="467">
        <v>1.5241467478486256E-4</v>
      </c>
    </row>
    <row r="583" spans="1:10" ht="38.25" x14ac:dyDescent="0.2">
      <c r="A583" s="466" t="s">
        <v>5902</v>
      </c>
      <c r="B583" s="457" t="s">
        <v>1360</v>
      </c>
      <c r="C583" s="457" t="s">
        <v>163</v>
      </c>
      <c r="D583" s="457" t="s">
        <v>1361</v>
      </c>
      <c r="E583" s="458" t="s">
        <v>4</v>
      </c>
      <c r="F583" s="459">
        <v>2</v>
      </c>
      <c r="G583" s="459">
        <v>15.29</v>
      </c>
      <c r="H583" s="459">
        <v>19.23</v>
      </c>
      <c r="I583" s="459">
        <v>38.46</v>
      </c>
      <c r="J583" s="467">
        <v>5.5573268792432822E-6</v>
      </c>
    </row>
    <row r="584" spans="1:10" ht="25.5" x14ac:dyDescent="0.2">
      <c r="A584" s="466" t="s">
        <v>5903</v>
      </c>
      <c r="B584" s="457" t="s">
        <v>5904</v>
      </c>
      <c r="C584" s="457" t="s">
        <v>163</v>
      </c>
      <c r="D584" s="457" t="s">
        <v>5905</v>
      </c>
      <c r="E584" s="458" t="s">
        <v>4</v>
      </c>
      <c r="F584" s="459">
        <v>4</v>
      </c>
      <c r="G584" s="459">
        <v>36.01</v>
      </c>
      <c r="H584" s="459">
        <v>45.31</v>
      </c>
      <c r="I584" s="459">
        <v>181.24</v>
      </c>
      <c r="J584" s="467">
        <v>2.618850555366751E-5</v>
      </c>
    </row>
    <row r="585" spans="1:10" ht="25.5" x14ac:dyDescent="0.2">
      <c r="A585" s="466" t="s">
        <v>5906</v>
      </c>
      <c r="B585" s="457" t="s">
        <v>5907</v>
      </c>
      <c r="C585" s="457" t="s">
        <v>163</v>
      </c>
      <c r="D585" s="457" t="s">
        <v>5908</v>
      </c>
      <c r="E585" s="458" t="s">
        <v>4</v>
      </c>
      <c r="F585" s="459">
        <v>22</v>
      </c>
      <c r="G585" s="459">
        <v>134.88999999999999</v>
      </c>
      <c r="H585" s="459">
        <v>169.73</v>
      </c>
      <c r="I585" s="459">
        <v>3734.06</v>
      </c>
      <c r="J585" s="467">
        <v>5.3955777448536589E-4</v>
      </c>
    </row>
    <row r="586" spans="1:10" x14ac:dyDescent="0.2">
      <c r="A586" s="468" t="s">
        <v>2717</v>
      </c>
      <c r="B586" s="453" t="s">
        <v>589</v>
      </c>
      <c r="C586" s="453"/>
      <c r="D586" s="453" t="s">
        <v>1414</v>
      </c>
      <c r="E586" s="454"/>
      <c r="F586" s="456">
        <v>1</v>
      </c>
      <c r="G586" s="455" t="s">
        <v>244</v>
      </c>
      <c r="H586" s="456">
        <v>4431.78</v>
      </c>
      <c r="I586" s="456">
        <v>4431.78</v>
      </c>
      <c r="J586" s="469">
        <v>6.4037571806793529E-4</v>
      </c>
    </row>
    <row r="587" spans="1:10" ht="25.5" x14ac:dyDescent="0.2">
      <c r="A587" s="466" t="s">
        <v>2718</v>
      </c>
      <c r="B587" s="457" t="s">
        <v>1415</v>
      </c>
      <c r="C587" s="457" t="s">
        <v>12</v>
      </c>
      <c r="D587" s="457" t="s">
        <v>2493</v>
      </c>
      <c r="E587" s="458" t="s">
        <v>4</v>
      </c>
      <c r="F587" s="459">
        <v>39</v>
      </c>
      <c r="G587" s="459">
        <v>49.38</v>
      </c>
      <c r="H587" s="459">
        <v>62.13</v>
      </c>
      <c r="I587" s="459">
        <v>2423.0700000000002</v>
      </c>
      <c r="J587" s="467">
        <v>3.5012459805741083E-4</v>
      </c>
    </row>
    <row r="588" spans="1:10" ht="25.5" x14ac:dyDescent="0.2">
      <c r="A588" s="466" t="s">
        <v>2719</v>
      </c>
      <c r="B588" s="457" t="s">
        <v>1416</v>
      </c>
      <c r="C588" s="457" t="s">
        <v>163</v>
      </c>
      <c r="D588" s="457" t="s">
        <v>1417</v>
      </c>
      <c r="E588" s="458" t="s">
        <v>4</v>
      </c>
      <c r="F588" s="459">
        <v>17</v>
      </c>
      <c r="G588" s="459">
        <v>62.08</v>
      </c>
      <c r="H588" s="459">
        <v>78.11</v>
      </c>
      <c r="I588" s="459">
        <v>1327.87</v>
      </c>
      <c r="J588" s="467">
        <v>1.9187227361260471E-4</v>
      </c>
    </row>
    <row r="589" spans="1:10" ht="25.5" x14ac:dyDescent="0.2">
      <c r="A589" s="466" t="s">
        <v>2720</v>
      </c>
      <c r="B589" s="457" t="s">
        <v>5909</v>
      </c>
      <c r="C589" s="457" t="s">
        <v>163</v>
      </c>
      <c r="D589" s="457" t="s">
        <v>5910</v>
      </c>
      <c r="E589" s="458" t="s">
        <v>4</v>
      </c>
      <c r="F589" s="459">
        <v>4</v>
      </c>
      <c r="G589" s="459">
        <v>107.54</v>
      </c>
      <c r="H589" s="459">
        <v>135.31</v>
      </c>
      <c r="I589" s="459">
        <v>541.24</v>
      </c>
      <c r="J589" s="467">
        <v>7.8207165889798079E-5</v>
      </c>
    </row>
    <row r="590" spans="1:10" ht="38.25" x14ac:dyDescent="0.2">
      <c r="A590" s="466" t="s">
        <v>5911</v>
      </c>
      <c r="B590" s="457" t="s">
        <v>2721</v>
      </c>
      <c r="C590" s="457" t="s">
        <v>163</v>
      </c>
      <c r="D590" s="457" t="s">
        <v>2722</v>
      </c>
      <c r="E590" s="458" t="s">
        <v>4</v>
      </c>
      <c r="F590" s="459">
        <v>5</v>
      </c>
      <c r="G590" s="459">
        <v>22.19</v>
      </c>
      <c r="H590" s="459">
        <v>27.92</v>
      </c>
      <c r="I590" s="459">
        <v>139.6</v>
      </c>
      <c r="J590" s="467">
        <v>2.0171680508121744E-5</v>
      </c>
    </row>
    <row r="591" spans="1:10" x14ac:dyDescent="0.2">
      <c r="A591" s="468" t="s">
        <v>1434</v>
      </c>
      <c r="B591" s="453" t="s">
        <v>589</v>
      </c>
      <c r="C591" s="453"/>
      <c r="D591" s="453" t="s">
        <v>4767</v>
      </c>
      <c r="E591" s="454"/>
      <c r="F591" s="456">
        <v>1</v>
      </c>
      <c r="G591" s="455" t="s">
        <v>244</v>
      </c>
      <c r="H591" s="456">
        <v>2461.14</v>
      </c>
      <c r="I591" s="456">
        <v>2461.14</v>
      </c>
      <c r="J591" s="469">
        <v>3.5562557138795663E-4</v>
      </c>
    </row>
    <row r="592" spans="1:10" x14ac:dyDescent="0.2">
      <c r="A592" s="468" t="s">
        <v>1436</v>
      </c>
      <c r="B592" s="453" t="s">
        <v>589</v>
      </c>
      <c r="C592" s="453"/>
      <c r="D592" s="453" t="s">
        <v>1437</v>
      </c>
      <c r="E592" s="454"/>
      <c r="F592" s="456">
        <v>1</v>
      </c>
      <c r="G592" s="455" t="s">
        <v>244</v>
      </c>
      <c r="H592" s="456">
        <v>1598.66</v>
      </c>
      <c r="I592" s="456">
        <v>1598.66</v>
      </c>
      <c r="J592" s="469">
        <v>2.3100042092488469E-4</v>
      </c>
    </row>
    <row r="593" spans="1:10" ht="51" x14ac:dyDescent="0.2">
      <c r="A593" s="466" t="s">
        <v>1438</v>
      </c>
      <c r="B593" s="457" t="s">
        <v>4768</v>
      </c>
      <c r="C593" s="457" t="s">
        <v>163</v>
      </c>
      <c r="D593" s="457" t="s">
        <v>4769</v>
      </c>
      <c r="E593" s="458" t="s">
        <v>3</v>
      </c>
      <c r="F593" s="459">
        <v>2</v>
      </c>
      <c r="G593" s="459">
        <v>16.489999999999998</v>
      </c>
      <c r="H593" s="459">
        <v>20.74</v>
      </c>
      <c r="I593" s="459">
        <v>41.48</v>
      </c>
      <c r="J593" s="467">
        <v>5.9937056409519329E-6</v>
      </c>
    </row>
    <row r="594" spans="1:10" ht="51" x14ac:dyDescent="0.2">
      <c r="A594" s="466" t="s">
        <v>2723</v>
      </c>
      <c r="B594" s="457" t="s">
        <v>4770</v>
      </c>
      <c r="C594" s="457" t="s">
        <v>163</v>
      </c>
      <c r="D594" s="457" t="s">
        <v>4771</v>
      </c>
      <c r="E594" s="458" t="s">
        <v>3</v>
      </c>
      <c r="F594" s="459">
        <v>41</v>
      </c>
      <c r="G594" s="459">
        <v>30.19</v>
      </c>
      <c r="H594" s="459">
        <v>37.979999999999997</v>
      </c>
      <c r="I594" s="459">
        <v>1557.18</v>
      </c>
      <c r="J594" s="467">
        <v>2.2500671528393276E-4</v>
      </c>
    </row>
    <row r="595" spans="1:10" x14ac:dyDescent="0.2">
      <c r="A595" s="468" t="s">
        <v>1439</v>
      </c>
      <c r="B595" s="453" t="s">
        <v>589</v>
      </c>
      <c r="C595" s="453"/>
      <c r="D595" s="453" t="s">
        <v>598</v>
      </c>
      <c r="E595" s="454"/>
      <c r="F595" s="456">
        <v>1</v>
      </c>
      <c r="G595" s="455" t="s">
        <v>244</v>
      </c>
      <c r="H595" s="456">
        <v>324.64999999999998</v>
      </c>
      <c r="I595" s="456">
        <v>324.64999999999998</v>
      </c>
      <c r="J595" s="469">
        <v>4.6910716883679965E-5</v>
      </c>
    </row>
    <row r="596" spans="1:10" ht="25.5" x14ac:dyDescent="0.2">
      <c r="A596" s="466" t="s">
        <v>1440</v>
      </c>
      <c r="B596" s="457" t="s">
        <v>4772</v>
      </c>
      <c r="C596" s="457" t="s">
        <v>163</v>
      </c>
      <c r="D596" s="457" t="s">
        <v>4773</v>
      </c>
      <c r="E596" s="458" t="s">
        <v>4</v>
      </c>
      <c r="F596" s="459">
        <v>1</v>
      </c>
      <c r="G596" s="459">
        <v>50.18</v>
      </c>
      <c r="H596" s="459">
        <v>63.14</v>
      </c>
      <c r="I596" s="459">
        <v>63.14</v>
      </c>
      <c r="J596" s="467">
        <v>9.1234950378424552E-6</v>
      </c>
    </row>
    <row r="597" spans="1:10" ht="38.25" x14ac:dyDescent="0.2">
      <c r="A597" s="466" t="s">
        <v>4774</v>
      </c>
      <c r="B597" s="457" t="s">
        <v>4775</v>
      </c>
      <c r="C597" s="457" t="s">
        <v>163</v>
      </c>
      <c r="D597" s="457" t="s">
        <v>4776</v>
      </c>
      <c r="E597" s="458" t="s">
        <v>4</v>
      </c>
      <c r="F597" s="459">
        <v>2</v>
      </c>
      <c r="G597" s="459">
        <v>43.35</v>
      </c>
      <c r="H597" s="459">
        <v>54.54</v>
      </c>
      <c r="I597" s="459">
        <v>109.08</v>
      </c>
      <c r="J597" s="467">
        <v>1.5761654081847563E-5</v>
      </c>
    </row>
    <row r="598" spans="1:10" ht="25.5" x14ac:dyDescent="0.2">
      <c r="A598" s="466" t="s">
        <v>4777</v>
      </c>
      <c r="B598" s="457" t="s">
        <v>4778</v>
      </c>
      <c r="C598" s="457" t="s">
        <v>163</v>
      </c>
      <c r="D598" s="457" t="s">
        <v>4779</v>
      </c>
      <c r="E598" s="458" t="s">
        <v>4</v>
      </c>
      <c r="F598" s="459">
        <v>2</v>
      </c>
      <c r="G598" s="459">
        <v>7.88</v>
      </c>
      <c r="H598" s="459">
        <v>9.91</v>
      </c>
      <c r="I598" s="459">
        <v>19.82</v>
      </c>
      <c r="J598" s="467">
        <v>2.8639162440614106E-6</v>
      </c>
    </row>
    <row r="599" spans="1:10" ht="38.25" x14ac:dyDescent="0.2">
      <c r="A599" s="466" t="s">
        <v>4780</v>
      </c>
      <c r="B599" s="457" t="s">
        <v>4781</v>
      </c>
      <c r="C599" s="457" t="s">
        <v>163</v>
      </c>
      <c r="D599" s="457" t="s">
        <v>4782</v>
      </c>
      <c r="E599" s="458" t="s">
        <v>4</v>
      </c>
      <c r="F599" s="459">
        <v>1</v>
      </c>
      <c r="G599" s="459">
        <v>46.79</v>
      </c>
      <c r="H599" s="459">
        <v>58.87</v>
      </c>
      <c r="I599" s="459">
        <v>58.87</v>
      </c>
      <c r="J599" s="467">
        <v>8.5064959277444623E-6</v>
      </c>
    </row>
    <row r="600" spans="1:10" ht="38.25" x14ac:dyDescent="0.2">
      <c r="A600" s="466" t="s">
        <v>4783</v>
      </c>
      <c r="B600" s="457" t="s">
        <v>4784</v>
      </c>
      <c r="C600" s="457" t="s">
        <v>163</v>
      </c>
      <c r="D600" s="457" t="s">
        <v>4785</v>
      </c>
      <c r="E600" s="458" t="s">
        <v>4</v>
      </c>
      <c r="F600" s="459">
        <v>1</v>
      </c>
      <c r="G600" s="459">
        <v>58.61</v>
      </c>
      <c r="H600" s="459">
        <v>73.739999999999995</v>
      </c>
      <c r="I600" s="459">
        <v>73.739999999999995</v>
      </c>
      <c r="J600" s="467">
        <v>1.0655155592184077E-5</v>
      </c>
    </row>
    <row r="601" spans="1:10" ht="25.5" x14ac:dyDescent="0.2">
      <c r="A601" s="468" t="s">
        <v>4786</v>
      </c>
      <c r="B601" s="453" t="s">
        <v>589</v>
      </c>
      <c r="C601" s="453"/>
      <c r="D601" s="453" t="s">
        <v>4787</v>
      </c>
      <c r="E601" s="454"/>
      <c r="F601" s="456">
        <v>1</v>
      </c>
      <c r="G601" s="455" t="s">
        <v>244</v>
      </c>
      <c r="H601" s="456">
        <v>537.83000000000004</v>
      </c>
      <c r="I601" s="456">
        <v>537.83000000000004</v>
      </c>
      <c r="J601" s="469">
        <v>7.7714433579391948E-5</v>
      </c>
    </row>
    <row r="602" spans="1:10" ht="38.25" x14ac:dyDescent="0.2">
      <c r="A602" s="466" t="s">
        <v>4788</v>
      </c>
      <c r="B602" s="457" t="s">
        <v>4789</v>
      </c>
      <c r="C602" s="457" t="s">
        <v>163</v>
      </c>
      <c r="D602" s="457" t="s">
        <v>4790</v>
      </c>
      <c r="E602" s="458" t="s">
        <v>4</v>
      </c>
      <c r="F602" s="459">
        <v>1</v>
      </c>
      <c r="G602" s="459">
        <v>427.43</v>
      </c>
      <c r="H602" s="459">
        <v>537.83000000000004</v>
      </c>
      <c r="I602" s="459">
        <v>537.83000000000004</v>
      </c>
      <c r="J602" s="467">
        <v>7.7714433579391948E-5</v>
      </c>
    </row>
    <row r="603" spans="1:10" x14ac:dyDescent="0.2">
      <c r="A603" s="468" t="s">
        <v>1441</v>
      </c>
      <c r="B603" s="453" t="s">
        <v>589</v>
      </c>
      <c r="C603" s="453"/>
      <c r="D603" s="453" t="s">
        <v>1442</v>
      </c>
      <c r="E603" s="454"/>
      <c r="F603" s="456">
        <v>1</v>
      </c>
      <c r="G603" s="455" t="s">
        <v>244</v>
      </c>
      <c r="H603" s="456">
        <v>33484.71</v>
      </c>
      <c r="I603" s="456">
        <v>33484.71</v>
      </c>
      <c r="J603" s="469">
        <v>4.8384159887328738E-3</v>
      </c>
    </row>
    <row r="604" spans="1:10" x14ac:dyDescent="0.2">
      <c r="A604" s="468" t="s">
        <v>1443</v>
      </c>
      <c r="B604" s="453" t="s">
        <v>589</v>
      </c>
      <c r="C604" s="453"/>
      <c r="D604" s="453" t="s">
        <v>1437</v>
      </c>
      <c r="E604" s="454"/>
      <c r="F604" s="456">
        <v>1</v>
      </c>
      <c r="G604" s="455" t="s">
        <v>244</v>
      </c>
      <c r="H604" s="456">
        <v>16979.46</v>
      </c>
      <c r="I604" s="456">
        <v>16979.46</v>
      </c>
      <c r="J604" s="469">
        <v>2.4534687845303208E-3</v>
      </c>
    </row>
    <row r="605" spans="1:10" ht="38.25" x14ac:dyDescent="0.2">
      <c r="A605" s="466" t="s">
        <v>1444</v>
      </c>
      <c r="B605" s="457" t="s">
        <v>617</v>
      </c>
      <c r="C605" s="457" t="s">
        <v>12</v>
      </c>
      <c r="D605" s="457" t="s">
        <v>618</v>
      </c>
      <c r="E605" s="458" t="s">
        <v>3</v>
      </c>
      <c r="F605" s="459">
        <v>192</v>
      </c>
      <c r="G605" s="459">
        <v>26.65</v>
      </c>
      <c r="H605" s="459">
        <v>33.53</v>
      </c>
      <c r="I605" s="459">
        <v>6437.76</v>
      </c>
      <c r="J605" s="467">
        <v>9.3023236323757752E-4</v>
      </c>
    </row>
    <row r="606" spans="1:10" ht="38.25" x14ac:dyDescent="0.2">
      <c r="A606" s="466" t="s">
        <v>1445</v>
      </c>
      <c r="B606" s="457" t="s">
        <v>2724</v>
      </c>
      <c r="C606" s="457" t="s">
        <v>12</v>
      </c>
      <c r="D606" s="457" t="s">
        <v>2725</v>
      </c>
      <c r="E606" s="458" t="s">
        <v>3</v>
      </c>
      <c r="F606" s="459">
        <v>36</v>
      </c>
      <c r="G606" s="459">
        <v>35.82</v>
      </c>
      <c r="H606" s="459">
        <v>45.07</v>
      </c>
      <c r="I606" s="459">
        <v>1622.52</v>
      </c>
      <c r="J606" s="467">
        <v>2.3444810213494045E-4</v>
      </c>
    </row>
    <row r="607" spans="1:10" ht="38.25" x14ac:dyDescent="0.2">
      <c r="A607" s="466" t="s">
        <v>1446</v>
      </c>
      <c r="B607" s="457" t="s">
        <v>4791</v>
      </c>
      <c r="C607" s="457" t="s">
        <v>12</v>
      </c>
      <c r="D607" s="457" t="s">
        <v>4792</v>
      </c>
      <c r="E607" s="458" t="s">
        <v>3</v>
      </c>
      <c r="F607" s="459">
        <v>36</v>
      </c>
      <c r="G607" s="459">
        <v>27.37</v>
      </c>
      <c r="H607" s="459">
        <v>34.43</v>
      </c>
      <c r="I607" s="459">
        <v>1239.48</v>
      </c>
      <c r="J607" s="467">
        <v>1.7910024753729753E-4</v>
      </c>
    </row>
    <row r="608" spans="1:10" ht="38.25" x14ac:dyDescent="0.2">
      <c r="A608" s="466" t="s">
        <v>1447</v>
      </c>
      <c r="B608" s="457" t="s">
        <v>957</v>
      </c>
      <c r="C608" s="457" t="s">
        <v>12</v>
      </c>
      <c r="D608" s="457" t="s">
        <v>958</v>
      </c>
      <c r="E608" s="458" t="s">
        <v>3</v>
      </c>
      <c r="F608" s="459">
        <v>66</v>
      </c>
      <c r="G608" s="459">
        <v>31.33</v>
      </c>
      <c r="H608" s="459">
        <v>39.42</v>
      </c>
      <c r="I608" s="459">
        <v>2601.7199999999998</v>
      </c>
      <c r="J608" s="467">
        <v>3.759388582492156E-4</v>
      </c>
    </row>
    <row r="609" spans="1:10" ht="38.25" x14ac:dyDescent="0.2">
      <c r="A609" s="466" t="s">
        <v>2726</v>
      </c>
      <c r="B609" s="457" t="s">
        <v>959</v>
      </c>
      <c r="C609" s="457" t="s">
        <v>163</v>
      </c>
      <c r="D609" s="457" t="s">
        <v>960</v>
      </c>
      <c r="E609" s="458" t="s">
        <v>3</v>
      </c>
      <c r="F609" s="459">
        <v>66</v>
      </c>
      <c r="G609" s="459">
        <v>37.57</v>
      </c>
      <c r="H609" s="459">
        <v>47.27</v>
      </c>
      <c r="I609" s="459">
        <v>3119.82</v>
      </c>
      <c r="J609" s="467">
        <v>4.5080238024963016E-4</v>
      </c>
    </row>
    <row r="610" spans="1:10" ht="38.25" x14ac:dyDescent="0.2">
      <c r="A610" s="466" t="s">
        <v>2727</v>
      </c>
      <c r="B610" s="457" t="s">
        <v>2728</v>
      </c>
      <c r="C610" s="457" t="s">
        <v>163</v>
      </c>
      <c r="D610" s="457" t="s">
        <v>2729</v>
      </c>
      <c r="E610" s="458" t="s">
        <v>3</v>
      </c>
      <c r="F610" s="459">
        <v>12</v>
      </c>
      <c r="G610" s="459">
        <v>55.83</v>
      </c>
      <c r="H610" s="459">
        <v>70.25</v>
      </c>
      <c r="I610" s="459">
        <v>843</v>
      </c>
      <c r="J610" s="467">
        <v>1.2181036295377241E-4</v>
      </c>
    </row>
    <row r="611" spans="1:10" ht="38.25" x14ac:dyDescent="0.2">
      <c r="A611" s="466" t="s">
        <v>5912</v>
      </c>
      <c r="B611" s="457" t="s">
        <v>4793</v>
      </c>
      <c r="C611" s="457" t="s">
        <v>163</v>
      </c>
      <c r="D611" s="457" t="s">
        <v>4794</v>
      </c>
      <c r="E611" s="458" t="s">
        <v>3</v>
      </c>
      <c r="F611" s="459">
        <v>12</v>
      </c>
      <c r="G611" s="459">
        <v>73.86</v>
      </c>
      <c r="H611" s="459">
        <v>92.93</v>
      </c>
      <c r="I611" s="459">
        <v>1115.1600000000001</v>
      </c>
      <c r="J611" s="467">
        <v>1.6113647016788711E-4</v>
      </c>
    </row>
    <row r="612" spans="1:10" x14ac:dyDescent="0.2">
      <c r="A612" s="468" t="s">
        <v>1448</v>
      </c>
      <c r="B612" s="453" t="s">
        <v>589</v>
      </c>
      <c r="C612" s="453"/>
      <c r="D612" s="453" t="s">
        <v>598</v>
      </c>
      <c r="E612" s="454"/>
      <c r="F612" s="456">
        <v>1</v>
      </c>
      <c r="G612" s="455" t="s">
        <v>244</v>
      </c>
      <c r="H612" s="456">
        <v>8587</v>
      </c>
      <c r="I612" s="456">
        <v>8587</v>
      </c>
      <c r="J612" s="469">
        <v>1.2407895452954255E-3</v>
      </c>
    </row>
    <row r="613" spans="1:10" ht="51" x14ac:dyDescent="0.2">
      <c r="A613" s="466" t="s">
        <v>1449</v>
      </c>
      <c r="B613" s="457" t="s">
        <v>1450</v>
      </c>
      <c r="C613" s="457" t="s">
        <v>12</v>
      </c>
      <c r="D613" s="457" t="s">
        <v>1451</v>
      </c>
      <c r="E613" s="458" t="s">
        <v>4</v>
      </c>
      <c r="F613" s="459">
        <v>86</v>
      </c>
      <c r="G613" s="459">
        <v>6.76</v>
      </c>
      <c r="H613" s="459">
        <v>8.5</v>
      </c>
      <c r="I613" s="459">
        <v>731</v>
      </c>
      <c r="J613" s="467">
        <v>1.0562677973808735E-4</v>
      </c>
    </row>
    <row r="614" spans="1:10" ht="51" x14ac:dyDescent="0.2">
      <c r="A614" s="466" t="s">
        <v>1452</v>
      </c>
      <c r="B614" s="457" t="s">
        <v>2730</v>
      </c>
      <c r="C614" s="457" t="s">
        <v>12</v>
      </c>
      <c r="D614" s="457" t="s">
        <v>2731</v>
      </c>
      <c r="E614" s="458" t="s">
        <v>4</v>
      </c>
      <c r="F614" s="459">
        <v>6</v>
      </c>
      <c r="G614" s="459">
        <v>8.8699999999999992</v>
      </c>
      <c r="H614" s="459">
        <v>11.16</v>
      </c>
      <c r="I614" s="459">
        <v>66.959999999999994</v>
      </c>
      <c r="J614" s="467">
        <v>9.6754708225202851E-6</v>
      </c>
    </row>
    <row r="615" spans="1:10" ht="38.25" x14ac:dyDescent="0.2">
      <c r="A615" s="466" t="s">
        <v>1453</v>
      </c>
      <c r="B615" s="457" t="s">
        <v>5913</v>
      </c>
      <c r="C615" s="457" t="s">
        <v>12</v>
      </c>
      <c r="D615" s="457" t="s">
        <v>5914</v>
      </c>
      <c r="E615" s="458" t="s">
        <v>4</v>
      </c>
      <c r="F615" s="459">
        <v>2</v>
      </c>
      <c r="G615" s="459">
        <v>10.54</v>
      </c>
      <c r="H615" s="459">
        <v>13.26</v>
      </c>
      <c r="I615" s="459">
        <v>26.52</v>
      </c>
      <c r="J615" s="467">
        <v>3.8320413114282848E-6</v>
      </c>
    </row>
    <row r="616" spans="1:10" ht="51" x14ac:dyDescent="0.2">
      <c r="A616" s="466" t="s">
        <v>1454</v>
      </c>
      <c r="B616" s="457" t="s">
        <v>2732</v>
      </c>
      <c r="C616" s="457" t="s">
        <v>12</v>
      </c>
      <c r="D616" s="457" t="s">
        <v>2733</v>
      </c>
      <c r="E616" s="458" t="s">
        <v>4</v>
      </c>
      <c r="F616" s="459">
        <v>53</v>
      </c>
      <c r="G616" s="459">
        <v>13.81</v>
      </c>
      <c r="H616" s="459">
        <v>17.37</v>
      </c>
      <c r="I616" s="459">
        <v>920.61</v>
      </c>
      <c r="J616" s="467">
        <v>1.3302471914456988E-4</v>
      </c>
    </row>
    <row r="617" spans="1:10" ht="51" x14ac:dyDescent="0.2">
      <c r="A617" s="466" t="s">
        <v>1455</v>
      </c>
      <c r="B617" s="457" t="s">
        <v>1459</v>
      </c>
      <c r="C617" s="457" t="s">
        <v>12</v>
      </c>
      <c r="D617" s="457" t="s">
        <v>1460</v>
      </c>
      <c r="E617" s="458" t="s">
        <v>4</v>
      </c>
      <c r="F617" s="459">
        <v>7</v>
      </c>
      <c r="G617" s="459">
        <v>6.31</v>
      </c>
      <c r="H617" s="459">
        <v>7.93</v>
      </c>
      <c r="I617" s="459">
        <v>55.51</v>
      </c>
      <c r="J617" s="467">
        <v>8.0209884312739101E-6</v>
      </c>
    </row>
    <row r="618" spans="1:10" ht="38.25" x14ac:dyDescent="0.2">
      <c r="A618" s="466" t="s">
        <v>1456</v>
      </c>
      <c r="B618" s="457" t="s">
        <v>1462</v>
      </c>
      <c r="C618" s="457" t="s">
        <v>12</v>
      </c>
      <c r="D618" s="457" t="s">
        <v>1463</v>
      </c>
      <c r="E618" s="458" t="s">
        <v>4</v>
      </c>
      <c r="F618" s="459">
        <v>103</v>
      </c>
      <c r="G618" s="459">
        <v>10.76</v>
      </c>
      <c r="H618" s="459">
        <v>13.53</v>
      </c>
      <c r="I618" s="459">
        <v>1393.59</v>
      </c>
      <c r="J618" s="467">
        <v>2.0136856904952278E-4</v>
      </c>
    </row>
    <row r="619" spans="1:10" ht="38.25" x14ac:dyDescent="0.2">
      <c r="A619" s="466" t="s">
        <v>1457</v>
      </c>
      <c r="B619" s="457" t="s">
        <v>2734</v>
      </c>
      <c r="C619" s="457" t="s">
        <v>12</v>
      </c>
      <c r="D619" s="457" t="s">
        <v>2735</v>
      </c>
      <c r="E619" s="458" t="s">
        <v>4</v>
      </c>
      <c r="F619" s="459">
        <v>6</v>
      </c>
      <c r="G619" s="459">
        <v>14.49</v>
      </c>
      <c r="H619" s="459">
        <v>18.23</v>
      </c>
      <c r="I619" s="459">
        <v>109.38</v>
      </c>
      <c r="J619" s="467">
        <v>1.5805002965461005E-5</v>
      </c>
    </row>
    <row r="620" spans="1:10" ht="38.25" x14ac:dyDescent="0.2">
      <c r="A620" s="466" t="s">
        <v>1458</v>
      </c>
      <c r="B620" s="457" t="s">
        <v>1465</v>
      </c>
      <c r="C620" s="457" t="s">
        <v>12</v>
      </c>
      <c r="D620" s="457" t="s">
        <v>1466</v>
      </c>
      <c r="E620" s="458" t="s">
        <v>4</v>
      </c>
      <c r="F620" s="459">
        <v>11</v>
      </c>
      <c r="G620" s="459">
        <v>18.86</v>
      </c>
      <c r="H620" s="459">
        <v>23.73</v>
      </c>
      <c r="I620" s="459">
        <v>261.02999999999997</v>
      </c>
      <c r="J620" s="467">
        <v>3.7717863632056005E-5</v>
      </c>
    </row>
    <row r="621" spans="1:10" ht="38.25" x14ac:dyDescent="0.2">
      <c r="A621" s="466" t="s">
        <v>1461</v>
      </c>
      <c r="B621" s="457" t="s">
        <v>961</v>
      </c>
      <c r="C621" s="457" t="s">
        <v>12</v>
      </c>
      <c r="D621" s="457" t="s">
        <v>962</v>
      </c>
      <c r="E621" s="458" t="s">
        <v>4</v>
      </c>
      <c r="F621" s="459">
        <v>37</v>
      </c>
      <c r="G621" s="459">
        <v>21.13</v>
      </c>
      <c r="H621" s="459">
        <v>26.58</v>
      </c>
      <c r="I621" s="459">
        <v>983.46</v>
      </c>
      <c r="J621" s="467">
        <v>1.4210631026158603E-4</v>
      </c>
    </row>
    <row r="622" spans="1:10" ht="38.25" x14ac:dyDescent="0.2">
      <c r="A622" s="466" t="s">
        <v>1464</v>
      </c>
      <c r="B622" s="457" t="s">
        <v>2736</v>
      </c>
      <c r="C622" s="457" t="s">
        <v>163</v>
      </c>
      <c r="D622" s="457" t="s">
        <v>2737</v>
      </c>
      <c r="E622" s="458" t="s">
        <v>4</v>
      </c>
      <c r="F622" s="459">
        <v>4</v>
      </c>
      <c r="G622" s="459">
        <v>46.11</v>
      </c>
      <c r="H622" s="459">
        <v>58.02</v>
      </c>
      <c r="I622" s="459">
        <v>232.08</v>
      </c>
      <c r="J622" s="467">
        <v>3.3534696363358837E-5</v>
      </c>
    </row>
    <row r="623" spans="1:10" ht="38.25" x14ac:dyDescent="0.2">
      <c r="A623" s="466" t="s">
        <v>1467</v>
      </c>
      <c r="B623" s="457" t="s">
        <v>2738</v>
      </c>
      <c r="C623" s="457" t="s">
        <v>12</v>
      </c>
      <c r="D623" s="457" t="s">
        <v>2739</v>
      </c>
      <c r="E623" s="458" t="s">
        <v>4</v>
      </c>
      <c r="F623" s="459">
        <v>1</v>
      </c>
      <c r="G623" s="459">
        <v>103.9</v>
      </c>
      <c r="H623" s="459">
        <v>130.72999999999999</v>
      </c>
      <c r="I623" s="459">
        <v>130.72999999999999</v>
      </c>
      <c r="J623" s="467">
        <v>1.8889998515950968E-5</v>
      </c>
    </row>
    <row r="624" spans="1:10" ht="38.25" x14ac:dyDescent="0.2">
      <c r="A624" s="466" t="s">
        <v>1468</v>
      </c>
      <c r="B624" s="457" t="s">
        <v>4795</v>
      </c>
      <c r="C624" s="457" t="s">
        <v>163</v>
      </c>
      <c r="D624" s="457" t="s">
        <v>4796</v>
      </c>
      <c r="E624" s="458" t="s">
        <v>4</v>
      </c>
      <c r="F624" s="459">
        <v>1</v>
      </c>
      <c r="G624" s="459">
        <v>111.51</v>
      </c>
      <c r="H624" s="459">
        <v>140.31</v>
      </c>
      <c r="I624" s="459">
        <v>140.31</v>
      </c>
      <c r="J624" s="467">
        <v>2.0274272866006889E-5</v>
      </c>
    </row>
    <row r="625" spans="1:10" ht="38.25" x14ac:dyDescent="0.2">
      <c r="A625" s="466" t="s">
        <v>1469</v>
      </c>
      <c r="B625" s="457" t="s">
        <v>1473</v>
      </c>
      <c r="C625" s="457" t="s">
        <v>12</v>
      </c>
      <c r="D625" s="457" t="s">
        <v>1474</v>
      </c>
      <c r="E625" s="458" t="s">
        <v>4</v>
      </c>
      <c r="F625" s="459">
        <v>23</v>
      </c>
      <c r="G625" s="459">
        <v>14.75</v>
      </c>
      <c r="H625" s="459">
        <v>18.55</v>
      </c>
      <c r="I625" s="459">
        <v>426.65</v>
      </c>
      <c r="J625" s="467">
        <v>6.1649337312250294E-5</v>
      </c>
    </row>
    <row r="626" spans="1:10" ht="38.25" x14ac:dyDescent="0.2">
      <c r="A626" s="466" t="s">
        <v>1470</v>
      </c>
      <c r="B626" s="457" t="s">
        <v>2740</v>
      </c>
      <c r="C626" s="457" t="s">
        <v>12</v>
      </c>
      <c r="D626" s="457" t="s">
        <v>2741</v>
      </c>
      <c r="E626" s="458" t="s">
        <v>4</v>
      </c>
      <c r="F626" s="459">
        <v>2</v>
      </c>
      <c r="G626" s="459">
        <v>18.59</v>
      </c>
      <c r="H626" s="459">
        <v>23.39</v>
      </c>
      <c r="I626" s="459">
        <v>46.78</v>
      </c>
      <c r="J626" s="467">
        <v>6.7595359181227439E-6</v>
      </c>
    </row>
    <row r="627" spans="1:10" ht="38.25" x14ac:dyDescent="0.2">
      <c r="A627" s="466" t="s">
        <v>1471</v>
      </c>
      <c r="B627" s="457" t="s">
        <v>4797</v>
      </c>
      <c r="C627" s="457" t="s">
        <v>163</v>
      </c>
      <c r="D627" s="457" t="s">
        <v>4798</v>
      </c>
      <c r="E627" s="458" t="s">
        <v>4</v>
      </c>
      <c r="F627" s="459">
        <v>1</v>
      </c>
      <c r="G627" s="459">
        <v>25.22</v>
      </c>
      <c r="H627" s="459">
        <v>31.73</v>
      </c>
      <c r="I627" s="459">
        <v>31.73</v>
      </c>
      <c r="J627" s="467">
        <v>4.5848669235150633E-6</v>
      </c>
    </row>
    <row r="628" spans="1:10" ht="38.25" x14ac:dyDescent="0.2">
      <c r="A628" s="466" t="s">
        <v>1472</v>
      </c>
      <c r="B628" s="457" t="s">
        <v>1476</v>
      </c>
      <c r="C628" s="457" t="s">
        <v>12</v>
      </c>
      <c r="D628" s="457" t="s">
        <v>1477</v>
      </c>
      <c r="E628" s="458" t="s">
        <v>4</v>
      </c>
      <c r="F628" s="459">
        <v>1</v>
      </c>
      <c r="G628" s="459">
        <v>31.51</v>
      </c>
      <c r="H628" s="459">
        <v>39.64</v>
      </c>
      <c r="I628" s="459">
        <v>39.64</v>
      </c>
      <c r="J628" s="467">
        <v>5.7278324881228212E-6</v>
      </c>
    </row>
    <row r="629" spans="1:10" ht="38.25" x14ac:dyDescent="0.2">
      <c r="A629" s="466" t="s">
        <v>1475</v>
      </c>
      <c r="B629" s="457" t="s">
        <v>5915</v>
      </c>
      <c r="C629" s="457" t="s">
        <v>163</v>
      </c>
      <c r="D629" s="457" t="s">
        <v>5916</v>
      </c>
      <c r="E629" s="458" t="s">
        <v>4</v>
      </c>
      <c r="F629" s="459">
        <v>1</v>
      </c>
      <c r="G629" s="459">
        <v>46.3</v>
      </c>
      <c r="H629" s="459">
        <v>58.25</v>
      </c>
      <c r="I629" s="459">
        <v>58.25</v>
      </c>
      <c r="J629" s="467">
        <v>8.4169082349433489E-6</v>
      </c>
    </row>
    <row r="630" spans="1:10" ht="38.25" x14ac:dyDescent="0.2">
      <c r="A630" s="466" t="s">
        <v>2744</v>
      </c>
      <c r="B630" s="457" t="s">
        <v>4799</v>
      </c>
      <c r="C630" s="457" t="s">
        <v>12</v>
      </c>
      <c r="D630" s="457" t="s">
        <v>4800</v>
      </c>
      <c r="E630" s="458" t="s">
        <v>4</v>
      </c>
      <c r="F630" s="459">
        <v>1</v>
      </c>
      <c r="G630" s="459">
        <v>85.27</v>
      </c>
      <c r="H630" s="459">
        <v>107.29</v>
      </c>
      <c r="I630" s="459">
        <v>107.29</v>
      </c>
      <c r="J630" s="467">
        <v>1.5503005742954022E-5</v>
      </c>
    </row>
    <row r="631" spans="1:10" ht="38.25" x14ac:dyDescent="0.2">
      <c r="A631" s="466" t="s">
        <v>2745</v>
      </c>
      <c r="B631" s="457" t="s">
        <v>5917</v>
      </c>
      <c r="C631" s="457" t="s">
        <v>163</v>
      </c>
      <c r="D631" s="457" t="s">
        <v>5918</v>
      </c>
      <c r="E631" s="458" t="s">
        <v>4</v>
      </c>
      <c r="F631" s="459">
        <v>1</v>
      </c>
      <c r="G631" s="459">
        <v>95.47</v>
      </c>
      <c r="H631" s="459">
        <v>120.12</v>
      </c>
      <c r="I631" s="459">
        <v>120.12</v>
      </c>
      <c r="J631" s="467">
        <v>1.7356892998822232E-5</v>
      </c>
    </row>
    <row r="632" spans="1:10" ht="51" x14ac:dyDescent="0.2">
      <c r="A632" s="466" t="s">
        <v>2748</v>
      </c>
      <c r="B632" s="457" t="s">
        <v>2742</v>
      </c>
      <c r="C632" s="457" t="s">
        <v>163</v>
      </c>
      <c r="D632" s="457" t="s">
        <v>2743</v>
      </c>
      <c r="E632" s="458" t="s">
        <v>4</v>
      </c>
      <c r="F632" s="459">
        <v>9</v>
      </c>
      <c r="G632" s="459">
        <v>21.03</v>
      </c>
      <c r="H632" s="459">
        <v>26.46</v>
      </c>
      <c r="I632" s="459">
        <v>238.14</v>
      </c>
      <c r="J632" s="467">
        <v>3.4410343812350373E-5</v>
      </c>
    </row>
    <row r="633" spans="1:10" ht="51" x14ac:dyDescent="0.2">
      <c r="A633" s="466" t="s">
        <v>2749</v>
      </c>
      <c r="B633" s="457" t="s">
        <v>4801</v>
      </c>
      <c r="C633" s="457" t="s">
        <v>163</v>
      </c>
      <c r="D633" s="457" t="s">
        <v>4802</v>
      </c>
      <c r="E633" s="458" t="s">
        <v>4</v>
      </c>
      <c r="F633" s="459">
        <v>5</v>
      </c>
      <c r="G633" s="459">
        <v>22.56</v>
      </c>
      <c r="H633" s="459">
        <v>28.38</v>
      </c>
      <c r="I633" s="459">
        <v>141.9</v>
      </c>
      <c r="J633" s="467">
        <v>2.050402194915813E-5</v>
      </c>
    </row>
    <row r="634" spans="1:10" ht="51" x14ac:dyDescent="0.2">
      <c r="A634" s="466" t="s">
        <v>2750</v>
      </c>
      <c r="B634" s="457" t="s">
        <v>4803</v>
      </c>
      <c r="C634" s="457" t="s">
        <v>12</v>
      </c>
      <c r="D634" s="457" t="s">
        <v>4804</v>
      </c>
      <c r="E634" s="458" t="s">
        <v>4</v>
      </c>
      <c r="F634" s="459">
        <v>2</v>
      </c>
      <c r="G634" s="459">
        <v>18.04</v>
      </c>
      <c r="H634" s="459">
        <v>22.69</v>
      </c>
      <c r="I634" s="459">
        <v>45.38</v>
      </c>
      <c r="J634" s="467">
        <v>6.5572411279266806E-6</v>
      </c>
    </row>
    <row r="635" spans="1:10" ht="51" x14ac:dyDescent="0.2">
      <c r="A635" s="466" t="s">
        <v>2751</v>
      </c>
      <c r="B635" s="457" t="s">
        <v>1478</v>
      </c>
      <c r="C635" s="457" t="s">
        <v>12</v>
      </c>
      <c r="D635" s="457" t="s">
        <v>1479</v>
      </c>
      <c r="E635" s="458" t="s">
        <v>4</v>
      </c>
      <c r="F635" s="459">
        <v>7</v>
      </c>
      <c r="G635" s="459">
        <v>21.91</v>
      </c>
      <c r="H635" s="459">
        <v>27.56</v>
      </c>
      <c r="I635" s="459">
        <v>192.92</v>
      </c>
      <c r="J635" s="467">
        <v>2.7876222089017524E-5</v>
      </c>
    </row>
    <row r="636" spans="1:10" ht="51" x14ac:dyDescent="0.2">
      <c r="A636" s="466" t="s">
        <v>2754</v>
      </c>
      <c r="B636" s="457" t="s">
        <v>2746</v>
      </c>
      <c r="C636" s="457" t="s">
        <v>12</v>
      </c>
      <c r="D636" s="457" t="s">
        <v>2747</v>
      </c>
      <c r="E636" s="458" t="s">
        <v>4</v>
      </c>
      <c r="F636" s="459">
        <v>2</v>
      </c>
      <c r="G636" s="459">
        <v>32.840000000000003</v>
      </c>
      <c r="H636" s="459">
        <v>41.32</v>
      </c>
      <c r="I636" s="459">
        <v>82.64</v>
      </c>
      <c r="J636" s="467">
        <v>1.1941172472716195E-5</v>
      </c>
    </row>
    <row r="637" spans="1:10" ht="51" x14ac:dyDescent="0.2">
      <c r="A637" s="466" t="s">
        <v>2755</v>
      </c>
      <c r="B637" s="457" t="s">
        <v>4805</v>
      </c>
      <c r="C637" s="457" t="s">
        <v>163</v>
      </c>
      <c r="D637" s="457" t="s">
        <v>4806</v>
      </c>
      <c r="E637" s="458" t="s">
        <v>4</v>
      </c>
      <c r="F637" s="459">
        <v>1</v>
      </c>
      <c r="G637" s="459">
        <v>37.83</v>
      </c>
      <c r="H637" s="459">
        <v>47.6</v>
      </c>
      <c r="I637" s="459">
        <v>47.6</v>
      </c>
      <c r="J637" s="467">
        <v>6.8780228666661531E-6</v>
      </c>
    </row>
    <row r="638" spans="1:10" ht="51" x14ac:dyDescent="0.2">
      <c r="A638" s="466" t="s">
        <v>2756</v>
      </c>
      <c r="B638" s="457" t="s">
        <v>4807</v>
      </c>
      <c r="C638" s="457" t="s">
        <v>163</v>
      </c>
      <c r="D638" s="457" t="s">
        <v>4808</v>
      </c>
      <c r="E638" s="458" t="s">
        <v>4</v>
      </c>
      <c r="F638" s="459">
        <v>4</v>
      </c>
      <c r="G638" s="459">
        <v>51.82</v>
      </c>
      <c r="H638" s="459">
        <v>65.2</v>
      </c>
      <c r="I638" s="459">
        <v>260.8</v>
      </c>
      <c r="J638" s="467">
        <v>3.7684629487952365E-5</v>
      </c>
    </row>
    <row r="639" spans="1:10" ht="51" x14ac:dyDescent="0.2">
      <c r="A639" s="466" t="s">
        <v>2757</v>
      </c>
      <c r="B639" s="457" t="s">
        <v>5919</v>
      </c>
      <c r="C639" s="457" t="s">
        <v>163</v>
      </c>
      <c r="D639" s="457" t="s">
        <v>5920</v>
      </c>
      <c r="E639" s="458" t="s">
        <v>4</v>
      </c>
      <c r="F639" s="459">
        <v>6</v>
      </c>
      <c r="G639" s="459">
        <v>156.66</v>
      </c>
      <c r="H639" s="459">
        <v>197.12</v>
      </c>
      <c r="I639" s="459">
        <v>1182.72</v>
      </c>
      <c r="J639" s="467">
        <v>1.708986387576343E-4</v>
      </c>
    </row>
    <row r="640" spans="1:10" ht="51" x14ac:dyDescent="0.2">
      <c r="A640" s="466" t="s">
        <v>2758</v>
      </c>
      <c r="B640" s="457" t="s">
        <v>2752</v>
      </c>
      <c r="C640" s="457" t="s">
        <v>163</v>
      </c>
      <c r="D640" s="457" t="s">
        <v>2753</v>
      </c>
      <c r="E640" s="458" t="s">
        <v>4</v>
      </c>
      <c r="F640" s="459">
        <v>8</v>
      </c>
      <c r="G640" s="459">
        <v>6.03</v>
      </c>
      <c r="H640" s="459">
        <v>7.58</v>
      </c>
      <c r="I640" s="459">
        <v>60.64</v>
      </c>
      <c r="J640" s="467">
        <v>8.7622543410637708E-6</v>
      </c>
    </row>
    <row r="641" spans="1:10" ht="51" x14ac:dyDescent="0.2">
      <c r="A641" s="466" t="s">
        <v>2761</v>
      </c>
      <c r="B641" s="457" t="s">
        <v>4809</v>
      </c>
      <c r="C641" s="457" t="s">
        <v>12</v>
      </c>
      <c r="D641" s="457" t="s">
        <v>4810</v>
      </c>
      <c r="E641" s="458" t="s">
        <v>4</v>
      </c>
      <c r="F641" s="459">
        <v>1</v>
      </c>
      <c r="G641" s="459">
        <v>11.43</v>
      </c>
      <c r="H641" s="459">
        <v>14.38</v>
      </c>
      <c r="I641" s="459">
        <v>14.38</v>
      </c>
      <c r="J641" s="467">
        <v>2.0778564878709932E-6</v>
      </c>
    </row>
    <row r="642" spans="1:10" ht="38.25" x14ac:dyDescent="0.2">
      <c r="A642" s="466" t="s">
        <v>2762</v>
      </c>
      <c r="B642" s="457" t="s">
        <v>4811</v>
      </c>
      <c r="C642" s="457" t="s">
        <v>163</v>
      </c>
      <c r="D642" s="457" t="s">
        <v>4812</v>
      </c>
      <c r="E642" s="458" t="s">
        <v>4</v>
      </c>
      <c r="F642" s="459">
        <v>3</v>
      </c>
      <c r="G642" s="459">
        <v>11.75</v>
      </c>
      <c r="H642" s="459">
        <v>14.78</v>
      </c>
      <c r="I642" s="459">
        <v>44.34</v>
      </c>
      <c r="J642" s="467">
        <v>6.406964998066748E-6</v>
      </c>
    </row>
    <row r="643" spans="1:10" ht="51" x14ac:dyDescent="0.2">
      <c r="A643" s="466" t="s">
        <v>5921</v>
      </c>
      <c r="B643" s="457" t="s">
        <v>1480</v>
      </c>
      <c r="C643" s="457" t="s">
        <v>12</v>
      </c>
      <c r="D643" s="457" t="s">
        <v>1481</v>
      </c>
      <c r="E643" s="458" t="s">
        <v>4</v>
      </c>
      <c r="F643" s="459">
        <v>1</v>
      </c>
      <c r="G643" s="459">
        <v>13.22</v>
      </c>
      <c r="H643" s="459">
        <v>16.63</v>
      </c>
      <c r="I643" s="459">
        <v>16.63</v>
      </c>
      <c r="J643" s="467">
        <v>2.4029731149718092E-6</v>
      </c>
    </row>
    <row r="644" spans="1:10" ht="51" x14ac:dyDescent="0.2">
      <c r="A644" s="466" t="s">
        <v>5922</v>
      </c>
      <c r="B644" s="457" t="s">
        <v>4813</v>
      </c>
      <c r="C644" s="457" t="s">
        <v>12</v>
      </c>
      <c r="D644" s="457" t="s">
        <v>4814</v>
      </c>
      <c r="E644" s="458" t="s">
        <v>4</v>
      </c>
      <c r="F644" s="459">
        <v>6</v>
      </c>
      <c r="G644" s="459">
        <v>14.13</v>
      </c>
      <c r="H644" s="459">
        <v>17.77</v>
      </c>
      <c r="I644" s="459">
        <v>106.62</v>
      </c>
      <c r="J644" s="467">
        <v>1.5406193236217336E-5</v>
      </c>
    </row>
    <row r="645" spans="1:10" ht="51" x14ac:dyDescent="0.2">
      <c r="A645" s="466" t="s">
        <v>5923</v>
      </c>
      <c r="B645" s="457" t="s">
        <v>1016</v>
      </c>
      <c r="C645" s="457" t="s">
        <v>163</v>
      </c>
      <c r="D645" s="457" t="s">
        <v>1017</v>
      </c>
      <c r="E645" s="458" t="s">
        <v>4</v>
      </c>
      <c r="F645" s="459">
        <v>4</v>
      </c>
      <c r="G645" s="459">
        <v>20.47</v>
      </c>
      <c r="H645" s="459">
        <v>25.75</v>
      </c>
      <c r="I645" s="459">
        <v>103</v>
      </c>
      <c r="J645" s="467">
        <v>1.4883116707281802E-5</v>
      </c>
    </row>
    <row r="646" spans="1:10" ht="51" x14ac:dyDescent="0.2">
      <c r="A646" s="466" t="s">
        <v>5924</v>
      </c>
      <c r="B646" s="457" t="s">
        <v>4815</v>
      </c>
      <c r="C646" s="457" t="s">
        <v>12</v>
      </c>
      <c r="D646" s="457" t="s">
        <v>4816</v>
      </c>
      <c r="E646" s="458" t="s">
        <v>4</v>
      </c>
      <c r="F646" s="459">
        <v>1</v>
      </c>
      <c r="G646" s="459">
        <v>30.48</v>
      </c>
      <c r="H646" s="459">
        <v>38.35</v>
      </c>
      <c r="I646" s="459">
        <v>38.35</v>
      </c>
      <c r="J646" s="467">
        <v>5.5414322885850205E-6</v>
      </c>
    </row>
    <row r="647" spans="1:10" ht="51" x14ac:dyDescent="0.2">
      <c r="A647" s="466" t="s">
        <v>5925</v>
      </c>
      <c r="B647" s="457" t="s">
        <v>2759</v>
      </c>
      <c r="C647" s="457" t="s">
        <v>163</v>
      </c>
      <c r="D647" s="457" t="s">
        <v>2760</v>
      </c>
      <c r="E647" s="458" t="s">
        <v>4</v>
      </c>
      <c r="F647" s="459">
        <v>1</v>
      </c>
      <c r="G647" s="459">
        <v>30.54</v>
      </c>
      <c r="H647" s="459">
        <v>38.42</v>
      </c>
      <c r="I647" s="459">
        <v>38.42</v>
      </c>
      <c r="J647" s="467">
        <v>5.5515470280948237E-6</v>
      </c>
    </row>
    <row r="648" spans="1:10" ht="51" x14ac:dyDescent="0.2">
      <c r="A648" s="466" t="s">
        <v>5926</v>
      </c>
      <c r="B648" s="457" t="s">
        <v>5927</v>
      </c>
      <c r="C648" s="457" t="s">
        <v>163</v>
      </c>
      <c r="D648" s="457" t="s">
        <v>5928</v>
      </c>
      <c r="E648" s="458" t="s">
        <v>4</v>
      </c>
      <c r="F648" s="459">
        <v>2</v>
      </c>
      <c r="G648" s="459">
        <v>36.119999999999997</v>
      </c>
      <c r="H648" s="459">
        <v>45.44</v>
      </c>
      <c r="I648" s="459">
        <v>90.88</v>
      </c>
      <c r="J648" s="467">
        <v>1.3131821809298738E-5</v>
      </c>
    </row>
    <row r="649" spans="1:10" x14ac:dyDescent="0.2">
      <c r="A649" s="468" t="s">
        <v>1482</v>
      </c>
      <c r="B649" s="453" t="s">
        <v>589</v>
      </c>
      <c r="C649" s="453"/>
      <c r="D649" s="453" t="s">
        <v>1486</v>
      </c>
      <c r="E649" s="454"/>
      <c r="F649" s="456">
        <v>1</v>
      </c>
      <c r="G649" s="455" t="s">
        <v>244</v>
      </c>
      <c r="H649" s="456">
        <v>7918.25</v>
      </c>
      <c r="I649" s="456">
        <v>7918.25</v>
      </c>
      <c r="J649" s="469">
        <v>1.1441576589071275E-3</v>
      </c>
    </row>
    <row r="650" spans="1:10" ht="51" x14ac:dyDescent="0.2">
      <c r="A650" s="466" t="s">
        <v>1484</v>
      </c>
      <c r="B650" s="457" t="s">
        <v>2763</v>
      </c>
      <c r="C650" s="457" t="s">
        <v>12</v>
      </c>
      <c r="D650" s="457" t="s">
        <v>2764</v>
      </c>
      <c r="E650" s="458" t="s">
        <v>4</v>
      </c>
      <c r="F650" s="459">
        <v>3</v>
      </c>
      <c r="G650" s="459">
        <v>124.95</v>
      </c>
      <c r="H650" s="459">
        <v>157.22</v>
      </c>
      <c r="I650" s="459">
        <v>471.66</v>
      </c>
      <c r="J650" s="467">
        <v>6.8153114817053729E-5</v>
      </c>
    </row>
    <row r="651" spans="1:10" ht="51" x14ac:dyDescent="0.2">
      <c r="A651" s="466" t="s">
        <v>1485</v>
      </c>
      <c r="B651" s="457" t="s">
        <v>1487</v>
      </c>
      <c r="C651" s="457" t="s">
        <v>12</v>
      </c>
      <c r="D651" s="457" t="s">
        <v>1488</v>
      </c>
      <c r="E651" s="458" t="s">
        <v>4</v>
      </c>
      <c r="F651" s="459">
        <v>34</v>
      </c>
      <c r="G651" s="459">
        <v>102.61</v>
      </c>
      <c r="H651" s="459">
        <v>129.11000000000001</v>
      </c>
      <c r="I651" s="459">
        <v>4389.74</v>
      </c>
      <c r="J651" s="467">
        <v>6.3430109451090495E-4</v>
      </c>
    </row>
    <row r="652" spans="1:10" ht="51" x14ac:dyDescent="0.2">
      <c r="A652" s="466" t="s">
        <v>2765</v>
      </c>
      <c r="B652" s="457" t="s">
        <v>2766</v>
      </c>
      <c r="C652" s="457" t="s">
        <v>12</v>
      </c>
      <c r="D652" s="457" t="s">
        <v>2767</v>
      </c>
      <c r="E652" s="458" t="s">
        <v>4</v>
      </c>
      <c r="F652" s="459">
        <v>9</v>
      </c>
      <c r="G652" s="459">
        <v>97.52</v>
      </c>
      <c r="H652" s="459">
        <v>122.7</v>
      </c>
      <c r="I652" s="459">
        <v>1104.3</v>
      </c>
      <c r="J652" s="467">
        <v>1.595672405810805E-4</v>
      </c>
    </row>
    <row r="653" spans="1:10" ht="51" x14ac:dyDescent="0.2">
      <c r="A653" s="466" t="s">
        <v>4817</v>
      </c>
      <c r="B653" s="457" t="s">
        <v>4818</v>
      </c>
      <c r="C653" s="457" t="s">
        <v>163</v>
      </c>
      <c r="D653" s="457" t="s">
        <v>4819</v>
      </c>
      <c r="E653" s="458" t="s">
        <v>4</v>
      </c>
      <c r="F653" s="459">
        <v>9</v>
      </c>
      <c r="G653" s="459">
        <v>172.42</v>
      </c>
      <c r="H653" s="459">
        <v>216.95</v>
      </c>
      <c r="I653" s="459">
        <v>1952.55</v>
      </c>
      <c r="J653" s="467">
        <v>2.8213620899808815E-4</v>
      </c>
    </row>
    <row r="654" spans="1:10" x14ac:dyDescent="0.2">
      <c r="A654" s="468" t="s">
        <v>1489</v>
      </c>
      <c r="B654" s="453" t="s">
        <v>589</v>
      </c>
      <c r="C654" s="453"/>
      <c r="D654" s="453" t="s">
        <v>1490</v>
      </c>
      <c r="E654" s="454"/>
      <c r="F654" s="456">
        <v>1</v>
      </c>
      <c r="G654" s="455" t="s">
        <v>244</v>
      </c>
      <c r="H654" s="456">
        <v>2437.85</v>
      </c>
      <c r="I654" s="456">
        <v>2437.85</v>
      </c>
      <c r="J654" s="469">
        <v>3.5226025305676637E-4</v>
      </c>
    </row>
    <row r="655" spans="1:10" ht="25.5" x14ac:dyDescent="0.2">
      <c r="A655" s="466" t="s">
        <v>1491</v>
      </c>
      <c r="B655" s="457" t="s">
        <v>3282</v>
      </c>
      <c r="C655" s="457" t="s">
        <v>163</v>
      </c>
      <c r="D655" s="457" t="s">
        <v>3283</v>
      </c>
      <c r="E655" s="458" t="s">
        <v>4</v>
      </c>
      <c r="F655" s="459">
        <v>5</v>
      </c>
      <c r="G655" s="459">
        <v>192.94</v>
      </c>
      <c r="H655" s="459">
        <v>242.77</v>
      </c>
      <c r="I655" s="459">
        <v>1213.8499999999999</v>
      </c>
      <c r="J655" s="467">
        <v>1.7539680791392248E-4</v>
      </c>
    </row>
    <row r="656" spans="1:10" ht="63.75" x14ac:dyDescent="0.2">
      <c r="A656" s="466" t="s">
        <v>1492</v>
      </c>
      <c r="B656" s="457" t="s">
        <v>1493</v>
      </c>
      <c r="C656" s="457" t="s">
        <v>163</v>
      </c>
      <c r="D656" s="457" t="s">
        <v>1494</v>
      </c>
      <c r="E656" s="458" t="s">
        <v>4</v>
      </c>
      <c r="F656" s="459">
        <v>15</v>
      </c>
      <c r="G656" s="459">
        <v>33.44</v>
      </c>
      <c r="H656" s="459">
        <v>42.07</v>
      </c>
      <c r="I656" s="459">
        <v>631.04999999999995</v>
      </c>
      <c r="J656" s="467">
        <v>9.1184376680875537E-5</v>
      </c>
    </row>
    <row r="657" spans="1:10" ht="38.25" x14ac:dyDescent="0.2">
      <c r="A657" s="466" t="s">
        <v>1495</v>
      </c>
      <c r="B657" s="457" t="s">
        <v>2768</v>
      </c>
      <c r="C657" s="457" t="s">
        <v>163</v>
      </c>
      <c r="D657" s="457" t="s">
        <v>2769</v>
      </c>
      <c r="E657" s="458" t="s">
        <v>4</v>
      </c>
      <c r="F657" s="459">
        <v>5</v>
      </c>
      <c r="G657" s="459">
        <v>15.14</v>
      </c>
      <c r="H657" s="459">
        <v>19.05</v>
      </c>
      <c r="I657" s="459">
        <v>95.25</v>
      </c>
      <c r="J657" s="467">
        <v>1.3763270547267879E-5</v>
      </c>
    </row>
    <row r="658" spans="1:10" ht="51" x14ac:dyDescent="0.2">
      <c r="A658" s="466" t="s">
        <v>1496</v>
      </c>
      <c r="B658" s="457" t="s">
        <v>2770</v>
      </c>
      <c r="C658" s="457" t="s">
        <v>163</v>
      </c>
      <c r="D658" s="457" t="s">
        <v>2771</v>
      </c>
      <c r="E658" s="458" t="s">
        <v>4</v>
      </c>
      <c r="F658" s="459">
        <v>8</v>
      </c>
      <c r="G658" s="459">
        <v>21.98</v>
      </c>
      <c r="H658" s="459">
        <v>27.65</v>
      </c>
      <c r="I658" s="459">
        <v>221.2</v>
      </c>
      <c r="J658" s="467">
        <v>3.1962576850978005E-5</v>
      </c>
    </row>
    <row r="659" spans="1:10" ht="51" x14ac:dyDescent="0.2">
      <c r="A659" s="466" t="s">
        <v>1497</v>
      </c>
      <c r="B659" s="457" t="s">
        <v>2773</v>
      </c>
      <c r="C659" s="457" t="s">
        <v>163</v>
      </c>
      <c r="D659" s="457" t="s">
        <v>2774</v>
      </c>
      <c r="E659" s="458" t="s">
        <v>4</v>
      </c>
      <c r="F659" s="459">
        <v>4</v>
      </c>
      <c r="G659" s="459">
        <v>21.98</v>
      </c>
      <c r="H659" s="459">
        <v>27.65</v>
      </c>
      <c r="I659" s="459">
        <v>110.6</v>
      </c>
      <c r="J659" s="467">
        <v>1.5981288425489003E-5</v>
      </c>
    </row>
    <row r="660" spans="1:10" ht="51" x14ac:dyDescent="0.2">
      <c r="A660" s="466" t="s">
        <v>2772</v>
      </c>
      <c r="B660" s="457" t="s">
        <v>2776</v>
      </c>
      <c r="C660" s="457" t="s">
        <v>163</v>
      </c>
      <c r="D660" s="457" t="s">
        <v>2777</v>
      </c>
      <c r="E660" s="458" t="s">
        <v>4</v>
      </c>
      <c r="F660" s="459">
        <v>4</v>
      </c>
      <c r="G660" s="459">
        <v>21.98</v>
      </c>
      <c r="H660" s="459">
        <v>27.65</v>
      </c>
      <c r="I660" s="459">
        <v>110.6</v>
      </c>
      <c r="J660" s="467">
        <v>1.5981288425489003E-5</v>
      </c>
    </row>
    <row r="661" spans="1:10" ht="38.25" x14ac:dyDescent="0.2">
      <c r="A661" s="466" t="s">
        <v>2775</v>
      </c>
      <c r="B661" s="457" t="s">
        <v>2778</v>
      </c>
      <c r="C661" s="457" t="s">
        <v>163</v>
      </c>
      <c r="D661" s="457" t="s">
        <v>2779</v>
      </c>
      <c r="E661" s="458" t="s">
        <v>4</v>
      </c>
      <c r="F661" s="459">
        <v>2</v>
      </c>
      <c r="G661" s="459">
        <v>21.98</v>
      </c>
      <c r="H661" s="459">
        <v>27.65</v>
      </c>
      <c r="I661" s="459">
        <v>55.3</v>
      </c>
      <c r="J661" s="467">
        <v>7.9906442127445014E-6</v>
      </c>
    </row>
    <row r="662" spans="1:10" x14ac:dyDescent="0.2">
      <c r="A662" s="468" t="s">
        <v>1498</v>
      </c>
      <c r="B662" s="453" t="s">
        <v>589</v>
      </c>
      <c r="C662" s="453"/>
      <c r="D662" s="453" t="s">
        <v>1499</v>
      </c>
      <c r="E662" s="454"/>
      <c r="F662" s="456">
        <v>1</v>
      </c>
      <c r="G662" s="455" t="s">
        <v>244</v>
      </c>
      <c r="H662" s="456">
        <v>39124.379999999997</v>
      </c>
      <c r="I662" s="456">
        <v>39124.379999999997</v>
      </c>
      <c r="J662" s="469">
        <v>5.6533273168936108E-3</v>
      </c>
    </row>
    <row r="663" spans="1:10" x14ac:dyDescent="0.2">
      <c r="A663" s="468" t="s">
        <v>1500</v>
      </c>
      <c r="B663" s="453" t="s">
        <v>589</v>
      </c>
      <c r="C663" s="453"/>
      <c r="D663" s="453" t="s">
        <v>1437</v>
      </c>
      <c r="E663" s="454"/>
      <c r="F663" s="456">
        <v>1</v>
      </c>
      <c r="G663" s="455" t="s">
        <v>244</v>
      </c>
      <c r="H663" s="456">
        <v>15714.42</v>
      </c>
      <c r="I663" s="456">
        <v>15714.42</v>
      </c>
      <c r="J663" s="469">
        <v>2.2706752121091581E-3</v>
      </c>
    </row>
    <row r="664" spans="1:10" ht="51" x14ac:dyDescent="0.2">
      <c r="A664" s="466" t="s">
        <v>1501</v>
      </c>
      <c r="B664" s="457" t="s">
        <v>1502</v>
      </c>
      <c r="C664" s="457" t="s">
        <v>12</v>
      </c>
      <c r="D664" s="457" t="s">
        <v>1503</v>
      </c>
      <c r="E664" s="458" t="s">
        <v>3</v>
      </c>
      <c r="F664" s="459">
        <v>48</v>
      </c>
      <c r="G664" s="459">
        <v>23.43</v>
      </c>
      <c r="H664" s="459">
        <v>29.48</v>
      </c>
      <c r="I664" s="459">
        <v>1415.04</v>
      </c>
      <c r="J664" s="467">
        <v>2.0446801422788389E-4</v>
      </c>
    </row>
    <row r="665" spans="1:10" ht="51" x14ac:dyDescent="0.2">
      <c r="A665" s="466" t="s">
        <v>1504</v>
      </c>
      <c r="B665" s="457" t="s">
        <v>1505</v>
      </c>
      <c r="C665" s="457" t="s">
        <v>12</v>
      </c>
      <c r="D665" s="457" t="s">
        <v>1506</v>
      </c>
      <c r="E665" s="458" t="s">
        <v>3</v>
      </c>
      <c r="F665" s="459">
        <v>228</v>
      </c>
      <c r="G665" s="459">
        <v>28.96</v>
      </c>
      <c r="H665" s="459">
        <v>36.44</v>
      </c>
      <c r="I665" s="459">
        <v>8308.32</v>
      </c>
      <c r="J665" s="467">
        <v>1.2005213223441119E-3</v>
      </c>
    </row>
    <row r="666" spans="1:10" ht="51" x14ac:dyDescent="0.2">
      <c r="A666" s="466" t="s">
        <v>1507</v>
      </c>
      <c r="B666" s="457" t="s">
        <v>1509</v>
      </c>
      <c r="C666" s="457" t="s">
        <v>12</v>
      </c>
      <c r="D666" s="457" t="s">
        <v>1510</v>
      </c>
      <c r="E666" s="458" t="s">
        <v>3</v>
      </c>
      <c r="F666" s="459">
        <v>18</v>
      </c>
      <c r="G666" s="459">
        <v>35.880000000000003</v>
      </c>
      <c r="H666" s="459">
        <v>45.14</v>
      </c>
      <c r="I666" s="459">
        <v>812.52</v>
      </c>
      <c r="J666" s="467">
        <v>1.1740611637864669E-4</v>
      </c>
    </row>
    <row r="667" spans="1:10" ht="51" x14ac:dyDescent="0.2">
      <c r="A667" s="466" t="s">
        <v>1508</v>
      </c>
      <c r="B667" s="457" t="s">
        <v>599</v>
      </c>
      <c r="C667" s="457" t="s">
        <v>12</v>
      </c>
      <c r="D667" s="457" t="s">
        <v>600</v>
      </c>
      <c r="E667" s="458" t="s">
        <v>3</v>
      </c>
      <c r="F667" s="459">
        <v>102</v>
      </c>
      <c r="G667" s="459">
        <v>40.35</v>
      </c>
      <c r="H667" s="459">
        <v>50.77</v>
      </c>
      <c r="I667" s="459">
        <v>5178.54</v>
      </c>
      <c r="J667" s="467">
        <v>7.4827975915851548E-4</v>
      </c>
    </row>
    <row r="668" spans="1:10" x14ac:dyDescent="0.2">
      <c r="A668" s="468" t="s">
        <v>1511</v>
      </c>
      <c r="B668" s="453" t="s">
        <v>589</v>
      </c>
      <c r="C668" s="453"/>
      <c r="D668" s="453" t="s">
        <v>598</v>
      </c>
      <c r="E668" s="454"/>
      <c r="F668" s="456">
        <v>1</v>
      </c>
      <c r="G668" s="455" t="s">
        <v>244</v>
      </c>
      <c r="H668" s="456">
        <v>20453.18</v>
      </c>
      <c r="I668" s="456">
        <v>20453.18</v>
      </c>
      <c r="J668" s="469">
        <v>2.9554083978159417E-3</v>
      </c>
    </row>
    <row r="669" spans="1:10" ht="25.5" x14ac:dyDescent="0.2">
      <c r="A669" s="466" t="s">
        <v>1512</v>
      </c>
      <c r="B669" s="457" t="s">
        <v>1513</v>
      </c>
      <c r="C669" s="457" t="s">
        <v>163</v>
      </c>
      <c r="D669" s="457" t="s">
        <v>1514</v>
      </c>
      <c r="E669" s="458" t="s">
        <v>4</v>
      </c>
      <c r="F669" s="459">
        <v>16</v>
      </c>
      <c r="G669" s="459">
        <v>104.89</v>
      </c>
      <c r="H669" s="459">
        <v>131.97999999999999</v>
      </c>
      <c r="I669" s="459">
        <v>2111.6799999999998</v>
      </c>
      <c r="J669" s="467">
        <v>3.0512990182944501E-4</v>
      </c>
    </row>
    <row r="670" spans="1:10" ht="51" x14ac:dyDescent="0.2">
      <c r="A670" s="466" t="s">
        <v>1515</v>
      </c>
      <c r="B670" s="457" t="s">
        <v>2780</v>
      </c>
      <c r="C670" s="457" t="s">
        <v>12</v>
      </c>
      <c r="D670" s="457" t="s">
        <v>2781</v>
      </c>
      <c r="E670" s="458" t="s">
        <v>4</v>
      </c>
      <c r="F670" s="459">
        <v>12</v>
      </c>
      <c r="G670" s="459">
        <v>18.78</v>
      </c>
      <c r="H670" s="459">
        <v>23.63</v>
      </c>
      <c r="I670" s="459">
        <v>283.56</v>
      </c>
      <c r="J670" s="467">
        <v>4.097336479142551E-5</v>
      </c>
    </row>
    <row r="671" spans="1:10" ht="63.75" x14ac:dyDescent="0.2">
      <c r="A671" s="466" t="s">
        <v>1516</v>
      </c>
      <c r="B671" s="457" t="s">
        <v>1522</v>
      </c>
      <c r="C671" s="457" t="s">
        <v>12</v>
      </c>
      <c r="D671" s="457" t="s">
        <v>1523</v>
      </c>
      <c r="E671" s="458" t="s">
        <v>4</v>
      </c>
      <c r="F671" s="459">
        <v>79</v>
      </c>
      <c r="G671" s="459">
        <v>11.37</v>
      </c>
      <c r="H671" s="459">
        <v>14.3</v>
      </c>
      <c r="I671" s="459">
        <v>1129.7</v>
      </c>
      <c r="J671" s="467">
        <v>1.6323744606035195E-4</v>
      </c>
    </row>
    <row r="672" spans="1:10" ht="51" x14ac:dyDescent="0.2">
      <c r="A672" s="466" t="s">
        <v>1517</v>
      </c>
      <c r="B672" s="457" t="s">
        <v>1525</v>
      </c>
      <c r="C672" s="457" t="s">
        <v>12</v>
      </c>
      <c r="D672" s="457" t="s">
        <v>1526</v>
      </c>
      <c r="E672" s="458" t="s">
        <v>4</v>
      </c>
      <c r="F672" s="459">
        <v>147</v>
      </c>
      <c r="G672" s="459">
        <v>16.32</v>
      </c>
      <c r="H672" s="459">
        <v>20.53</v>
      </c>
      <c r="I672" s="459">
        <v>3017.91</v>
      </c>
      <c r="J672" s="467">
        <v>4.3607676448614391E-4</v>
      </c>
    </row>
    <row r="673" spans="1:10" ht="51" x14ac:dyDescent="0.2">
      <c r="A673" s="466" t="s">
        <v>1518</v>
      </c>
      <c r="B673" s="457" t="s">
        <v>2782</v>
      </c>
      <c r="C673" s="457" t="s">
        <v>12</v>
      </c>
      <c r="D673" s="457" t="s">
        <v>2783</v>
      </c>
      <c r="E673" s="458" t="s">
        <v>4</v>
      </c>
      <c r="F673" s="459">
        <v>5</v>
      </c>
      <c r="G673" s="459">
        <v>23.95</v>
      </c>
      <c r="H673" s="459">
        <v>30.13</v>
      </c>
      <c r="I673" s="459">
        <v>150.65</v>
      </c>
      <c r="J673" s="467">
        <v>2.1768364387883527E-5</v>
      </c>
    </row>
    <row r="674" spans="1:10" ht="63.75" x14ac:dyDescent="0.2">
      <c r="A674" s="466" t="s">
        <v>1519</v>
      </c>
      <c r="B674" s="457" t="s">
        <v>963</v>
      </c>
      <c r="C674" s="457" t="s">
        <v>12</v>
      </c>
      <c r="D674" s="457" t="s">
        <v>964</v>
      </c>
      <c r="E674" s="458" t="s">
        <v>4</v>
      </c>
      <c r="F674" s="459">
        <v>6</v>
      </c>
      <c r="G674" s="459">
        <v>28.8</v>
      </c>
      <c r="H674" s="459">
        <v>36.229999999999997</v>
      </c>
      <c r="I674" s="459">
        <v>217.38</v>
      </c>
      <c r="J674" s="467">
        <v>3.1410601066300172E-5</v>
      </c>
    </row>
    <row r="675" spans="1:10" ht="63.75" x14ac:dyDescent="0.2">
      <c r="A675" s="466" t="s">
        <v>1520</v>
      </c>
      <c r="B675" s="457" t="s">
        <v>1530</v>
      </c>
      <c r="C675" s="457" t="s">
        <v>12</v>
      </c>
      <c r="D675" s="457" t="s">
        <v>1531</v>
      </c>
      <c r="E675" s="458" t="s">
        <v>4</v>
      </c>
      <c r="F675" s="459">
        <v>52</v>
      </c>
      <c r="G675" s="459">
        <v>11.16</v>
      </c>
      <c r="H675" s="459">
        <v>14.04</v>
      </c>
      <c r="I675" s="459">
        <v>730.08</v>
      </c>
      <c r="J675" s="467">
        <v>1.0549384316167279E-4</v>
      </c>
    </row>
    <row r="676" spans="1:10" ht="51" x14ac:dyDescent="0.2">
      <c r="A676" s="466" t="s">
        <v>1521</v>
      </c>
      <c r="B676" s="457" t="s">
        <v>1533</v>
      </c>
      <c r="C676" s="457" t="s">
        <v>12</v>
      </c>
      <c r="D676" s="457" t="s">
        <v>1534</v>
      </c>
      <c r="E676" s="458" t="s">
        <v>4</v>
      </c>
      <c r="F676" s="459">
        <v>119</v>
      </c>
      <c r="G676" s="459">
        <v>15.66</v>
      </c>
      <c r="H676" s="459">
        <v>19.7</v>
      </c>
      <c r="I676" s="459">
        <v>2344.3000000000002</v>
      </c>
      <c r="J676" s="467">
        <v>3.3874262618330801E-4</v>
      </c>
    </row>
    <row r="677" spans="1:10" ht="51" x14ac:dyDescent="0.2">
      <c r="A677" s="466" t="s">
        <v>1524</v>
      </c>
      <c r="B677" s="457" t="s">
        <v>2784</v>
      </c>
      <c r="C677" s="457" t="s">
        <v>12</v>
      </c>
      <c r="D677" s="457" t="s">
        <v>2785</v>
      </c>
      <c r="E677" s="458" t="s">
        <v>4</v>
      </c>
      <c r="F677" s="459">
        <v>4</v>
      </c>
      <c r="G677" s="459">
        <v>23.07</v>
      </c>
      <c r="H677" s="459">
        <v>29.02</v>
      </c>
      <c r="I677" s="459">
        <v>116.08</v>
      </c>
      <c r="J677" s="467">
        <v>1.6773128032827877E-5</v>
      </c>
    </row>
    <row r="678" spans="1:10" ht="63.75" x14ac:dyDescent="0.2">
      <c r="A678" s="466" t="s">
        <v>1527</v>
      </c>
      <c r="B678" s="457" t="s">
        <v>1536</v>
      </c>
      <c r="C678" s="457" t="s">
        <v>12</v>
      </c>
      <c r="D678" s="457" t="s">
        <v>1537</v>
      </c>
      <c r="E678" s="458" t="s">
        <v>4</v>
      </c>
      <c r="F678" s="459">
        <v>32</v>
      </c>
      <c r="G678" s="459">
        <v>28.05</v>
      </c>
      <c r="H678" s="459">
        <v>35.29</v>
      </c>
      <c r="I678" s="459">
        <v>1129.28</v>
      </c>
      <c r="J678" s="467">
        <v>1.6317675762329313E-4</v>
      </c>
    </row>
    <row r="679" spans="1:10" ht="63.75" x14ac:dyDescent="0.2">
      <c r="A679" s="466" t="s">
        <v>1528</v>
      </c>
      <c r="B679" s="457" t="s">
        <v>1543</v>
      </c>
      <c r="C679" s="457" t="s">
        <v>12</v>
      </c>
      <c r="D679" s="457" t="s">
        <v>1544</v>
      </c>
      <c r="E679" s="458" t="s">
        <v>4</v>
      </c>
      <c r="F679" s="459">
        <v>28</v>
      </c>
      <c r="G679" s="459">
        <v>42.55</v>
      </c>
      <c r="H679" s="459">
        <v>53.54</v>
      </c>
      <c r="I679" s="459">
        <v>1499.12</v>
      </c>
      <c r="J679" s="467">
        <v>2.1661726134194459E-4</v>
      </c>
    </row>
    <row r="680" spans="1:10" ht="63.75" x14ac:dyDescent="0.2">
      <c r="A680" s="466" t="s">
        <v>1529</v>
      </c>
      <c r="B680" s="457" t="s">
        <v>2786</v>
      </c>
      <c r="C680" s="457" t="s">
        <v>12</v>
      </c>
      <c r="D680" s="457" t="s">
        <v>2787</v>
      </c>
      <c r="E680" s="458" t="s">
        <v>4</v>
      </c>
      <c r="F680" s="459">
        <v>1</v>
      </c>
      <c r="G680" s="459">
        <v>47.22</v>
      </c>
      <c r="H680" s="459">
        <v>59.41</v>
      </c>
      <c r="I680" s="459">
        <v>59.41</v>
      </c>
      <c r="J680" s="467">
        <v>8.5845239182486587E-6</v>
      </c>
    </row>
    <row r="681" spans="1:10" ht="63.75" x14ac:dyDescent="0.2">
      <c r="A681" s="466" t="s">
        <v>1532</v>
      </c>
      <c r="B681" s="457" t="s">
        <v>2850</v>
      </c>
      <c r="C681" s="457" t="s">
        <v>12</v>
      </c>
      <c r="D681" s="457" t="s">
        <v>2851</v>
      </c>
      <c r="E681" s="458" t="s">
        <v>4</v>
      </c>
      <c r="F681" s="459">
        <v>6</v>
      </c>
      <c r="G681" s="459">
        <v>16.059999999999999</v>
      </c>
      <c r="H681" s="459">
        <v>20.2</v>
      </c>
      <c r="I681" s="459">
        <v>121.2</v>
      </c>
      <c r="J681" s="467">
        <v>1.7512948979830625E-5</v>
      </c>
    </row>
    <row r="682" spans="1:10" ht="63.75" x14ac:dyDescent="0.2">
      <c r="A682" s="466" t="s">
        <v>1535</v>
      </c>
      <c r="B682" s="457" t="s">
        <v>1539</v>
      </c>
      <c r="C682" s="457" t="s">
        <v>12</v>
      </c>
      <c r="D682" s="457" t="s">
        <v>1540</v>
      </c>
      <c r="E682" s="458" t="s">
        <v>4</v>
      </c>
      <c r="F682" s="459">
        <v>4</v>
      </c>
      <c r="G682" s="459">
        <v>26.9</v>
      </c>
      <c r="H682" s="459">
        <v>33.840000000000003</v>
      </c>
      <c r="I682" s="459">
        <v>135.36000000000001</v>
      </c>
      <c r="J682" s="467">
        <v>1.9559016286385093E-5</v>
      </c>
    </row>
    <row r="683" spans="1:10" ht="63.75" x14ac:dyDescent="0.2">
      <c r="A683" s="466" t="s">
        <v>1538</v>
      </c>
      <c r="B683" s="457" t="s">
        <v>1546</v>
      </c>
      <c r="C683" s="457" t="s">
        <v>12</v>
      </c>
      <c r="D683" s="457" t="s">
        <v>1547</v>
      </c>
      <c r="E683" s="458" t="s">
        <v>4</v>
      </c>
      <c r="F683" s="459">
        <v>14</v>
      </c>
      <c r="G683" s="459">
        <v>50.67</v>
      </c>
      <c r="H683" s="459">
        <v>63.75</v>
      </c>
      <c r="I683" s="459">
        <v>892.5</v>
      </c>
      <c r="J683" s="467">
        <v>1.2896292874999037E-4</v>
      </c>
    </row>
    <row r="684" spans="1:10" ht="51" x14ac:dyDescent="0.2">
      <c r="A684" s="466" t="s">
        <v>1541</v>
      </c>
      <c r="B684" s="457" t="s">
        <v>1550</v>
      </c>
      <c r="C684" s="457" t="s">
        <v>12</v>
      </c>
      <c r="D684" s="457" t="s">
        <v>1551</v>
      </c>
      <c r="E684" s="458" t="s">
        <v>4</v>
      </c>
      <c r="F684" s="459">
        <v>237</v>
      </c>
      <c r="G684" s="459">
        <v>9.77</v>
      </c>
      <c r="H684" s="459">
        <v>12.29</v>
      </c>
      <c r="I684" s="459">
        <v>2912.73</v>
      </c>
      <c r="J684" s="467">
        <v>4.208786458912711E-4</v>
      </c>
    </row>
    <row r="685" spans="1:10" ht="51" x14ac:dyDescent="0.2">
      <c r="A685" s="466" t="s">
        <v>1542</v>
      </c>
      <c r="B685" s="457" t="s">
        <v>1553</v>
      </c>
      <c r="C685" s="457" t="s">
        <v>12</v>
      </c>
      <c r="D685" s="457" t="s">
        <v>1554</v>
      </c>
      <c r="E685" s="458" t="s">
        <v>4</v>
      </c>
      <c r="F685" s="459">
        <v>11</v>
      </c>
      <c r="G685" s="459">
        <v>15.71</v>
      </c>
      <c r="H685" s="459">
        <v>19.760000000000002</v>
      </c>
      <c r="I685" s="459">
        <v>217.36</v>
      </c>
      <c r="J685" s="467">
        <v>3.1407711140725943E-5</v>
      </c>
    </row>
    <row r="686" spans="1:10" ht="63.75" x14ac:dyDescent="0.2">
      <c r="A686" s="466" t="s">
        <v>1545</v>
      </c>
      <c r="B686" s="457" t="s">
        <v>1556</v>
      </c>
      <c r="C686" s="457" t="s">
        <v>12</v>
      </c>
      <c r="D686" s="457" t="s">
        <v>1557</v>
      </c>
      <c r="E686" s="458" t="s">
        <v>4</v>
      </c>
      <c r="F686" s="459">
        <v>77</v>
      </c>
      <c r="G686" s="459">
        <v>18.149999999999999</v>
      </c>
      <c r="H686" s="459">
        <v>22.83</v>
      </c>
      <c r="I686" s="459">
        <v>1757.91</v>
      </c>
      <c r="J686" s="467">
        <v>2.5401145330968688E-4</v>
      </c>
    </row>
    <row r="687" spans="1:10" ht="51" x14ac:dyDescent="0.2">
      <c r="A687" s="466" t="s">
        <v>1548</v>
      </c>
      <c r="B687" s="457" t="s">
        <v>1560</v>
      </c>
      <c r="C687" s="457" t="s">
        <v>12</v>
      </c>
      <c r="D687" s="457" t="s">
        <v>1561</v>
      </c>
      <c r="E687" s="458" t="s">
        <v>4</v>
      </c>
      <c r="F687" s="459">
        <v>29</v>
      </c>
      <c r="G687" s="459">
        <v>24.78</v>
      </c>
      <c r="H687" s="459">
        <v>31.18</v>
      </c>
      <c r="I687" s="459">
        <v>904.22</v>
      </c>
      <c r="J687" s="467">
        <v>1.3065642513648883E-4</v>
      </c>
    </row>
    <row r="688" spans="1:10" ht="51" x14ac:dyDescent="0.2">
      <c r="A688" s="466" t="s">
        <v>1549</v>
      </c>
      <c r="B688" s="457" t="s">
        <v>2788</v>
      </c>
      <c r="C688" s="457" t="s">
        <v>163</v>
      </c>
      <c r="D688" s="457" t="s">
        <v>2789</v>
      </c>
      <c r="E688" s="458" t="s">
        <v>4</v>
      </c>
      <c r="F688" s="459">
        <v>3</v>
      </c>
      <c r="G688" s="459">
        <v>35.36</v>
      </c>
      <c r="H688" s="459">
        <v>44.49</v>
      </c>
      <c r="I688" s="459">
        <v>133.47</v>
      </c>
      <c r="J688" s="467">
        <v>1.9285918319620409E-5</v>
      </c>
    </row>
    <row r="689" spans="1:10" ht="51" x14ac:dyDescent="0.2">
      <c r="A689" s="466" t="s">
        <v>1552</v>
      </c>
      <c r="B689" s="457" t="s">
        <v>4820</v>
      </c>
      <c r="C689" s="457" t="s">
        <v>12</v>
      </c>
      <c r="D689" s="457" t="s">
        <v>4821</v>
      </c>
      <c r="E689" s="458" t="s">
        <v>4</v>
      </c>
      <c r="F689" s="459">
        <v>1</v>
      </c>
      <c r="G689" s="459">
        <v>38.590000000000003</v>
      </c>
      <c r="H689" s="459">
        <v>48.55</v>
      </c>
      <c r="I689" s="459">
        <v>48.55</v>
      </c>
      <c r="J689" s="467">
        <v>7.0152943314420532E-6</v>
      </c>
    </row>
    <row r="690" spans="1:10" ht="51" x14ac:dyDescent="0.2">
      <c r="A690" s="466" t="s">
        <v>1555</v>
      </c>
      <c r="B690" s="457" t="s">
        <v>1563</v>
      </c>
      <c r="C690" s="457" t="s">
        <v>12</v>
      </c>
      <c r="D690" s="457" t="s">
        <v>1564</v>
      </c>
      <c r="E690" s="458" t="s">
        <v>4</v>
      </c>
      <c r="F690" s="459">
        <v>3</v>
      </c>
      <c r="G690" s="459">
        <v>40.67</v>
      </c>
      <c r="H690" s="459">
        <v>51.17</v>
      </c>
      <c r="I690" s="459">
        <v>153.51</v>
      </c>
      <c r="J690" s="467">
        <v>2.2181623744998343E-5</v>
      </c>
    </row>
    <row r="691" spans="1:10" ht="51" x14ac:dyDescent="0.2">
      <c r="A691" s="466" t="s">
        <v>1558</v>
      </c>
      <c r="B691" s="457" t="s">
        <v>2791</v>
      </c>
      <c r="C691" s="457" t="s">
        <v>12</v>
      </c>
      <c r="D691" s="457" t="s">
        <v>2792</v>
      </c>
      <c r="E691" s="458" t="s">
        <v>4</v>
      </c>
      <c r="F691" s="459">
        <v>1</v>
      </c>
      <c r="G691" s="459">
        <v>44.8</v>
      </c>
      <c r="H691" s="459">
        <v>56.37</v>
      </c>
      <c r="I691" s="459">
        <v>56.37</v>
      </c>
      <c r="J691" s="467">
        <v>8.1452552309657778E-6</v>
      </c>
    </row>
    <row r="692" spans="1:10" ht="63.75" x14ac:dyDescent="0.2">
      <c r="A692" s="466" t="s">
        <v>1559</v>
      </c>
      <c r="B692" s="457" t="s">
        <v>4822</v>
      </c>
      <c r="C692" s="457" t="s">
        <v>163</v>
      </c>
      <c r="D692" s="457" t="s">
        <v>4823</v>
      </c>
      <c r="E692" s="458" t="s">
        <v>4</v>
      </c>
      <c r="F692" s="459">
        <v>1</v>
      </c>
      <c r="G692" s="459">
        <v>16.100000000000001</v>
      </c>
      <c r="H692" s="459">
        <v>20.25</v>
      </c>
      <c r="I692" s="459">
        <v>20.25</v>
      </c>
      <c r="J692" s="467">
        <v>2.9260496439073444E-6</v>
      </c>
    </row>
    <row r="693" spans="1:10" ht="51" x14ac:dyDescent="0.2">
      <c r="A693" s="466" t="s">
        <v>1562</v>
      </c>
      <c r="B693" s="457" t="s">
        <v>1565</v>
      </c>
      <c r="C693" s="457" t="s">
        <v>12</v>
      </c>
      <c r="D693" s="457" t="s">
        <v>1566</v>
      </c>
      <c r="E693" s="458" t="s">
        <v>4</v>
      </c>
      <c r="F693" s="459">
        <v>22</v>
      </c>
      <c r="G693" s="459">
        <v>10.25</v>
      </c>
      <c r="H693" s="459">
        <v>12.89</v>
      </c>
      <c r="I693" s="459">
        <v>283.58</v>
      </c>
      <c r="J693" s="467">
        <v>4.0976254716999739E-5</v>
      </c>
    </row>
    <row r="694" spans="1:10" ht="51" x14ac:dyDescent="0.2">
      <c r="A694" s="466" t="s">
        <v>2790</v>
      </c>
      <c r="B694" s="457" t="s">
        <v>2793</v>
      </c>
      <c r="C694" s="457" t="s">
        <v>12</v>
      </c>
      <c r="D694" s="457" t="s">
        <v>2794</v>
      </c>
      <c r="E694" s="458" t="s">
        <v>4</v>
      </c>
      <c r="F694" s="459">
        <v>1</v>
      </c>
      <c r="G694" s="459">
        <v>21.48</v>
      </c>
      <c r="H694" s="459">
        <v>27.02</v>
      </c>
      <c r="I694" s="459">
        <v>27.02</v>
      </c>
      <c r="J694" s="467">
        <v>3.9042894507840218E-6</v>
      </c>
    </row>
    <row r="695" spans="1:10" x14ac:dyDescent="0.2">
      <c r="A695" s="468" t="s">
        <v>1567</v>
      </c>
      <c r="B695" s="453" t="s">
        <v>589</v>
      </c>
      <c r="C695" s="453"/>
      <c r="D695" s="453" t="s">
        <v>1483</v>
      </c>
      <c r="E695" s="454"/>
      <c r="F695" s="456">
        <v>1</v>
      </c>
      <c r="G695" s="455" t="s">
        <v>244</v>
      </c>
      <c r="H695" s="456">
        <v>2956.78</v>
      </c>
      <c r="I695" s="456">
        <v>2956.78</v>
      </c>
      <c r="J695" s="469">
        <v>4.2724370696851151E-4</v>
      </c>
    </row>
    <row r="696" spans="1:10" ht="63.75" x14ac:dyDescent="0.2">
      <c r="A696" s="466" t="s">
        <v>1568</v>
      </c>
      <c r="B696" s="457" t="s">
        <v>1569</v>
      </c>
      <c r="C696" s="457" t="s">
        <v>12</v>
      </c>
      <c r="D696" s="457" t="s">
        <v>1570</v>
      </c>
      <c r="E696" s="458" t="s">
        <v>4</v>
      </c>
      <c r="F696" s="459">
        <v>15</v>
      </c>
      <c r="G696" s="459">
        <v>69.180000000000007</v>
      </c>
      <c r="H696" s="459">
        <v>87.04</v>
      </c>
      <c r="I696" s="459">
        <v>1305.5999999999999</v>
      </c>
      <c r="J696" s="467">
        <v>1.8865434148570019E-4</v>
      </c>
    </row>
    <row r="697" spans="1:10" ht="63.75" x14ac:dyDescent="0.2">
      <c r="A697" s="466" t="s">
        <v>1571</v>
      </c>
      <c r="B697" s="457" t="s">
        <v>2852</v>
      </c>
      <c r="C697" s="457" t="s">
        <v>163</v>
      </c>
      <c r="D697" s="457" t="s">
        <v>2853</v>
      </c>
      <c r="E697" s="458" t="s">
        <v>4</v>
      </c>
      <c r="F697" s="459">
        <v>4</v>
      </c>
      <c r="G697" s="459">
        <v>28.89</v>
      </c>
      <c r="H697" s="459">
        <v>36.35</v>
      </c>
      <c r="I697" s="459">
        <v>145.4</v>
      </c>
      <c r="J697" s="467">
        <v>2.1009758924648289E-5</v>
      </c>
    </row>
    <row r="698" spans="1:10" ht="51" x14ac:dyDescent="0.2">
      <c r="A698" s="466" t="s">
        <v>2797</v>
      </c>
      <c r="B698" s="457" t="s">
        <v>2795</v>
      </c>
      <c r="C698" s="457" t="s">
        <v>12</v>
      </c>
      <c r="D698" s="457" t="s">
        <v>2796</v>
      </c>
      <c r="E698" s="458" t="s">
        <v>4</v>
      </c>
      <c r="F698" s="459">
        <v>6</v>
      </c>
      <c r="G698" s="459">
        <v>100.22</v>
      </c>
      <c r="H698" s="459">
        <v>126.1</v>
      </c>
      <c r="I698" s="459">
        <v>756.6</v>
      </c>
      <c r="J698" s="467">
        <v>1.0932588447310107E-4</v>
      </c>
    </row>
    <row r="699" spans="1:10" ht="38.25" x14ac:dyDescent="0.2">
      <c r="A699" s="466" t="s">
        <v>4824</v>
      </c>
      <c r="B699" s="457" t="s">
        <v>2854</v>
      </c>
      <c r="C699" s="457" t="s">
        <v>163</v>
      </c>
      <c r="D699" s="457" t="s">
        <v>2855</v>
      </c>
      <c r="E699" s="458" t="s">
        <v>4</v>
      </c>
      <c r="F699" s="459">
        <v>4</v>
      </c>
      <c r="G699" s="459">
        <v>23.93</v>
      </c>
      <c r="H699" s="459">
        <v>30.11</v>
      </c>
      <c r="I699" s="459">
        <v>120.44</v>
      </c>
      <c r="J699" s="467">
        <v>1.7403131808009903E-5</v>
      </c>
    </row>
    <row r="700" spans="1:10" ht="38.25" x14ac:dyDescent="0.2">
      <c r="A700" s="466" t="s">
        <v>4825</v>
      </c>
      <c r="B700" s="457" t="s">
        <v>1572</v>
      </c>
      <c r="C700" s="457" t="s">
        <v>163</v>
      </c>
      <c r="D700" s="457" t="s">
        <v>1573</v>
      </c>
      <c r="E700" s="458" t="s">
        <v>4</v>
      </c>
      <c r="F700" s="459">
        <v>18</v>
      </c>
      <c r="G700" s="459">
        <v>27.76</v>
      </c>
      <c r="H700" s="459">
        <v>34.93</v>
      </c>
      <c r="I700" s="459">
        <v>628.74</v>
      </c>
      <c r="J700" s="467">
        <v>9.0850590277052036E-5</v>
      </c>
    </row>
    <row r="701" spans="1:10" x14ac:dyDescent="0.2">
      <c r="A701" s="468" t="s">
        <v>1574</v>
      </c>
      <c r="B701" s="453" t="s">
        <v>589</v>
      </c>
      <c r="C701" s="453"/>
      <c r="D701" s="453" t="s">
        <v>1575</v>
      </c>
      <c r="E701" s="454"/>
      <c r="F701" s="456">
        <v>1</v>
      </c>
      <c r="G701" s="455" t="s">
        <v>244</v>
      </c>
      <c r="H701" s="456">
        <v>32849</v>
      </c>
      <c r="I701" s="456">
        <v>32849</v>
      </c>
      <c r="J701" s="469">
        <v>4.7465582593932028E-3</v>
      </c>
    </row>
    <row r="702" spans="1:10" x14ac:dyDescent="0.2">
      <c r="A702" s="468" t="s">
        <v>1576</v>
      </c>
      <c r="B702" s="453" t="s">
        <v>589</v>
      </c>
      <c r="C702" s="453"/>
      <c r="D702" s="453" t="s">
        <v>1437</v>
      </c>
      <c r="E702" s="454"/>
      <c r="F702" s="456">
        <v>1</v>
      </c>
      <c r="G702" s="455" t="s">
        <v>244</v>
      </c>
      <c r="H702" s="456">
        <v>15332.64</v>
      </c>
      <c r="I702" s="456">
        <v>15332.64</v>
      </c>
      <c r="J702" s="469">
        <v>2.2155094228226914E-3</v>
      </c>
    </row>
    <row r="703" spans="1:10" ht="38.25" x14ac:dyDescent="0.2">
      <c r="A703" s="466" t="s">
        <v>1577</v>
      </c>
      <c r="B703" s="457" t="s">
        <v>602</v>
      </c>
      <c r="C703" s="457" t="s">
        <v>12</v>
      </c>
      <c r="D703" s="457" t="s">
        <v>603</v>
      </c>
      <c r="E703" s="458" t="s">
        <v>3</v>
      </c>
      <c r="F703" s="459">
        <v>24</v>
      </c>
      <c r="G703" s="459">
        <v>49.94</v>
      </c>
      <c r="H703" s="459">
        <v>62.83</v>
      </c>
      <c r="I703" s="459">
        <v>1507.92</v>
      </c>
      <c r="J703" s="467">
        <v>2.1788882859460557E-4</v>
      </c>
    </row>
    <row r="704" spans="1:10" ht="38.25" x14ac:dyDescent="0.2">
      <c r="A704" s="466" t="s">
        <v>2798</v>
      </c>
      <c r="B704" s="457" t="s">
        <v>2799</v>
      </c>
      <c r="C704" s="457" t="s">
        <v>12</v>
      </c>
      <c r="D704" s="457" t="s">
        <v>2800</v>
      </c>
      <c r="E704" s="458" t="s">
        <v>3</v>
      </c>
      <c r="F704" s="459">
        <v>156</v>
      </c>
      <c r="G704" s="459">
        <v>70.430000000000007</v>
      </c>
      <c r="H704" s="459">
        <v>88.62</v>
      </c>
      <c r="I704" s="459">
        <v>13824.72</v>
      </c>
      <c r="J704" s="467">
        <v>1.9976205942280859E-3</v>
      </c>
    </row>
    <row r="705" spans="1:10" x14ac:dyDescent="0.2">
      <c r="A705" s="468" t="s">
        <v>1578</v>
      </c>
      <c r="B705" s="453" t="s">
        <v>589</v>
      </c>
      <c r="C705" s="453"/>
      <c r="D705" s="453" t="s">
        <v>598</v>
      </c>
      <c r="E705" s="454"/>
      <c r="F705" s="456">
        <v>1</v>
      </c>
      <c r="G705" s="455" t="s">
        <v>244</v>
      </c>
      <c r="H705" s="456">
        <v>15311.92</v>
      </c>
      <c r="I705" s="456">
        <v>15311.92</v>
      </c>
      <c r="J705" s="469">
        <v>2.2125154599277898E-3</v>
      </c>
    </row>
    <row r="706" spans="1:10" ht="51" x14ac:dyDescent="0.2">
      <c r="A706" s="466" t="s">
        <v>1579</v>
      </c>
      <c r="B706" s="457" t="s">
        <v>1581</v>
      </c>
      <c r="C706" s="457" t="s">
        <v>12</v>
      </c>
      <c r="D706" s="457" t="s">
        <v>1582</v>
      </c>
      <c r="E706" s="458" t="s">
        <v>4</v>
      </c>
      <c r="F706" s="459">
        <v>4</v>
      </c>
      <c r="G706" s="459">
        <v>44.78</v>
      </c>
      <c r="H706" s="459">
        <v>56.34</v>
      </c>
      <c r="I706" s="459">
        <v>225.36</v>
      </c>
      <c r="J706" s="467">
        <v>3.2563681370417736E-5</v>
      </c>
    </row>
    <row r="707" spans="1:10" ht="51" x14ac:dyDescent="0.2">
      <c r="A707" s="466" t="s">
        <v>1580</v>
      </c>
      <c r="B707" s="457" t="s">
        <v>2801</v>
      </c>
      <c r="C707" s="457" t="s">
        <v>12</v>
      </c>
      <c r="D707" s="457" t="s">
        <v>2802</v>
      </c>
      <c r="E707" s="458" t="s">
        <v>4</v>
      </c>
      <c r="F707" s="459">
        <v>23</v>
      </c>
      <c r="G707" s="459">
        <v>124.02</v>
      </c>
      <c r="H707" s="459">
        <v>156.05000000000001</v>
      </c>
      <c r="I707" s="459">
        <v>3589.15</v>
      </c>
      <c r="J707" s="467">
        <v>5.1861881873728618E-4</v>
      </c>
    </row>
    <row r="708" spans="1:10" ht="51" x14ac:dyDescent="0.2">
      <c r="A708" s="466" t="s">
        <v>1583</v>
      </c>
      <c r="B708" s="457" t="s">
        <v>1584</v>
      </c>
      <c r="C708" s="457" t="s">
        <v>12</v>
      </c>
      <c r="D708" s="457" t="s">
        <v>1585</v>
      </c>
      <c r="E708" s="458" t="s">
        <v>4</v>
      </c>
      <c r="F708" s="459">
        <v>2</v>
      </c>
      <c r="G708" s="459">
        <v>43.86</v>
      </c>
      <c r="H708" s="459">
        <v>55.18</v>
      </c>
      <c r="I708" s="459">
        <v>110.36</v>
      </c>
      <c r="J708" s="467">
        <v>1.5946609318598248E-5</v>
      </c>
    </row>
    <row r="709" spans="1:10" ht="51" x14ac:dyDescent="0.2">
      <c r="A709" s="466" t="s">
        <v>1586</v>
      </c>
      <c r="B709" s="457" t="s">
        <v>2803</v>
      </c>
      <c r="C709" s="457" t="s">
        <v>12</v>
      </c>
      <c r="D709" s="457" t="s">
        <v>2804</v>
      </c>
      <c r="E709" s="458" t="s">
        <v>4</v>
      </c>
      <c r="F709" s="459">
        <v>27</v>
      </c>
      <c r="G709" s="459">
        <v>126.86</v>
      </c>
      <c r="H709" s="459">
        <v>159.62</v>
      </c>
      <c r="I709" s="459">
        <v>4309.74</v>
      </c>
      <c r="J709" s="467">
        <v>6.227413922139871E-4</v>
      </c>
    </row>
    <row r="710" spans="1:10" ht="51" x14ac:dyDescent="0.2">
      <c r="A710" s="466" t="s">
        <v>2805</v>
      </c>
      <c r="B710" s="457" t="s">
        <v>4826</v>
      </c>
      <c r="C710" s="457" t="s">
        <v>12</v>
      </c>
      <c r="D710" s="457" t="s">
        <v>4827</v>
      </c>
      <c r="E710" s="458" t="s">
        <v>4</v>
      </c>
      <c r="F710" s="459">
        <v>2</v>
      </c>
      <c r="G710" s="459">
        <v>74.53</v>
      </c>
      <c r="H710" s="459">
        <v>93.78</v>
      </c>
      <c r="I710" s="459">
        <v>187.56</v>
      </c>
      <c r="J710" s="467">
        <v>2.7101722035124026E-5</v>
      </c>
    </row>
    <row r="711" spans="1:10" ht="51" x14ac:dyDescent="0.2">
      <c r="A711" s="466" t="s">
        <v>2806</v>
      </c>
      <c r="B711" s="457" t="s">
        <v>4828</v>
      </c>
      <c r="C711" s="457" t="s">
        <v>12</v>
      </c>
      <c r="D711" s="457" t="s">
        <v>4829</v>
      </c>
      <c r="E711" s="458" t="s">
        <v>4</v>
      </c>
      <c r="F711" s="459">
        <v>8</v>
      </c>
      <c r="G711" s="459">
        <v>229.94</v>
      </c>
      <c r="H711" s="459">
        <v>289.33</v>
      </c>
      <c r="I711" s="459">
        <v>2314.64</v>
      </c>
      <c r="J711" s="467">
        <v>3.3445686655672569E-4</v>
      </c>
    </row>
    <row r="712" spans="1:10" ht="51" x14ac:dyDescent="0.2">
      <c r="A712" s="466" t="s">
        <v>4830</v>
      </c>
      <c r="B712" s="457" t="s">
        <v>1587</v>
      </c>
      <c r="C712" s="457" t="s">
        <v>12</v>
      </c>
      <c r="D712" s="457" t="s">
        <v>1588</v>
      </c>
      <c r="E712" s="458" t="s">
        <v>4</v>
      </c>
      <c r="F712" s="459">
        <v>3</v>
      </c>
      <c r="G712" s="459">
        <v>43.12</v>
      </c>
      <c r="H712" s="459">
        <v>54.25</v>
      </c>
      <c r="I712" s="459">
        <v>162.75</v>
      </c>
      <c r="J712" s="467">
        <v>2.3516769360292359E-5</v>
      </c>
    </row>
    <row r="713" spans="1:10" ht="51" x14ac:dyDescent="0.2">
      <c r="A713" s="466" t="s">
        <v>4831</v>
      </c>
      <c r="B713" s="457" t="s">
        <v>2807</v>
      </c>
      <c r="C713" s="457" t="s">
        <v>12</v>
      </c>
      <c r="D713" s="457" t="s">
        <v>2808</v>
      </c>
      <c r="E713" s="458" t="s">
        <v>4</v>
      </c>
      <c r="F713" s="459">
        <v>47</v>
      </c>
      <c r="G713" s="459">
        <v>74.61</v>
      </c>
      <c r="H713" s="459">
        <v>93.88</v>
      </c>
      <c r="I713" s="459">
        <v>4412.3599999999997</v>
      </c>
      <c r="J713" s="467">
        <v>6.3756960033535851E-4</v>
      </c>
    </row>
    <row r="714" spans="1:10" x14ac:dyDescent="0.2">
      <c r="A714" s="468" t="s">
        <v>1589</v>
      </c>
      <c r="B714" s="453" t="s">
        <v>589</v>
      </c>
      <c r="C714" s="453"/>
      <c r="D714" s="453" t="s">
        <v>1590</v>
      </c>
      <c r="E714" s="454"/>
      <c r="F714" s="456">
        <v>1</v>
      </c>
      <c r="G714" s="455" t="s">
        <v>244</v>
      </c>
      <c r="H714" s="456">
        <v>2204.44</v>
      </c>
      <c r="I714" s="456">
        <v>2204.44</v>
      </c>
      <c r="J714" s="469">
        <v>3.1853337664272132E-4</v>
      </c>
    </row>
    <row r="715" spans="1:10" ht="25.5" x14ac:dyDescent="0.2">
      <c r="A715" s="466" t="s">
        <v>1591</v>
      </c>
      <c r="B715" s="457" t="s">
        <v>1592</v>
      </c>
      <c r="C715" s="457" t="s">
        <v>163</v>
      </c>
      <c r="D715" s="457" t="s">
        <v>1593</v>
      </c>
      <c r="E715" s="458" t="s">
        <v>4</v>
      </c>
      <c r="F715" s="459">
        <v>4</v>
      </c>
      <c r="G715" s="459">
        <v>57.25</v>
      </c>
      <c r="H715" s="459">
        <v>72.03</v>
      </c>
      <c r="I715" s="459">
        <v>288.12</v>
      </c>
      <c r="J715" s="467">
        <v>4.1632267822349832E-5</v>
      </c>
    </row>
    <row r="716" spans="1:10" ht="25.5" x14ac:dyDescent="0.2">
      <c r="A716" s="466" t="s">
        <v>2809</v>
      </c>
      <c r="B716" s="457" t="s">
        <v>2810</v>
      </c>
      <c r="C716" s="457" t="s">
        <v>163</v>
      </c>
      <c r="D716" s="457" t="s">
        <v>2811</v>
      </c>
      <c r="E716" s="458" t="s">
        <v>4</v>
      </c>
      <c r="F716" s="459">
        <v>16</v>
      </c>
      <c r="G716" s="459">
        <v>95.19</v>
      </c>
      <c r="H716" s="459">
        <v>119.77</v>
      </c>
      <c r="I716" s="459">
        <v>1916.32</v>
      </c>
      <c r="J716" s="467">
        <v>2.7690110882037147E-4</v>
      </c>
    </row>
    <row r="717" spans="1:10" x14ac:dyDescent="0.2">
      <c r="A717" s="468" t="s">
        <v>1594</v>
      </c>
      <c r="B717" s="453" t="s">
        <v>589</v>
      </c>
      <c r="C717" s="453"/>
      <c r="D717" s="453" t="s">
        <v>1595</v>
      </c>
      <c r="E717" s="454"/>
      <c r="F717" s="456">
        <v>1</v>
      </c>
      <c r="G717" s="455" t="s">
        <v>244</v>
      </c>
      <c r="H717" s="456">
        <v>253212.61</v>
      </c>
      <c r="I717" s="456">
        <v>253212.61</v>
      </c>
      <c r="J717" s="469">
        <v>3.658827986781972E-2</v>
      </c>
    </row>
    <row r="718" spans="1:10" ht="38.25" x14ac:dyDescent="0.2">
      <c r="A718" s="466" t="s">
        <v>1596</v>
      </c>
      <c r="B718" s="457" t="s">
        <v>3341</v>
      </c>
      <c r="C718" s="457" t="s">
        <v>12</v>
      </c>
      <c r="D718" s="457" t="s">
        <v>3342</v>
      </c>
      <c r="E718" s="458" t="s">
        <v>4</v>
      </c>
      <c r="F718" s="459">
        <v>5</v>
      </c>
      <c r="G718" s="459">
        <v>2345.88</v>
      </c>
      <c r="H718" s="459" t="s">
        <v>5929</v>
      </c>
      <c r="I718" s="459">
        <v>13699.9</v>
      </c>
      <c r="J718" s="467">
        <v>1.9795845687193198E-3</v>
      </c>
    </row>
    <row r="719" spans="1:10" ht="38.25" x14ac:dyDescent="0.2">
      <c r="A719" s="466" t="s">
        <v>1597</v>
      </c>
      <c r="B719" s="457" t="s">
        <v>1598</v>
      </c>
      <c r="C719" s="457" t="s">
        <v>12</v>
      </c>
      <c r="D719" s="457" t="s">
        <v>1599</v>
      </c>
      <c r="E719" s="458" t="s">
        <v>4</v>
      </c>
      <c r="F719" s="459">
        <v>11</v>
      </c>
      <c r="G719" s="459">
        <v>2601.8200000000002</v>
      </c>
      <c r="H719" s="459" t="s">
        <v>5930</v>
      </c>
      <c r="I719" s="459">
        <v>33428.120000000003</v>
      </c>
      <c r="J719" s="467">
        <v>4.8302389443205911E-3</v>
      </c>
    </row>
    <row r="720" spans="1:10" ht="38.25" x14ac:dyDescent="0.2">
      <c r="A720" s="466" t="s">
        <v>1600</v>
      </c>
      <c r="B720" s="457" t="s">
        <v>3343</v>
      </c>
      <c r="C720" s="457" t="s">
        <v>12</v>
      </c>
      <c r="D720" s="457" t="s">
        <v>3344</v>
      </c>
      <c r="E720" s="458" t="s">
        <v>4</v>
      </c>
      <c r="F720" s="459">
        <v>1</v>
      </c>
      <c r="G720" s="459">
        <v>3772.83</v>
      </c>
      <c r="H720" s="459" t="s">
        <v>5931</v>
      </c>
      <c r="I720" s="459">
        <v>4406.66</v>
      </c>
      <c r="J720" s="467">
        <v>6.3674597154670309E-4</v>
      </c>
    </row>
    <row r="721" spans="1:10" ht="38.25" x14ac:dyDescent="0.2">
      <c r="A721" s="466" t="s">
        <v>1601</v>
      </c>
      <c r="B721" s="457" t="s">
        <v>5932</v>
      </c>
      <c r="C721" s="457" t="s">
        <v>12</v>
      </c>
      <c r="D721" s="457" t="s">
        <v>5933</v>
      </c>
      <c r="E721" s="458" t="s">
        <v>4</v>
      </c>
      <c r="F721" s="459">
        <v>1</v>
      </c>
      <c r="G721" s="459">
        <v>5137.18</v>
      </c>
      <c r="H721" s="459" t="s">
        <v>5934</v>
      </c>
      <c r="I721" s="459">
        <v>6000.22</v>
      </c>
      <c r="J721" s="467">
        <v>8.670094614501593E-4</v>
      </c>
    </row>
    <row r="722" spans="1:10" ht="38.25" x14ac:dyDescent="0.2">
      <c r="A722" s="466" t="s">
        <v>1602</v>
      </c>
      <c r="B722" s="457" t="s">
        <v>4832</v>
      </c>
      <c r="C722" s="457" t="s">
        <v>163</v>
      </c>
      <c r="D722" s="457" t="s">
        <v>4833</v>
      </c>
      <c r="E722" s="458" t="s">
        <v>4</v>
      </c>
      <c r="F722" s="459">
        <v>2</v>
      </c>
      <c r="G722" s="459">
        <v>7683.2</v>
      </c>
      <c r="H722" s="459" t="s">
        <v>5935</v>
      </c>
      <c r="I722" s="459">
        <v>17947.939999999999</v>
      </c>
      <c r="J722" s="467">
        <v>2.5934105405368089E-3</v>
      </c>
    </row>
    <row r="723" spans="1:10" ht="38.25" x14ac:dyDescent="0.2">
      <c r="A723" s="466" t="s">
        <v>1603</v>
      </c>
      <c r="B723" s="457" t="s">
        <v>4834</v>
      </c>
      <c r="C723" s="457" t="s">
        <v>12</v>
      </c>
      <c r="D723" s="457" t="s">
        <v>4835</v>
      </c>
      <c r="E723" s="458" t="s">
        <v>4</v>
      </c>
      <c r="F723" s="459">
        <v>3</v>
      </c>
      <c r="G723" s="459">
        <v>12016.98</v>
      </c>
      <c r="H723" s="459" t="s">
        <v>5936</v>
      </c>
      <c r="I723" s="459">
        <v>42107.49</v>
      </c>
      <c r="J723" s="467">
        <v>6.0843756108805956E-3</v>
      </c>
    </row>
    <row r="724" spans="1:10" ht="63.75" x14ac:dyDescent="0.2">
      <c r="A724" s="466" t="s">
        <v>1604</v>
      </c>
      <c r="B724" s="457" t="s">
        <v>4836</v>
      </c>
      <c r="C724" s="457" t="s">
        <v>163</v>
      </c>
      <c r="D724" s="457" t="s">
        <v>4837</v>
      </c>
      <c r="E724" s="458" t="s">
        <v>4</v>
      </c>
      <c r="F724" s="459">
        <v>1</v>
      </c>
      <c r="G724" s="459">
        <v>3793.92</v>
      </c>
      <c r="H724" s="459" t="s">
        <v>5937</v>
      </c>
      <c r="I724" s="459">
        <v>4431.29</v>
      </c>
      <c r="J724" s="467">
        <v>6.4030491489136673E-4</v>
      </c>
    </row>
    <row r="725" spans="1:10" ht="63.75" x14ac:dyDescent="0.2">
      <c r="A725" s="466" t="s">
        <v>1605</v>
      </c>
      <c r="B725" s="457" t="s">
        <v>3345</v>
      </c>
      <c r="C725" s="457" t="s">
        <v>163</v>
      </c>
      <c r="D725" s="457" t="s">
        <v>3346</v>
      </c>
      <c r="E725" s="458" t="s">
        <v>4</v>
      </c>
      <c r="F725" s="459">
        <v>1</v>
      </c>
      <c r="G725" s="459">
        <v>2603.27</v>
      </c>
      <c r="H725" s="459" t="s">
        <v>5938</v>
      </c>
      <c r="I725" s="459">
        <v>3040.61</v>
      </c>
      <c r="J725" s="467">
        <v>4.3935683001289437E-4</v>
      </c>
    </row>
    <row r="726" spans="1:10" ht="63.75" x14ac:dyDescent="0.2">
      <c r="A726" s="466" t="s">
        <v>1606</v>
      </c>
      <c r="B726" s="457" t="s">
        <v>5939</v>
      </c>
      <c r="C726" s="457" t="s">
        <v>163</v>
      </c>
      <c r="D726" s="457" t="s">
        <v>5940</v>
      </c>
      <c r="E726" s="458" t="s">
        <v>4</v>
      </c>
      <c r="F726" s="459">
        <v>1</v>
      </c>
      <c r="G726" s="459">
        <v>6717.34</v>
      </c>
      <c r="H726" s="459" t="s">
        <v>5941</v>
      </c>
      <c r="I726" s="459">
        <v>7845.85</v>
      </c>
      <c r="J726" s="467">
        <v>1.1336961283284167E-3</v>
      </c>
    </row>
    <row r="727" spans="1:10" ht="63.75" x14ac:dyDescent="0.2">
      <c r="A727" s="466" t="s">
        <v>1607</v>
      </c>
      <c r="B727" s="457" t="s">
        <v>4838</v>
      </c>
      <c r="C727" s="457" t="s">
        <v>163</v>
      </c>
      <c r="D727" s="457" t="s">
        <v>4839</v>
      </c>
      <c r="E727" s="458" t="s">
        <v>4</v>
      </c>
      <c r="F727" s="459">
        <v>1</v>
      </c>
      <c r="G727" s="459">
        <v>2781.75</v>
      </c>
      <c r="H727" s="459" t="s">
        <v>5942</v>
      </c>
      <c r="I727" s="459">
        <v>3249.08</v>
      </c>
      <c r="J727" s="467">
        <v>4.6947996923587528E-4</v>
      </c>
    </row>
    <row r="728" spans="1:10" ht="38.25" x14ac:dyDescent="0.2">
      <c r="A728" s="466" t="s">
        <v>1608</v>
      </c>
      <c r="B728" s="457" t="s">
        <v>4840</v>
      </c>
      <c r="C728" s="457" t="s">
        <v>163</v>
      </c>
      <c r="D728" s="457" t="s">
        <v>4841</v>
      </c>
      <c r="E728" s="458" t="s">
        <v>4</v>
      </c>
      <c r="F728" s="459">
        <v>1</v>
      </c>
      <c r="G728" s="459">
        <v>7752.42</v>
      </c>
      <c r="H728" s="459" t="s">
        <v>5943</v>
      </c>
      <c r="I728" s="459">
        <v>9054.82</v>
      </c>
      <c r="J728" s="467">
        <v>1.3083877944022272E-3</v>
      </c>
    </row>
    <row r="729" spans="1:10" ht="38.25" x14ac:dyDescent="0.2">
      <c r="A729" s="466" t="s">
        <v>1611</v>
      </c>
      <c r="B729" s="457" t="s">
        <v>4842</v>
      </c>
      <c r="C729" s="457" t="s">
        <v>163</v>
      </c>
      <c r="D729" s="457" t="s">
        <v>4843</v>
      </c>
      <c r="E729" s="458" t="s">
        <v>4</v>
      </c>
      <c r="F729" s="459">
        <v>1</v>
      </c>
      <c r="G729" s="459">
        <v>4145.92</v>
      </c>
      <c r="H729" s="459" t="s">
        <v>5944</v>
      </c>
      <c r="I729" s="459">
        <v>4842.43</v>
      </c>
      <c r="J729" s="467">
        <v>6.9971311492080207E-4</v>
      </c>
    </row>
    <row r="730" spans="1:10" ht="38.25" x14ac:dyDescent="0.2">
      <c r="A730" s="466" t="s">
        <v>1614</v>
      </c>
      <c r="B730" s="457" t="s">
        <v>5945</v>
      </c>
      <c r="C730" s="457" t="s">
        <v>163</v>
      </c>
      <c r="D730" s="457" t="s">
        <v>5946</v>
      </c>
      <c r="E730" s="458" t="s">
        <v>4</v>
      </c>
      <c r="F730" s="459">
        <v>1</v>
      </c>
      <c r="G730" s="459">
        <v>7752.42</v>
      </c>
      <c r="H730" s="459" t="s">
        <v>5943</v>
      </c>
      <c r="I730" s="459">
        <v>9054.82</v>
      </c>
      <c r="J730" s="467">
        <v>1.3083877944022272E-3</v>
      </c>
    </row>
    <row r="731" spans="1:10" ht="38.25" x14ac:dyDescent="0.2">
      <c r="A731" s="466" t="s">
        <v>1617</v>
      </c>
      <c r="B731" s="457" t="s">
        <v>4844</v>
      </c>
      <c r="C731" s="457" t="s">
        <v>163</v>
      </c>
      <c r="D731" s="457" t="s">
        <v>4845</v>
      </c>
      <c r="E731" s="458" t="s">
        <v>4</v>
      </c>
      <c r="F731" s="459">
        <v>1</v>
      </c>
      <c r="G731" s="459">
        <v>2971.67</v>
      </c>
      <c r="H731" s="459" t="s">
        <v>5947</v>
      </c>
      <c r="I731" s="459">
        <v>3470.91</v>
      </c>
      <c r="J731" s="467">
        <v>5.0153357874244153E-4</v>
      </c>
    </row>
    <row r="732" spans="1:10" ht="51" x14ac:dyDescent="0.2">
      <c r="A732" s="466" t="s">
        <v>1618</v>
      </c>
      <c r="B732" s="457" t="s">
        <v>4846</v>
      </c>
      <c r="C732" s="457" t="s">
        <v>163</v>
      </c>
      <c r="D732" s="457" t="s">
        <v>4847</v>
      </c>
      <c r="E732" s="458" t="s">
        <v>4</v>
      </c>
      <c r="F732" s="459">
        <v>37</v>
      </c>
      <c r="G732" s="459">
        <v>63.65</v>
      </c>
      <c r="H732" s="459">
        <v>80.09</v>
      </c>
      <c r="I732" s="459">
        <v>2963.33</v>
      </c>
      <c r="J732" s="467">
        <v>4.2819015759407164E-4</v>
      </c>
    </row>
    <row r="733" spans="1:10" ht="51" x14ac:dyDescent="0.2">
      <c r="A733" s="466" t="s">
        <v>1619</v>
      </c>
      <c r="B733" s="457" t="s">
        <v>5948</v>
      </c>
      <c r="C733" s="457" t="s">
        <v>163</v>
      </c>
      <c r="D733" s="457" t="s">
        <v>5949</v>
      </c>
      <c r="E733" s="458" t="s">
        <v>4</v>
      </c>
      <c r="F733" s="459">
        <v>1</v>
      </c>
      <c r="G733" s="459">
        <v>102.76</v>
      </c>
      <c r="H733" s="459">
        <v>129.30000000000001</v>
      </c>
      <c r="I733" s="459">
        <v>129.30000000000001</v>
      </c>
      <c r="J733" s="467">
        <v>1.868336883739356E-5</v>
      </c>
    </row>
    <row r="734" spans="1:10" ht="51" x14ac:dyDescent="0.2">
      <c r="A734" s="466" t="s">
        <v>1622</v>
      </c>
      <c r="B734" s="457" t="s">
        <v>4848</v>
      </c>
      <c r="C734" s="457" t="s">
        <v>163</v>
      </c>
      <c r="D734" s="457" t="s">
        <v>4849</v>
      </c>
      <c r="E734" s="458" t="s">
        <v>4</v>
      </c>
      <c r="F734" s="459">
        <v>20</v>
      </c>
      <c r="G734" s="459">
        <v>175.36</v>
      </c>
      <c r="H734" s="459">
        <v>220.65</v>
      </c>
      <c r="I734" s="459">
        <v>4413</v>
      </c>
      <c r="J734" s="467">
        <v>6.3766207795373385E-4</v>
      </c>
    </row>
    <row r="735" spans="1:10" ht="38.25" x14ac:dyDescent="0.2">
      <c r="A735" s="466" t="s">
        <v>1623</v>
      </c>
      <c r="B735" s="457" t="s">
        <v>1609</v>
      </c>
      <c r="C735" s="457" t="s">
        <v>163</v>
      </c>
      <c r="D735" s="457" t="s">
        <v>1610</v>
      </c>
      <c r="E735" s="458" t="s">
        <v>4</v>
      </c>
      <c r="F735" s="459">
        <v>4</v>
      </c>
      <c r="G735" s="459">
        <v>214.07</v>
      </c>
      <c r="H735" s="459">
        <v>269.36</v>
      </c>
      <c r="I735" s="459">
        <v>1077.44</v>
      </c>
      <c r="J735" s="467">
        <v>1.5568607053489033E-4</v>
      </c>
    </row>
    <row r="736" spans="1:10" ht="51" x14ac:dyDescent="0.2">
      <c r="A736" s="466" t="s">
        <v>1624</v>
      </c>
      <c r="B736" s="457" t="s">
        <v>1612</v>
      </c>
      <c r="C736" s="457" t="s">
        <v>12</v>
      </c>
      <c r="D736" s="457" t="s">
        <v>1613</v>
      </c>
      <c r="E736" s="458" t="s">
        <v>3</v>
      </c>
      <c r="F736" s="459">
        <v>140</v>
      </c>
      <c r="G736" s="459">
        <v>33.65</v>
      </c>
      <c r="H736" s="459">
        <v>42.34</v>
      </c>
      <c r="I736" s="459">
        <v>5927.6</v>
      </c>
      <c r="J736" s="467">
        <v>8.5651614169013205E-4</v>
      </c>
    </row>
    <row r="737" spans="1:10" ht="51" x14ac:dyDescent="0.2">
      <c r="A737" s="466" t="s">
        <v>1625</v>
      </c>
      <c r="B737" s="457" t="s">
        <v>1615</v>
      </c>
      <c r="C737" s="457" t="s">
        <v>12</v>
      </c>
      <c r="D737" s="457" t="s">
        <v>1616</v>
      </c>
      <c r="E737" s="458" t="s">
        <v>3</v>
      </c>
      <c r="F737" s="459">
        <v>90</v>
      </c>
      <c r="G737" s="459">
        <v>54.14</v>
      </c>
      <c r="H737" s="459">
        <v>68.12</v>
      </c>
      <c r="I737" s="459">
        <v>6130.8</v>
      </c>
      <c r="J737" s="467">
        <v>8.8587778552430357E-4</v>
      </c>
    </row>
    <row r="738" spans="1:10" ht="51" x14ac:dyDescent="0.2">
      <c r="A738" s="466" t="s">
        <v>1626</v>
      </c>
      <c r="B738" s="457" t="s">
        <v>2435</v>
      </c>
      <c r="C738" s="457" t="s">
        <v>12</v>
      </c>
      <c r="D738" s="457" t="s">
        <v>2436</v>
      </c>
      <c r="E738" s="458" t="s">
        <v>3</v>
      </c>
      <c r="F738" s="459">
        <v>130</v>
      </c>
      <c r="G738" s="459">
        <v>67.67</v>
      </c>
      <c r="H738" s="459">
        <v>85.14</v>
      </c>
      <c r="I738" s="459">
        <v>11068.2</v>
      </c>
      <c r="J738" s="467">
        <v>1.5993137120343343E-3</v>
      </c>
    </row>
    <row r="739" spans="1:10" ht="51" x14ac:dyDescent="0.2">
      <c r="A739" s="466" t="s">
        <v>1627</v>
      </c>
      <c r="B739" s="457" t="s">
        <v>4850</v>
      </c>
      <c r="C739" s="457" t="s">
        <v>163</v>
      </c>
      <c r="D739" s="457" t="s">
        <v>4851</v>
      </c>
      <c r="E739" s="458" t="s">
        <v>3</v>
      </c>
      <c r="F739" s="459">
        <v>90</v>
      </c>
      <c r="G739" s="459">
        <v>160.85</v>
      </c>
      <c r="H739" s="459">
        <v>202.39</v>
      </c>
      <c r="I739" s="459">
        <v>18215.099999999999</v>
      </c>
      <c r="J739" s="467">
        <v>2.6320141663573665E-3</v>
      </c>
    </row>
    <row r="740" spans="1:10" ht="38.25" x14ac:dyDescent="0.2">
      <c r="A740" s="466" t="s">
        <v>1630</v>
      </c>
      <c r="B740" s="457" t="s">
        <v>1620</v>
      </c>
      <c r="C740" s="457" t="s">
        <v>163</v>
      </c>
      <c r="D740" s="457" t="s">
        <v>1621</v>
      </c>
      <c r="E740" s="458" t="s">
        <v>162</v>
      </c>
      <c r="F740" s="459">
        <v>70</v>
      </c>
      <c r="G740" s="459">
        <v>176.89</v>
      </c>
      <c r="H740" s="459">
        <v>222.58</v>
      </c>
      <c r="I740" s="459">
        <v>15580.6</v>
      </c>
      <c r="J740" s="467">
        <v>2.2513387200919885E-3</v>
      </c>
    </row>
    <row r="741" spans="1:10" ht="25.5" x14ac:dyDescent="0.2">
      <c r="A741" s="466" t="s">
        <v>2437</v>
      </c>
      <c r="B741" s="457" t="s">
        <v>1628</v>
      </c>
      <c r="C741" s="457" t="s">
        <v>163</v>
      </c>
      <c r="D741" s="457" t="s">
        <v>1629</v>
      </c>
      <c r="E741" s="458" t="s">
        <v>3</v>
      </c>
      <c r="F741" s="459">
        <v>230</v>
      </c>
      <c r="G741" s="459">
        <v>26.47</v>
      </c>
      <c r="H741" s="459">
        <v>33.299999999999997</v>
      </c>
      <c r="I741" s="459">
        <v>7659</v>
      </c>
      <c r="J741" s="467">
        <v>1.1066969986511777E-3</v>
      </c>
    </row>
    <row r="742" spans="1:10" ht="25.5" x14ac:dyDescent="0.2">
      <c r="A742" s="466" t="s">
        <v>2438</v>
      </c>
      <c r="B742" s="457" t="s">
        <v>1631</v>
      </c>
      <c r="C742" s="457" t="s">
        <v>163</v>
      </c>
      <c r="D742" s="457" t="s">
        <v>1632</v>
      </c>
      <c r="E742" s="458" t="s">
        <v>16</v>
      </c>
      <c r="F742" s="459">
        <v>5</v>
      </c>
      <c r="G742" s="459">
        <v>129</v>
      </c>
      <c r="H742" s="459">
        <v>162.32</v>
      </c>
      <c r="I742" s="459">
        <v>811.6</v>
      </c>
      <c r="J742" s="467">
        <v>1.1727317980223213E-4</v>
      </c>
    </row>
    <row r="743" spans="1:10" ht="25.5" x14ac:dyDescent="0.2">
      <c r="A743" s="466" t="s">
        <v>2439</v>
      </c>
      <c r="B743" s="457" t="s">
        <v>1633</v>
      </c>
      <c r="C743" s="457" t="s">
        <v>163</v>
      </c>
      <c r="D743" s="457" t="s">
        <v>1634</v>
      </c>
      <c r="E743" s="458" t="s">
        <v>3</v>
      </c>
      <c r="F743" s="459">
        <v>2.5</v>
      </c>
      <c r="G743" s="459">
        <v>25.15</v>
      </c>
      <c r="H743" s="459">
        <v>31.64</v>
      </c>
      <c r="I743" s="459">
        <v>79.099999999999994</v>
      </c>
      <c r="J743" s="467">
        <v>1.1429655646077577E-5</v>
      </c>
    </row>
    <row r="744" spans="1:10" ht="51" x14ac:dyDescent="0.2">
      <c r="A744" s="466" t="s">
        <v>2812</v>
      </c>
      <c r="B744" s="457" t="s">
        <v>1635</v>
      </c>
      <c r="C744" s="457" t="s">
        <v>163</v>
      </c>
      <c r="D744" s="457" t="s">
        <v>1636</v>
      </c>
      <c r="E744" s="458" t="s">
        <v>4</v>
      </c>
      <c r="F744" s="459">
        <v>88</v>
      </c>
      <c r="G744" s="459">
        <v>89.97</v>
      </c>
      <c r="H744" s="459">
        <v>113.2</v>
      </c>
      <c r="I744" s="459">
        <v>9961.6</v>
      </c>
      <c r="J744" s="467">
        <v>1.4394141300122173E-3</v>
      </c>
    </row>
    <row r="745" spans="1:10" ht="38.25" x14ac:dyDescent="0.2">
      <c r="A745" s="466" t="s">
        <v>2813</v>
      </c>
      <c r="B745" s="457" t="s">
        <v>1637</v>
      </c>
      <c r="C745" s="457" t="s">
        <v>163</v>
      </c>
      <c r="D745" s="457" t="s">
        <v>1638</v>
      </c>
      <c r="E745" s="458" t="s">
        <v>4</v>
      </c>
      <c r="F745" s="459">
        <v>32</v>
      </c>
      <c r="G745" s="459">
        <v>89.97</v>
      </c>
      <c r="H745" s="459">
        <v>113.2</v>
      </c>
      <c r="I745" s="459">
        <v>3622.4</v>
      </c>
      <c r="J745" s="467">
        <v>5.2342332000444272E-4</v>
      </c>
    </row>
    <row r="746" spans="1:10" ht="38.25" x14ac:dyDescent="0.2">
      <c r="A746" s="466" t="s">
        <v>2814</v>
      </c>
      <c r="B746" s="457" t="s">
        <v>2815</v>
      </c>
      <c r="C746" s="457" t="s">
        <v>163</v>
      </c>
      <c r="D746" s="457" t="s">
        <v>2816</v>
      </c>
      <c r="E746" s="458" t="s">
        <v>4</v>
      </c>
      <c r="F746" s="459">
        <v>30</v>
      </c>
      <c r="G746" s="459">
        <v>79.3</v>
      </c>
      <c r="H746" s="459">
        <v>99.78</v>
      </c>
      <c r="I746" s="459">
        <v>2993.4</v>
      </c>
      <c r="J746" s="467">
        <v>4.3253516069492569E-4</v>
      </c>
    </row>
    <row r="747" spans="1:10" x14ac:dyDescent="0.2">
      <c r="A747" s="468" t="s">
        <v>1639</v>
      </c>
      <c r="B747" s="453" t="s">
        <v>589</v>
      </c>
      <c r="C747" s="453"/>
      <c r="D747" s="453" t="s">
        <v>1640</v>
      </c>
      <c r="E747" s="454"/>
      <c r="F747" s="456">
        <v>1</v>
      </c>
      <c r="G747" s="455" t="s">
        <v>244</v>
      </c>
      <c r="H747" s="456">
        <v>10839.41</v>
      </c>
      <c r="I747" s="456">
        <v>10839.41</v>
      </c>
      <c r="J747" s="469">
        <v>1.5662544084279362E-3</v>
      </c>
    </row>
    <row r="748" spans="1:10" x14ac:dyDescent="0.2">
      <c r="A748" s="468" t="s">
        <v>1641</v>
      </c>
      <c r="B748" s="453" t="s">
        <v>589</v>
      </c>
      <c r="C748" s="453"/>
      <c r="D748" s="453" t="s">
        <v>1437</v>
      </c>
      <c r="E748" s="454"/>
      <c r="F748" s="456">
        <v>1</v>
      </c>
      <c r="G748" s="455" t="s">
        <v>244</v>
      </c>
      <c r="H748" s="456">
        <v>7199.52</v>
      </c>
      <c r="I748" s="456">
        <v>7199.52</v>
      </c>
      <c r="J748" s="469">
        <v>1.0403038485088298E-3</v>
      </c>
    </row>
    <row r="749" spans="1:10" ht="38.25" x14ac:dyDescent="0.2">
      <c r="A749" s="466" t="s">
        <v>1642</v>
      </c>
      <c r="B749" s="457" t="s">
        <v>1643</v>
      </c>
      <c r="C749" s="457" t="s">
        <v>12</v>
      </c>
      <c r="D749" s="457" t="s">
        <v>1644</v>
      </c>
      <c r="E749" s="458" t="s">
        <v>3</v>
      </c>
      <c r="F749" s="459">
        <v>108</v>
      </c>
      <c r="G749" s="459">
        <v>19.190000000000001</v>
      </c>
      <c r="H749" s="459">
        <v>24.14</v>
      </c>
      <c r="I749" s="459">
        <v>2607.12</v>
      </c>
      <c r="J749" s="467">
        <v>3.7671913815425759E-4</v>
      </c>
    </row>
    <row r="750" spans="1:10" ht="38.25" x14ac:dyDescent="0.2">
      <c r="A750" s="466" t="s">
        <v>1645</v>
      </c>
      <c r="B750" s="457" t="s">
        <v>1646</v>
      </c>
      <c r="C750" s="457" t="s">
        <v>12</v>
      </c>
      <c r="D750" s="457" t="s">
        <v>1647</v>
      </c>
      <c r="E750" s="458" t="s">
        <v>3</v>
      </c>
      <c r="F750" s="459">
        <v>78</v>
      </c>
      <c r="G750" s="459">
        <v>17.23</v>
      </c>
      <c r="H750" s="459">
        <v>21.68</v>
      </c>
      <c r="I750" s="459">
        <v>1691.04</v>
      </c>
      <c r="J750" s="467">
        <v>2.4434898715225065E-4</v>
      </c>
    </row>
    <row r="751" spans="1:10" ht="38.25" x14ac:dyDescent="0.2">
      <c r="A751" s="466" t="s">
        <v>4852</v>
      </c>
      <c r="B751" s="457" t="s">
        <v>4853</v>
      </c>
      <c r="C751" s="457" t="s">
        <v>163</v>
      </c>
      <c r="D751" s="457" t="s">
        <v>4854</v>
      </c>
      <c r="E751" s="458" t="s">
        <v>3</v>
      </c>
      <c r="F751" s="459">
        <v>84</v>
      </c>
      <c r="G751" s="459">
        <v>27.45</v>
      </c>
      <c r="H751" s="459">
        <v>34.54</v>
      </c>
      <c r="I751" s="459">
        <v>2901.36</v>
      </c>
      <c r="J751" s="467">
        <v>4.192357232023216E-4</v>
      </c>
    </row>
    <row r="752" spans="1:10" x14ac:dyDescent="0.2">
      <c r="A752" s="468" t="s">
        <v>1648</v>
      </c>
      <c r="B752" s="453" t="s">
        <v>589</v>
      </c>
      <c r="C752" s="453"/>
      <c r="D752" s="453" t="s">
        <v>1649</v>
      </c>
      <c r="E752" s="454"/>
      <c r="F752" s="456">
        <v>1</v>
      </c>
      <c r="G752" s="455" t="s">
        <v>244</v>
      </c>
      <c r="H752" s="456">
        <v>3639.89</v>
      </c>
      <c r="I752" s="456">
        <v>3639.89</v>
      </c>
      <c r="J752" s="469">
        <v>5.2595055991910638E-4</v>
      </c>
    </row>
    <row r="753" spans="1:10" ht="51" x14ac:dyDescent="0.2">
      <c r="A753" s="466" t="s">
        <v>1650</v>
      </c>
      <c r="B753" s="457" t="s">
        <v>1651</v>
      </c>
      <c r="C753" s="457" t="s">
        <v>163</v>
      </c>
      <c r="D753" s="457" t="s">
        <v>1652</v>
      </c>
      <c r="E753" s="458" t="s">
        <v>4</v>
      </c>
      <c r="F753" s="459">
        <v>30</v>
      </c>
      <c r="G753" s="459">
        <v>8.61</v>
      </c>
      <c r="H753" s="459">
        <v>10.83</v>
      </c>
      <c r="I753" s="459">
        <v>324.89999999999998</v>
      </c>
      <c r="J753" s="467">
        <v>4.6946840953357834E-5</v>
      </c>
    </row>
    <row r="754" spans="1:10" ht="51" x14ac:dyDescent="0.2">
      <c r="A754" s="466" t="s">
        <v>1653</v>
      </c>
      <c r="B754" s="457" t="s">
        <v>4855</v>
      </c>
      <c r="C754" s="457" t="s">
        <v>12</v>
      </c>
      <c r="D754" s="457" t="s">
        <v>4856</v>
      </c>
      <c r="E754" s="458" t="s">
        <v>4</v>
      </c>
      <c r="F754" s="459">
        <v>27</v>
      </c>
      <c r="G754" s="459">
        <v>10.76</v>
      </c>
      <c r="H754" s="459">
        <v>13.53</v>
      </c>
      <c r="I754" s="459">
        <v>365.31</v>
      </c>
      <c r="J754" s="467">
        <v>5.2785935576088495E-5</v>
      </c>
    </row>
    <row r="755" spans="1:10" ht="38.25" x14ac:dyDescent="0.2">
      <c r="A755" s="466" t="s">
        <v>1654</v>
      </c>
      <c r="B755" s="457" t="s">
        <v>1655</v>
      </c>
      <c r="C755" s="457" t="s">
        <v>12</v>
      </c>
      <c r="D755" s="457" t="s">
        <v>1656</v>
      </c>
      <c r="E755" s="458" t="s">
        <v>4</v>
      </c>
      <c r="F755" s="459">
        <v>60</v>
      </c>
      <c r="G755" s="459">
        <v>9</v>
      </c>
      <c r="H755" s="459">
        <v>11.32</v>
      </c>
      <c r="I755" s="459">
        <v>679.2</v>
      </c>
      <c r="J755" s="467">
        <v>9.8141872500832997E-5</v>
      </c>
    </row>
    <row r="756" spans="1:10" ht="51" x14ac:dyDescent="0.2">
      <c r="A756" s="466" t="s">
        <v>1657</v>
      </c>
      <c r="B756" s="457" t="s">
        <v>1658</v>
      </c>
      <c r="C756" s="457" t="s">
        <v>12</v>
      </c>
      <c r="D756" s="457" t="s">
        <v>1659</v>
      </c>
      <c r="E756" s="458" t="s">
        <v>4</v>
      </c>
      <c r="F756" s="459">
        <v>24</v>
      </c>
      <c r="G756" s="459">
        <v>8.26</v>
      </c>
      <c r="H756" s="459">
        <v>10.39</v>
      </c>
      <c r="I756" s="459">
        <v>249.36</v>
      </c>
      <c r="J756" s="467">
        <v>3.6031592059493108E-5</v>
      </c>
    </row>
    <row r="757" spans="1:10" ht="38.25" x14ac:dyDescent="0.2">
      <c r="A757" s="466" t="s">
        <v>1660</v>
      </c>
      <c r="B757" s="457" t="s">
        <v>4857</v>
      </c>
      <c r="C757" s="457" t="s">
        <v>163</v>
      </c>
      <c r="D757" s="457" t="s">
        <v>4858</v>
      </c>
      <c r="E757" s="458" t="s">
        <v>4</v>
      </c>
      <c r="F757" s="459">
        <v>1</v>
      </c>
      <c r="G757" s="459">
        <v>13.72</v>
      </c>
      <c r="H757" s="459">
        <v>17.260000000000002</v>
      </c>
      <c r="I757" s="459">
        <v>17.260000000000002</v>
      </c>
      <c r="J757" s="467">
        <v>2.4940057705600376E-6</v>
      </c>
    </row>
    <row r="758" spans="1:10" ht="38.25" x14ac:dyDescent="0.2">
      <c r="A758" s="466" t="s">
        <v>1663</v>
      </c>
      <c r="B758" s="457" t="s">
        <v>2817</v>
      </c>
      <c r="C758" s="457" t="s">
        <v>12</v>
      </c>
      <c r="D758" s="457" t="s">
        <v>2818</v>
      </c>
      <c r="E758" s="458" t="s">
        <v>4</v>
      </c>
      <c r="F758" s="459">
        <v>13</v>
      </c>
      <c r="G758" s="459">
        <v>8.26</v>
      </c>
      <c r="H758" s="459">
        <v>10.39</v>
      </c>
      <c r="I758" s="459">
        <v>135.07</v>
      </c>
      <c r="J758" s="467">
        <v>1.9517112365558765E-5</v>
      </c>
    </row>
    <row r="759" spans="1:10" ht="51" x14ac:dyDescent="0.2">
      <c r="A759" s="466" t="s">
        <v>1666</v>
      </c>
      <c r="B759" s="457" t="s">
        <v>1661</v>
      </c>
      <c r="C759" s="457" t="s">
        <v>12</v>
      </c>
      <c r="D759" s="457" t="s">
        <v>1662</v>
      </c>
      <c r="E759" s="458" t="s">
        <v>4</v>
      </c>
      <c r="F759" s="459">
        <v>30</v>
      </c>
      <c r="G759" s="459">
        <v>8.19</v>
      </c>
      <c r="H759" s="459">
        <v>10.3</v>
      </c>
      <c r="I759" s="459">
        <v>309</v>
      </c>
      <c r="J759" s="467">
        <v>4.4649350121845401E-5</v>
      </c>
    </row>
    <row r="760" spans="1:10" ht="51" x14ac:dyDescent="0.2">
      <c r="A760" s="466" t="s">
        <v>1667</v>
      </c>
      <c r="B760" s="457" t="s">
        <v>1664</v>
      </c>
      <c r="C760" s="457" t="s">
        <v>12</v>
      </c>
      <c r="D760" s="457" t="s">
        <v>1665</v>
      </c>
      <c r="E760" s="458" t="s">
        <v>4</v>
      </c>
      <c r="F760" s="459">
        <v>1</v>
      </c>
      <c r="G760" s="459">
        <v>14.25</v>
      </c>
      <c r="H760" s="459">
        <v>17.93</v>
      </c>
      <c r="I760" s="459">
        <v>17.93</v>
      </c>
      <c r="J760" s="467">
        <v>2.5908182772967253E-6</v>
      </c>
    </row>
    <row r="761" spans="1:10" ht="51" x14ac:dyDescent="0.2">
      <c r="A761" s="466" t="s">
        <v>4859</v>
      </c>
      <c r="B761" s="457" t="s">
        <v>4860</v>
      </c>
      <c r="C761" s="457" t="s">
        <v>12</v>
      </c>
      <c r="D761" s="457" t="s">
        <v>4861</v>
      </c>
      <c r="E761" s="458" t="s">
        <v>4</v>
      </c>
      <c r="F761" s="459">
        <v>28</v>
      </c>
      <c r="G761" s="459">
        <v>32.56</v>
      </c>
      <c r="H761" s="459">
        <v>40.97</v>
      </c>
      <c r="I761" s="459">
        <v>1147.1600000000001</v>
      </c>
      <c r="J761" s="467">
        <v>1.6576035108665428E-4</v>
      </c>
    </row>
    <row r="762" spans="1:10" ht="38.25" x14ac:dyDescent="0.2">
      <c r="A762" s="466" t="s">
        <v>4862</v>
      </c>
      <c r="B762" s="457" t="s">
        <v>4863</v>
      </c>
      <c r="C762" s="457" t="s">
        <v>163</v>
      </c>
      <c r="D762" s="457" t="s">
        <v>4864</v>
      </c>
      <c r="E762" s="458" t="s">
        <v>4</v>
      </c>
      <c r="F762" s="459">
        <v>28</v>
      </c>
      <c r="G762" s="459">
        <v>8.32</v>
      </c>
      <c r="H762" s="459">
        <v>10.46</v>
      </c>
      <c r="I762" s="459">
        <v>292.88</v>
      </c>
      <c r="J762" s="467">
        <v>4.2320070109016447E-5</v>
      </c>
    </row>
    <row r="763" spans="1:10" ht="38.25" x14ac:dyDescent="0.2">
      <c r="A763" s="466" t="s">
        <v>4865</v>
      </c>
      <c r="B763" s="457" t="s">
        <v>4866</v>
      </c>
      <c r="C763" s="457" t="s">
        <v>163</v>
      </c>
      <c r="D763" s="457" t="s">
        <v>4867</v>
      </c>
      <c r="E763" s="458" t="s">
        <v>4</v>
      </c>
      <c r="F763" s="459">
        <v>6</v>
      </c>
      <c r="G763" s="459">
        <v>13.49</v>
      </c>
      <c r="H763" s="459">
        <v>16.97</v>
      </c>
      <c r="I763" s="459">
        <v>101.82</v>
      </c>
      <c r="J763" s="467">
        <v>1.4712611098402262E-5</v>
      </c>
    </row>
    <row r="764" spans="1:10" x14ac:dyDescent="0.2">
      <c r="A764" s="468" t="s">
        <v>1668</v>
      </c>
      <c r="B764" s="453" t="s">
        <v>589</v>
      </c>
      <c r="C764" s="453"/>
      <c r="D764" s="453" t="s">
        <v>1669</v>
      </c>
      <c r="E764" s="454"/>
      <c r="F764" s="456">
        <v>1</v>
      </c>
      <c r="G764" s="455" t="s">
        <v>244</v>
      </c>
      <c r="H764" s="456">
        <v>164653.68</v>
      </c>
      <c r="I764" s="456">
        <v>164653.68</v>
      </c>
      <c r="J764" s="469">
        <v>2.3791844036149819E-2</v>
      </c>
    </row>
    <row r="765" spans="1:10" x14ac:dyDescent="0.2">
      <c r="A765" s="468" t="s">
        <v>1670</v>
      </c>
      <c r="B765" s="453" t="s">
        <v>589</v>
      </c>
      <c r="C765" s="453"/>
      <c r="D765" s="453" t="s">
        <v>1671</v>
      </c>
      <c r="E765" s="454"/>
      <c r="F765" s="456">
        <v>1</v>
      </c>
      <c r="G765" s="455" t="s">
        <v>244</v>
      </c>
      <c r="H765" s="456">
        <v>51048.93</v>
      </c>
      <c r="I765" s="456">
        <v>51048.93</v>
      </c>
      <c r="J765" s="469">
        <v>7.3763804172025157E-3</v>
      </c>
    </row>
    <row r="766" spans="1:10" ht="63.75" x14ac:dyDescent="0.2">
      <c r="A766" s="466" t="s">
        <v>1672</v>
      </c>
      <c r="B766" s="457" t="s">
        <v>3347</v>
      </c>
      <c r="C766" s="457" t="s">
        <v>163</v>
      </c>
      <c r="D766" s="457" t="s">
        <v>3348</v>
      </c>
      <c r="E766" s="458" t="s">
        <v>4</v>
      </c>
      <c r="F766" s="459">
        <v>7</v>
      </c>
      <c r="G766" s="459">
        <v>543.52</v>
      </c>
      <c r="H766" s="459">
        <v>683.91</v>
      </c>
      <c r="I766" s="459">
        <v>4787.37</v>
      </c>
      <c r="J766" s="467">
        <v>6.917571498149483E-4</v>
      </c>
    </row>
    <row r="767" spans="1:10" ht="51" x14ac:dyDescent="0.2">
      <c r="A767" s="466" t="s">
        <v>1673</v>
      </c>
      <c r="B767" s="457" t="s">
        <v>4868</v>
      </c>
      <c r="C767" s="457" t="s">
        <v>12</v>
      </c>
      <c r="D767" s="457" t="s">
        <v>4869</v>
      </c>
      <c r="E767" s="458" t="s">
        <v>4</v>
      </c>
      <c r="F767" s="459">
        <v>9</v>
      </c>
      <c r="G767" s="459">
        <v>365.97</v>
      </c>
      <c r="H767" s="459">
        <v>460.5</v>
      </c>
      <c r="I767" s="459">
        <v>4144.5</v>
      </c>
      <c r="J767" s="467">
        <v>5.9886482711970319E-4</v>
      </c>
    </row>
    <row r="768" spans="1:10" ht="38.25" x14ac:dyDescent="0.2">
      <c r="A768" s="466" t="s">
        <v>1674</v>
      </c>
      <c r="B768" s="457" t="s">
        <v>2819</v>
      </c>
      <c r="C768" s="457" t="s">
        <v>12</v>
      </c>
      <c r="D768" s="457" t="s">
        <v>5439</v>
      </c>
      <c r="E768" s="458" t="s">
        <v>4</v>
      </c>
      <c r="F768" s="459">
        <v>2</v>
      </c>
      <c r="G768" s="459">
        <v>823.11</v>
      </c>
      <c r="H768" s="459">
        <v>1035.71</v>
      </c>
      <c r="I768" s="459">
        <v>2071.42</v>
      </c>
      <c r="J768" s="467">
        <v>2.9931248164852107E-4</v>
      </c>
    </row>
    <row r="769" spans="1:10" ht="51" x14ac:dyDescent="0.2">
      <c r="A769" s="466" t="s">
        <v>1677</v>
      </c>
      <c r="B769" s="457" t="s">
        <v>1675</v>
      </c>
      <c r="C769" s="457" t="s">
        <v>163</v>
      </c>
      <c r="D769" s="457" t="s">
        <v>1676</v>
      </c>
      <c r="E769" s="458" t="s">
        <v>4</v>
      </c>
      <c r="F769" s="459">
        <v>27</v>
      </c>
      <c r="G769" s="459">
        <v>1102.08</v>
      </c>
      <c r="H769" s="459">
        <v>1386.74</v>
      </c>
      <c r="I769" s="459">
        <v>37441.980000000003</v>
      </c>
      <c r="J769" s="467">
        <v>5.4102267775894275E-3</v>
      </c>
    </row>
    <row r="770" spans="1:10" ht="51" x14ac:dyDescent="0.2">
      <c r="A770" s="466" t="s">
        <v>2820</v>
      </c>
      <c r="B770" s="457" t="s">
        <v>1678</v>
      </c>
      <c r="C770" s="457" t="s">
        <v>163</v>
      </c>
      <c r="D770" s="457" t="s">
        <v>1679</v>
      </c>
      <c r="E770" s="458" t="s">
        <v>4</v>
      </c>
      <c r="F770" s="459">
        <v>2</v>
      </c>
      <c r="G770" s="459">
        <v>1034.5999999999999</v>
      </c>
      <c r="H770" s="459">
        <v>1301.83</v>
      </c>
      <c r="I770" s="459">
        <v>2603.66</v>
      </c>
      <c r="J770" s="467">
        <v>3.7621918102991584E-4</v>
      </c>
    </row>
    <row r="771" spans="1:10" x14ac:dyDescent="0.2">
      <c r="A771" s="468" t="s">
        <v>1680</v>
      </c>
      <c r="B771" s="453" t="s">
        <v>589</v>
      </c>
      <c r="C771" s="453"/>
      <c r="D771" s="453" t="s">
        <v>1681</v>
      </c>
      <c r="E771" s="454"/>
      <c r="F771" s="456">
        <v>1</v>
      </c>
      <c r="G771" s="455" t="s">
        <v>244</v>
      </c>
      <c r="H771" s="456">
        <v>55159.69</v>
      </c>
      <c r="I771" s="456">
        <v>55159.69</v>
      </c>
      <c r="J771" s="469">
        <v>7.9703699398784942E-3</v>
      </c>
    </row>
    <row r="772" spans="1:10" ht="38.25" x14ac:dyDescent="0.2">
      <c r="A772" s="466" t="s">
        <v>1682</v>
      </c>
      <c r="B772" s="457" t="s">
        <v>2821</v>
      </c>
      <c r="C772" s="457" t="s">
        <v>163</v>
      </c>
      <c r="D772" s="457" t="s">
        <v>2822</v>
      </c>
      <c r="E772" s="458" t="s">
        <v>4</v>
      </c>
      <c r="F772" s="459">
        <v>8</v>
      </c>
      <c r="G772" s="459">
        <v>246.31</v>
      </c>
      <c r="H772" s="459">
        <v>309.93</v>
      </c>
      <c r="I772" s="459">
        <v>2479.44</v>
      </c>
      <c r="J772" s="467">
        <v>3.5826985328837657E-4</v>
      </c>
    </row>
    <row r="773" spans="1:10" ht="38.25" x14ac:dyDescent="0.2">
      <c r="A773" s="466" t="s">
        <v>1684</v>
      </c>
      <c r="B773" s="457" t="s">
        <v>1683</v>
      </c>
      <c r="C773" s="457" t="s">
        <v>12</v>
      </c>
      <c r="D773" s="457" t="s">
        <v>5440</v>
      </c>
      <c r="E773" s="458" t="s">
        <v>4</v>
      </c>
      <c r="F773" s="459">
        <v>13</v>
      </c>
      <c r="G773" s="459">
        <v>347.63</v>
      </c>
      <c r="H773" s="459">
        <v>437.42</v>
      </c>
      <c r="I773" s="459">
        <v>5686.46</v>
      </c>
      <c r="J773" s="467">
        <v>8.2167230904164727E-4</v>
      </c>
    </row>
    <row r="774" spans="1:10" ht="38.25" x14ac:dyDescent="0.2">
      <c r="A774" s="466" t="s">
        <v>1686</v>
      </c>
      <c r="B774" s="457" t="s">
        <v>1685</v>
      </c>
      <c r="C774" s="457" t="s">
        <v>12</v>
      </c>
      <c r="D774" s="457" t="s">
        <v>5441</v>
      </c>
      <c r="E774" s="458" t="s">
        <v>4</v>
      </c>
      <c r="F774" s="459">
        <v>9</v>
      </c>
      <c r="G774" s="459">
        <v>335.27</v>
      </c>
      <c r="H774" s="459">
        <v>421.87</v>
      </c>
      <c r="I774" s="459">
        <v>3796.83</v>
      </c>
      <c r="J774" s="467">
        <v>5.4862780590008505E-4</v>
      </c>
    </row>
    <row r="775" spans="1:10" ht="38.25" x14ac:dyDescent="0.2">
      <c r="A775" s="466" t="s">
        <v>1689</v>
      </c>
      <c r="B775" s="457" t="s">
        <v>1687</v>
      </c>
      <c r="C775" s="457" t="s">
        <v>163</v>
      </c>
      <c r="D775" s="457" t="s">
        <v>1688</v>
      </c>
      <c r="E775" s="458" t="s">
        <v>4</v>
      </c>
      <c r="F775" s="459">
        <v>7</v>
      </c>
      <c r="G775" s="459">
        <v>349.47</v>
      </c>
      <c r="H775" s="459">
        <v>439.73</v>
      </c>
      <c r="I775" s="459">
        <v>3078.11</v>
      </c>
      <c r="J775" s="467">
        <v>4.447754404645746E-4</v>
      </c>
    </row>
    <row r="776" spans="1:10" ht="63.75" x14ac:dyDescent="0.2">
      <c r="A776" s="466" t="s">
        <v>1690</v>
      </c>
      <c r="B776" s="457" t="s">
        <v>2823</v>
      </c>
      <c r="C776" s="457" t="s">
        <v>163</v>
      </c>
      <c r="D776" s="457" t="s">
        <v>2824</v>
      </c>
      <c r="E776" s="458" t="s">
        <v>4</v>
      </c>
      <c r="F776" s="459">
        <v>2</v>
      </c>
      <c r="G776" s="459">
        <v>743.32</v>
      </c>
      <c r="H776" s="459">
        <v>935.31</v>
      </c>
      <c r="I776" s="459">
        <v>1870.62</v>
      </c>
      <c r="J776" s="467">
        <v>2.7029762888325712E-4</v>
      </c>
    </row>
    <row r="777" spans="1:10" ht="76.5" x14ac:dyDescent="0.2">
      <c r="A777" s="466" t="s">
        <v>1693</v>
      </c>
      <c r="B777" s="457" t="s">
        <v>2825</v>
      </c>
      <c r="C777" s="457" t="s">
        <v>163</v>
      </c>
      <c r="D777" s="457" t="s">
        <v>2826</v>
      </c>
      <c r="E777" s="458" t="s">
        <v>4</v>
      </c>
      <c r="F777" s="459">
        <v>7</v>
      </c>
      <c r="G777" s="459">
        <v>930.1</v>
      </c>
      <c r="H777" s="459">
        <v>1170.3399999999999</v>
      </c>
      <c r="I777" s="459">
        <v>8192.3799999999992</v>
      </c>
      <c r="J777" s="467">
        <v>1.1837684237903036E-3</v>
      </c>
    </row>
    <row r="778" spans="1:10" ht="38.25" x14ac:dyDescent="0.2">
      <c r="A778" s="466" t="s">
        <v>1694</v>
      </c>
      <c r="B778" s="457" t="s">
        <v>2827</v>
      </c>
      <c r="C778" s="457" t="s">
        <v>12</v>
      </c>
      <c r="D778" s="457" t="s">
        <v>5442</v>
      </c>
      <c r="E778" s="458" t="s">
        <v>4</v>
      </c>
      <c r="F778" s="459">
        <v>3</v>
      </c>
      <c r="G778" s="459">
        <v>1059.79</v>
      </c>
      <c r="H778" s="459">
        <v>1333.53</v>
      </c>
      <c r="I778" s="459">
        <v>4000.59</v>
      </c>
      <c r="J778" s="467">
        <v>5.7807036765033495E-4</v>
      </c>
    </row>
    <row r="779" spans="1:10" ht="51" x14ac:dyDescent="0.2">
      <c r="A779" s="466" t="s">
        <v>1696</v>
      </c>
      <c r="B779" s="457" t="s">
        <v>1691</v>
      </c>
      <c r="C779" s="457" t="s">
        <v>163</v>
      </c>
      <c r="D779" s="457" t="s">
        <v>1692</v>
      </c>
      <c r="E779" s="458" t="s">
        <v>4</v>
      </c>
      <c r="F779" s="459">
        <v>19</v>
      </c>
      <c r="G779" s="459">
        <v>280.27999999999997</v>
      </c>
      <c r="H779" s="459">
        <v>352.67</v>
      </c>
      <c r="I779" s="459">
        <v>6700.73</v>
      </c>
      <c r="J779" s="467">
        <v>9.6823054965033387E-4</v>
      </c>
    </row>
    <row r="780" spans="1:10" ht="38.25" x14ac:dyDescent="0.2">
      <c r="A780" s="466" t="s">
        <v>1698</v>
      </c>
      <c r="B780" s="457" t="s">
        <v>4870</v>
      </c>
      <c r="C780" s="457" t="s">
        <v>163</v>
      </c>
      <c r="D780" s="457" t="s">
        <v>4871</v>
      </c>
      <c r="E780" s="458" t="s">
        <v>4</v>
      </c>
      <c r="F780" s="459">
        <v>12</v>
      </c>
      <c r="G780" s="459">
        <v>633.72</v>
      </c>
      <c r="H780" s="459">
        <v>797.4</v>
      </c>
      <c r="I780" s="459">
        <v>9568.7999999999993</v>
      </c>
      <c r="J780" s="467">
        <v>1.3826559917343505E-3</v>
      </c>
    </row>
    <row r="781" spans="1:10" ht="51" x14ac:dyDescent="0.2">
      <c r="A781" s="466" t="s">
        <v>1699</v>
      </c>
      <c r="B781" s="457" t="s">
        <v>1697</v>
      </c>
      <c r="C781" s="457" t="s">
        <v>12</v>
      </c>
      <c r="D781" s="457" t="s">
        <v>5443</v>
      </c>
      <c r="E781" s="458" t="s">
        <v>4</v>
      </c>
      <c r="F781" s="459">
        <v>6</v>
      </c>
      <c r="G781" s="459">
        <v>126.4</v>
      </c>
      <c r="H781" s="459">
        <v>159.04</v>
      </c>
      <c r="I781" s="459">
        <v>954.24</v>
      </c>
      <c r="J781" s="467">
        <v>1.3788412899763675E-4</v>
      </c>
    </row>
    <row r="782" spans="1:10" ht="38.25" x14ac:dyDescent="0.2">
      <c r="A782" s="466" t="s">
        <v>1700</v>
      </c>
      <c r="B782" s="457" t="s">
        <v>1695</v>
      </c>
      <c r="C782" s="457" t="s">
        <v>12</v>
      </c>
      <c r="D782" s="457" t="s">
        <v>5444</v>
      </c>
      <c r="E782" s="458" t="s">
        <v>4</v>
      </c>
      <c r="F782" s="459">
        <v>3</v>
      </c>
      <c r="G782" s="459">
        <v>98.03</v>
      </c>
      <c r="H782" s="459">
        <v>123.35</v>
      </c>
      <c r="I782" s="459">
        <v>370.05</v>
      </c>
      <c r="J782" s="467">
        <v>5.347084793718088E-5</v>
      </c>
    </row>
    <row r="783" spans="1:10" ht="51" x14ac:dyDescent="0.2">
      <c r="A783" s="466" t="s">
        <v>1701</v>
      </c>
      <c r="B783" s="457" t="s">
        <v>4637</v>
      </c>
      <c r="C783" s="457" t="s">
        <v>163</v>
      </c>
      <c r="D783" s="457" t="s">
        <v>4638</v>
      </c>
      <c r="E783" s="458" t="s">
        <v>4</v>
      </c>
      <c r="F783" s="459">
        <v>9</v>
      </c>
      <c r="G783" s="459">
        <v>747.17</v>
      </c>
      <c r="H783" s="459">
        <v>940.16</v>
      </c>
      <c r="I783" s="459">
        <v>8461.44</v>
      </c>
      <c r="J783" s="467">
        <v>1.2226465925404128E-3</v>
      </c>
    </row>
    <row r="784" spans="1:10" x14ac:dyDescent="0.2">
      <c r="A784" s="468" t="s">
        <v>1702</v>
      </c>
      <c r="B784" s="453" t="s">
        <v>589</v>
      </c>
      <c r="C784" s="453"/>
      <c r="D784" s="453" t="s">
        <v>1483</v>
      </c>
      <c r="E784" s="454"/>
      <c r="F784" s="456">
        <v>1</v>
      </c>
      <c r="G784" s="455" t="s">
        <v>244</v>
      </c>
      <c r="H784" s="456">
        <v>22076.27</v>
      </c>
      <c r="I784" s="456">
        <v>22076.27</v>
      </c>
      <c r="J784" s="469">
        <v>3.1899388628297476E-3</v>
      </c>
    </row>
    <row r="785" spans="1:10" ht="25.5" x14ac:dyDescent="0.2">
      <c r="A785" s="466" t="s">
        <v>1703</v>
      </c>
      <c r="B785" s="457" t="s">
        <v>1704</v>
      </c>
      <c r="C785" s="457" t="s">
        <v>12</v>
      </c>
      <c r="D785" s="457" t="s">
        <v>5445</v>
      </c>
      <c r="E785" s="458" t="s">
        <v>4</v>
      </c>
      <c r="F785" s="459">
        <v>16</v>
      </c>
      <c r="G785" s="459">
        <v>42.29</v>
      </c>
      <c r="H785" s="459">
        <v>53.21</v>
      </c>
      <c r="I785" s="459">
        <v>851.36</v>
      </c>
      <c r="J785" s="467">
        <v>1.2301835184380034E-4</v>
      </c>
    </row>
    <row r="786" spans="1:10" ht="25.5" x14ac:dyDescent="0.2">
      <c r="A786" s="466" t="s">
        <v>1705</v>
      </c>
      <c r="B786" s="457" t="s">
        <v>4872</v>
      </c>
      <c r="C786" s="457" t="s">
        <v>163</v>
      </c>
      <c r="D786" s="457" t="s">
        <v>4873</v>
      </c>
      <c r="E786" s="458" t="s">
        <v>162</v>
      </c>
      <c r="F786" s="459">
        <v>9.61</v>
      </c>
      <c r="G786" s="459">
        <v>605.51</v>
      </c>
      <c r="H786" s="459">
        <v>761.91</v>
      </c>
      <c r="I786" s="459">
        <v>7321.95</v>
      </c>
      <c r="J786" s="467">
        <v>1.0579945279114756E-3</v>
      </c>
    </row>
    <row r="787" spans="1:10" ht="38.25" x14ac:dyDescent="0.2">
      <c r="A787" s="466" t="s">
        <v>1706</v>
      </c>
      <c r="B787" s="457" t="s">
        <v>1707</v>
      </c>
      <c r="C787" s="457" t="s">
        <v>163</v>
      </c>
      <c r="D787" s="457" t="s">
        <v>1708</v>
      </c>
      <c r="E787" s="458" t="s">
        <v>4</v>
      </c>
      <c r="F787" s="459">
        <v>16</v>
      </c>
      <c r="G787" s="459">
        <v>82.51</v>
      </c>
      <c r="H787" s="459">
        <v>103.82</v>
      </c>
      <c r="I787" s="459">
        <v>1661.12</v>
      </c>
      <c r="J787" s="467">
        <v>2.4002565849320334E-4</v>
      </c>
    </row>
    <row r="788" spans="1:10" ht="38.25" x14ac:dyDescent="0.2">
      <c r="A788" s="466" t="s">
        <v>1709</v>
      </c>
      <c r="B788" s="457" t="s">
        <v>1710</v>
      </c>
      <c r="C788" s="457" t="s">
        <v>12</v>
      </c>
      <c r="D788" s="457" t="s">
        <v>5446</v>
      </c>
      <c r="E788" s="458" t="s">
        <v>4</v>
      </c>
      <c r="F788" s="459">
        <v>28</v>
      </c>
      <c r="G788" s="459">
        <v>70.180000000000007</v>
      </c>
      <c r="H788" s="459">
        <v>88.3</v>
      </c>
      <c r="I788" s="459">
        <v>2472.4</v>
      </c>
      <c r="J788" s="467">
        <v>3.5725259948624782E-4</v>
      </c>
    </row>
    <row r="789" spans="1:10" ht="38.25" x14ac:dyDescent="0.2">
      <c r="A789" s="466" t="s">
        <v>1711</v>
      </c>
      <c r="B789" s="457" t="s">
        <v>1712</v>
      </c>
      <c r="C789" s="457" t="s">
        <v>163</v>
      </c>
      <c r="D789" s="457" t="s">
        <v>1713</v>
      </c>
      <c r="E789" s="458" t="s">
        <v>4</v>
      </c>
      <c r="F789" s="459">
        <v>27</v>
      </c>
      <c r="G789" s="459">
        <v>108.75</v>
      </c>
      <c r="H789" s="459">
        <v>136.84</v>
      </c>
      <c r="I789" s="459">
        <v>3694.68</v>
      </c>
      <c r="J789" s="467">
        <v>5.3386751102970796E-4</v>
      </c>
    </row>
    <row r="790" spans="1:10" x14ac:dyDescent="0.2">
      <c r="A790" s="466" t="s">
        <v>2828</v>
      </c>
      <c r="B790" s="457" t="s">
        <v>2829</v>
      </c>
      <c r="C790" s="457" t="s">
        <v>163</v>
      </c>
      <c r="D790" s="457" t="s">
        <v>2830</v>
      </c>
      <c r="E790" s="458" t="s">
        <v>4</v>
      </c>
      <c r="F790" s="459">
        <v>11</v>
      </c>
      <c r="G790" s="459">
        <v>123.58</v>
      </c>
      <c r="H790" s="459">
        <v>155.5</v>
      </c>
      <c r="I790" s="459">
        <v>1710.5</v>
      </c>
      <c r="J790" s="467">
        <v>2.4716088473597595E-4</v>
      </c>
    </row>
    <row r="791" spans="1:10" ht="38.25" x14ac:dyDescent="0.2">
      <c r="A791" s="466" t="s">
        <v>2831</v>
      </c>
      <c r="B791" s="457" t="s">
        <v>2832</v>
      </c>
      <c r="C791" s="457" t="s">
        <v>163</v>
      </c>
      <c r="D791" s="457" t="s">
        <v>2833</v>
      </c>
      <c r="E791" s="458" t="s">
        <v>4</v>
      </c>
      <c r="F791" s="459">
        <v>11</v>
      </c>
      <c r="G791" s="459">
        <v>47.06</v>
      </c>
      <c r="H791" s="459">
        <v>59.21</v>
      </c>
      <c r="I791" s="459">
        <v>651.30999999999995</v>
      </c>
      <c r="J791" s="467">
        <v>9.411187128757E-5</v>
      </c>
    </row>
    <row r="792" spans="1:10" ht="76.5" x14ac:dyDescent="0.2">
      <c r="A792" s="466" t="s">
        <v>3284</v>
      </c>
      <c r="B792" s="457" t="s">
        <v>3285</v>
      </c>
      <c r="C792" s="457" t="s">
        <v>163</v>
      </c>
      <c r="D792" s="457" t="s">
        <v>3286</v>
      </c>
      <c r="E792" s="458" t="s">
        <v>4</v>
      </c>
      <c r="F792" s="459">
        <v>9</v>
      </c>
      <c r="G792" s="459">
        <v>327.87</v>
      </c>
      <c r="H792" s="459">
        <v>412.55</v>
      </c>
      <c r="I792" s="459">
        <v>3712.95</v>
      </c>
      <c r="J792" s="467">
        <v>5.365074580417666E-4</v>
      </c>
    </row>
    <row r="793" spans="1:10" x14ac:dyDescent="0.2">
      <c r="A793" s="468" t="s">
        <v>1714</v>
      </c>
      <c r="B793" s="453" t="s">
        <v>589</v>
      </c>
      <c r="C793" s="453"/>
      <c r="D793" s="453" t="s">
        <v>1715</v>
      </c>
      <c r="E793" s="454"/>
      <c r="F793" s="456">
        <v>1</v>
      </c>
      <c r="G793" s="455" t="s">
        <v>244</v>
      </c>
      <c r="H793" s="456">
        <v>36368.79</v>
      </c>
      <c r="I793" s="456">
        <v>36368.79</v>
      </c>
      <c r="J793" s="469">
        <v>5.2551548162390613E-3</v>
      </c>
    </row>
    <row r="794" spans="1:10" ht="25.5" x14ac:dyDescent="0.2">
      <c r="A794" s="466" t="s">
        <v>1716</v>
      </c>
      <c r="B794" s="457" t="s">
        <v>5950</v>
      </c>
      <c r="C794" s="457" t="s">
        <v>163</v>
      </c>
      <c r="D794" s="457" t="s">
        <v>5951</v>
      </c>
      <c r="E794" s="458" t="s">
        <v>4</v>
      </c>
      <c r="F794" s="459">
        <v>1</v>
      </c>
      <c r="G794" s="459">
        <v>4129.3900000000003</v>
      </c>
      <c r="H794" s="459">
        <v>5196.01</v>
      </c>
      <c r="I794" s="459">
        <v>5196.01</v>
      </c>
      <c r="J794" s="467">
        <v>7.5080410914760501E-4</v>
      </c>
    </row>
    <row r="795" spans="1:10" ht="25.5" x14ac:dyDescent="0.2">
      <c r="A795" s="466" t="s">
        <v>1717</v>
      </c>
      <c r="B795" s="457" t="s">
        <v>4874</v>
      </c>
      <c r="C795" s="457" t="s">
        <v>163</v>
      </c>
      <c r="D795" s="457" t="s">
        <v>4875</v>
      </c>
      <c r="E795" s="458" t="s">
        <v>4</v>
      </c>
      <c r="F795" s="459">
        <v>1</v>
      </c>
      <c r="G795" s="459">
        <v>940.15</v>
      </c>
      <c r="H795" s="459">
        <v>1182.99</v>
      </c>
      <c r="I795" s="459">
        <v>1182.99</v>
      </c>
      <c r="J795" s="467">
        <v>1.7093765275288638E-4</v>
      </c>
    </row>
    <row r="796" spans="1:10" ht="38.25" x14ac:dyDescent="0.2">
      <c r="A796" s="466" t="s">
        <v>1718</v>
      </c>
      <c r="B796" s="457" t="s">
        <v>5952</v>
      </c>
      <c r="C796" s="457" t="s">
        <v>163</v>
      </c>
      <c r="D796" s="457" t="s">
        <v>4876</v>
      </c>
      <c r="E796" s="458" t="s">
        <v>4</v>
      </c>
      <c r="F796" s="459">
        <v>1</v>
      </c>
      <c r="G796" s="459">
        <v>1534.27</v>
      </c>
      <c r="H796" s="459">
        <v>1930.57</v>
      </c>
      <c r="I796" s="459">
        <v>1930.57</v>
      </c>
      <c r="J796" s="467">
        <v>2.7896018079200997E-4</v>
      </c>
    </row>
    <row r="797" spans="1:10" ht="38.25" x14ac:dyDescent="0.2">
      <c r="A797" s="466" t="s">
        <v>1719</v>
      </c>
      <c r="B797" s="457" t="s">
        <v>5953</v>
      </c>
      <c r="C797" s="457" t="s">
        <v>163</v>
      </c>
      <c r="D797" s="457" t="s">
        <v>5954</v>
      </c>
      <c r="E797" s="458" t="s">
        <v>4</v>
      </c>
      <c r="F797" s="459">
        <v>1</v>
      </c>
      <c r="G797" s="459">
        <v>1577.96</v>
      </c>
      <c r="H797" s="459">
        <v>1985.54</v>
      </c>
      <c r="I797" s="459">
        <v>1985.54</v>
      </c>
      <c r="J797" s="467">
        <v>2.8690314123277968E-4</v>
      </c>
    </row>
    <row r="798" spans="1:10" ht="25.5" x14ac:dyDescent="0.2">
      <c r="A798" s="466" t="s">
        <v>1720</v>
      </c>
      <c r="B798" s="457" t="s">
        <v>5955</v>
      </c>
      <c r="C798" s="457" t="s">
        <v>163</v>
      </c>
      <c r="D798" s="457" t="s">
        <v>5956</v>
      </c>
      <c r="E798" s="458" t="s">
        <v>4</v>
      </c>
      <c r="F798" s="459">
        <v>1</v>
      </c>
      <c r="G798" s="459">
        <v>1104.76</v>
      </c>
      <c r="H798" s="459">
        <v>1390.11</v>
      </c>
      <c r="I798" s="459">
        <v>1390.11</v>
      </c>
      <c r="J798" s="467">
        <v>2.0086572199960685E-4</v>
      </c>
    </row>
    <row r="799" spans="1:10" ht="25.5" x14ac:dyDescent="0.2">
      <c r="A799" s="466" t="s">
        <v>2834</v>
      </c>
      <c r="B799" s="457" t="s">
        <v>5957</v>
      </c>
      <c r="C799" s="457" t="s">
        <v>163</v>
      </c>
      <c r="D799" s="457" t="s">
        <v>5958</v>
      </c>
      <c r="E799" s="458" t="s">
        <v>4</v>
      </c>
      <c r="F799" s="459">
        <v>1</v>
      </c>
      <c r="G799" s="459">
        <v>1129.77</v>
      </c>
      <c r="H799" s="459">
        <v>1421.58</v>
      </c>
      <c r="I799" s="459">
        <v>1421.58</v>
      </c>
      <c r="J799" s="467">
        <v>2.0541301989065693E-4</v>
      </c>
    </row>
    <row r="800" spans="1:10" ht="25.5" x14ac:dyDescent="0.2">
      <c r="A800" s="466" t="s">
        <v>2837</v>
      </c>
      <c r="B800" s="457" t="s">
        <v>5959</v>
      </c>
      <c r="C800" s="457" t="s">
        <v>163</v>
      </c>
      <c r="D800" s="457" t="s">
        <v>5960</v>
      </c>
      <c r="E800" s="458" t="s">
        <v>4</v>
      </c>
      <c r="F800" s="459">
        <v>1</v>
      </c>
      <c r="G800" s="459">
        <v>378.78</v>
      </c>
      <c r="H800" s="459">
        <v>476.61</v>
      </c>
      <c r="I800" s="459">
        <v>476.61</v>
      </c>
      <c r="J800" s="467">
        <v>6.8868371396675531E-5</v>
      </c>
    </row>
    <row r="801" spans="1:10" ht="25.5" x14ac:dyDescent="0.2">
      <c r="A801" s="466" t="s">
        <v>2840</v>
      </c>
      <c r="B801" s="457" t="s">
        <v>4877</v>
      </c>
      <c r="C801" s="457" t="s">
        <v>163</v>
      </c>
      <c r="D801" s="457" t="s">
        <v>4878</v>
      </c>
      <c r="E801" s="458" t="s">
        <v>4</v>
      </c>
      <c r="F801" s="459">
        <v>3</v>
      </c>
      <c r="G801" s="459">
        <v>1470.49</v>
      </c>
      <c r="H801" s="459">
        <v>1850.31</v>
      </c>
      <c r="I801" s="459">
        <v>5550.93</v>
      </c>
      <c r="J801" s="467">
        <v>8.0208872838788121E-4</v>
      </c>
    </row>
    <row r="802" spans="1:10" ht="25.5" x14ac:dyDescent="0.2">
      <c r="A802" s="466" t="s">
        <v>2841</v>
      </c>
      <c r="B802" s="457" t="s">
        <v>4879</v>
      </c>
      <c r="C802" s="457" t="s">
        <v>163</v>
      </c>
      <c r="D802" s="457" t="s">
        <v>4880</v>
      </c>
      <c r="E802" s="458" t="s">
        <v>4</v>
      </c>
      <c r="F802" s="459">
        <v>1</v>
      </c>
      <c r="G802" s="459">
        <v>1786.25</v>
      </c>
      <c r="H802" s="459">
        <v>2247.63</v>
      </c>
      <c r="I802" s="459">
        <v>2247.63</v>
      </c>
      <c r="J802" s="467">
        <v>3.2477417092026986E-4</v>
      </c>
    </row>
    <row r="803" spans="1:10" ht="25.5" x14ac:dyDescent="0.2">
      <c r="A803" s="466" t="s">
        <v>2842</v>
      </c>
      <c r="B803" s="457" t="s">
        <v>2835</v>
      </c>
      <c r="C803" s="457" t="s">
        <v>163</v>
      </c>
      <c r="D803" s="457" t="s">
        <v>2836</v>
      </c>
      <c r="E803" s="458" t="s">
        <v>4</v>
      </c>
      <c r="F803" s="459">
        <v>1</v>
      </c>
      <c r="G803" s="459">
        <v>2138.08</v>
      </c>
      <c r="H803" s="459">
        <v>2690.34</v>
      </c>
      <c r="I803" s="459">
        <v>2690.34</v>
      </c>
      <c r="J803" s="467">
        <v>3.8874411846862641E-4</v>
      </c>
    </row>
    <row r="804" spans="1:10" ht="25.5" x14ac:dyDescent="0.2">
      <c r="A804" s="466" t="s">
        <v>5961</v>
      </c>
      <c r="B804" s="457" t="s">
        <v>2838</v>
      </c>
      <c r="C804" s="457" t="s">
        <v>163</v>
      </c>
      <c r="D804" s="457" t="s">
        <v>2839</v>
      </c>
      <c r="E804" s="458" t="s">
        <v>4</v>
      </c>
      <c r="F804" s="459">
        <v>2</v>
      </c>
      <c r="G804" s="459">
        <v>2367.3000000000002</v>
      </c>
      <c r="H804" s="459">
        <v>2978.77</v>
      </c>
      <c r="I804" s="459">
        <v>5957.54</v>
      </c>
      <c r="J804" s="467">
        <v>8.6084236027475362E-4</v>
      </c>
    </row>
    <row r="805" spans="1:10" ht="25.5" x14ac:dyDescent="0.2">
      <c r="A805" s="466" t="s">
        <v>5962</v>
      </c>
      <c r="B805" s="457" t="s">
        <v>5963</v>
      </c>
      <c r="C805" s="457" t="s">
        <v>163</v>
      </c>
      <c r="D805" s="457" t="s">
        <v>5964</v>
      </c>
      <c r="E805" s="458" t="s">
        <v>4</v>
      </c>
      <c r="F805" s="459">
        <v>1</v>
      </c>
      <c r="G805" s="459">
        <v>1261.97</v>
      </c>
      <c r="H805" s="459">
        <v>1587.93</v>
      </c>
      <c r="I805" s="459">
        <v>1587.93</v>
      </c>
      <c r="J805" s="467">
        <v>2.2944997585431059E-4</v>
      </c>
    </row>
    <row r="806" spans="1:10" ht="38.25" x14ac:dyDescent="0.2">
      <c r="A806" s="466" t="s">
        <v>5965</v>
      </c>
      <c r="B806" s="457" t="s">
        <v>4881</v>
      </c>
      <c r="C806" s="457" t="s">
        <v>163</v>
      </c>
      <c r="D806" s="457" t="s">
        <v>4882</v>
      </c>
      <c r="E806" s="458" t="s">
        <v>4</v>
      </c>
      <c r="F806" s="459">
        <v>1</v>
      </c>
      <c r="G806" s="459">
        <v>3775.74</v>
      </c>
      <c r="H806" s="459">
        <v>4751.01</v>
      </c>
      <c r="I806" s="459">
        <v>4751.01</v>
      </c>
      <c r="J806" s="467">
        <v>6.8650326512099914E-4</v>
      </c>
    </row>
    <row r="807" spans="1:10" x14ac:dyDescent="0.2">
      <c r="A807" s="468" t="s">
        <v>1721</v>
      </c>
      <c r="B807" s="453" t="s">
        <v>589</v>
      </c>
      <c r="C807" s="453"/>
      <c r="D807" s="453" t="s">
        <v>965</v>
      </c>
      <c r="E807" s="454"/>
      <c r="F807" s="456">
        <v>1</v>
      </c>
      <c r="G807" s="455" t="s">
        <v>244</v>
      </c>
      <c r="H807" s="456">
        <v>37321.730000000003</v>
      </c>
      <c r="I807" s="456">
        <v>37321.730000000003</v>
      </c>
      <c r="J807" s="469">
        <v>5.392851100074373E-3</v>
      </c>
    </row>
    <row r="808" spans="1:10" ht="38.25" x14ac:dyDescent="0.2">
      <c r="A808" s="466" t="s">
        <v>1722</v>
      </c>
      <c r="B808" s="457" t="s">
        <v>2843</v>
      </c>
      <c r="C808" s="457" t="s">
        <v>163</v>
      </c>
      <c r="D808" s="457" t="s">
        <v>2844</v>
      </c>
      <c r="E808" s="458" t="s">
        <v>4</v>
      </c>
      <c r="F808" s="459">
        <v>35</v>
      </c>
      <c r="G808" s="459">
        <v>110.19</v>
      </c>
      <c r="H808" s="459">
        <v>138.65</v>
      </c>
      <c r="I808" s="459">
        <v>4852.75</v>
      </c>
      <c r="J808" s="467">
        <v>7.0120431651710449E-4</v>
      </c>
    </row>
    <row r="809" spans="1:10" ht="38.25" x14ac:dyDescent="0.2">
      <c r="A809" s="466" t="s">
        <v>1723</v>
      </c>
      <c r="B809" s="457" t="s">
        <v>1724</v>
      </c>
      <c r="C809" s="457" t="s">
        <v>163</v>
      </c>
      <c r="D809" s="457" t="s">
        <v>1725</v>
      </c>
      <c r="E809" s="458" t="s">
        <v>4</v>
      </c>
      <c r="F809" s="459">
        <v>48</v>
      </c>
      <c r="G809" s="459">
        <v>128.72999999999999</v>
      </c>
      <c r="H809" s="459">
        <v>161.97999999999999</v>
      </c>
      <c r="I809" s="459">
        <v>7775.04</v>
      </c>
      <c r="J809" s="467">
        <v>1.1234643468328572E-3</v>
      </c>
    </row>
    <row r="810" spans="1:10" ht="38.25" x14ac:dyDescent="0.2">
      <c r="A810" s="466" t="s">
        <v>1726</v>
      </c>
      <c r="B810" s="457" t="s">
        <v>1727</v>
      </c>
      <c r="C810" s="457" t="s">
        <v>163</v>
      </c>
      <c r="D810" s="457" t="s">
        <v>1728</v>
      </c>
      <c r="E810" s="458" t="s">
        <v>4</v>
      </c>
      <c r="F810" s="459">
        <v>14</v>
      </c>
      <c r="G810" s="459">
        <v>62.67</v>
      </c>
      <c r="H810" s="459">
        <v>78.849999999999994</v>
      </c>
      <c r="I810" s="459">
        <v>1103.9000000000001</v>
      </c>
      <c r="J810" s="467">
        <v>1.5950944206959592E-4</v>
      </c>
    </row>
    <row r="811" spans="1:10" ht="38.25" x14ac:dyDescent="0.2">
      <c r="A811" s="466" t="s">
        <v>1729</v>
      </c>
      <c r="B811" s="457" t="s">
        <v>1730</v>
      </c>
      <c r="C811" s="457" t="s">
        <v>163</v>
      </c>
      <c r="D811" s="457" t="s">
        <v>1731</v>
      </c>
      <c r="E811" s="458" t="s">
        <v>4</v>
      </c>
      <c r="F811" s="459">
        <v>16</v>
      </c>
      <c r="G811" s="459">
        <v>62.67</v>
      </c>
      <c r="H811" s="459">
        <v>78.849999999999994</v>
      </c>
      <c r="I811" s="459">
        <v>1261.5999999999999</v>
      </c>
      <c r="J811" s="467">
        <v>1.8229650522239534E-4</v>
      </c>
    </row>
    <row r="812" spans="1:10" ht="38.25" x14ac:dyDescent="0.2">
      <c r="A812" s="466" t="s">
        <v>1732</v>
      </c>
      <c r="B812" s="457" t="s">
        <v>1733</v>
      </c>
      <c r="C812" s="457" t="s">
        <v>163</v>
      </c>
      <c r="D812" s="457" t="s">
        <v>1734</v>
      </c>
      <c r="E812" s="458" t="s">
        <v>4</v>
      </c>
      <c r="F812" s="459">
        <v>6</v>
      </c>
      <c r="G812" s="459">
        <v>147.53</v>
      </c>
      <c r="H812" s="459">
        <v>185.63</v>
      </c>
      <c r="I812" s="459">
        <v>1113.78</v>
      </c>
      <c r="J812" s="467">
        <v>1.6093706530326529E-4</v>
      </c>
    </row>
    <row r="813" spans="1:10" ht="38.25" x14ac:dyDescent="0.2">
      <c r="A813" s="466" t="s">
        <v>1735</v>
      </c>
      <c r="B813" s="457" t="s">
        <v>3349</v>
      </c>
      <c r="C813" s="457" t="s">
        <v>163</v>
      </c>
      <c r="D813" s="457" t="s">
        <v>3350</v>
      </c>
      <c r="E813" s="458" t="s">
        <v>4</v>
      </c>
      <c r="F813" s="459">
        <v>5</v>
      </c>
      <c r="G813" s="459">
        <v>258.22000000000003</v>
      </c>
      <c r="H813" s="459">
        <v>324.91000000000003</v>
      </c>
      <c r="I813" s="459">
        <v>1624.55</v>
      </c>
      <c r="J813" s="467">
        <v>2.3474142958072476E-4</v>
      </c>
    </row>
    <row r="814" spans="1:10" ht="51" x14ac:dyDescent="0.2">
      <c r="A814" s="466" t="s">
        <v>3287</v>
      </c>
      <c r="B814" s="457" t="s">
        <v>4883</v>
      </c>
      <c r="C814" s="457" t="s">
        <v>163</v>
      </c>
      <c r="D814" s="457" t="s">
        <v>4884</v>
      </c>
      <c r="E814" s="458" t="s">
        <v>4</v>
      </c>
      <c r="F814" s="459">
        <v>1</v>
      </c>
      <c r="G814" s="459">
        <v>8283.08</v>
      </c>
      <c r="H814" s="459">
        <v>10422.59</v>
      </c>
      <c r="I814" s="459">
        <v>10422.59</v>
      </c>
      <c r="J814" s="467">
        <v>1.5060254695354197E-3</v>
      </c>
    </row>
    <row r="815" spans="1:10" ht="51" x14ac:dyDescent="0.2">
      <c r="A815" s="466" t="s">
        <v>3288</v>
      </c>
      <c r="B815" s="457" t="s">
        <v>4885</v>
      </c>
      <c r="C815" s="457" t="s">
        <v>163</v>
      </c>
      <c r="D815" s="457" t="s">
        <v>4886</v>
      </c>
      <c r="E815" s="458" t="s">
        <v>4</v>
      </c>
      <c r="F815" s="459">
        <v>1</v>
      </c>
      <c r="G815" s="459">
        <v>684.2</v>
      </c>
      <c r="H815" s="459">
        <v>860.92</v>
      </c>
      <c r="I815" s="459">
        <v>860.92</v>
      </c>
      <c r="J815" s="467">
        <v>1.2439973626828202E-4</v>
      </c>
    </row>
    <row r="816" spans="1:10" ht="51" x14ac:dyDescent="0.2">
      <c r="A816" s="466" t="s">
        <v>3351</v>
      </c>
      <c r="B816" s="457" t="s">
        <v>4887</v>
      </c>
      <c r="C816" s="457" t="s">
        <v>163</v>
      </c>
      <c r="D816" s="457" t="s">
        <v>4888</v>
      </c>
      <c r="E816" s="458" t="s">
        <v>4</v>
      </c>
      <c r="F816" s="459">
        <v>1</v>
      </c>
      <c r="G816" s="459">
        <v>1695.25</v>
      </c>
      <c r="H816" s="459">
        <v>2133.13</v>
      </c>
      <c r="I816" s="459">
        <v>2133.13</v>
      </c>
      <c r="J816" s="467">
        <v>3.082293470078061E-4</v>
      </c>
    </row>
    <row r="817" spans="1:10" ht="89.25" x14ac:dyDescent="0.2">
      <c r="A817" s="466" t="s">
        <v>7339</v>
      </c>
      <c r="B817" s="457" t="s">
        <v>7340</v>
      </c>
      <c r="C817" s="457" t="s">
        <v>163</v>
      </c>
      <c r="D817" s="457" t="s">
        <v>7341</v>
      </c>
      <c r="E817" s="458" t="s">
        <v>4</v>
      </c>
      <c r="F817" s="459">
        <v>1</v>
      </c>
      <c r="G817" s="459">
        <v>4906.2</v>
      </c>
      <c r="H817" s="459">
        <v>6173.47</v>
      </c>
      <c r="I817" s="459">
        <v>6173.47</v>
      </c>
      <c r="J817" s="467">
        <v>8.9204344173692213E-4</v>
      </c>
    </row>
    <row r="818" spans="1:10" x14ac:dyDescent="0.2">
      <c r="A818" s="468" t="s">
        <v>1736</v>
      </c>
      <c r="B818" s="453" t="s">
        <v>589</v>
      </c>
      <c r="C818" s="453"/>
      <c r="D818" s="453" t="s">
        <v>1737</v>
      </c>
      <c r="E818" s="454"/>
      <c r="F818" s="456">
        <v>1</v>
      </c>
      <c r="G818" s="455" t="s">
        <v>244</v>
      </c>
      <c r="H818" s="456">
        <v>33971.35</v>
      </c>
      <c r="I818" s="456">
        <v>33971.35</v>
      </c>
      <c r="J818" s="469">
        <v>4.9087336578050251E-3</v>
      </c>
    </row>
    <row r="819" spans="1:10" ht="89.25" x14ac:dyDescent="0.2">
      <c r="A819" s="466" t="s">
        <v>1738</v>
      </c>
      <c r="B819" s="457" t="s">
        <v>3970</v>
      </c>
      <c r="C819" s="457" t="s">
        <v>163</v>
      </c>
      <c r="D819" s="457" t="s">
        <v>3971</v>
      </c>
      <c r="E819" s="458" t="s">
        <v>162</v>
      </c>
      <c r="F819" s="459">
        <v>22.49</v>
      </c>
      <c r="G819" s="459">
        <v>352.68</v>
      </c>
      <c r="H819" s="459">
        <v>443.77</v>
      </c>
      <c r="I819" s="459">
        <v>9980.3799999999992</v>
      </c>
      <c r="J819" s="467">
        <v>1.4421277701264189E-3</v>
      </c>
    </row>
    <row r="820" spans="1:10" ht="38.25" x14ac:dyDescent="0.2">
      <c r="A820" s="466" t="s">
        <v>1739</v>
      </c>
      <c r="B820" s="457" t="s">
        <v>4889</v>
      </c>
      <c r="C820" s="457" t="s">
        <v>163</v>
      </c>
      <c r="D820" s="457" t="s">
        <v>4890</v>
      </c>
      <c r="E820" s="458" t="s">
        <v>162</v>
      </c>
      <c r="F820" s="459">
        <v>8.74</v>
      </c>
      <c r="G820" s="459">
        <v>168.14</v>
      </c>
      <c r="H820" s="459">
        <v>211.57</v>
      </c>
      <c r="I820" s="459">
        <v>1849.12</v>
      </c>
      <c r="J820" s="467">
        <v>2.6719095889096044E-4</v>
      </c>
    </row>
    <row r="821" spans="1:10" ht="89.25" x14ac:dyDescent="0.2">
      <c r="A821" s="466" t="s">
        <v>1740</v>
      </c>
      <c r="B821" s="457" t="s">
        <v>5447</v>
      </c>
      <c r="C821" s="457" t="s">
        <v>163</v>
      </c>
      <c r="D821" s="457" t="s">
        <v>5448</v>
      </c>
      <c r="E821" s="458" t="s">
        <v>4</v>
      </c>
      <c r="F821" s="459">
        <v>6</v>
      </c>
      <c r="G821" s="459">
        <v>772.85</v>
      </c>
      <c r="H821" s="459">
        <v>972.47</v>
      </c>
      <c r="I821" s="459">
        <v>5834.82</v>
      </c>
      <c r="J821" s="467">
        <v>8.431097769512815E-4</v>
      </c>
    </row>
    <row r="822" spans="1:10" ht="76.5" x14ac:dyDescent="0.2">
      <c r="A822" s="466" t="s">
        <v>3289</v>
      </c>
      <c r="B822" s="457" t="s">
        <v>3353</v>
      </c>
      <c r="C822" s="457" t="s">
        <v>163</v>
      </c>
      <c r="D822" s="457" t="s">
        <v>3354</v>
      </c>
      <c r="E822" s="458" t="s">
        <v>3</v>
      </c>
      <c r="F822" s="459">
        <v>7.5</v>
      </c>
      <c r="G822" s="459">
        <v>606.03</v>
      </c>
      <c r="H822" s="459">
        <v>762.56</v>
      </c>
      <c r="I822" s="459">
        <v>5719.2</v>
      </c>
      <c r="J822" s="467">
        <v>8.264031172066609E-4</v>
      </c>
    </row>
    <row r="823" spans="1:10" ht="51" x14ac:dyDescent="0.2">
      <c r="A823" s="466" t="s">
        <v>3352</v>
      </c>
      <c r="B823" s="457" t="s">
        <v>3290</v>
      </c>
      <c r="C823" s="457" t="s">
        <v>163</v>
      </c>
      <c r="D823" s="457" t="s">
        <v>3291</v>
      </c>
      <c r="E823" s="458" t="s">
        <v>3</v>
      </c>
      <c r="F823" s="459">
        <v>5.2</v>
      </c>
      <c r="G823" s="459">
        <v>457.34</v>
      </c>
      <c r="H823" s="459">
        <v>575.47</v>
      </c>
      <c r="I823" s="459">
        <v>2992.44</v>
      </c>
      <c r="J823" s="467">
        <v>4.3239644426736263E-4</v>
      </c>
    </row>
    <row r="824" spans="1:10" ht="51" x14ac:dyDescent="0.2">
      <c r="A824" s="466" t="s">
        <v>4891</v>
      </c>
      <c r="B824" s="457" t="s">
        <v>1741</v>
      </c>
      <c r="C824" s="457" t="s">
        <v>163</v>
      </c>
      <c r="D824" s="457" t="s">
        <v>1742</v>
      </c>
      <c r="E824" s="458" t="s">
        <v>4</v>
      </c>
      <c r="F824" s="459">
        <v>1</v>
      </c>
      <c r="G824" s="459">
        <v>1478.49</v>
      </c>
      <c r="H824" s="459">
        <v>1860.38</v>
      </c>
      <c r="I824" s="459">
        <v>1860.38</v>
      </c>
      <c r="J824" s="467">
        <v>2.6881798698925164E-4</v>
      </c>
    </row>
    <row r="825" spans="1:10" ht="38.25" x14ac:dyDescent="0.2">
      <c r="A825" s="466" t="s">
        <v>5449</v>
      </c>
      <c r="B825" s="457" t="s">
        <v>1743</v>
      </c>
      <c r="C825" s="457" t="s">
        <v>163</v>
      </c>
      <c r="D825" s="457" t="s">
        <v>1744</v>
      </c>
      <c r="E825" s="458" t="s">
        <v>4</v>
      </c>
      <c r="F825" s="459">
        <v>1</v>
      </c>
      <c r="G825" s="459">
        <v>4557.75</v>
      </c>
      <c r="H825" s="459">
        <v>5735.01</v>
      </c>
      <c r="I825" s="459">
        <v>5735.01</v>
      </c>
      <c r="J825" s="467">
        <v>8.2868760337308938E-4</v>
      </c>
    </row>
    <row r="826" spans="1:10" x14ac:dyDescent="0.2">
      <c r="A826" s="468" t="s">
        <v>1745</v>
      </c>
      <c r="B826" s="453" t="s">
        <v>589</v>
      </c>
      <c r="C826" s="453"/>
      <c r="D826" s="453" t="s">
        <v>2845</v>
      </c>
      <c r="E826" s="454"/>
      <c r="F826" s="456">
        <v>1</v>
      </c>
      <c r="G826" s="455" t="s">
        <v>244</v>
      </c>
      <c r="H826" s="456">
        <v>70044.759999999995</v>
      </c>
      <c r="I826" s="456">
        <v>70044.759999999995</v>
      </c>
      <c r="J826" s="469">
        <v>1.0121207163238291E-2</v>
      </c>
    </row>
    <row r="827" spans="1:10" x14ac:dyDescent="0.2">
      <c r="A827" s="468" t="s">
        <v>1746</v>
      </c>
      <c r="B827" s="453" t="s">
        <v>589</v>
      </c>
      <c r="C827" s="453"/>
      <c r="D827" s="453" t="s">
        <v>3716</v>
      </c>
      <c r="E827" s="454"/>
      <c r="F827" s="456">
        <v>1</v>
      </c>
      <c r="G827" s="455" t="s">
        <v>244</v>
      </c>
      <c r="H827" s="456">
        <v>13207.83</v>
      </c>
      <c r="I827" s="456">
        <v>13207.83</v>
      </c>
      <c r="J827" s="469">
        <v>1.9084822848537649E-3</v>
      </c>
    </row>
    <row r="828" spans="1:10" x14ac:dyDescent="0.2">
      <c r="A828" s="468" t="s">
        <v>3732</v>
      </c>
      <c r="B828" s="453" t="s">
        <v>589</v>
      </c>
      <c r="C828" s="453"/>
      <c r="D828" s="453" t="s">
        <v>5272</v>
      </c>
      <c r="E828" s="454"/>
      <c r="F828" s="456">
        <v>1</v>
      </c>
      <c r="G828" s="455" t="s">
        <v>244</v>
      </c>
      <c r="H828" s="456">
        <v>13207.83</v>
      </c>
      <c r="I828" s="456">
        <v>13207.83</v>
      </c>
      <c r="J828" s="469">
        <v>1.9084822848537649E-3</v>
      </c>
    </row>
    <row r="829" spans="1:10" ht="38.25" x14ac:dyDescent="0.2">
      <c r="A829" s="466" t="s">
        <v>5450</v>
      </c>
      <c r="B829" s="457" t="s">
        <v>3689</v>
      </c>
      <c r="C829" s="457" t="s">
        <v>12</v>
      </c>
      <c r="D829" s="457" t="s">
        <v>3690</v>
      </c>
      <c r="E829" s="458" t="s">
        <v>3</v>
      </c>
      <c r="F829" s="459">
        <v>32</v>
      </c>
      <c r="G829" s="459">
        <v>85.86</v>
      </c>
      <c r="H829" s="459">
        <v>108.03</v>
      </c>
      <c r="I829" s="459">
        <v>3456.96</v>
      </c>
      <c r="J829" s="467">
        <v>4.9951785565441646E-4</v>
      </c>
    </row>
    <row r="830" spans="1:10" ht="51" x14ac:dyDescent="0.2">
      <c r="A830" s="466" t="s">
        <v>5451</v>
      </c>
      <c r="B830" s="457" t="s">
        <v>3691</v>
      </c>
      <c r="C830" s="457" t="s">
        <v>12</v>
      </c>
      <c r="D830" s="457" t="s">
        <v>3692</v>
      </c>
      <c r="E830" s="458" t="s">
        <v>187</v>
      </c>
      <c r="F830" s="459">
        <v>24.48</v>
      </c>
      <c r="G830" s="459">
        <v>110.54</v>
      </c>
      <c r="H830" s="459">
        <v>139.09</v>
      </c>
      <c r="I830" s="459">
        <v>3404.92</v>
      </c>
      <c r="J830" s="467">
        <v>4.9199826931027135E-4</v>
      </c>
    </row>
    <row r="831" spans="1:10" ht="38.25" x14ac:dyDescent="0.2">
      <c r="A831" s="466" t="s">
        <v>5452</v>
      </c>
      <c r="B831" s="457" t="s">
        <v>3693</v>
      </c>
      <c r="C831" s="457" t="s">
        <v>12</v>
      </c>
      <c r="D831" s="457" t="s">
        <v>3694</v>
      </c>
      <c r="E831" s="458" t="s">
        <v>162</v>
      </c>
      <c r="F831" s="459">
        <v>6.6</v>
      </c>
      <c r="G831" s="459">
        <v>49.91</v>
      </c>
      <c r="H831" s="459">
        <v>62.8</v>
      </c>
      <c r="I831" s="459">
        <v>414.48</v>
      </c>
      <c r="J831" s="467">
        <v>5.989081760033166E-5</v>
      </c>
    </row>
    <row r="832" spans="1:10" ht="51" x14ac:dyDescent="0.2">
      <c r="A832" s="466" t="s">
        <v>5453</v>
      </c>
      <c r="B832" s="457" t="s">
        <v>5273</v>
      </c>
      <c r="C832" s="457" t="s">
        <v>163</v>
      </c>
      <c r="D832" s="457" t="s">
        <v>5274</v>
      </c>
      <c r="E832" s="458" t="s">
        <v>162</v>
      </c>
      <c r="F832" s="459">
        <v>10.73</v>
      </c>
      <c r="G832" s="459">
        <v>156.51</v>
      </c>
      <c r="H832" s="459">
        <v>196.93</v>
      </c>
      <c r="I832" s="459">
        <v>2113.0500000000002</v>
      </c>
      <c r="J832" s="467">
        <v>3.0532786173127969E-4</v>
      </c>
    </row>
    <row r="833" spans="1:10" ht="38.25" x14ac:dyDescent="0.2">
      <c r="A833" s="466" t="s">
        <v>5454</v>
      </c>
      <c r="B833" s="457" t="s">
        <v>5275</v>
      </c>
      <c r="C833" s="457" t="s">
        <v>163</v>
      </c>
      <c r="D833" s="457" t="s">
        <v>5276</v>
      </c>
      <c r="E833" s="458" t="s">
        <v>16</v>
      </c>
      <c r="F833" s="459">
        <v>7.8</v>
      </c>
      <c r="G833" s="459">
        <v>18.48</v>
      </c>
      <c r="H833" s="459">
        <v>23.25</v>
      </c>
      <c r="I833" s="459">
        <v>181.35</v>
      </c>
      <c r="J833" s="467">
        <v>2.6204400144325774E-5</v>
      </c>
    </row>
    <row r="834" spans="1:10" ht="38.25" x14ac:dyDescent="0.2">
      <c r="A834" s="466" t="s">
        <v>5455</v>
      </c>
      <c r="B834" s="457" t="s">
        <v>5277</v>
      </c>
      <c r="C834" s="457" t="s">
        <v>163</v>
      </c>
      <c r="D834" s="457" t="s">
        <v>5278</v>
      </c>
      <c r="E834" s="458" t="s">
        <v>16</v>
      </c>
      <c r="F834" s="459">
        <v>30.7</v>
      </c>
      <c r="G834" s="459">
        <v>14.5</v>
      </c>
      <c r="H834" s="459">
        <v>18.239999999999998</v>
      </c>
      <c r="I834" s="459">
        <v>559.96</v>
      </c>
      <c r="J834" s="467">
        <v>8.0912136227276869E-5</v>
      </c>
    </row>
    <row r="835" spans="1:10" ht="38.25" x14ac:dyDescent="0.2">
      <c r="A835" s="466" t="s">
        <v>5456</v>
      </c>
      <c r="B835" s="457" t="s">
        <v>5279</v>
      </c>
      <c r="C835" s="457" t="s">
        <v>163</v>
      </c>
      <c r="D835" s="457" t="s">
        <v>5280</v>
      </c>
      <c r="E835" s="458" t="s">
        <v>16</v>
      </c>
      <c r="F835" s="459">
        <v>31.4</v>
      </c>
      <c r="G835" s="459">
        <v>12.58</v>
      </c>
      <c r="H835" s="459">
        <v>15.82</v>
      </c>
      <c r="I835" s="459">
        <v>496.74</v>
      </c>
      <c r="J835" s="467">
        <v>7.17770814871375E-5</v>
      </c>
    </row>
    <row r="836" spans="1:10" ht="51" x14ac:dyDescent="0.2">
      <c r="A836" s="466" t="s">
        <v>5457</v>
      </c>
      <c r="B836" s="457" t="s">
        <v>5283</v>
      </c>
      <c r="C836" s="457" t="s">
        <v>163</v>
      </c>
      <c r="D836" s="457" t="s">
        <v>5284</v>
      </c>
      <c r="E836" s="458" t="s">
        <v>187</v>
      </c>
      <c r="F836" s="459">
        <v>1.05</v>
      </c>
      <c r="G836" s="459">
        <v>817.23</v>
      </c>
      <c r="H836" s="459">
        <v>1028.32</v>
      </c>
      <c r="I836" s="459">
        <v>1079.73</v>
      </c>
      <c r="J836" s="467">
        <v>1.560169670131396E-4</v>
      </c>
    </row>
    <row r="837" spans="1:10" ht="25.5" x14ac:dyDescent="0.2">
      <c r="A837" s="466" t="s">
        <v>5458</v>
      </c>
      <c r="B837" s="457" t="s">
        <v>590</v>
      </c>
      <c r="C837" s="457" t="s">
        <v>12</v>
      </c>
      <c r="D837" s="457" t="s">
        <v>591</v>
      </c>
      <c r="E837" s="458" t="s">
        <v>162</v>
      </c>
      <c r="F837" s="459">
        <v>10.73</v>
      </c>
      <c r="G837" s="459">
        <v>47.34</v>
      </c>
      <c r="H837" s="459">
        <v>59.56</v>
      </c>
      <c r="I837" s="459">
        <v>639.07000000000005</v>
      </c>
      <c r="J837" s="467">
        <v>9.2343236836141566E-5</v>
      </c>
    </row>
    <row r="838" spans="1:10" ht="25.5" x14ac:dyDescent="0.2">
      <c r="A838" s="466" t="s">
        <v>5459</v>
      </c>
      <c r="B838" s="457" t="s">
        <v>596</v>
      </c>
      <c r="C838" s="457" t="s">
        <v>12</v>
      </c>
      <c r="D838" s="457" t="s">
        <v>597</v>
      </c>
      <c r="E838" s="458" t="s">
        <v>187</v>
      </c>
      <c r="F838" s="459">
        <v>23.43</v>
      </c>
      <c r="G838" s="459">
        <v>25.14</v>
      </c>
      <c r="H838" s="459">
        <v>31.63</v>
      </c>
      <c r="I838" s="459">
        <v>741.09</v>
      </c>
      <c r="J838" s="467">
        <v>1.0708474719028612E-4</v>
      </c>
    </row>
    <row r="839" spans="1:10" ht="63.75" x14ac:dyDescent="0.2">
      <c r="A839" s="466" t="s">
        <v>5460</v>
      </c>
      <c r="B839" s="457" t="s">
        <v>5281</v>
      </c>
      <c r="C839" s="457" t="s">
        <v>163</v>
      </c>
      <c r="D839" s="457" t="s">
        <v>5282</v>
      </c>
      <c r="E839" s="458" t="s">
        <v>187</v>
      </c>
      <c r="F839" s="459">
        <v>1.05</v>
      </c>
      <c r="G839" s="459">
        <v>10.28</v>
      </c>
      <c r="H839" s="459">
        <v>12.93</v>
      </c>
      <c r="I839" s="459">
        <v>13.57</v>
      </c>
      <c r="J839" s="467">
        <v>1.9608145021146995E-6</v>
      </c>
    </row>
    <row r="840" spans="1:10" ht="38.25" x14ac:dyDescent="0.2">
      <c r="A840" s="466" t="s">
        <v>5461</v>
      </c>
      <c r="B840" s="457" t="s">
        <v>3504</v>
      </c>
      <c r="C840" s="457" t="s">
        <v>12</v>
      </c>
      <c r="D840" s="457" t="s">
        <v>5326</v>
      </c>
      <c r="E840" s="458" t="s">
        <v>3505</v>
      </c>
      <c r="F840" s="459">
        <v>19.690000000000001</v>
      </c>
      <c r="G840" s="459">
        <v>4.32</v>
      </c>
      <c r="H840" s="459">
        <v>5.43</v>
      </c>
      <c r="I840" s="459">
        <v>106.91</v>
      </c>
      <c r="J840" s="467">
        <v>1.5448097157043663E-5</v>
      </c>
    </row>
    <row r="841" spans="1:10" x14ac:dyDescent="0.2">
      <c r="A841" s="468" t="s">
        <v>1747</v>
      </c>
      <c r="B841" s="453" t="s">
        <v>589</v>
      </c>
      <c r="C841" s="453"/>
      <c r="D841" s="453" t="s">
        <v>2514</v>
      </c>
      <c r="E841" s="454"/>
      <c r="F841" s="456">
        <v>1</v>
      </c>
      <c r="G841" s="455" t="s">
        <v>244</v>
      </c>
      <c r="H841" s="456">
        <v>15903.19</v>
      </c>
      <c r="I841" s="456">
        <v>15903.19</v>
      </c>
      <c r="J841" s="469">
        <v>2.2979517746415231E-3</v>
      </c>
    </row>
    <row r="842" spans="1:10" x14ac:dyDescent="0.2">
      <c r="A842" s="468" t="s">
        <v>2363</v>
      </c>
      <c r="B842" s="453" t="s">
        <v>589</v>
      </c>
      <c r="C842" s="453"/>
      <c r="D842" s="453" t="s">
        <v>5403</v>
      </c>
      <c r="E842" s="454"/>
      <c r="F842" s="456">
        <v>1</v>
      </c>
      <c r="G842" s="455" t="s">
        <v>244</v>
      </c>
      <c r="H842" s="456">
        <v>5055.49</v>
      </c>
      <c r="I842" s="456">
        <v>5055.49</v>
      </c>
      <c r="J842" s="469">
        <v>7.3049949206306869E-4</v>
      </c>
    </row>
    <row r="843" spans="1:10" ht="38.25" x14ac:dyDescent="0.2">
      <c r="A843" s="466" t="s">
        <v>5462</v>
      </c>
      <c r="B843" s="457" t="s">
        <v>1128</v>
      </c>
      <c r="C843" s="457" t="s">
        <v>12</v>
      </c>
      <c r="D843" s="457" t="s">
        <v>1129</v>
      </c>
      <c r="E843" s="458" t="s">
        <v>187</v>
      </c>
      <c r="F843" s="459">
        <v>2.61</v>
      </c>
      <c r="G843" s="459">
        <v>121.52</v>
      </c>
      <c r="H843" s="459">
        <v>152.9</v>
      </c>
      <c r="I843" s="459">
        <v>399.06</v>
      </c>
      <c r="J843" s="467">
        <v>5.7662684982600735E-5</v>
      </c>
    </row>
    <row r="844" spans="1:10" ht="38.25" x14ac:dyDescent="0.2">
      <c r="A844" s="466" t="s">
        <v>5463</v>
      </c>
      <c r="B844" s="457" t="s">
        <v>1131</v>
      </c>
      <c r="C844" s="457" t="s">
        <v>163</v>
      </c>
      <c r="D844" s="457" t="s">
        <v>1132</v>
      </c>
      <c r="E844" s="458" t="s">
        <v>162</v>
      </c>
      <c r="F844" s="459">
        <v>5.22</v>
      </c>
      <c r="G844" s="459">
        <v>41.58</v>
      </c>
      <c r="H844" s="459">
        <v>52.32</v>
      </c>
      <c r="I844" s="459">
        <v>273.11</v>
      </c>
      <c r="J844" s="467">
        <v>3.9463378678890611E-5</v>
      </c>
    </row>
    <row r="845" spans="1:10" ht="38.25" x14ac:dyDescent="0.2">
      <c r="A845" s="466" t="s">
        <v>5464</v>
      </c>
      <c r="B845" s="457" t="s">
        <v>949</v>
      </c>
      <c r="C845" s="457" t="s">
        <v>12</v>
      </c>
      <c r="D845" s="457" t="s">
        <v>950</v>
      </c>
      <c r="E845" s="458" t="s">
        <v>162</v>
      </c>
      <c r="F845" s="459">
        <v>14.1</v>
      </c>
      <c r="G845" s="459">
        <v>79.58</v>
      </c>
      <c r="H845" s="459">
        <v>100.13</v>
      </c>
      <c r="I845" s="459">
        <v>1411.83</v>
      </c>
      <c r="J845" s="467">
        <v>2.0400418117322004E-4</v>
      </c>
    </row>
    <row r="846" spans="1:10" ht="38.25" x14ac:dyDescent="0.2">
      <c r="A846" s="466" t="s">
        <v>5465</v>
      </c>
      <c r="B846" s="457" t="s">
        <v>5404</v>
      </c>
      <c r="C846" s="457" t="s">
        <v>12</v>
      </c>
      <c r="D846" s="457" t="s">
        <v>5405</v>
      </c>
      <c r="E846" s="458" t="s">
        <v>16</v>
      </c>
      <c r="F846" s="459">
        <v>15.8</v>
      </c>
      <c r="G846" s="459">
        <v>17.309999999999999</v>
      </c>
      <c r="H846" s="459">
        <v>21.78</v>
      </c>
      <c r="I846" s="459">
        <v>344.12</v>
      </c>
      <c r="J846" s="467">
        <v>4.9724059430192362E-5</v>
      </c>
    </row>
    <row r="847" spans="1:10" ht="38.25" x14ac:dyDescent="0.2">
      <c r="A847" s="466" t="s">
        <v>5466</v>
      </c>
      <c r="B847" s="457" t="s">
        <v>1137</v>
      </c>
      <c r="C847" s="457" t="s">
        <v>12</v>
      </c>
      <c r="D847" s="457" t="s">
        <v>1138</v>
      </c>
      <c r="E847" s="458" t="s">
        <v>16</v>
      </c>
      <c r="F847" s="459">
        <v>50</v>
      </c>
      <c r="G847" s="459">
        <v>12.34</v>
      </c>
      <c r="H847" s="459">
        <v>15.52</v>
      </c>
      <c r="I847" s="459">
        <v>776</v>
      </c>
      <c r="J847" s="467">
        <v>1.1212911228010367E-4</v>
      </c>
    </row>
    <row r="848" spans="1:10" ht="38.25" x14ac:dyDescent="0.2">
      <c r="A848" s="466" t="s">
        <v>5467</v>
      </c>
      <c r="B848" s="457" t="s">
        <v>5410</v>
      </c>
      <c r="C848" s="457" t="s">
        <v>12</v>
      </c>
      <c r="D848" s="457" t="s">
        <v>5411</v>
      </c>
      <c r="E848" s="458" t="s">
        <v>16</v>
      </c>
      <c r="F848" s="459">
        <v>5.5</v>
      </c>
      <c r="G848" s="459">
        <v>10.43</v>
      </c>
      <c r="H848" s="459">
        <v>13.12</v>
      </c>
      <c r="I848" s="459">
        <v>72.16</v>
      </c>
      <c r="J848" s="467">
        <v>1.042685147181995E-5</v>
      </c>
    </row>
    <row r="849" spans="1:10" ht="51" x14ac:dyDescent="0.2">
      <c r="A849" s="466" t="s">
        <v>5468</v>
      </c>
      <c r="B849" s="457" t="s">
        <v>5416</v>
      </c>
      <c r="C849" s="457" t="s">
        <v>163</v>
      </c>
      <c r="D849" s="457" t="s">
        <v>5417</v>
      </c>
      <c r="E849" s="458" t="s">
        <v>187</v>
      </c>
      <c r="F849" s="459">
        <v>0.87</v>
      </c>
      <c r="G849" s="459">
        <v>807.88</v>
      </c>
      <c r="H849" s="459">
        <v>1016.55</v>
      </c>
      <c r="I849" s="459">
        <v>884.39</v>
      </c>
      <c r="J849" s="467">
        <v>1.2779106392964032E-4</v>
      </c>
    </row>
    <row r="850" spans="1:10" ht="25.5" x14ac:dyDescent="0.2">
      <c r="A850" s="466" t="s">
        <v>5469</v>
      </c>
      <c r="B850" s="457" t="s">
        <v>590</v>
      </c>
      <c r="C850" s="457" t="s">
        <v>12</v>
      </c>
      <c r="D850" s="457" t="s">
        <v>591</v>
      </c>
      <c r="E850" s="458" t="s">
        <v>162</v>
      </c>
      <c r="F850" s="459">
        <v>14.1</v>
      </c>
      <c r="G850" s="459">
        <v>47.34</v>
      </c>
      <c r="H850" s="459">
        <v>59.56</v>
      </c>
      <c r="I850" s="459">
        <v>839.79</v>
      </c>
      <c r="J850" s="467">
        <v>1.2134652989910857E-4</v>
      </c>
    </row>
    <row r="851" spans="1:10" ht="25.5" x14ac:dyDescent="0.2">
      <c r="A851" s="466" t="s">
        <v>5470</v>
      </c>
      <c r="B851" s="457" t="s">
        <v>596</v>
      </c>
      <c r="C851" s="457" t="s">
        <v>12</v>
      </c>
      <c r="D851" s="457" t="s">
        <v>597</v>
      </c>
      <c r="E851" s="458" t="s">
        <v>187</v>
      </c>
      <c r="F851" s="459">
        <v>1.74</v>
      </c>
      <c r="G851" s="459">
        <v>25.14</v>
      </c>
      <c r="H851" s="459">
        <v>31.63</v>
      </c>
      <c r="I851" s="459">
        <v>55.03</v>
      </c>
      <c r="J851" s="467">
        <v>7.9516302174924032E-6</v>
      </c>
    </row>
    <row r="852" spans="1:10" x14ac:dyDescent="0.2">
      <c r="A852" s="468" t="s">
        <v>5471</v>
      </c>
      <c r="B852" s="453" t="s">
        <v>589</v>
      </c>
      <c r="C852" s="453"/>
      <c r="D852" s="453" t="s">
        <v>1142</v>
      </c>
      <c r="E852" s="454"/>
      <c r="F852" s="456">
        <v>1</v>
      </c>
      <c r="G852" s="455" t="s">
        <v>244</v>
      </c>
      <c r="H852" s="456">
        <v>3271.09</v>
      </c>
      <c r="I852" s="456">
        <v>3271.09</v>
      </c>
      <c r="J852" s="469">
        <v>4.7266033233031482E-4</v>
      </c>
    </row>
    <row r="853" spans="1:10" ht="63.75" x14ac:dyDescent="0.2">
      <c r="A853" s="466" t="s">
        <v>5472</v>
      </c>
      <c r="B853" s="457" t="s">
        <v>592</v>
      </c>
      <c r="C853" s="457" t="s">
        <v>12</v>
      </c>
      <c r="D853" s="457" t="s">
        <v>593</v>
      </c>
      <c r="E853" s="458" t="s">
        <v>162</v>
      </c>
      <c r="F853" s="459">
        <v>13.84</v>
      </c>
      <c r="G853" s="459">
        <v>96.74</v>
      </c>
      <c r="H853" s="459">
        <v>121.72</v>
      </c>
      <c r="I853" s="459">
        <v>1684.6</v>
      </c>
      <c r="J853" s="467">
        <v>2.4341843111734876E-4</v>
      </c>
    </row>
    <row r="854" spans="1:10" ht="51" x14ac:dyDescent="0.2">
      <c r="A854" s="466" t="s">
        <v>5473</v>
      </c>
      <c r="B854" s="457" t="s">
        <v>1146</v>
      </c>
      <c r="C854" s="457" t="s">
        <v>12</v>
      </c>
      <c r="D854" s="457" t="s">
        <v>1147</v>
      </c>
      <c r="E854" s="458" t="s">
        <v>16</v>
      </c>
      <c r="F854" s="459">
        <v>19.600000000000001</v>
      </c>
      <c r="G854" s="459">
        <v>14.2</v>
      </c>
      <c r="H854" s="459">
        <v>17.86</v>
      </c>
      <c r="I854" s="459">
        <v>350.05</v>
      </c>
      <c r="J854" s="467">
        <v>5.0580922362951404E-5</v>
      </c>
    </row>
    <row r="855" spans="1:10" ht="51" x14ac:dyDescent="0.2">
      <c r="A855" s="466" t="s">
        <v>5474</v>
      </c>
      <c r="B855" s="457" t="s">
        <v>1149</v>
      </c>
      <c r="C855" s="457" t="s">
        <v>12</v>
      </c>
      <c r="D855" s="457" t="s">
        <v>1150</v>
      </c>
      <c r="E855" s="458" t="s">
        <v>16</v>
      </c>
      <c r="F855" s="459">
        <v>44.9</v>
      </c>
      <c r="G855" s="459">
        <v>10.33</v>
      </c>
      <c r="H855" s="459">
        <v>12.99</v>
      </c>
      <c r="I855" s="459">
        <v>583.25</v>
      </c>
      <c r="J855" s="467">
        <v>8.4277454558467086E-5</v>
      </c>
    </row>
    <row r="856" spans="1:10" ht="38.25" x14ac:dyDescent="0.2">
      <c r="A856" s="466" t="s">
        <v>5475</v>
      </c>
      <c r="B856" s="457" t="s">
        <v>1156</v>
      </c>
      <c r="C856" s="457" t="s">
        <v>163</v>
      </c>
      <c r="D856" s="457" t="s">
        <v>1157</v>
      </c>
      <c r="E856" s="458" t="s">
        <v>187</v>
      </c>
      <c r="F856" s="459">
        <v>0.65</v>
      </c>
      <c r="G856" s="459">
        <v>798.64</v>
      </c>
      <c r="H856" s="459">
        <v>1004.92</v>
      </c>
      <c r="I856" s="459">
        <v>653.19000000000005</v>
      </c>
      <c r="J856" s="467">
        <v>9.4383524291547576E-5</v>
      </c>
    </row>
    <row r="857" spans="1:10" x14ac:dyDescent="0.2">
      <c r="A857" s="468" t="s">
        <v>5476</v>
      </c>
      <c r="B857" s="453" t="s">
        <v>589</v>
      </c>
      <c r="C857" s="453"/>
      <c r="D857" s="453" t="s">
        <v>5420</v>
      </c>
      <c r="E857" s="454"/>
      <c r="F857" s="456">
        <v>1</v>
      </c>
      <c r="G857" s="455" t="s">
        <v>244</v>
      </c>
      <c r="H857" s="456">
        <v>5770.74</v>
      </c>
      <c r="I857" s="456">
        <v>5770.74</v>
      </c>
      <c r="J857" s="469">
        <v>8.3385045541145033E-4</v>
      </c>
    </row>
    <row r="858" spans="1:10" ht="51" x14ac:dyDescent="0.2">
      <c r="A858" s="466" t="s">
        <v>5477</v>
      </c>
      <c r="B858" s="457" t="s">
        <v>1160</v>
      </c>
      <c r="C858" s="457" t="s">
        <v>12</v>
      </c>
      <c r="D858" s="457" t="s">
        <v>1161</v>
      </c>
      <c r="E858" s="458" t="s">
        <v>162</v>
      </c>
      <c r="F858" s="459">
        <v>16.37</v>
      </c>
      <c r="G858" s="459">
        <v>164.18</v>
      </c>
      <c r="H858" s="459">
        <v>206.58</v>
      </c>
      <c r="I858" s="459">
        <v>3381.71</v>
      </c>
      <c r="J858" s="467">
        <v>4.8864451068137804E-4</v>
      </c>
    </row>
    <row r="859" spans="1:10" ht="51" x14ac:dyDescent="0.2">
      <c r="A859" s="466" t="s">
        <v>5478</v>
      </c>
      <c r="B859" s="457" t="s">
        <v>1146</v>
      </c>
      <c r="C859" s="457" t="s">
        <v>12</v>
      </c>
      <c r="D859" s="457" t="s">
        <v>1147</v>
      </c>
      <c r="E859" s="458" t="s">
        <v>16</v>
      </c>
      <c r="F859" s="459">
        <v>18.2</v>
      </c>
      <c r="G859" s="459">
        <v>14.2</v>
      </c>
      <c r="H859" s="459">
        <v>17.86</v>
      </c>
      <c r="I859" s="459">
        <v>325.05</v>
      </c>
      <c r="J859" s="467">
        <v>4.6968515395164557E-5</v>
      </c>
    </row>
    <row r="860" spans="1:10" ht="51" x14ac:dyDescent="0.2">
      <c r="A860" s="466" t="s">
        <v>5479</v>
      </c>
      <c r="B860" s="457" t="s">
        <v>1149</v>
      </c>
      <c r="C860" s="457" t="s">
        <v>12</v>
      </c>
      <c r="D860" s="457" t="s">
        <v>1150</v>
      </c>
      <c r="E860" s="458" t="s">
        <v>16</v>
      </c>
      <c r="F860" s="459">
        <v>35.200000000000003</v>
      </c>
      <c r="G860" s="459">
        <v>10.33</v>
      </c>
      <c r="H860" s="459">
        <v>12.99</v>
      </c>
      <c r="I860" s="459">
        <v>457.24</v>
      </c>
      <c r="J860" s="467">
        <v>6.6069478478034273E-5</v>
      </c>
    </row>
    <row r="861" spans="1:10" ht="51" x14ac:dyDescent="0.2">
      <c r="A861" s="466" t="s">
        <v>5480</v>
      </c>
      <c r="B861" s="457" t="s">
        <v>1152</v>
      </c>
      <c r="C861" s="457" t="s">
        <v>12</v>
      </c>
      <c r="D861" s="457" t="s">
        <v>1153</v>
      </c>
      <c r="E861" s="458" t="s">
        <v>16</v>
      </c>
      <c r="F861" s="459">
        <v>30.6</v>
      </c>
      <c r="G861" s="459">
        <v>8.61</v>
      </c>
      <c r="H861" s="459">
        <v>10.83</v>
      </c>
      <c r="I861" s="459">
        <v>331.39</v>
      </c>
      <c r="J861" s="467">
        <v>4.7884621802195302E-5</v>
      </c>
    </row>
    <row r="862" spans="1:10" ht="51" x14ac:dyDescent="0.2">
      <c r="A862" s="466" t="s">
        <v>5481</v>
      </c>
      <c r="B862" s="457" t="s">
        <v>1173</v>
      </c>
      <c r="C862" s="457" t="s">
        <v>163</v>
      </c>
      <c r="D862" s="457" t="s">
        <v>1174</v>
      </c>
      <c r="E862" s="458" t="s">
        <v>187</v>
      </c>
      <c r="F862" s="459">
        <v>1.23</v>
      </c>
      <c r="G862" s="459">
        <v>824.03</v>
      </c>
      <c r="H862" s="459">
        <v>1036.8699999999999</v>
      </c>
      <c r="I862" s="459">
        <v>1275.3499999999999</v>
      </c>
      <c r="J862" s="467">
        <v>1.842833290546781E-4</v>
      </c>
    </row>
    <row r="863" spans="1:10" x14ac:dyDescent="0.2">
      <c r="A863" s="468" t="s">
        <v>5482</v>
      </c>
      <c r="B863" s="453" t="s">
        <v>589</v>
      </c>
      <c r="C863" s="453"/>
      <c r="D863" s="453" t="s">
        <v>1176</v>
      </c>
      <c r="E863" s="454"/>
      <c r="F863" s="456">
        <v>1</v>
      </c>
      <c r="G863" s="455" t="s">
        <v>244</v>
      </c>
      <c r="H863" s="456">
        <v>1805.87</v>
      </c>
      <c r="I863" s="456">
        <v>1805.87</v>
      </c>
      <c r="J863" s="469">
        <v>2.609414948366892E-4</v>
      </c>
    </row>
    <row r="864" spans="1:10" ht="51" x14ac:dyDescent="0.2">
      <c r="A864" s="466" t="s">
        <v>5483</v>
      </c>
      <c r="B864" s="457" t="s">
        <v>5484</v>
      </c>
      <c r="C864" s="457" t="s">
        <v>163</v>
      </c>
      <c r="D864" s="457" t="s">
        <v>1178</v>
      </c>
      <c r="E864" s="458" t="s">
        <v>162</v>
      </c>
      <c r="F864" s="459">
        <v>6.46</v>
      </c>
      <c r="G864" s="459">
        <v>186.74</v>
      </c>
      <c r="H864" s="459">
        <v>234.97</v>
      </c>
      <c r="I864" s="459">
        <v>1517.9</v>
      </c>
      <c r="J864" s="467">
        <v>2.1933090145614609E-4</v>
      </c>
    </row>
    <row r="865" spans="1:10" ht="51" x14ac:dyDescent="0.2">
      <c r="A865" s="466" t="s">
        <v>5485</v>
      </c>
      <c r="B865" s="457" t="s">
        <v>609</v>
      </c>
      <c r="C865" s="457" t="s">
        <v>12</v>
      </c>
      <c r="D865" s="457" t="s">
        <v>610</v>
      </c>
      <c r="E865" s="458" t="s">
        <v>16</v>
      </c>
      <c r="F865" s="459">
        <v>13.6</v>
      </c>
      <c r="G865" s="459">
        <v>13.5</v>
      </c>
      <c r="H865" s="459">
        <v>16.98</v>
      </c>
      <c r="I865" s="459">
        <v>230.92</v>
      </c>
      <c r="J865" s="467">
        <v>3.3367080680053527E-5</v>
      </c>
    </row>
    <row r="866" spans="1:10" ht="51" x14ac:dyDescent="0.2">
      <c r="A866" s="466" t="s">
        <v>5486</v>
      </c>
      <c r="B866" s="457" t="s">
        <v>1187</v>
      </c>
      <c r="C866" s="457" t="s">
        <v>12</v>
      </c>
      <c r="D866" s="457" t="s">
        <v>1188</v>
      </c>
      <c r="E866" s="458" t="s">
        <v>16</v>
      </c>
      <c r="F866" s="459">
        <v>3.7</v>
      </c>
      <c r="G866" s="459">
        <v>12.26</v>
      </c>
      <c r="H866" s="459">
        <v>15.42</v>
      </c>
      <c r="I866" s="459">
        <v>57.05</v>
      </c>
      <c r="J866" s="467">
        <v>8.2435127004895806E-6</v>
      </c>
    </row>
    <row r="867" spans="1:10" x14ac:dyDescent="0.2">
      <c r="A867" s="468" t="s">
        <v>1748</v>
      </c>
      <c r="B867" s="453" t="s">
        <v>589</v>
      </c>
      <c r="C867" s="453"/>
      <c r="D867" s="453" t="s">
        <v>1193</v>
      </c>
      <c r="E867" s="454"/>
      <c r="F867" s="456">
        <v>1</v>
      </c>
      <c r="G867" s="455" t="s">
        <v>244</v>
      </c>
      <c r="H867" s="456">
        <v>6930.24</v>
      </c>
      <c r="I867" s="456">
        <v>6930.24</v>
      </c>
      <c r="J867" s="469">
        <v>1.0013938905774041E-3</v>
      </c>
    </row>
    <row r="868" spans="1:10" ht="63.75" x14ac:dyDescent="0.2">
      <c r="A868" s="466" t="s">
        <v>2364</v>
      </c>
      <c r="B868" s="457" t="s">
        <v>1195</v>
      </c>
      <c r="C868" s="457" t="s">
        <v>12</v>
      </c>
      <c r="D868" s="457" t="s">
        <v>1196</v>
      </c>
      <c r="E868" s="458" t="s">
        <v>162</v>
      </c>
      <c r="F868" s="459">
        <v>39.46</v>
      </c>
      <c r="G868" s="459">
        <v>109.64</v>
      </c>
      <c r="H868" s="459">
        <v>137.96</v>
      </c>
      <c r="I868" s="459">
        <v>5443.9</v>
      </c>
      <c r="J868" s="467">
        <v>7.8662329167739217E-4</v>
      </c>
    </row>
    <row r="869" spans="1:10" ht="38.25" x14ac:dyDescent="0.2">
      <c r="A869" s="466" t="s">
        <v>2365</v>
      </c>
      <c r="B869" s="457" t="s">
        <v>2525</v>
      </c>
      <c r="C869" s="457" t="s">
        <v>12</v>
      </c>
      <c r="D869" s="457" t="s">
        <v>2526</v>
      </c>
      <c r="E869" s="458" t="s">
        <v>3</v>
      </c>
      <c r="F869" s="459">
        <v>3.61</v>
      </c>
      <c r="G869" s="459">
        <v>60.88</v>
      </c>
      <c r="H869" s="459">
        <v>76.599999999999994</v>
      </c>
      <c r="I869" s="459">
        <v>276.52</v>
      </c>
      <c r="J869" s="467">
        <v>3.9956110989296734E-5</v>
      </c>
    </row>
    <row r="870" spans="1:10" ht="38.25" x14ac:dyDescent="0.2">
      <c r="A870" s="466" t="s">
        <v>5487</v>
      </c>
      <c r="B870" s="457" t="s">
        <v>2528</v>
      </c>
      <c r="C870" s="457" t="s">
        <v>12</v>
      </c>
      <c r="D870" s="457" t="s">
        <v>2529</v>
      </c>
      <c r="E870" s="458" t="s">
        <v>3</v>
      </c>
      <c r="F870" s="459">
        <v>8.92</v>
      </c>
      <c r="G870" s="459">
        <v>74.25</v>
      </c>
      <c r="H870" s="459">
        <v>93.42</v>
      </c>
      <c r="I870" s="459">
        <v>833.3</v>
      </c>
      <c r="J870" s="467">
        <v>1.2040874905027111E-4</v>
      </c>
    </row>
    <row r="871" spans="1:10" ht="38.25" x14ac:dyDescent="0.2">
      <c r="A871" s="466" t="s">
        <v>5488</v>
      </c>
      <c r="B871" s="457" t="s">
        <v>1201</v>
      </c>
      <c r="C871" s="457" t="s">
        <v>12</v>
      </c>
      <c r="D871" s="457" t="s">
        <v>1202</v>
      </c>
      <c r="E871" s="458" t="s">
        <v>3</v>
      </c>
      <c r="F871" s="459">
        <v>18.43</v>
      </c>
      <c r="G871" s="459">
        <v>16.239999999999998</v>
      </c>
      <c r="H871" s="459">
        <v>20.43</v>
      </c>
      <c r="I871" s="459">
        <v>376.52</v>
      </c>
      <c r="J871" s="467">
        <v>5.4405738860444112E-5</v>
      </c>
    </row>
    <row r="872" spans="1:10" x14ac:dyDescent="0.2">
      <c r="A872" s="468" t="s">
        <v>2366</v>
      </c>
      <c r="B872" s="453" t="s">
        <v>589</v>
      </c>
      <c r="C872" s="453"/>
      <c r="D872" s="453" t="s">
        <v>1204</v>
      </c>
      <c r="E872" s="454"/>
      <c r="F872" s="456">
        <v>1</v>
      </c>
      <c r="G872" s="455" t="s">
        <v>244</v>
      </c>
      <c r="H872" s="456">
        <v>1070.08</v>
      </c>
      <c r="I872" s="456">
        <v>1070.08</v>
      </c>
      <c r="J872" s="469">
        <v>1.5462257792357389E-4</v>
      </c>
    </row>
    <row r="873" spans="1:10" ht="38.25" x14ac:dyDescent="0.2">
      <c r="A873" s="466" t="s">
        <v>2367</v>
      </c>
      <c r="B873" s="457" t="s">
        <v>2368</v>
      </c>
      <c r="C873" s="457" t="s">
        <v>12</v>
      </c>
      <c r="D873" s="457" t="s">
        <v>2369</v>
      </c>
      <c r="E873" s="458" t="s">
        <v>3</v>
      </c>
      <c r="F873" s="459">
        <v>14.96</v>
      </c>
      <c r="G873" s="459">
        <v>56.85</v>
      </c>
      <c r="H873" s="459">
        <v>71.53</v>
      </c>
      <c r="I873" s="459">
        <v>1070.08</v>
      </c>
      <c r="J873" s="467">
        <v>1.5462257792357389E-4</v>
      </c>
    </row>
    <row r="874" spans="1:10" x14ac:dyDescent="0.2">
      <c r="A874" s="468" t="s">
        <v>2370</v>
      </c>
      <c r="B874" s="453" t="s">
        <v>589</v>
      </c>
      <c r="C874" s="453"/>
      <c r="D874" s="453" t="s">
        <v>1210</v>
      </c>
      <c r="E874" s="454"/>
      <c r="F874" s="456">
        <v>1</v>
      </c>
      <c r="G874" s="455" t="s">
        <v>244</v>
      </c>
      <c r="H874" s="456">
        <v>2346.83</v>
      </c>
      <c r="I874" s="456">
        <v>2346.83</v>
      </c>
      <c r="J874" s="469">
        <v>3.3910820176844805E-4</v>
      </c>
    </row>
    <row r="875" spans="1:10" ht="76.5" x14ac:dyDescent="0.2">
      <c r="A875" s="466" t="s">
        <v>2371</v>
      </c>
      <c r="B875" s="457" t="s">
        <v>1212</v>
      </c>
      <c r="C875" s="457" t="s">
        <v>163</v>
      </c>
      <c r="D875" s="457" t="s">
        <v>1213</v>
      </c>
      <c r="E875" s="458" t="s">
        <v>162</v>
      </c>
      <c r="F875" s="459">
        <v>7.06</v>
      </c>
      <c r="G875" s="459">
        <v>199.77</v>
      </c>
      <c r="H875" s="459">
        <v>251.37</v>
      </c>
      <c r="I875" s="459">
        <v>1774.67</v>
      </c>
      <c r="J875" s="467">
        <v>2.5643321094089119E-4</v>
      </c>
    </row>
    <row r="876" spans="1:10" ht="63.75" x14ac:dyDescent="0.2">
      <c r="A876" s="466" t="s">
        <v>2372</v>
      </c>
      <c r="B876" s="457" t="s">
        <v>1214</v>
      </c>
      <c r="C876" s="457" t="s">
        <v>163</v>
      </c>
      <c r="D876" s="457" t="s">
        <v>1215</v>
      </c>
      <c r="E876" s="458" t="s">
        <v>162</v>
      </c>
      <c r="F876" s="459">
        <v>6.62</v>
      </c>
      <c r="G876" s="459">
        <v>68.69</v>
      </c>
      <c r="H876" s="459">
        <v>86.43</v>
      </c>
      <c r="I876" s="459">
        <v>572.16</v>
      </c>
      <c r="J876" s="467">
        <v>8.2674990827556844E-5</v>
      </c>
    </row>
    <row r="877" spans="1:10" x14ac:dyDescent="0.2">
      <c r="A877" s="468" t="s">
        <v>2373</v>
      </c>
      <c r="B877" s="453" t="s">
        <v>589</v>
      </c>
      <c r="C877" s="453"/>
      <c r="D877" s="453" t="s">
        <v>1217</v>
      </c>
      <c r="E877" s="454"/>
      <c r="F877" s="456">
        <v>1</v>
      </c>
      <c r="G877" s="455" t="s">
        <v>244</v>
      </c>
      <c r="H877" s="456">
        <v>2653.53</v>
      </c>
      <c r="I877" s="456">
        <v>2653.53</v>
      </c>
      <c r="J877" s="469">
        <v>3.8342521044925704E-4</v>
      </c>
    </row>
    <row r="878" spans="1:10" x14ac:dyDescent="0.2">
      <c r="A878" s="468" t="s">
        <v>2374</v>
      </c>
      <c r="B878" s="453" t="s">
        <v>589</v>
      </c>
      <c r="C878" s="453"/>
      <c r="D878" s="453" t="s">
        <v>1219</v>
      </c>
      <c r="E878" s="454"/>
      <c r="F878" s="456">
        <v>1</v>
      </c>
      <c r="G878" s="455" t="s">
        <v>244</v>
      </c>
      <c r="H878" s="456">
        <v>1048.08</v>
      </c>
      <c r="I878" s="456">
        <v>1048.08</v>
      </c>
      <c r="J878" s="469">
        <v>1.5144365979192145E-4</v>
      </c>
    </row>
    <row r="879" spans="1:10" ht="51" x14ac:dyDescent="0.2">
      <c r="A879" s="466" t="s">
        <v>5489</v>
      </c>
      <c r="B879" s="457" t="s">
        <v>1221</v>
      </c>
      <c r="C879" s="457" t="s">
        <v>12</v>
      </c>
      <c r="D879" s="457" t="s">
        <v>1222</v>
      </c>
      <c r="E879" s="458" t="s">
        <v>162</v>
      </c>
      <c r="F879" s="459">
        <v>6.4</v>
      </c>
      <c r="G879" s="459">
        <v>3.93</v>
      </c>
      <c r="H879" s="459">
        <v>4.9400000000000004</v>
      </c>
      <c r="I879" s="459">
        <v>31.61</v>
      </c>
      <c r="J879" s="467">
        <v>4.567527370069687E-6</v>
      </c>
    </row>
    <row r="880" spans="1:10" ht="51" x14ac:dyDescent="0.2">
      <c r="A880" s="466" t="s">
        <v>5490</v>
      </c>
      <c r="B880" s="457" t="s">
        <v>2535</v>
      </c>
      <c r="C880" s="457" t="s">
        <v>12</v>
      </c>
      <c r="D880" s="457" t="s">
        <v>2536</v>
      </c>
      <c r="E880" s="458" t="s">
        <v>187</v>
      </c>
      <c r="F880" s="459">
        <v>0.64</v>
      </c>
      <c r="G880" s="459">
        <v>209.95</v>
      </c>
      <c r="H880" s="459">
        <v>264.18</v>
      </c>
      <c r="I880" s="459">
        <v>169.07</v>
      </c>
      <c r="J880" s="467">
        <v>2.4429985841748875E-5</v>
      </c>
    </row>
    <row r="881" spans="1:10" ht="38.25" x14ac:dyDescent="0.2">
      <c r="A881" s="466" t="s">
        <v>5491</v>
      </c>
      <c r="B881" s="457" t="s">
        <v>1224</v>
      </c>
      <c r="C881" s="457" t="s">
        <v>12</v>
      </c>
      <c r="D881" s="457" t="s">
        <v>1225</v>
      </c>
      <c r="E881" s="458" t="s">
        <v>162</v>
      </c>
      <c r="F881" s="459">
        <v>6.4</v>
      </c>
      <c r="G881" s="459">
        <v>2.65</v>
      </c>
      <c r="H881" s="459">
        <v>3.33</v>
      </c>
      <c r="I881" s="459">
        <v>21.31</v>
      </c>
      <c r="J881" s="467">
        <v>3.0792156993415067E-6</v>
      </c>
    </row>
    <row r="882" spans="1:10" ht="38.25" x14ac:dyDescent="0.2">
      <c r="A882" s="466" t="s">
        <v>5492</v>
      </c>
      <c r="B882" s="457" t="s">
        <v>1227</v>
      </c>
      <c r="C882" s="457" t="s">
        <v>12</v>
      </c>
      <c r="D882" s="457" t="s">
        <v>1228</v>
      </c>
      <c r="E882" s="458" t="s">
        <v>16</v>
      </c>
      <c r="F882" s="459">
        <v>15.53</v>
      </c>
      <c r="G882" s="459">
        <v>12.44</v>
      </c>
      <c r="H882" s="459">
        <v>15.65</v>
      </c>
      <c r="I882" s="459">
        <v>243.04</v>
      </c>
      <c r="J882" s="467">
        <v>3.5118375578036592E-5</v>
      </c>
    </row>
    <row r="883" spans="1:10" ht="51" x14ac:dyDescent="0.2">
      <c r="A883" s="466" t="s">
        <v>5493</v>
      </c>
      <c r="B883" s="457" t="s">
        <v>1230</v>
      </c>
      <c r="C883" s="457" t="s">
        <v>12</v>
      </c>
      <c r="D883" s="457" t="s">
        <v>1231</v>
      </c>
      <c r="E883" s="458" t="s">
        <v>187</v>
      </c>
      <c r="F883" s="459">
        <v>0.64</v>
      </c>
      <c r="G883" s="459">
        <v>724.02</v>
      </c>
      <c r="H883" s="459">
        <v>911.03</v>
      </c>
      <c r="I883" s="459">
        <v>583.04999999999995</v>
      </c>
      <c r="J883" s="467">
        <v>8.4248555302724793E-5</v>
      </c>
    </row>
    <row r="884" spans="1:10" x14ac:dyDescent="0.2">
      <c r="A884" s="468" t="s">
        <v>2375</v>
      </c>
      <c r="B884" s="453" t="s">
        <v>589</v>
      </c>
      <c r="C884" s="453"/>
      <c r="D884" s="453" t="s">
        <v>1232</v>
      </c>
      <c r="E884" s="454"/>
      <c r="F884" s="456">
        <v>1</v>
      </c>
      <c r="G884" s="455" t="s">
        <v>244</v>
      </c>
      <c r="H884" s="456">
        <v>1605.45</v>
      </c>
      <c r="I884" s="456">
        <v>1605.45</v>
      </c>
      <c r="J884" s="469">
        <v>2.3198155065733562E-4</v>
      </c>
    </row>
    <row r="885" spans="1:10" ht="63.75" x14ac:dyDescent="0.2">
      <c r="A885" s="466" t="s">
        <v>5494</v>
      </c>
      <c r="B885" s="457" t="s">
        <v>1233</v>
      </c>
      <c r="C885" s="457" t="s">
        <v>163</v>
      </c>
      <c r="D885" s="457" t="s">
        <v>1234</v>
      </c>
      <c r="E885" s="458" t="s">
        <v>162</v>
      </c>
      <c r="F885" s="459">
        <v>6.28</v>
      </c>
      <c r="G885" s="459">
        <v>49.92</v>
      </c>
      <c r="H885" s="459">
        <v>62.81</v>
      </c>
      <c r="I885" s="459">
        <v>394.44</v>
      </c>
      <c r="J885" s="467">
        <v>5.6995112174953726E-5</v>
      </c>
    </row>
    <row r="886" spans="1:10" ht="38.25" x14ac:dyDescent="0.2">
      <c r="A886" s="466" t="s">
        <v>5495</v>
      </c>
      <c r="B886" s="457" t="s">
        <v>2538</v>
      </c>
      <c r="C886" s="457" t="s">
        <v>163</v>
      </c>
      <c r="D886" s="457" t="s">
        <v>2539</v>
      </c>
      <c r="E886" s="458" t="s">
        <v>162</v>
      </c>
      <c r="F886" s="459">
        <v>6.28</v>
      </c>
      <c r="G886" s="459">
        <v>118.7</v>
      </c>
      <c r="H886" s="459">
        <v>149.36000000000001</v>
      </c>
      <c r="I886" s="459">
        <v>937.98</v>
      </c>
      <c r="J886" s="467">
        <v>1.355346195057882E-4</v>
      </c>
    </row>
    <row r="887" spans="1:10" ht="25.5" x14ac:dyDescent="0.2">
      <c r="A887" s="466" t="s">
        <v>5496</v>
      </c>
      <c r="B887" s="457" t="s">
        <v>1236</v>
      </c>
      <c r="C887" s="457" t="s">
        <v>163</v>
      </c>
      <c r="D887" s="457" t="s">
        <v>1237</v>
      </c>
      <c r="E887" s="458" t="s">
        <v>162</v>
      </c>
      <c r="F887" s="459">
        <v>0.48</v>
      </c>
      <c r="G887" s="459">
        <v>452.06</v>
      </c>
      <c r="H887" s="459">
        <v>568.82000000000005</v>
      </c>
      <c r="I887" s="459">
        <v>273.02999999999997</v>
      </c>
      <c r="J887" s="467">
        <v>3.9451818976593694E-5</v>
      </c>
    </row>
    <row r="888" spans="1:10" x14ac:dyDescent="0.2">
      <c r="A888" s="468" t="s">
        <v>2376</v>
      </c>
      <c r="B888" s="453" t="s">
        <v>589</v>
      </c>
      <c r="C888" s="453"/>
      <c r="D888" s="453" t="s">
        <v>1239</v>
      </c>
      <c r="E888" s="454"/>
      <c r="F888" s="456">
        <v>1</v>
      </c>
      <c r="G888" s="455" t="s">
        <v>244</v>
      </c>
      <c r="H888" s="456">
        <v>17656.52</v>
      </c>
      <c r="I888" s="456">
        <v>17656.52</v>
      </c>
      <c r="J888" s="469">
        <v>2.5513014349947114E-3</v>
      </c>
    </row>
    <row r="889" spans="1:10" ht="51" x14ac:dyDescent="0.2">
      <c r="A889" s="466" t="s">
        <v>2377</v>
      </c>
      <c r="B889" s="457" t="s">
        <v>594</v>
      </c>
      <c r="C889" s="457" t="s">
        <v>12</v>
      </c>
      <c r="D889" s="457" t="s">
        <v>595</v>
      </c>
      <c r="E889" s="458" t="s">
        <v>162</v>
      </c>
      <c r="F889" s="459">
        <v>78.92</v>
      </c>
      <c r="G889" s="459">
        <v>5.68</v>
      </c>
      <c r="H889" s="459">
        <v>7.14</v>
      </c>
      <c r="I889" s="459">
        <v>563.48</v>
      </c>
      <c r="J889" s="467">
        <v>8.1420763128341257E-5</v>
      </c>
    </row>
    <row r="890" spans="1:10" ht="51" x14ac:dyDescent="0.2">
      <c r="A890" s="466" t="s">
        <v>5497</v>
      </c>
      <c r="B890" s="457" t="s">
        <v>1242</v>
      </c>
      <c r="C890" s="457" t="s">
        <v>163</v>
      </c>
      <c r="D890" s="457" t="s">
        <v>1243</v>
      </c>
      <c r="E890" s="458" t="s">
        <v>162</v>
      </c>
      <c r="F890" s="459">
        <v>78.92</v>
      </c>
      <c r="G890" s="459">
        <v>38.49</v>
      </c>
      <c r="H890" s="459">
        <v>48.43</v>
      </c>
      <c r="I890" s="459">
        <v>3822.09</v>
      </c>
      <c r="J890" s="467">
        <v>5.522777819003369E-4</v>
      </c>
    </row>
    <row r="891" spans="1:10" ht="51" x14ac:dyDescent="0.2">
      <c r="A891" s="466" t="s">
        <v>5498</v>
      </c>
      <c r="B891" s="457" t="s">
        <v>4678</v>
      </c>
      <c r="C891" s="457" t="s">
        <v>163</v>
      </c>
      <c r="D891" s="457" t="s">
        <v>4679</v>
      </c>
      <c r="E891" s="458" t="s">
        <v>162</v>
      </c>
      <c r="F891" s="459">
        <v>34.11</v>
      </c>
      <c r="G891" s="459">
        <v>253.19</v>
      </c>
      <c r="H891" s="459">
        <v>318.58</v>
      </c>
      <c r="I891" s="459">
        <v>10866.76</v>
      </c>
      <c r="J891" s="467">
        <v>1.570206381650695E-3</v>
      </c>
    </row>
    <row r="892" spans="1:10" ht="63.75" x14ac:dyDescent="0.2">
      <c r="A892" s="466" t="s">
        <v>5499</v>
      </c>
      <c r="B892" s="457" t="s">
        <v>2544</v>
      </c>
      <c r="C892" s="457" t="s">
        <v>163</v>
      </c>
      <c r="D892" s="457" t="s">
        <v>2545</v>
      </c>
      <c r="E892" s="458" t="s">
        <v>162</v>
      </c>
      <c r="F892" s="459">
        <v>19.010000000000002</v>
      </c>
      <c r="G892" s="459">
        <v>100.51</v>
      </c>
      <c r="H892" s="459">
        <v>126.47</v>
      </c>
      <c r="I892" s="459">
        <v>2404.19</v>
      </c>
      <c r="J892" s="467">
        <v>3.473965083153382E-4</v>
      </c>
    </row>
    <row r="893" spans="1:10" x14ac:dyDescent="0.2">
      <c r="A893" s="468" t="s">
        <v>2378</v>
      </c>
      <c r="B893" s="453" t="s">
        <v>589</v>
      </c>
      <c r="C893" s="453"/>
      <c r="D893" s="453" t="s">
        <v>1248</v>
      </c>
      <c r="E893" s="454"/>
      <c r="F893" s="456">
        <v>1</v>
      </c>
      <c r="G893" s="455" t="s">
        <v>244</v>
      </c>
      <c r="H893" s="456">
        <v>379.55</v>
      </c>
      <c r="I893" s="456">
        <v>379.55</v>
      </c>
      <c r="J893" s="469">
        <v>5.484356258493988E-5</v>
      </c>
    </row>
    <row r="894" spans="1:10" ht="63.75" x14ac:dyDescent="0.2">
      <c r="A894" s="466" t="s">
        <v>2379</v>
      </c>
      <c r="B894" s="457" t="s">
        <v>1250</v>
      </c>
      <c r="C894" s="457" t="s">
        <v>12</v>
      </c>
      <c r="D894" s="457" t="s">
        <v>1251</v>
      </c>
      <c r="E894" s="458" t="s">
        <v>162</v>
      </c>
      <c r="F894" s="459">
        <v>6.28</v>
      </c>
      <c r="G894" s="459">
        <v>7.07</v>
      </c>
      <c r="H894" s="459">
        <v>8.89</v>
      </c>
      <c r="I894" s="459">
        <v>55.82</v>
      </c>
      <c r="J894" s="467">
        <v>8.0657822776744668E-6</v>
      </c>
    </row>
    <row r="895" spans="1:10" ht="38.25" x14ac:dyDescent="0.2">
      <c r="A895" s="466" t="s">
        <v>5500</v>
      </c>
      <c r="B895" s="457" t="s">
        <v>1253</v>
      </c>
      <c r="C895" s="457" t="s">
        <v>12</v>
      </c>
      <c r="D895" s="457" t="s">
        <v>1254</v>
      </c>
      <c r="E895" s="458" t="s">
        <v>162</v>
      </c>
      <c r="F895" s="459">
        <v>6.28</v>
      </c>
      <c r="G895" s="459">
        <v>40.97</v>
      </c>
      <c r="H895" s="459">
        <v>51.55</v>
      </c>
      <c r="I895" s="459">
        <v>323.73</v>
      </c>
      <c r="J895" s="467">
        <v>4.6777780307265413E-5</v>
      </c>
    </row>
    <row r="896" spans="1:10" x14ac:dyDescent="0.2">
      <c r="A896" s="468" t="s">
        <v>2380</v>
      </c>
      <c r="B896" s="453" t="s">
        <v>589</v>
      </c>
      <c r="C896" s="453"/>
      <c r="D896" s="453" t="s">
        <v>1261</v>
      </c>
      <c r="E896" s="454"/>
      <c r="F896" s="456">
        <v>1</v>
      </c>
      <c r="G896" s="455" t="s">
        <v>244</v>
      </c>
      <c r="H896" s="456">
        <v>3699.12</v>
      </c>
      <c r="I896" s="456">
        <v>3699.12</v>
      </c>
      <c r="J896" s="469">
        <v>5.3450907450718695E-4</v>
      </c>
    </row>
    <row r="897" spans="1:10" x14ac:dyDescent="0.2">
      <c r="A897" s="468" t="s">
        <v>2381</v>
      </c>
      <c r="B897" s="453" t="s">
        <v>589</v>
      </c>
      <c r="C897" s="453"/>
      <c r="D897" s="453" t="s">
        <v>1263</v>
      </c>
      <c r="E897" s="454"/>
      <c r="F897" s="456">
        <v>1</v>
      </c>
      <c r="G897" s="455" t="s">
        <v>244</v>
      </c>
      <c r="H897" s="456">
        <v>3699.12</v>
      </c>
      <c r="I897" s="456">
        <v>3699.12</v>
      </c>
      <c r="J897" s="469">
        <v>5.3450907450718695E-4</v>
      </c>
    </row>
    <row r="898" spans="1:10" ht="51" x14ac:dyDescent="0.2">
      <c r="A898" s="466" t="s">
        <v>2382</v>
      </c>
      <c r="B898" s="457" t="s">
        <v>4892</v>
      </c>
      <c r="C898" s="457" t="s">
        <v>163</v>
      </c>
      <c r="D898" s="457" t="s">
        <v>4893</v>
      </c>
      <c r="E898" s="458" t="s">
        <v>4</v>
      </c>
      <c r="F898" s="459">
        <v>3</v>
      </c>
      <c r="G898" s="459">
        <v>979.93</v>
      </c>
      <c r="H898" s="459">
        <v>1233.04</v>
      </c>
      <c r="I898" s="459">
        <v>3699.12</v>
      </c>
      <c r="J898" s="467">
        <v>5.3450907450718695E-4</v>
      </c>
    </row>
    <row r="899" spans="1:10" x14ac:dyDescent="0.2">
      <c r="A899" s="468" t="s">
        <v>2383</v>
      </c>
      <c r="B899" s="453" t="s">
        <v>589</v>
      </c>
      <c r="C899" s="453"/>
      <c r="D899" s="453" t="s">
        <v>1280</v>
      </c>
      <c r="E899" s="454"/>
      <c r="F899" s="456">
        <v>1</v>
      </c>
      <c r="G899" s="455" t="s">
        <v>244</v>
      </c>
      <c r="H899" s="456">
        <v>496.22</v>
      </c>
      <c r="I899" s="456">
        <v>496.22</v>
      </c>
      <c r="J899" s="469">
        <v>7.1701943422207526E-5</v>
      </c>
    </row>
    <row r="900" spans="1:10" x14ac:dyDescent="0.2">
      <c r="A900" s="468" t="s">
        <v>2384</v>
      </c>
      <c r="B900" s="453" t="s">
        <v>589</v>
      </c>
      <c r="C900" s="453"/>
      <c r="D900" s="453" t="s">
        <v>1292</v>
      </c>
      <c r="E900" s="454"/>
      <c r="F900" s="456">
        <v>1</v>
      </c>
      <c r="G900" s="455" t="s">
        <v>244</v>
      </c>
      <c r="H900" s="456">
        <v>496.22</v>
      </c>
      <c r="I900" s="456">
        <v>496.22</v>
      </c>
      <c r="J900" s="469">
        <v>7.1701943422207526E-5</v>
      </c>
    </row>
    <row r="901" spans="1:10" ht="38.25" x14ac:dyDescent="0.2">
      <c r="A901" s="466" t="s">
        <v>2385</v>
      </c>
      <c r="B901" s="457" t="s">
        <v>1294</v>
      </c>
      <c r="C901" s="457" t="s">
        <v>163</v>
      </c>
      <c r="D901" s="457" t="s">
        <v>1295</v>
      </c>
      <c r="E901" s="458" t="s">
        <v>162</v>
      </c>
      <c r="F901" s="459">
        <v>6.28</v>
      </c>
      <c r="G901" s="459">
        <v>39.11</v>
      </c>
      <c r="H901" s="459">
        <v>49.21</v>
      </c>
      <c r="I901" s="459">
        <v>309.02999999999997</v>
      </c>
      <c r="J901" s="467">
        <v>4.4653685010206748E-5</v>
      </c>
    </row>
    <row r="902" spans="1:10" ht="25.5" x14ac:dyDescent="0.2">
      <c r="A902" s="466" t="s">
        <v>2386</v>
      </c>
      <c r="B902" s="457" t="s">
        <v>1297</v>
      </c>
      <c r="C902" s="457" t="s">
        <v>12</v>
      </c>
      <c r="D902" s="457" t="s">
        <v>1298</v>
      </c>
      <c r="E902" s="458" t="s">
        <v>162</v>
      </c>
      <c r="F902" s="459">
        <v>6.28</v>
      </c>
      <c r="G902" s="459">
        <v>5.93</v>
      </c>
      <c r="H902" s="459">
        <v>7.46</v>
      </c>
      <c r="I902" s="459">
        <v>46.84</v>
      </c>
      <c r="J902" s="467">
        <v>6.7682056948454324E-6</v>
      </c>
    </row>
    <row r="903" spans="1:10" ht="25.5" x14ac:dyDescent="0.2">
      <c r="A903" s="466" t="s">
        <v>5501</v>
      </c>
      <c r="B903" s="457" t="s">
        <v>1300</v>
      </c>
      <c r="C903" s="457" t="s">
        <v>12</v>
      </c>
      <c r="D903" s="457" t="s">
        <v>1301</v>
      </c>
      <c r="E903" s="458" t="s">
        <v>162</v>
      </c>
      <c r="F903" s="459">
        <v>6.28</v>
      </c>
      <c r="G903" s="459">
        <v>17.77</v>
      </c>
      <c r="H903" s="459">
        <v>22.35</v>
      </c>
      <c r="I903" s="459">
        <v>140.35</v>
      </c>
      <c r="J903" s="467">
        <v>2.0280052717155347E-5</v>
      </c>
    </row>
    <row r="904" spans="1:10" x14ac:dyDescent="0.2">
      <c r="A904" s="468" t="s">
        <v>2387</v>
      </c>
      <c r="B904" s="453" t="s">
        <v>589</v>
      </c>
      <c r="C904" s="453"/>
      <c r="D904" s="453" t="s">
        <v>7408</v>
      </c>
      <c r="E904" s="454"/>
      <c r="F904" s="456">
        <v>1</v>
      </c>
      <c r="G904" s="455" t="s">
        <v>244</v>
      </c>
      <c r="H904" s="456">
        <v>2914.73</v>
      </c>
      <c r="I904" s="456">
        <v>2914.73</v>
      </c>
      <c r="J904" s="469">
        <v>4.2116763844869405E-4</v>
      </c>
    </row>
    <row r="905" spans="1:10" x14ac:dyDescent="0.2">
      <c r="A905" s="468" t="s">
        <v>2388</v>
      </c>
      <c r="B905" s="453" t="s">
        <v>589</v>
      </c>
      <c r="C905" s="453"/>
      <c r="D905" s="453" t="s">
        <v>1316</v>
      </c>
      <c r="E905" s="454"/>
      <c r="F905" s="456">
        <v>1</v>
      </c>
      <c r="G905" s="455" t="s">
        <v>244</v>
      </c>
      <c r="H905" s="456">
        <v>325.2</v>
      </c>
      <c r="I905" s="456">
        <v>325.2</v>
      </c>
      <c r="J905" s="469">
        <v>4.6990189836971279E-5</v>
      </c>
    </row>
    <row r="906" spans="1:10" ht="51" x14ac:dyDescent="0.2">
      <c r="A906" s="466" t="s">
        <v>5502</v>
      </c>
      <c r="B906" s="457" t="s">
        <v>2846</v>
      </c>
      <c r="C906" s="457" t="s">
        <v>12</v>
      </c>
      <c r="D906" s="457" t="s">
        <v>2847</v>
      </c>
      <c r="E906" s="458" t="s">
        <v>3</v>
      </c>
      <c r="F906" s="459">
        <v>30</v>
      </c>
      <c r="G906" s="459">
        <v>8.6199999999999992</v>
      </c>
      <c r="H906" s="459">
        <v>10.84</v>
      </c>
      <c r="I906" s="459">
        <v>325.2</v>
      </c>
      <c r="J906" s="467">
        <v>4.6990189836971279E-5</v>
      </c>
    </row>
    <row r="907" spans="1:10" x14ac:dyDescent="0.2">
      <c r="A907" s="468" t="s">
        <v>2389</v>
      </c>
      <c r="B907" s="453" t="s">
        <v>589</v>
      </c>
      <c r="C907" s="453"/>
      <c r="D907" s="453" t="s">
        <v>605</v>
      </c>
      <c r="E907" s="454"/>
      <c r="F907" s="456">
        <v>1</v>
      </c>
      <c r="G907" s="455" t="s">
        <v>244</v>
      </c>
      <c r="H907" s="456">
        <v>1935</v>
      </c>
      <c r="I907" s="456">
        <v>1935</v>
      </c>
      <c r="J907" s="469">
        <v>2.7960029930670178E-4</v>
      </c>
    </row>
    <row r="908" spans="1:10" ht="51" x14ac:dyDescent="0.2">
      <c r="A908" s="466" t="s">
        <v>5503</v>
      </c>
      <c r="B908" s="457" t="s">
        <v>606</v>
      </c>
      <c r="C908" s="457" t="s">
        <v>12</v>
      </c>
      <c r="D908" s="457" t="s">
        <v>607</v>
      </c>
      <c r="E908" s="458" t="s">
        <v>3</v>
      </c>
      <c r="F908" s="459">
        <v>300</v>
      </c>
      <c r="G908" s="459">
        <v>5.13</v>
      </c>
      <c r="H908" s="459">
        <v>6.45</v>
      </c>
      <c r="I908" s="459">
        <v>1935</v>
      </c>
      <c r="J908" s="467">
        <v>2.7960029930670178E-4</v>
      </c>
    </row>
    <row r="909" spans="1:10" x14ac:dyDescent="0.2">
      <c r="A909" s="468" t="s">
        <v>5504</v>
      </c>
      <c r="B909" s="453" t="s">
        <v>589</v>
      </c>
      <c r="C909" s="453"/>
      <c r="D909" s="453" t="s">
        <v>601</v>
      </c>
      <c r="E909" s="454"/>
      <c r="F909" s="456">
        <v>1</v>
      </c>
      <c r="G909" s="455" t="s">
        <v>244</v>
      </c>
      <c r="H909" s="456">
        <v>227.09</v>
      </c>
      <c r="I909" s="456">
        <v>227.09</v>
      </c>
      <c r="J909" s="469">
        <v>3.2813659932588583E-5</v>
      </c>
    </row>
    <row r="910" spans="1:10" ht="25.5" x14ac:dyDescent="0.2">
      <c r="A910" s="466" t="s">
        <v>5505</v>
      </c>
      <c r="B910" s="457" t="s">
        <v>1363</v>
      </c>
      <c r="C910" s="457" t="s">
        <v>12</v>
      </c>
      <c r="D910" s="457" t="s">
        <v>1364</v>
      </c>
      <c r="E910" s="458" t="s">
        <v>4</v>
      </c>
      <c r="F910" s="459">
        <v>4</v>
      </c>
      <c r="G910" s="459">
        <v>18.93</v>
      </c>
      <c r="H910" s="459">
        <v>23.81</v>
      </c>
      <c r="I910" s="459">
        <v>95.24</v>
      </c>
      <c r="J910" s="467">
        <v>1.3761825584480765E-5</v>
      </c>
    </row>
    <row r="911" spans="1:10" ht="38.25" x14ac:dyDescent="0.2">
      <c r="A911" s="466" t="s">
        <v>5506</v>
      </c>
      <c r="B911" s="457" t="s">
        <v>1357</v>
      </c>
      <c r="C911" s="457" t="s">
        <v>163</v>
      </c>
      <c r="D911" s="457" t="s">
        <v>1358</v>
      </c>
      <c r="E911" s="458" t="s">
        <v>4</v>
      </c>
      <c r="F911" s="459">
        <v>9</v>
      </c>
      <c r="G911" s="459">
        <v>11.65</v>
      </c>
      <c r="H911" s="459">
        <v>14.65</v>
      </c>
      <c r="I911" s="459">
        <v>131.85</v>
      </c>
      <c r="J911" s="467">
        <v>1.905183434810782E-5</v>
      </c>
    </row>
    <row r="912" spans="1:10" x14ac:dyDescent="0.2">
      <c r="A912" s="468" t="s">
        <v>5507</v>
      </c>
      <c r="B912" s="453" t="s">
        <v>589</v>
      </c>
      <c r="C912" s="453"/>
      <c r="D912" s="453" t="s">
        <v>1366</v>
      </c>
      <c r="E912" s="454"/>
      <c r="F912" s="456">
        <v>1</v>
      </c>
      <c r="G912" s="455" t="s">
        <v>244</v>
      </c>
      <c r="H912" s="456">
        <v>158.91999999999999</v>
      </c>
      <c r="I912" s="456">
        <v>158.91999999999999</v>
      </c>
      <c r="J912" s="469">
        <v>2.2963348612827415E-5</v>
      </c>
    </row>
    <row r="913" spans="1:10" ht="38.25" x14ac:dyDescent="0.2">
      <c r="A913" s="466" t="s">
        <v>5508</v>
      </c>
      <c r="B913" s="457" t="s">
        <v>615</v>
      </c>
      <c r="C913" s="457" t="s">
        <v>12</v>
      </c>
      <c r="D913" s="457" t="s">
        <v>616</v>
      </c>
      <c r="E913" s="458" t="s">
        <v>4</v>
      </c>
      <c r="F913" s="459">
        <v>1</v>
      </c>
      <c r="G913" s="459">
        <v>29.98</v>
      </c>
      <c r="H913" s="459">
        <v>37.72</v>
      </c>
      <c r="I913" s="459">
        <v>37.72</v>
      </c>
      <c r="J913" s="467">
        <v>5.4503996329967916E-6</v>
      </c>
    </row>
    <row r="914" spans="1:10" ht="38.25" x14ac:dyDescent="0.2">
      <c r="A914" s="466" t="s">
        <v>5509</v>
      </c>
      <c r="B914" s="457" t="s">
        <v>1369</v>
      </c>
      <c r="C914" s="457" t="s">
        <v>12</v>
      </c>
      <c r="D914" s="457" t="s">
        <v>1370</v>
      </c>
      <c r="E914" s="458" t="s">
        <v>4</v>
      </c>
      <c r="F914" s="459">
        <v>1</v>
      </c>
      <c r="G914" s="459">
        <v>45.28</v>
      </c>
      <c r="H914" s="459">
        <v>56.97</v>
      </c>
      <c r="I914" s="459">
        <v>56.97</v>
      </c>
      <c r="J914" s="467">
        <v>8.231952998192662E-6</v>
      </c>
    </row>
    <row r="915" spans="1:10" ht="51" x14ac:dyDescent="0.2">
      <c r="A915" s="466" t="s">
        <v>5510</v>
      </c>
      <c r="B915" s="457" t="s">
        <v>2432</v>
      </c>
      <c r="C915" s="457" t="s">
        <v>12</v>
      </c>
      <c r="D915" s="457" t="s">
        <v>2433</v>
      </c>
      <c r="E915" s="458" t="s">
        <v>4</v>
      </c>
      <c r="F915" s="459">
        <v>1</v>
      </c>
      <c r="G915" s="459">
        <v>51.05</v>
      </c>
      <c r="H915" s="459">
        <v>64.23</v>
      </c>
      <c r="I915" s="459">
        <v>64.23</v>
      </c>
      <c r="J915" s="467">
        <v>9.2809959816379626E-6</v>
      </c>
    </row>
    <row r="916" spans="1:10" x14ac:dyDescent="0.2">
      <c r="A916" s="468" t="s">
        <v>5511</v>
      </c>
      <c r="B916" s="453" t="s">
        <v>589</v>
      </c>
      <c r="C916" s="453"/>
      <c r="D916" s="453" t="s">
        <v>608</v>
      </c>
      <c r="E916" s="454"/>
      <c r="F916" s="456">
        <v>1</v>
      </c>
      <c r="G916" s="455" t="s">
        <v>244</v>
      </c>
      <c r="H916" s="456">
        <v>268.52</v>
      </c>
      <c r="I916" s="456">
        <v>268.52</v>
      </c>
      <c r="J916" s="469">
        <v>3.8800140759604941E-5</v>
      </c>
    </row>
    <row r="917" spans="1:10" ht="38.25" x14ac:dyDescent="0.2">
      <c r="A917" s="466" t="s">
        <v>5512</v>
      </c>
      <c r="B917" s="457" t="s">
        <v>2848</v>
      </c>
      <c r="C917" s="457" t="s">
        <v>163</v>
      </c>
      <c r="D917" s="457" t="s">
        <v>2849</v>
      </c>
      <c r="E917" s="458" t="s">
        <v>4</v>
      </c>
      <c r="F917" s="459">
        <v>4</v>
      </c>
      <c r="G917" s="459">
        <v>53.35</v>
      </c>
      <c r="H917" s="459">
        <v>67.13</v>
      </c>
      <c r="I917" s="459">
        <v>268.52</v>
      </c>
      <c r="J917" s="467">
        <v>3.8800140759604941E-5</v>
      </c>
    </row>
    <row r="918" spans="1:10" x14ac:dyDescent="0.2">
      <c r="A918" s="468" t="s">
        <v>2390</v>
      </c>
      <c r="B918" s="453" t="s">
        <v>589</v>
      </c>
      <c r="C918" s="453"/>
      <c r="D918" s="453" t="s">
        <v>1499</v>
      </c>
      <c r="E918" s="454"/>
      <c r="F918" s="456">
        <v>1</v>
      </c>
      <c r="G918" s="455" t="s">
        <v>244</v>
      </c>
      <c r="H918" s="456">
        <v>1211.3499999999999</v>
      </c>
      <c r="I918" s="456">
        <v>1211.3499999999999</v>
      </c>
      <c r="J918" s="469">
        <v>1.7503556721714379E-4</v>
      </c>
    </row>
    <row r="919" spans="1:10" x14ac:dyDescent="0.2">
      <c r="A919" s="468" t="s">
        <v>2391</v>
      </c>
      <c r="B919" s="453" t="s">
        <v>589</v>
      </c>
      <c r="C919" s="453"/>
      <c r="D919" s="453" t="s">
        <v>1437</v>
      </c>
      <c r="E919" s="454"/>
      <c r="F919" s="456">
        <v>1</v>
      </c>
      <c r="G919" s="455" t="s">
        <v>244</v>
      </c>
      <c r="H919" s="456">
        <v>614.16</v>
      </c>
      <c r="I919" s="456">
        <v>614.16</v>
      </c>
      <c r="J919" s="469">
        <v>8.8743834533438747E-5</v>
      </c>
    </row>
    <row r="920" spans="1:10" ht="51" x14ac:dyDescent="0.2">
      <c r="A920" s="466" t="s">
        <v>5513</v>
      </c>
      <c r="B920" s="457" t="s">
        <v>1502</v>
      </c>
      <c r="C920" s="457" t="s">
        <v>12</v>
      </c>
      <c r="D920" s="457" t="s">
        <v>1503</v>
      </c>
      <c r="E920" s="458" t="s">
        <v>3</v>
      </c>
      <c r="F920" s="459">
        <v>6</v>
      </c>
      <c r="G920" s="459">
        <v>23.43</v>
      </c>
      <c r="H920" s="459">
        <v>29.48</v>
      </c>
      <c r="I920" s="459">
        <v>176.88</v>
      </c>
      <c r="J920" s="467">
        <v>2.5558501778485487E-5</v>
      </c>
    </row>
    <row r="921" spans="1:10" ht="51" x14ac:dyDescent="0.2">
      <c r="A921" s="466" t="s">
        <v>5514</v>
      </c>
      <c r="B921" s="457" t="s">
        <v>1505</v>
      </c>
      <c r="C921" s="457" t="s">
        <v>12</v>
      </c>
      <c r="D921" s="457" t="s">
        <v>1506</v>
      </c>
      <c r="E921" s="458" t="s">
        <v>3</v>
      </c>
      <c r="F921" s="459">
        <v>12</v>
      </c>
      <c r="G921" s="459">
        <v>28.96</v>
      </c>
      <c r="H921" s="459">
        <v>36.44</v>
      </c>
      <c r="I921" s="459">
        <v>437.28</v>
      </c>
      <c r="J921" s="467">
        <v>6.3185332754953256E-5</v>
      </c>
    </row>
    <row r="922" spans="1:10" x14ac:dyDescent="0.2">
      <c r="A922" s="468" t="s">
        <v>5515</v>
      </c>
      <c r="B922" s="453" t="s">
        <v>589</v>
      </c>
      <c r="C922" s="453"/>
      <c r="D922" s="453" t="s">
        <v>598</v>
      </c>
      <c r="E922" s="454"/>
      <c r="F922" s="456">
        <v>1</v>
      </c>
      <c r="G922" s="455" t="s">
        <v>244</v>
      </c>
      <c r="H922" s="456">
        <v>275.83999999999997</v>
      </c>
      <c r="I922" s="456">
        <v>275.83999999999997</v>
      </c>
      <c r="J922" s="469">
        <v>3.9857853519772933E-5</v>
      </c>
    </row>
    <row r="923" spans="1:10" ht="63.75" x14ac:dyDescent="0.2">
      <c r="A923" s="466" t="s">
        <v>5516</v>
      </c>
      <c r="B923" s="457" t="s">
        <v>1522</v>
      </c>
      <c r="C923" s="457" t="s">
        <v>12</v>
      </c>
      <c r="D923" s="457" t="s">
        <v>1523</v>
      </c>
      <c r="E923" s="458" t="s">
        <v>4</v>
      </c>
      <c r="F923" s="459">
        <v>2</v>
      </c>
      <c r="G923" s="459">
        <v>11.37</v>
      </c>
      <c r="H923" s="459">
        <v>14.3</v>
      </c>
      <c r="I923" s="459">
        <v>28.6</v>
      </c>
      <c r="J923" s="467">
        <v>4.1325935711481508E-6</v>
      </c>
    </row>
    <row r="924" spans="1:10" ht="51" x14ac:dyDescent="0.2">
      <c r="A924" s="466" t="s">
        <v>5517</v>
      </c>
      <c r="B924" s="457" t="s">
        <v>1525</v>
      </c>
      <c r="C924" s="457" t="s">
        <v>12</v>
      </c>
      <c r="D924" s="457" t="s">
        <v>1526</v>
      </c>
      <c r="E924" s="458" t="s">
        <v>4</v>
      </c>
      <c r="F924" s="459">
        <v>4</v>
      </c>
      <c r="G924" s="459">
        <v>16.32</v>
      </c>
      <c r="H924" s="459">
        <v>20.53</v>
      </c>
      <c r="I924" s="459">
        <v>82.12</v>
      </c>
      <c r="J924" s="467">
        <v>1.1866034407786227E-5</v>
      </c>
    </row>
    <row r="925" spans="1:10" ht="51" x14ac:dyDescent="0.2">
      <c r="A925" s="466" t="s">
        <v>5518</v>
      </c>
      <c r="B925" s="457" t="s">
        <v>1533</v>
      </c>
      <c r="C925" s="457" t="s">
        <v>12</v>
      </c>
      <c r="D925" s="457" t="s">
        <v>1534</v>
      </c>
      <c r="E925" s="458" t="s">
        <v>4</v>
      </c>
      <c r="F925" s="459">
        <v>2</v>
      </c>
      <c r="G925" s="459">
        <v>15.66</v>
      </c>
      <c r="H925" s="459">
        <v>19.7</v>
      </c>
      <c r="I925" s="459">
        <v>39.4</v>
      </c>
      <c r="J925" s="467">
        <v>5.6931533812320677E-6</v>
      </c>
    </row>
    <row r="926" spans="1:10" ht="63.75" x14ac:dyDescent="0.2">
      <c r="A926" s="466" t="s">
        <v>5519</v>
      </c>
      <c r="B926" s="457" t="s">
        <v>2850</v>
      </c>
      <c r="C926" s="457" t="s">
        <v>12</v>
      </c>
      <c r="D926" s="457" t="s">
        <v>2851</v>
      </c>
      <c r="E926" s="458" t="s">
        <v>4</v>
      </c>
      <c r="F926" s="459">
        <v>1</v>
      </c>
      <c r="G926" s="459">
        <v>16.059999999999999</v>
      </c>
      <c r="H926" s="459">
        <v>20.2</v>
      </c>
      <c r="I926" s="459">
        <v>20.2</v>
      </c>
      <c r="J926" s="467">
        <v>2.9188248299717709E-6</v>
      </c>
    </row>
    <row r="927" spans="1:10" ht="51" x14ac:dyDescent="0.2">
      <c r="A927" s="466" t="s">
        <v>5520</v>
      </c>
      <c r="B927" s="457" t="s">
        <v>1550</v>
      </c>
      <c r="C927" s="457" t="s">
        <v>12</v>
      </c>
      <c r="D927" s="457" t="s">
        <v>1551</v>
      </c>
      <c r="E927" s="458" t="s">
        <v>4</v>
      </c>
      <c r="F927" s="459">
        <v>5</v>
      </c>
      <c r="G927" s="459">
        <v>9.77</v>
      </c>
      <c r="H927" s="459">
        <v>12.29</v>
      </c>
      <c r="I927" s="459">
        <v>61.45</v>
      </c>
      <c r="J927" s="467">
        <v>8.8792963268200654E-6</v>
      </c>
    </row>
    <row r="928" spans="1:10" ht="51" x14ac:dyDescent="0.2">
      <c r="A928" s="466" t="s">
        <v>5521</v>
      </c>
      <c r="B928" s="457" t="s">
        <v>1560</v>
      </c>
      <c r="C928" s="457" t="s">
        <v>12</v>
      </c>
      <c r="D928" s="457" t="s">
        <v>1561</v>
      </c>
      <c r="E928" s="458" t="s">
        <v>4</v>
      </c>
      <c r="F928" s="459">
        <v>1</v>
      </c>
      <c r="G928" s="459">
        <v>24.78</v>
      </c>
      <c r="H928" s="459">
        <v>31.18</v>
      </c>
      <c r="I928" s="459">
        <v>31.18</v>
      </c>
      <c r="J928" s="467">
        <v>4.5053939702237531E-6</v>
      </c>
    </row>
    <row r="929" spans="1:10" ht="51" x14ac:dyDescent="0.2">
      <c r="A929" s="466" t="s">
        <v>5522</v>
      </c>
      <c r="B929" s="457" t="s">
        <v>1565</v>
      </c>
      <c r="C929" s="457" t="s">
        <v>12</v>
      </c>
      <c r="D929" s="457" t="s">
        <v>1566</v>
      </c>
      <c r="E929" s="458" t="s">
        <v>4</v>
      </c>
      <c r="F929" s="459">
        <v>1</v>
      </c>
      <c r="G929" s="459">
        <v>10.25</v>
      </c>
      <c r="H929" s="459">
        <v>12.89</v>
      </c>
      <c r="I929" s="459">
        <v>12.89</v>
      </c>
      <c r="J929" s="467">
        <v>1.8625570325908973E-6</v>
      </c>
    </row>
    <row r="930" spans="1:10" x14ac:dyDescent="0.2">
      <c r="A930" s="468" t="s">
        <v>5523</v>
      </c>
      <c r="B930" s="453" t="s">
        <v>589</v>
      </c>
      <c r="C930" s="453"/>
      <c r="D930" s="453" t="s">
        <v>1483</v>
      </c>
      <c r="E930" s="454"/>
      <c r="F930" s="456">
        <v>1</v>
      </c>
      <c r="G930" s="455" t="s">
        <v>244</v>
      </c>
      <c r="H930" s="456">
        <v>321.35000000000002</v>
      </c>
      <c r="I930" s="456">
        <v>321.35000000000002</v>
      </c>
      <c r="J930" s="469">
        <v>4.6433879163932106E-5</v>
      </c>
    </row>
    <row r="931" spans="1:10" ht="63.75" x14ac:dyDescent="0.2">
      <c r="A931" s="466" t="s">
        <v>5524</v>
      </c>
      <c r="B931" s="457" t="s">
        <v>1569</v>
      </c>
      <c r="C931" s="457" t="s">
        <v>12</v>
      </c>
      <c r="D931" s="457" t="s">
        <v>1570</v>
      </c>
      <c r="E931" s="458" t="s">
        <v>4</v>
      </c>
      <c r="F931" s="459">
        <v>1</v>
      </c>
      <c r="G931" s="459">
        <v>69.180000000000007</v>
      </c>
      <c r="H931" s="459">
        <v>87.04</v>
      </c>
      <c r="I931" s="459">
        <v>87.04</v>
      </c>
      <c r="J931" s="467">
        <v>1.2576956099046679E-5</v>
      </c>
    </row>
    <row r="932" spans="1:10" ht="63.75" x14ac:dyDescent="0.2">
      <c r="A932" s="466" t="s">
        <v>5525</v>
      </c>
      <c r="B932" s="457" t="s">
        <v>2852</v>
      </c>
      <c r="C932" s="457" t="s">
        <v>163</v>
      </c>
      <c r="D932" s="457" t="s">
        <v>2853</v>
      </c>
      <c r="E932" s="458" t="s">
        <v>4</v>
      </c>
      <c r="F932" s="459">
        <v>3</v>
      </c>
      <c r="G932" s="459">
        <v>28.89</v>
      </c>
      <c r="H932" s="459">
        <v>36.35</v>
      </c>
      <c r="I932" s="459">
        <v>109.05</v>
      </c>
      <c r="J932" s="467">
        <v>1.5757319193486216E-5</v>
      </c>
    </row>
    <row r="933" spans="1:10" ht="38.25" x14ac:dyDescent="0.2">
      <c r="A933" s="466" t="s">
        <v>5526</v>
      </c>
      <c r="B933" s="457" t="s">
        <v>2854</v>
      </c>
      <c r="C933" s="457" t="s">
        <v>163</v>
      </c>
      <c r="D933" s="457" t="s">
        <v>2855</v>
      </c>
      <c r="E933" s="458" t="s">
        <v>4</v>
      </c>
      <c r="F933" s="459">
        <v>3</v>
      </c>
      <c r="G933" s="459">
        <v>23.93</v>
      </c>
      <c r="H933" s="459">
        <v>30.11</v>
      </c>
      <c r="I933" s="459">
        <v>90.33</v>
      </c>
      <c r="J933" s="467">
        <v>1.3052348856007427E-5</v>
      </c>
    </row>
    <row r="934" spans="1:10" ht="38.25" x14ac:dyDescent="0.2">
      <c r="A934" s="466" t="s">
        <v>5527</v>
      </c>
      <c r="B934" s="457" t="s">
        <v>1572</v>
      </c>
      <c r="C934" s="457" t="s">
        <v>163</v>
      </c>
      <c r="D934" s="457" t="s">
        <v>1573</v>
      </c>
      <c r="E934" s="458" t="s">
        <v>4</v>
      </c>
      <c r="F934" s="459">
        <v>1</v>
      </c>
      <c r="G934" s="459">
        <v>27.76</v>
      </c>
      <c r="H934" s="459">
        <v>34.93</v>
      </c>
      <c r="I934" s="459">
        <v>34.93</v>
      </c>
      <c r="J934" s="467">
        <v>5.0472550153917798E-6</v>
      </c>
    </row>
    <row r="935" spans="1:10" x14ac:dyDescent="0.2">
      <c r="A935" s="468" t="s">
        <v>5528</v>
      </c>
      <c r="B935" s="453" t="s">
        <v>589</v>
      </c>
      <c r="C935" s="453"/>
      <c r="D935" s="453" t="s">
        <v>1669</v>
      </c>
      <c r="E935" s="454"/>
      <c r="F935" s="456">
        <v>1</v>
      </c>
      <c r="G935" s="455" t="s">
        <v>244</v>
      </c>
      <c r="H935" s="456">
        <v>833.05</v>
      </c>
      <c r="I935" s="456">
        <v>833.05</v>
      </c>
      <c r="J935" s="469">
        <v>1.2037262498059324E-4</v>
      </c>
    </row>
    <row r="936" spans="1:10" ht="38.25" x14ac:dyDescent="0.2">
      <c r="A936" s="466" t="s">
        <v>5529</v>
      </c>
      <c r="B936" s="457" t="s">
        <v>1695</v>
      </c>
      <c r="C936" s="457" t="s">
        <v>12</v>
      </c>
      <c r="D936" s="457" t="s">
        <v>5444</v>
      </c>
      <c r="E936" s="458" t="s">
        <v>4</v>
      </c>
      <c r="F936" s="459">
        <v>4</v>
      </c>
      <c r="G936" s="459">
        <v>98.03</v>
      </c>
      <c r="H936" s="459">
        <v>123.35</v>
      </c>
      <c r="I936" s="459">
        <v>493.4</v>
      </c>
      <c r="J936" s="467">
        <v>7.1294463916241169E-5</v>
      </c>
    </row>
    <row r="937" spans="1:10" ht="25.5" x14ac:dyDescent="0.2">
      <c r="A937" s="466" t="s">
        <v>5530</v>
      </c>
      <c r="B937" s="457" t="s">
        <v>2856</v>
      </c>
      <c r="C937" s="457" t="s">
        <v>163</v>
      </c>
      <c r="D937" s="457" t="s">
        <v>2857</v>
      </c>
      <c r="E937" s="458" t="s">
        <v>4</v>
      </c>
      <c r="F937" s="459">
        <v>1</v>
      </c>
      <c r="G937" s="459">
        <v>269.93</v>
      </c>
      <c r="H937" s="459">
        <v>339.65</v>
      </c>
      <c r="I937" s="459">
        <v>339.65</v>
      </c>
      <c r="J937" s="467">
        <v>4.9078161064352075E-5</v>
      </c>
    </row>
    <row r="938" spans="1:10" x14ac:dyDescent="0.2">
      <c r="A938" s="468" t="s">
        <v>5531</v>
      </c>
      <c r="B938" s="453" t="s">
        <v>589</v>
      </c>
      <c r="C938" s="453"/>
      <c r="D938" s="453" t="s">
        <v>965</v>
      </c>
      <c r="E938" s="454"/>
      <c r="F938" s="456">
        <v>1</v>
      </c>
      <c r="G938" s="455" t="s">
        <v>244</v>
      </c>
      <c r="H938" s="456">
        <v>742.52</v>
      </c>
      <c r="I938" s="456">
        <v>742.52</v>
      </c>
      <c r="J938" s="469">
        <v>1.0729137686884352E-4</v>
      </c>
    </row>
    <row r="939" spans="1:10" ht="38.25" x14ac:dyDescent="0.2">
      <c r="A939" s="466" t="s">
        <v>5532</v>
      </c>
      <c r="B939" s="457" t="s">
        <v>1733</v>
      </c>
      <c r="C939" s="457" t="s">
        <v>163</v>
      </c>
      <c r="D939" s="457" t="s">
        <v>1734</v>
      </c>
      <c r="E939" s="458" t="s">
        <v>4</v>
      </c>
      <c r="F939" s="459">
        <v>4</v>
      </c>
      <c r="G939" s="459">
        <v>147.53</v>
      </c>
      <c r="H939" s="459">
        <v>185.63</v>
      </c>
      <c r="I939" s="459">
        <v>742.52</v>
      </c>
      <c r="J939" s="467">
        <v>1.0729137686884352E-4</v>
      </c>
    </row>
    <row r="940" spans="1:10" x14ac:dyDescent="0.2">
      <c r="A940" s="468" t="s">
        <v>2392</v>
      </c>
      <c r="B940" s="453" t="s">
        <v>589</v>
      </c>
      <c r="C940" s="453"/>
      <c r="D940" s="453" t="s">
        <v>4894</v>
      </c>
      <c r="E940" s="454"/>
      <c r="F940" s="456">
        <v>1</v>
      </c>
      <c r="G940" s="455" t="s">
        <v>244</v>
      </c>
      <c r="H940" s="456">
        <v>5324.7</v>
      </c>
      <c r="I940" s="456">
        <v>5324.7</v>
      </c>
      <c r="J940" s="469">
        <v>7.6939933525498451E-4</v>
      </c>
    </row>
    <row r="941" spans="1:10" x14ac:dyDescent="0.2">
      <c r="A941" s="468" t="s">
        <v>3733</v>
      </c>
      <c r="B941" s="453" t="s">
        <v>589</v>
      </c>
      <c r="C941" s="453"/>
      <c r="D941" s="453" t="s">
        <v>3716</v>
      </c>
      <c r="E941" s="454"/>
      <c r="F941" s="456">
        <v>1</v>
      </c>
      <c r="G941" s="455" t="s">
        <v>244</v>
      </c>
      <c r="H941" s="456">
        <v>303.35000000000002</v>
      </c>
      <c r="I941" s="456">
        <v>303.35000000000002</v>
      </c>
      <c r="J941" s="469">
        <v>4.3832946147125575E-5</v>
      </c>
    </row>
    <row r="942" spans="1:10" x14ac:dyDescent="0.2">
      <c r="A942" s="468" t="s">
        <v>4895</v>
      </c>
      <c r="B942" s="453" t="s">
        <v>589</v>
      </c>
      <c r="C942" s="453"/>
      <c r="D942" s="453" t="s">
        <v>5533</v>
      </c>
      <c r="E942" s="454"/>
      <c r="F942" s="456">
        <v>1</v>
      </c>
      <c r="G942" s="455" t="s">
        <v>244</v>
      </c>
      <c r="H942" s="456">
        <v>303.35000000000002</v>
      </c>
      <c r="I942" s="456">
        <v>303.35000000000002</v>
      </c>
      <c r="J942" s="469">
        <v>4.3832946147125575E-5</v>
      </c>
    </row>
    <row r="943" spans="1:10" ht="51" x14ac:dyDescent="0.2">
      <c r="A943" s="466" t="s">
        <v>4896</v>
      </c>
      <c r="B943" s="457" t="s">
        <v>1221</v>
      </c>
      <c r="C943" s="457" t="s">
        <v>12</v>
      </c>
      <c r="D943" s="457" t="s">
        <v>1222</v>
      </c>
      <c r="E943" s="458" t="s">
        <v>162</v>
      </c>
      <c r="F943" s="459">
        <v>0.9</v>
      </c>
      <c r="G943" s="459">
        <v>3.93</v>
      </c>
      <c r="H943" s="459">
        <v>4.9400000000000004</v>
      </c>
      <c r="I943" s="459">
        <v>4.4400000000000004</v>
      </c>
      <c r="J943" s="467">
        <v>6.4156347747894366E-7</v>
      </c>
    </row>
    <row r="944" spans="1:10" ht="51" x14ac:dyDescent="0.2">
      <c r="A944" s="466" t="s">
        <v>4897</v>
      </c>
      <c r="B944" s="457" t="s">
        <v>2535</v>
      </c>
      <c r="C944" s="457" t="s">
        <v>12</v>
      </c>
      <c r="D944" s="457" t="s">
        <v>2536</v>
      </c>
      <c r="E944" s="458" t="s">
        <v>187</v>
      </c>
      <c r="F944" s="459">
        <v>0.09</v>
      </c>
      <c r="G944" s="459">
        <v>209.95</v>
      </c>
      <c r="H944" s="459">
        <v>264.18</v>
      </c>
      <c r="I944" s="459">
        <v>23.77</v>
      </c>
      <c r="J944" s="467">
        <v>3.4346765449717322E-6</v>
      </c>
    </row>
    <row r="945" spans="1:10" ht="38.25" x14ac:dyDescent="0.2">
      <c r="A945" s="466" t="s">
        <v>4898</v>
      </c>
      <c r="B945" s="457" t="s">
        <v>1224</v>
      </c>
      <c r="C945" s="457" t="s">
        <v>12</v>
      </c>
      <c r="D945" s="457" t="s">
        <v>1225</v>
      </c>
      <c r="E945" s="458" t="s">
        <v>162</v>
      </c>
      <c r="F945" s="459">
        <v>0.9</v>
      </c>
      <c r="G945" s="459">
        <v>2.65</v>
      </c>
      <c r="H945" s="459">
        <v>3.33</v>
      </c>
      <c r="I945" s="459">
        <v>2.99</v>
      </c>
      <c r="J945" s="467">
        <v>4.3204387334730666E-7</v>
      </c>
    </row>
    <row r="946" spans="1:10" ht="38.25" x14ac:dyDescent="0.2">
      <c r="A946" s="466" t="s">
        <v>4899</v>
      </c>
      <c r="B946" s="457" t="s">
        <v>1227</v>
      </c>
      <c r="C946" s="457" t="s">
        <v>12</v>
      </c>
      <c r="D946" s="457" t="s">
        <v>1228</v>
      </c>
      <c r="E946" s="458" t="s">
        <v>16</v>
      </c>
      <c r="F946" s="459">
        <v>3.96</v>
      </c>
      <c r="G946" s="459">
        <v>12.44</v>
      </c>
      <c r="H946" s="459">
        <v>15.65</v>
      </c>
      <c r="I946" s="459">
        <v>61.97</v>
      </c>
      <c r="J946" s="467">
        <v>8.9544343917500308E-6</v>
      </c>
    </row>
    <row r="947" spans="1:10" ht="51" x14ac:dyDescent="0.2">
      <c r="A947" s="466" t="s">
        <v>4900</v>
      </c>
      <c r="B947" s="457" t="s">
        <v>1149</v>
      </c>
      <c r="C947" s="457" t="s">
        <v>12</v>
      </c>
      <c r="D947" s="457" t="s">
        <v>1150</v>
      </c>
      <c r="E947" s="458" t="s">
        <v>16</v>
      </c>
      <c r="F947" s="459">
        <v>6.8</v>
      </c>
      <c r="G947" s="459">
        <v>10.33</v>
      </c>
      <c r="H947" s="459">
        <v>12.99</v>
      </c>
      <c r="I947" s="459">
        <v>88.33</v>
      </c>
      <c r="J947" s="467">
        <v>1.2763356298584481E-5</v>
      </c>
    </row>
    <row r="948" spans="1:10" ht="51" x14ac:dyDescent="0.2">
      <c r="A948" s="466" t="s">
        <v>4901</v>
      </c>
      <c r="B948" s="457" t="s">
        <v>5425</v>
      </c>
      <c r="C948" s="457" t="s">
        <v>163</v>
      </c>
      <c r="D948" s="457" t="s">
        <v>5426</v>
      </c>
      <c r="E948" s="458" t="s">
        <v>187</v>
      </c>
      <c r="F948" s="459">
        <v>0.13</v>
      </c>
      <c r="G948" s="459">
        <v>744.91</v>
      </c>
      <c r="H948" s="459">
        <v>937.32</v>
      </c>
      <c r="I948" s="459">
        <v>121.85</v>
      </c>
      <c r="J948" s="467">
        <v>1.7606871560993082E-5</v>
      </c>
    </row>
    <row r="949" spans="1:10" x14ac:dyDescent="0.2">
      <c r="A949" s="468" t="s">
        <v>3736</v>
      </c>
      <c r="B949" s="453" t="s">
        <v>589</v>
      </c>
      <c r="C949" s="453"/>
      <c r="D949" s="453" t="s">
        <v>2514</v>
      </c>
      <c r="E949" s="454"/>
      <c r="F949" s="456">
        <v>1</v>
      </c>
      <c r="G949" s="455" t="s">
        <v>244</v>
      </c>
      <c r="H949" s="456">
        <v>2355.98</v>
      </c>
      <c r="I949" s="456">
        <v>2355.98</v>
      </c>
      <c r="J949" s="469">
        <v>3.4043034271865805E-4</v>
      </c>
    </row>
    <row r="950" spans="1:10" x14ac:dyDescent="0.2">
      <c r="A950" s="468" t="s">
        <v>4902</v>
      </c>
      <c r="B950" s="453" t="s">
        <v>589</v>
      </c>
      <c r="C950" s="453"/>
      <c r="D950" s="453" t="s">
        <v>1142</v>
      </c>
      <c r="E950" s="454"/>
      <c r="F950" s="456">
        <v>1</v>
      </c>
      <c r="G950" s="455" t="s">
        <v>244</v>
      </c>
      <c r="H950" s="456">
        <v>488.26</v>
      </c>
      <c r="I950" s="456">
        <v>488.26</v>
      </c>
      <c r="J950" s="469">
        <v>7.0551753043664192E-5</v>
      </c>
    </row>
    <row r="951" spans="1:10" ht="63.75" x14ac:dyDescent="0.2">
      <c r="A951" s="466" t="s">
        <v>4903</v>
      </c>
      <c r="B951" s="457" t="s">
        <v>592</v>
      </c>
      <c r="C951" s="457" t="s">
        <v>12</v>
      </c>
      <c r="D951" s="457" t="s">
        <v>593</v>
      </c>
      <c r="E951" s="458" t="s">
        <v>162</v>
      </c>
      <c r="F951" s="459">
        <v>1.99</v>
      </c>
      <c r="G951" s="459">
        <v>96.74</v>
      </c>
      <c r="H951" s="459">
        <v>121.72</v>
      </c>
      <c r="I951" s="459">
        <v>242.22</v>
      </c>
      <c r="J951" s="467">
        <v>3.4999888629493186E-5</v>
      </c>
    </row>
    <row r="952" spans="1:10" ht="51" x14ac:dyDescent="0.2">
      <c r="A952" s="466" t="s">
        <v>4904</v>
      </c>
      <c r="B952" s="457" t="s">
        <v>1146</v>
      </c>
      <c r="C952" s="457" t="s">
        <v>12</v>
      </c>
      <c r="D952" s="457" t="s">
        <v>1147</v>
      </c>
      <c r="E952" s="458" t="s">
        <v>16</v>
      </c>
      <c r="F952" s="459">
        <v>2.4</v>
      </c>
      <c r="G952" s="459">
        <v>14.2</v>
      </c>
      <c r="H952" s="459">
        <v>17.86</v>
      </c>
      <c r="I952" s="459">
        <v>42.86</v>
      </c>
      <c r="J952" s="467">
        <v>6.1931105055737669E-6</v>
      </c>
    </row>
    <row r="953" spans="1:10" ht="51" x14ac:dyDescent="0.2">
      <c r="A953" s="466" t="s">
        <v>4905</v>
      </c>
      <c r="B953" s="457" t="s">
        <v>1149</v>
      </c>
      <c r="C953" s="457" t="s">
        <v>12</v>
      </c>
      <c r="D953" s="457" t="s">
        <v>1150</v>
      </c>
      <c r="E953" s="458" t="s">
        <v>16</v>
      </c>
      <c r="F953" s="459">
        <v>11</v>
      </c>
      <c r="G953" s="459">
        <v>10.33</v>
      </c>
      <c r="H953" s="459">
        <v>12.99</v>
      </c>
      <c r="I953" s="459">
        <v>142.88999999999999</v>
      </c>
      <c r="J953" s="467">
        <v>2.0647073265082492E-5</v>
      </c>
    </row>
    <row r="954" spans="1:10" ht="38.25" x14ac:dyDescent="0.2">
      <c r="A954" s="466" t="s">
        <v>4906</v>
      </c>
      <c r="B954" s="457" t="s">
        <v>1156</v>
      </c>
      <c r="C954" s="457" t="s">
        <v>163</v>
      </c>
      <c r="D954" s="457" t="s">
        <v>1157</v>
      </c>
      <c r="E954" s="458" t="s">
        <v>187</v>
      </c>
      <c r="F954" s="459">
        <v>0.06</v>
      </c>
      <c r="G954" s="459">
        <v>798.64</v>
      </c>
      <c r="H954" s="459">
        <v>1004.92</v>
      </c>
      <c r="I954" s="459">
        <v>60.29</v>
      </c>
      <c r="J954" s="467">
        <v>8.7116806435147556E-6</v>
      </c>
    </row>
    <row r="955" spans="1:10" x14ac:dyDescent="0.2">
      <c r="A955" s="468" t="s">
        <v>4907</v>
      </c>
      <c r="B955" s="453" t="s">
        <v>589</v>
      </c>
      <c r="C955" s="453"/>
      <c r="D955" s="453" t="s">
        <v>4908</v>
      </c>
      <c r="E955" s="454"/>
      <c r="F955" s="456">
        <v>1</v>
      </c>
      <c r="G955" s="455" t="s">
        <v>244</v>
      </c>
      <c r="H955" s="456">
        <v>1237.28</v>
      </c>
      <c r="I955" s="456">
        <v>1237.28</v>
      </c>
      <c r="J955" s="469">
        <v>1.787823557241323E-4</v>
      </c>
    </row>
    <row r="956" spans="1:10" ht="63.75" x14ac:dyDescent="0.2">
      <c r="A956" s="466" t="s">
        <v>4909</v>
      </c>
      <c r="B956" s="457" t="s">
        <v>4910</v>
      </c>
      <c r="C956" s="457" t="s">
        <v>163</v>
      </c>
      <c r="D956" s="457" t="s">
        <v>4911</v>
      </c>
      <c r="E956" s="458" t="s">
        <v>162</v>
      </c>
      <c r="F956" s="459">
        <v>5.65</v>
      </c>
      <c r="G956" s="459">
        <v>54.85</v>
      </c>
      <c r="H956" s="459">
        <v>69.010000000000005</v>
      </c>
      <c r="I956" s="459">
        <v>389.9</v>
      </c>
      <c r="J956" s="467">
        <v>5.6339099069603633E-5</v>
      </c>
    </row>
    <row r="957" spans="1:10" ht="38.25" x14ac:dyDescent="0.2">
      <c r="A957" s="466" t="s">
        <v>4912</v>
      </c>
      <c r="B957" s="457" t="s">
        <v>4913</v>
      </c>
      <c r="C957" s="457" t="s">
        <v>163</v>
      </c>
      <c r="D957" s="457" t="s">
        <v>4914</v>
      </c>
      <c r="E957" s="458" t="s">
        <v>16</v>
      </c>
      <c r="F957" s="459">
        <v>3.6</v>
      </c>
      <c r="G957" s="459">
        <v>11.54</v>
      </c>
      <c r="H957" s="459">
        <v>14.52</v>
      </c>
      <c r="I957" s="459">
        <v>52.27</v>
      </c>
      <c r="J957" s="467">
        <v>7.5528204882487352E-6</v>
      </c>
    </row>
    <row r="958" spans="1:10" ht="38.25" x14ac:dyDescent="0.2">
      <c r="A958" s="466" t="s">
        <v>4915</v>
      </c>
      <c r="B958" s="457" t="s">
        <v>4916</v>
      </c>
      <c r="C958" s="457" t="s">
        <v>163</v>
      </c>
      <c r="D958" s="457" t="s">
        <v>4917</v>
      </c>
      <c r="E958" s="458" t="s">
        <v>16</v>
      </c>
      <c r="F958" s="459">
        <v>25.1</v>
      </c>
      <c r="G958" s="459">
        <v>11.62</v>
      </c>
      <c r="H958" s="459">
        <v>14.62</v>
      </c>
      <c r="I958" s="459">
        <v>366.96</v>
      </c>
      <c r="J958" s="467">
        <v>5.3024354435962424E-5</v>
      </c>
    </row>
    <row r="959" spans="1:10" ht="38.25" x14ac:dyDescent="0.2">
      <c r="A959" s="466" t="s">
        <v>4918</v>
      </c>
      <c r="B959" s="457" t="s">
        <v>4919</v>
      </c>
      <c r="C959" s="457" t="s">
        <v>163</v>
      </c>
      <c r="D959" s="457" t="s">
        <v>4920</v>
      </c>
      <c r="E959" s="458" t="s">
        <v>16</v>
      </c>
      <c r="F959" s="459">
        <v>8.1</v>
      </c>
      <c r="G959" s="459">
        <v>10.56</v>
      </c>
      <c r="H959" s="459">
        <v>13.28</v>
      </c>
      <c r="I959" s="459">
        <v>107.56</v>
      </c>
      <c r="J959" s="467">
        <v>1.554201973820612E-5</v>
      </c>
    </row>
    <row r="960" spans="1:10" ht="38.25" x14ac:dyDescent="0.2">
      <c r="A960" s="466" t="s">
        <v>4921</v>
      </c>
      <c r="B960" s="457" t="s">
        <v>4922</v>
      </c>
      <c r="C960" s="457" t="s">
        <v>163</v>
      </c>
      <c r="D960" s="457" t="s">
        <v>4923</v>
      </c>
      <c r="E960" s="458" t="s">
        <v>187</v>
      </c>
      <c r="F960" s="459">
        <v>0.32</v>
      </c>
      <c r="G960" s="459">
        <v>796.21</v>
      </c>
      <c r="H960" s="459">
        <v>1001.87</v>
      </c>
      <c r="I960" s="459">
        <v>320.58999999999997</v>
      </c>
      <c r="J960" s="467">
        <v>4.6324061992111388E-5</v>
      </c>
    </row>
    <row r="961" spans="1:10" x14ac:dyDescent="0.2">
      <c r="A961" s="468" t="s">
        <v>4924</v>
      </c>
      <c r="B961" s="453" t="s">
        <v>589</v>
      </c>
      <c r="C961" s="453"/>
      <c r="D961" s="453" t="s">
        <v>1176</v>
      </c>
      <c r="E961" s="454"/>
      <c r="F961" s="456">
        <v>1</v>
      </c>
      <c r="G961" s="455" t="s">
        <v>244</v>
      </c>
      <c r="H961" s="456">
        <v>630.44000000000005</v>
      </c>
      <c r="I961" s="456">
        <v>630.44000000000005</v>
      </c>
      <c r="J961" s="469">
        <v>9.1096233950861542E-5</v>
      </c>
    </row>
    <row r="962" spans="1:10" ht="51" x14ac:dyDescent="0.2">
      <c r="A962" s="466" t="s">
        <v>4925</v>
      </c>
      <c r="B962" s="457" t="s">
        <v>1180</v>
      </c>
      <c r="C962" s="457" t="s">
        <v>12</v>
      </c>
      <c r="D962" s="457" t="s">
        <v>1181</v>
      </c>
      <c r="E962" s="458" t="s">
        <v>162</v>
      </c>
      <c r="F962" s="459">
        <v>1.81</v>
      </c>
      <c r="G962" s="459">
        <v>67.16</v>
      </c>
      <c r="H962" s="459">
        <v>84.5</v>
      </c>
      <c r="I962" s="459">
        <v>152.94</v>
      </c>
      <c r="J962" s="467">
        <v>2.2099260866132803E-5</v>
      </c>
    </row>
    <row r="963" spans="1:10" ht="51" x14ac:dyDescent="0.2">
      <c r="A963" s="466" t="s">
        <v>4926</v>
      </c>
      <c r="B963" s="457" t="s">
        <v>609</v>
      </c>
      <c r="C963" s="457" t="s">
        <v>12</v>
      </c>
      <c r="D963" s="457" t="s">
        <v>610</v>
      </c>
      <c r="E963" s="458" t="s">
        <v>16</v>
      </c>
      <c r="F963" s="459">
        <v>1.6</v>
      </c>
      <c r="G963" s="459">
        <v>13.5</v>
      </c>
      <c r="H963" s="459">
        <v>16.98</v>
      </c>
      <c r="I963" s="459">
        <v>27.16</v>
      </c>
      <c r="J963" s="467">
        <v>3.9245189298036283E-6</v>
      </c>
    </row>
    <row r="964" spans="1:10" ht="51" x14ac:dyDescent="0.2">
      <c r="A964" s="466" t="s">
        <v>4927</v>
      </c>
      <c r="B964" s="457" t="s">
        <v>1189</v>
      </c>
      <c r="C964" s="457" t="s">
        <v>12</v>
      </c>
      <c r="D964" s="457" t="s">
        <v>1190</v>
      </c>
      <c r="E964" s="458" t="s">
        <v>16</v>
      </c>
      <c r="F964" s="459">
        <v>15.1</v>
      </c>
      <c r="G964" s="459">
        <v>11.17</v>
      </c>
      <c r="H964" s="459">
        <v>14.05</v>
      </c>
      <c r="I964" s="459">
        <v>212.15</v>
      </c>
      <c r="J964" s="467">
        <v>3.0654885528639167E-5</v>
      </c>
    </row>
    <row r="965" spans="1:10" ht="51" x14ac:dyDescent="0.2">
      <c r="A965" s="466" t="s">
        <v>4928</v>
      </c>
      <c r="B965" s="457" t="s">
        <v>1191</v>
      </c>
      <c r="C965" s="457" t="s">
        <v>12</v>
      </c>
      <c r="D965" s="457" t="s">
        <v>1192</v>
      </c>
      <c r="E965" s="458" t="s">
        <v>16</v>
      </c>
      <c r="F965" s="459">
        <v>8.6999999999999993</v>
      </c>
      <c r="G965" s="459">
        <v>9.8000000000000007</v>
      </c>
      <c r="H965" s="459">
        <v>12.33</v>
      </c>
      <c r="I965" s="459">
        <v>107.27</v>
      </c>
      <c r="J965" s="467">
        <v>1.5500115817379793E-5</v>
      </c>
    </row>
    <row r="966" spans="1:10" ht="51" x14ac:dyDescent="0.2">
      <c r="A966" s="466" t="s">
        <v>4929</v>
      </c>
      <c r="B966" s="457" t="s">
        <v>1183</v>
      </c>
      <c r="C966" s="457" t="s">
        <v>163</v>
      </c>
      <c r="D966" s="457" t="s">
        <v>1184</v>
      </c>
      <c r="E966" s="458" t="s">
        <v>187</v>
      </c>
      <c r="F966" s="459">
        <v>0.13</v>
      </c>
      <c r="G966" s="459">
        <v>800.36</v>
      </c>
      <c r="H966" s="459">
        <v>1007.09</v>
      </c>
      <c r="I966" s="459">
        <v>130.91999999999999</v>
      </c>
      <c r="J966" s="467">
        <v>1.891745280890615E-5</v>
      </c>
    </row>
    <row r="967" spans="1:10" x14ac:dyDescent="0.2">
      <c r="A967" s="468" t="s">
        <v>3739</v>
      </c>
      <c r="B967" s="453" t="s">
        <v>589</v>
      </c>
      <c r="C967" s="453"/>
      <c r="D967" s="453" t="s">
        <v>1210</v>
      </c>
      <c r="E967" s="454"/>
      <c r="F967" s="456">
        <v>1</v>
      </c>
      <c r="G967" s="455" t="s">
        <v>244</v>
      </c>
      <c r="H967" s="456">
        <v>346.66</v>
      </c>
      <c r="I967" s="456">
        <v>346.66</v>
      </c>
      <c r="J967" s="469">
        <v>5.0091079978119503E-5</v>
      </c>
    </row>
    <row r="968" spans="1:10" ht="76.5" x14ac:dyDescent="0.2">
      <c r="A968" s="466" t="s">
        <v>4930</v>
      </c>
      <c r="B968" s="457" t="s">
        <v>1212</v>
      </c>
      <c r="C968" s="457" t="s">
        <v>163</v>
      </c>
      <c r="D968" s="457" t="s">
        <v>1213</v>
      </c>
      <c r="E968" s="458" t="s">
        <v>162</v>
      </c>
      <c r="F968" s="459">
        <v>1.19</v>
      </c>
      <c r="G968" s="459">
        <v>199.77</v>
      </c>
      <c r="H968" s="459">
        <v>251.37</v>
      </c>
      <c r="I968" s="459">
        <v>299.13</v>
      </c>
      <c r="J968" s="467">
        <v>4.3223171850963157E-5</v>
      </c>
    </row>
    <row r="969" spans="1:10" ht="63.75" x14ac:dyDescent="0.2">
      <c r="A969" s="466" t="s">
        <v>4931</v>
      </c>
      <c r="B969" s="457" t="s">
        <v>1214</v>
      </c>
      <c r="C969" s="457" t="s">
        <v>163</v>
      </c>
      <c r="D969" s="457" t="s">
        <v>1215</v>
      </c>
      <c r="E969" s="458" t="s">
        <v>162</v>
      </c>
      <c r="F969" s="459">
        <v>0.55000000000000004</v>
      </c>
      <c r="G969" s="459">
        <v>68.69</v>
      </c>
      <c r="H969" s="459">
        <v>86.43</v>
      </c>
      <c r="I969" s="459">
        <v>47.53</v>
      </c>
      <c r="J969" s="467">
        <v>6.8679081271563499E-6</v>
      </c>
    </row>
    <row r="970" spans="1:10" x14ac:dyDescent="0.2">
      <c r="A970" s="468" t="s">
        <v>4932</v>
      </c>
      <c r="B970" s="453" t="s">
        <v>589</v>
      </c>
      <c r="C970" s="453"/>
      <c r="D970" s="453" t="s">
        <v>1217</v>
      </c>
      <c r="E970" s="454"/>
      <c r="F970" s="456">
        <v>1</v>
      </c>
      <c r="G970" s="455" t="s">
        <v>244</v>
      </c>
      <c r="H970" s="456">
        <v>184.41</v>
      </c>
      <c r="I970" s="456">
        <v>184.41</v>
      </c>
      <c r="J970" s="469">
        <v>2.6646558757182882E-5</v>
      </c>
    </row>
    <row r="971" spans="1:10" x14ac:dyDescent="0.2">
      <c r="A971" s="468" t="s">
        <v>4933</v>
      </c>
      <c r="B971" s="453" t="s">
        <v>589</v>
      </c>
      <c r="C971" s="453"/>
      <c r="D971" s="453" t="s">
        <v>1219</v>
      </c>
      <c r="E971" s="454"/>
      <c r="F971" s="456">
        <v>1</v>
      </c>
      <c r="G971" s="455" t="s">
        <v>244</v>
      </c>
      <c r="H971" s="456">
        <v>98.3</v>
      </c>
      <c r="I971" s="456">
        <v>98.3</v>
      </c>
      <c r="J971" s="469">
        <v>1.4203984197337875E-5</v>
      </c>
    </row>
    <row r="972" spans="1:10" ht="51" x14ac:dyDescent="0.2">
      <c r="A972" s="466" t="s">
        <v>4934</v>
      </c>
      <c r="B972" s="457" t="s">
        <v>1221</v>
      </c>
      <c r="C972" s="457" t="s">
        <v>12</v>
      </c>
      <c r="D972" s="457" t="s">
        <v>1222</v>
      </c>
      <c r="E972" s="458" t="s">
        <v>162</v>
      </c>
      <c r="F972" s="459">
        <v>0.6</v>
      </c>
      <c r="G972" s="459">
        <v>3.93</v>
      </c>
      <c r="H972" s="459">
        <v>4.9400000000000004</v>
      </c>
      <c r="I972" s="459">
        <v>2.96</v>
      </c>
      <c r="J972" s="467">
        <v>4.2770898498596242E-7</v>
      </c>
    </row>
    <row r="973" spans="1:10" ht="51" x14ac:dyDescent="0.2">
      <c r="A973" s="466" t="s">
        <v>4935</v>
      </c>
      <c r="B973" s="457" t="s">
        <v>2535</v>
      </c>
      <c r="C973" s="457" t="s">
        <v>12</v>
      </c>
      <c r="D973" s="457" t="s">
        <v>2536</v>
      </c>
      <c r="E973" s="458" t="s">
        <v>187</v>
      </c>
      <c r="F973" s="459">
        <v>0.06</v>
      </c>
      <c r="G973" s="459">
        <v>209.95</v>
      </c>
      <c r="H973" s="459">
        <v>264.18</v>
      </c>
      <c r="I973" s="459">
        <v>15.85</v>
      </c>
      <c r="J973" s="467">
        <v>2.2902660175768597E-6</v>
      </c>
    </row>
    <row r="974" spans="1:10" ht="38.25" x14ac:dyDescent="0.2">
      <c r="A974" s="466" t="s">
        <v>5966</v>
      </c>
      <c r="B974" s="457" t="s">
        <v>1224</v>
      </c>
      <c r="C974" s="457" t="s">
        <v>12</v>
      </c>
      <c r="D974" s="457" t="s">
        <v>1225</v>
      </c>
      <c r="E974" s="458" t="s">
        <v>162</v>
      </c>
      <c r="F974" s="459">
        <v>0.6</v>
      </c>
      <c r="G974" s="459">
        <v>2.65</v>
      </c>
      <c r="H974" s="459">
        <v>3.33</v>
      </c>
      <c r="I974" s="459">
        <v>1.99</v>
      </c>
      <c r="J974" s="467">
        <v>2.8754759463583286E-7</v>
      </c>
    </row>
    <row r="975" spans="1:10" ht="38.25" x14ac:dyDescent="0.2">
      <c r="A975" s="466" t="s">
        <v>5967</v>
      </c>
      <c r="B975" s="457" t="s">
        <v>1227</v>
      </c>
      <c r="C975" s="457" t="s">
        <v>12</v>
      </c>
      <c r="D975" s="457" t="s">
        <v>1228</v>
      </c>
      <c r="E975" s="458" t="s">
        <v>16</v>
      </c>
      <c r="F975" s="459">
        <v>1.46</v>
      </c>
      <c r="G975" s="459">
        <v>12.44</v>
      </c>
      <c r="H975" s="459">
        <v>15.65</v>
      </c>
      <c r="I975" s="459">
        <v>22.84</v>
      </c>
      <c r="J975" s="467">
        <v>3.3002950057700613E-6</v>
      </c>
    </row>
    <row r="976" spans="1:10" ht="51" x14ac:dyDescent="0.2">
      <c r="A976" s="466" t="s">
        <v>5968</v>
      </c>
      <c r="B976" s="457" t="s">
        <v>1230</v>
      </c>
      <c r="C976" s="457" t="s">
        <v>12</v>
      </c>
      <c r="D976" s="457" t="s">
        <v>1231</v>
      </c>
      <c r="E976" s="458" t="s">
        <v>187</v>
      </c>
      <c r="F976" s="459">
        <v>0.06</v>
      </c>
      <c r="G976" s="459">
        <v>724.02</v>
      </c>
      <c r="H976" s="459">
        <v>911.03</v>
      </c>
      <c r="I976" s="459">
        <v>54.66</v>
      </c>
      <c r="J976" s="467">
        <v>7.8981665943691571E-6</v>
      </c>
    </row>
    <row r="977" spans="1:10" x14ac:dyDescent="0.2">
      <c r="A977" s="468" t="s">
        <v>5969</v>
      </c>
      <c r="B977" s="453" t="s">
        <v>589</v>
      </c>
      <c r="C977" s="453"/>
      <c r="D977" s="453" t="s">
        <v>1232</v>
      </c>
      <c r="E977" s="454"/>
      <c r="F977" s="456">
        <v>1</v>
      </c>
      <c r="G977" s="455" t="s">
        <v>244</v>
      </c>
      <c r="H977" s="456">
        <v>86.11</v>
      </c>
      <c r="I977" s="456">
        <v>86.11</v>
      </c>
      <c r="J977" s="469">
        <v>1.2442574559845009E-5</v>
      </c>
    </row>
    <row r="978" spans="1:10" ht="63.75" x14ac:dyDescent="0.2">
      <c r="A978" s="466" t="s">
        <v>5970</v>
      </c>
      <c r="B978" s="457" t="s">
        <v>1233</v>
      </c>
      <c r="C978" s="457" t="s">
        <v>163</v>
      </c>
      <c r="D978" s="457" t="s">
        <v>1234</v>
      </c>
      <c r="E978" s="458" t="s">
        <v>162</v>
      </c>
      <c r="F978" s="459">
        <v>0.67</v>
      </c>
      <c r="G978" s="459">
        <v>49.92</v>
      </c>
      <c r="H978" s="459">
        <v>62.81</v>
      </c>
      <c r="I978" s="459">
        <v>42.08</v>
      </c>
      <c r="J978" s="467">
        <v>6.080403408178817E-6</v>
      </c>
    </row>
    <row r="979" spans="1:10" ht="38.25" x14ac:dyDescent="0.2">
      <c r="A979" s="466" t="s">
        <v>5971</v>
      </c>
      <c r="B979" s="457" t="s">
        <v>4936</v>
      </c>
      <c r="C979" s="457" t="s">
        <v>163</v>
      </c>
      <c r="D979" s="457" t="s">
        <v>4937</v>
      </c>
      <c r="E979" s="458" t="s">
        <v>162</v>
      </c>
      <c r="F979" s="459">
        <v>0.67</v>
      </c>
      <c r="G979" s="459">
        <v>52.24</v>
      </c>
      <c r="H979" s="459">
        <v>65.73</v>
      </c>
      <c r="I979" s="459">
        <v>44.03</v>
      </c>
      <c r="J979" s="467">
        <v>6.3621711516661913E-6</v>
      </c>
    </row>
    <row r="980" spans="1:10" x14ac:dyDescent="0.2">
      <c r="A980" s="468" t="s">
        <v>4938</v>
      </c>
      <c r="B980" s="453" t="s">
        <v>589</v>
      </c>
      <c r="C980" s="453"/>
      <c r="D980" s="453" t="s">
        <v>1239</v>
      </c>
      <c r="E980" s="454"/>
      <c r="F980" s="456">
        <v>1</v>
      </c>
      <c r="G980" s="455" t="s">
        <v>244</v>
      </c>
      <c r="H980" s="456">
        <v>1070.58</v>
      </c>
      <c r="I980" s="456">
        <v>1070.58</v>
      </c>
      <c r="J980" s="469">
        <v>1.5469482606292963E-4</v>
      </c>
    </row>
    <row r="981" spans="1:10" ht="51" x14ac:dyDescent="0.2">
      <c r="A981" s="466" t="s">
        <v>4939</v>
      </c>
      <c r="B981" s="457" t="s">
        <v>594</v>
      </c>
      <c r="C981" s="457" t="s">
        <v>12</v>
      </c>
      <c r="D981" s="457" t="s">
        <v>595</v>
      </c>
      <c r="E981" s="458" t="s">
        <v>162</v>
      </c>
      <c r="F981" s="459">
        <v>4.3600000000000003</v>
      </c>
      <c r="G981" s="459">
        <v>5.68</v>
      </c>
      <c r="H981" s="459">
        <v>7.14</v>
      </c>
      <c r="I981" s="459">
        <v>31.13</v>
      </c>
      <c r="J981" s="467">
        <v>4.4981691562881791E-6</v>
      </c>
    </row>
    <row r="982" spans="1:10" ht="51" x14ac:dyDescent="0.2">
      <c r="A982" s="466" t="s">
        <v>4940</v>
      </c>
      <c r="B982" s="457" t="s">
        <v>1242</v>
      </c>
      <c r="C982" s="457" t="s">
        <v>163</v>
      </c>
      <c r="D982" s="457" t="s">
        <v>1243</v>
      </c>
      <c r="E982" s="458" t="s">
        <v>162</v>
      </c>
      <c r="F982" s="459">
        <v>4.3600000000000003</v>
      </c>
      <c r="G982" s="459">
        <v>38.49</v>
      </c>
      <c r="H982" s="459">
        <v>48.43</v>
      </c>
      <c r="I982" s="459">
        <v>211.15</v>
      </c>
      <c r="J982" s="467">
        <v>3.0510389249927691E-5</v>
      </c>
    </row>
    <row r="983" spans="1:10" ht="51" x14ac:dyDescent="0.2">
      <c r="A983" s="466" t="s">
        <v>4941</v>
      </c>
      <c r="B983" s="457" t="s">
        <v>4678</v>
      </c>
      <c r="C983" s="457" t="s">
        <v>163</v>
      </c>
      <c r="D983" s="457" t="s">
        <v>4679</v>
      </c>
      <c r="E983" s="458" t="s">
        <v>162</v>
      </c>
      <c r="F983" s="459">
        <v>2.6</v>
      </c>
      <c r="G983" s="459">
        <v>253.19</v>
      </c>
      <c r="H983" s="459">
        <v>318.58</v>
      </c>
      <c r="I983" s="459">
        <v>828.3</v>
      </c>
      <c r="J983" s="467">
        <v>1.1968626765671375E-4</v>
      </c>
    </row>
    <row r="984" spans="1:10" x14ac:dyDescent="0.2">
      <c r="A984" s="468" t="s">
        <v>4942</v>
      </c>
      <c r="B984" s="453" t="s">
        <v>589</v>
      </c>
      <c r="C984" s="453"/>
      <c r="D984" s="453" t="s">
        <v>1248</v>
      </c>
      <c r="E984" s="454"/>
      <c r="F984" s="456">
        <v>1</v>
      </c>
      <c r="G984" s="455" t="s">
        <v>244</v>
      </c>
      <c r="H984" s="456">
        <v>40.479999999999997</v>
      </c>
      <c r="I984" s="456">
        <v>40.479999999999997</v>
      </c>
      <c r="J984" s="469">
        <v>5.8492093622404596E-6</v>
      </c>
    </row>
    <row r="985" spans="1:10" ht="63.75" x14ac:dyDescent="0.2">
      <c r="A985" s="466" t="s">
        <v>4943</v>
      </c>
      <c r="B985" s="457" t="s">
        <v>1250</v>
      </c>
      <c r="C985" s="457" t="s">
        <v>12</v>
      </c>
      <c r="D985" s="457" t="s">
        <v>1251</v>
      </c>
      <c r="E985" s="458" t="s">
        <v>162</v>
      </c>
      <c r="F985" s="459">
        <v>0.67</v>
      </c>
      <c r="G985" s="459">
        <v>7.07</v>
      </c>
      <c r="H985" s="459">
        <v>8.89</v>
      </c>
      <c r="I985" s="459">
        <v>5.95</v>
      </c>
      <c r="J985" s="467">
        <v>8.5975285833326913E-7</v>
      </c>
    </row>
    <row r="986" spans="1:10" ht="38.25" x14ac:dyDescent="0.2">
      <c r="A986" s="466" t="s">
        <v>4944</v>
      </c>
      <c r="B986" s="457" t="s">
        <v>1253</v>
      </c>
      <c r="C986" s="457" t="s">
        <v>12</v>
      </c>
      <c r="D986" s="457" t="s">
        <v>1254</v>
      </c>
      <c r="E986" s="458" t="s">
        <v>162</v>
      </c>
      <c r="F986" s="459">
        <v>0.67</v>
      </c>
      <c r="G986" s="459">
        <v>40.97</v>
      </c>
      <c r="H986" s="459">
        <v>51.55</v>
      </c>
      <c r="I986" s="459">
        <v>34.53</v>
      </c>
      <c r="J986" s="467">
        <v>4.9894565039071906E-6</v>
      </c>
    </row>
    <row r="987" spans="1:10" x14ac:dyDescent="0.2">
      <c r="A987" s="468" t="s">
        <v>4945</v>
      </c>
      <c r="B987" s="453" t="s">
        <v>589</v>
      </c>
      <c r="C987" s="453"/>
      <c r="D987" s="453" t="s">
        <v>1261</v>
      </c>
      <c r="E987" s="454"/>
      <c r="F987" s="456">
        <v>1</v>
      </c>
      <c r="G987" s="455" t="s">
        <v>244</v>
      </c>
      <c r="H987" s="456">
        <v>655.09</v>
      </c>
      <c r="I987" s="456">
        <v>655.09</v>
      </c>
      <c r="J987" s="469">
        <v>9.4658067221099374E-5</v>
      </c>
    </row>
    <row r="988" spans="1:10" x14ac:dyDescent="0.2">
      <c r="A988" s="468" t="s">
        <v>4946</v>
      </c>
      <c r="B988" s="453" t="s">
        <v>589</v>
      </c>
      <c r="C988" s="453"/>
      <c r="D988" s="453" t="s">
        <v>1263</v>
      </c>
      <c r="E988" s="454"/>
      <c r="F988" s="456">
        <v>1</v>
      </c>
      <c r="G988" s="455" t="s">
        <v>244</v>
      </c>
      <c r="H988" s="456">
        <v>655.09</v>
      </c>
      <c r="I988" s="456">
        <v>655.09</v>
      </c>
      <c r="J988" s="469">
        <v>9.4658067221099374E-5</v>
      </c>
    </row>
    <row r="989" spans="1:10" ht="38.25" x14ac:dyDescent="0.2">
      <c r="A989" s="466" t="s">
        <v>4947</v>
      </c>
      <c r="B989" s="457" t="s">
        <v>4948</v>
      </c>
      <c r="C989" s="457" t="s">
        <v>163</v>
      </c>
      <c r="D989" s="457" t="s">
        <v>4949</v>
      </c>
      <c r="E989" s="458" t="s">
        <v>4</v>
      </c>
      <c r="F989" s="459">
        <v>1</v>
      </c>
      <c r="G989" s="459">
        <v>520.62</v>
      </c>
      <c r="H989" s="459">
        <v>655.09</v>
      </c>
      <c r="I989" s="459">
        <v>655.09</v>
      </c>
      <c r="J989" s="467">
        <v>9.4658067221099374E-5</v>
      </c>
    </row>
    <row r="990" spans="1:10" x14ac:dyDescent="0.2">
      <c r="A990" s="468" t="s">
        <v>4950</v>
      </c>
      <c r="B990" s="453" t="s">
        <v>589</v>
      </c>
      <c r="C990" s="453"/>
      <c r="D990" s="453" t="s">
        <v>1280</v>
      </c>
      <c r="E990" s="454"/>
      <c r="F990" s="456">
        <v>1</v>
      </c>
      <c r="G990" s="455" t="s">
        <v>244</v>
      </c>
      <c r="H990" s="456">
        <v>182.52</v>
      </c>
      <c r="I990" s="456">
        <v>182.52</v>
      </c>
      <c r="J990" s="469">
        <v>2.6373460790418198E-5</v>
      </c>
    </row>
    <row r="991" spans="1:10" x14ac:dyDescent="0.2">
      <c r="A991" s="468" t="s">
        <v>4951</v>
      </c>
      <c r="B991" s="453" t="s">
        <v>589</v>
      </c>
      <c r="C991" s="453"/>
      <c r="D991" s="453" t="s">
        <v>1282</v>
      </c>
      <c r="E991" s="454"/>
      <c r="F991" s="456">
        <v>1</v>
      </c>
      <c r="G991" s="455" t="s">
        <v>244</v>
      </c>
      <c r="H991" s="456">
        <v>129.59</v>
      </c>
      <c r="I991" s="456">
        <v>129.59</v>
      </c>
      <c r="J991" s="469">
        <v>1.8725272758219888E-5</v>
      </c>
    </row>
    <row r="992" spans="1:10" ht="25.5" x14ac:dyDescent="0.2">
      <c r="A992" s="466" t="s">
        <v>4952</v>
      </c>
      <c r="B992" s="457" t="s">
        <v>611</v>
      </c>
      <c r="C992" s="457" t="s">
        <v>12</v>
      </c>
      <c r="D992" s="457" t="s">
        <v>612</v>
      </c>
      <c r="E992" s="458" t="s">
        <v>162</v>
      </c>
      <c r="F992" s="459">
        <v>1.99</v>
      </c>
      <c r="G992" s="459">
        <v>4.8</v>
      </c>
      <c r="H992" s="459">
        <v>6.03</v>
      </c>
      <c r="I992" s="459">
        <v>11.99</v>
      </c>
      <c r="J992" s="467">
        <v>1.7325103817505709E-6</v>
      </c>
    </row>
    <row r="993" spans="1:10" ht="25.5" x14ac:dyDescent="0.2">
      <c r="A993" s="466" t="s">
        <v>4953</v>
      </c>
      <c r="B993" s="457" t="s">
        <v>1285</v>
      </c>
      <c r="C993" s="457" t="s">
        <v>163</v>
      </c>
      <c r="D993" s="457" t="s">
        <v>1286</v>
      </c>
      <c r="E993" s="458" t="s">
        <v>162</v>
      </c>
      <c r="F993" s="459">
        <v>1.99</v>
      </c>
      <c r="G993" s="459">
        <v>31.98</v>
      </c>
      <c r="H993" s="459">
        <v>40.24</v>
      </c>
      <c r="I993" s="459">
        <v>80.069999999999993</v>
      </c>
      <c r="J993" s="467">
        <v>1.1569817036427708E-5</v>
      </c>
    </row>
    <row r="994" spans="1:10" ht="38.25" x14ac:dyDescent="0.2">
      <c r="A994" s="466" t="s">
        <v>4954</v>
      </c>
      <c r="B994" s="457" t="s">
        <v>613</v>
      </c>
      <c r="C994" s="457" t="s">
        <v>12</v>
      </c>
      <c r="D994" s="457" t="s">
        <v>614</v>
      </c>
      <c r="E994" s="458" t="s">
        <v>162</v>
      </c>
      <c r="F994" s="459">
        <v>1.99</v>
      </c>
      <c r="G994" s="459">
        <v>14.99</v>
      </c>
      <c r="H994" s="459">
        <v>18.86</v>
      </c>
      <c r="I994" s="459">
        <v>37.53</v>
      </c>
      <c r="J994" s="467">
        <v>5.4229453400416113E-6</v>
      </c>
    </row>
    <row r="995" spans="1:10" x14ac:dyDescent="0.2">
      <c r="A995" s="468" t="s">
        <v>4955</v>
      </c>
      <c r="B995" s="453" t="s">
        <v>589</v>
      </c>
      <c r="C995" s="453"/>
      <c r="D995" s="453" t="s">
        <v>1292</v>
      </c>
      <c r="E995" s="454"/>
      <c r="F995" s="456">
        <v>1</v>
      </c>
      <c r="G995" s="455" t="s">
        <v>244</v>
      </c>
      <c r="H995" s="456">
        <v>52.93</v>
      </c>
      <c r="I995" s="456">
        <v>52.93</v>
      </c>
      <c r="J995" s="469">
        <v>7.6481880321983087E-6</v>
      </c>
    </row>
    <row r="996" spans="1:10" ht="38.25" x14ac:dyDescent="0.2">
      <c r="A996" s="466" t="s">
        <v>4956</v>
      </c>
      <c r="B996" s="457" t="s">
        <v>1294</v>
      </c>
      <c r="C996" s="457" t="s">
        <v>163</v>
      </c>
      <c r="D996" s="457" t="s">
        <v>1295</v>
      </c>
      <c r="E996" s="458" t="s">
        <v>162</v>
      </c>
      <c r="F996" s="459">
        <v>0.67</v>
      </c>
      <c r="G996" s="459">
        <v>39.11</v>
      </c>
      <c r="H996" s="459">
        <v>49.21</v>
      </c>
      <c r="I996" s="459">
        <v>32.97</v>
      </c>
      <c r="J996" s="467">
        <v>4.7640423091172909E-6</v>
      </c>
    </row>
    <row r="997" spans="1:10" ht="25.5" x14ac:dyDescent="0.2">
      <c r="A997" s="466" t="s">
        <v>4957</v>
      </c>
      <c r="B997" s="457" t="s">
        <v>1297</v>
      </c>
      <c r="C997" s="457" t="s">
        <v>12</v>
      </c>
      <c r="D997" s="457" t="s">
        <v>1298</v>
      </c>
      <c r="E997" s="458" t="s">
        <v>162</v>
      </c>
      <c r="F997" s="459">
        <v>0.67</v>
      </c>
      <c r="G997" s="459">
        <v>5.93</v>
      </c>
      <c r="H997" s="459">
        <v>7.46</v>
      </c>
      <c r="I997" s="459">
        <v>4.99</v>
      </c>
      <c r="J997" s="467">
        <v>7.2103643077025425E-7</v>
      </c>
    </row>
    <row r="998" spans="1:10" ht="25.5" x14ac:dyDescent="0.2">
      <c r="A998" s="466" t="s">
        <v>4958</v>
      </c>
      <c r="B998" s="457" t="s">
        <v>1300</v>
      </c>
      <c r="C998" s="457" t="s">
        <v>12</v>
      </c>
      <c r="D998" s="457" t="s">
        <v>1301</v>
      </c>
      <c r="E998" s="458" t="s">
        <v>162</v>
      </c>
      <c r="F998" s="459">
        <v>0.67</v>
      </c>
      <c r="G998" s="459">
        <v>17.77</v>
      </c>
      <c r="H998" s="459">
        <v>22.35</v>
      </c>
      <c r="I998" s="459">
        <v>14.97</v>
      </c>
      <c r="J998" s="467">
        <v>2.1631092923107628E-6</v>
      </c>
    </row>
    <row r="999" spans="1:10" x14ac:dyDescent="0.2">
      <c r="A999" s="468" t="s">
        <v>4959</v>
      </c>
      <c r="B999" s="453" t="s">
        <v>589</v>
      </c>
      <c r="C999" s="453"/>
      <c r="D999" s="453" t="s">
        <v>965</v>
      </c>
      <c r="E999" s="454"/>
      <c r="F999" s="456">
        <v>1</v>
      </c>
      <c r="G999" s="455" t="s">
        <v>244</v>
      </c>
      <c r="H999" s="456">
        <v>185.63</v>
      </c>
      <c r="I999" s="456">
        <v>185.63</v>
      </c>
      <c r="J999" s="469">
        <v>2.682284421721088E-5</v>
      </c>
    </row>
    <row r="1000" spans="1:10" ht="38.25" x14ac:dyDescent="0.2">
      <c r="A1000" s="466" t="s">
        <v>4960</v>
      </c>
      <c r="B1000" s="457" t="s">
        <v>1733</v>
      </c>
      <c r="C1000" s="457" t="s">
        <v>163</v>
      </c>
      <c r="D1000" s="457" t="s">
        <v>1734</v>
      </c>
      <c r="E1000" s="458" t="s">
        <v>4</v>
      </c>
      <c r="F1000" s="459">
        <v>1</v>
      </c>
      <c r="G1000" s="459">
        <v>147.53</v>
      </c>
      <c r="H1000" s="459">
        <v>185.63</v>
      </c>
      <c r="I1000" s="459">
        <v>185.63</v>
      </c>
      <c r="J1000" s="467">
        <v>2.682284421721088E-5</v>
      </c>
    </row>
    <row r="1001" spans="1:10" x14ac:dyDescent="0.2">
      <c r="A1001" s="468" t="s">
        <v>4961</v>
      </c>
      <c r="B1001" s="453" t="s">
        <v>589</v>
      </c>
      <c r="C1001" s="453"/>
      <c r="D1001" s="453" t="s">
        <v>1020</v>
      </c>
      <c r="E1001" s="454"/>
      <c r="F1001" s="456">
        <v>1</v>
      </c>
      <c r="G1001" s="455" t="s">
        <v>244</v>
      </c>
      <c r="H1001" s="456">
        <v>12742.6</v>
      </c>
      <c r="I1001" s="456">
        <v>12742.6</v>
      </c>
      <c r="J1001" s="469">
        <v>1.841258281108826E-3</v>
      </c>
    </row>
    <row r="1002" spans="1:10" x14ac:dyDescent="0.2">
      <c r="A1002" s="466" t="s">
        <v>4962</v>
      </c>
      <c r="B1002" s="457" t="s">
        <v>3734</v>
      </c>
      <c r="C1002" s="457" t="s">
        <v>163</v>
      </c>
      <c r="D1002" s="457" t="s">
        <v>3735</v>
      </c>
      <c r="E1002" s="458" t="s">
        <v>4</v>
      </c>
      <c r="F1002" s="459">
        <v>1</v>
      </c>
      <c r="G1002" s="459">
        <v>1816.32</v>
      </c>
      <c r="H1002" s="459">
        <v>2285.4699999999998</v>
      </c>
      <c r="I1002" s="459">
        <v>2285.4699999999998</v>
      </c>
      <c r="J1002" s="467">
        <v>3.30241910106712E-4</v>
      </c>
    </row>
    <row r="1003" spans="1:10" ht="38.25" x14ac:dyDescent="0.2">
      <c r="A1003" s="466" t="s">
        <v>4963</v>
      </c>
      <c r="B1003" s="457" t="s">
        <v>3737</v>
      </c>
      <c r="C1003" s="457" t="s">
        <v>12</v>
      </c>
      <c r="D1003" s="457" t="s">
        <v>3738</v>
      </c>
      <c r="E1003" s="458" t="s">
        <v>162</v>
      </c>
      <c r="F1003" s="459">
        <v>709.17</v>
      </c>
      <c r="G1003" s="459">
        <v>3.57</v>
      </c>
      <c r="H1003" s="459">
        <v>4.49</v>
      </c>
      <c r="I1003" s="459">
        <v>3184.17</v>
      </c>
      <c r="J1003" s="467">
        <v>4.6010071578471353E-4</v>
      </c>
    </row>
    <row r="1004" spans="1:10" ht="51" x14ac:dyDescent="0.2">
      <c r="A1004" s="466" t="s">
        <v>4964</v>
      </c>
      <c r="B1004" s="457" t="s">
        <v>3740</v>
      </c>
      <c r="C1004" s="457" t="s">
        <v>163</v>
      </c>
      <c r="D1004" s="457" t="s">
        <v>3741</v>
      </c>
      <c r="E1004" s="458" t="s">
        <v>4</v>
      </c>
      <c r="F1004" s="459">
        <v>1</v>
      </c>
      <c r="G1004" s="459">
        <v>609.97</v>
      </c>
      <c r="H1004" s="459">
        <v>767.52</v>
      </c>
      <c r="I1004" s="459">
        <v>767.52</v>
      </c>
      <c r="J1004" s="467">
        <v>1.1090378383663037E-4</v>
      </c>
    </row>
    <row r="1005" spans="1:10" ht="13.5" thickBot="1" x14ac:dyDescent="0.25">
      <c r="A1005" s="470" t="s">
        <v>5243</v>
      </c>
      <c r="B1005" s="471" t="s">
        <v>5241</v>
      </c>
      <c r="C1005" s="471" t="s">
        <v>163</v>
      </c>
      <c r="D1005" s="471" t="s">
        <v>5242</v>
      </c>
      <c r="E1005" s="472" t="s">
        <v>162</v>
      </c>
      <c r="F1005" s="473">
        <v>887.51</v>
      </c>
      <c r="G1005" s="473">
        <v>5.83</v>
      </c>
      <c r="H1005" s="473">
        <v>7.33</v>
      </c>
      <c r="I1005" s="473">
        <v>6505.44</v>
      </c>
      <c r="J1005" s="474">
        <v>9.4001187138077009E-4</v>
      </c>
    </row>
    <row r="1006" spans="1:10" ht="5.25" customHeight="1" thickBot="1" x14ac:dyDescent="0.25">
      <c r="A1006" s="250"/>
      <c r="B1006" s="251"/>
      <c r="C1006" s="251"/>
      <c r="D1006" s="251"/>
      <c r="E1006" s="251"/>
      <c r="F1006" s="251"/>
      <c r="G1006" s="251"/>
      <c r="H1006" s="251"/>
      <c r="I1006" s="251"/>
      <c r="J1006" s="252"/>
    </row>
    <row r="1007" spans="1:10" x14ac:dyDescent="0.2">
      <c r="A1007" s="608"/>
      <c r="B1007" s="609"/>
      <c r="C1007" s="609"/>
      <c r="D1007" s="246"/>
      <c r="E1007" s="247"/>
      <c r="F1007" s="610" t="s">
        <v>289</v>
      </c>
      <c r="G1007" s="610"/>
      <c r="H1007" s="611">
        <v>5510508.3200000003</v>
      </c>
      <c r="I1007" s="611"/>
      <c r="J1007" s="612"/>
    </row>
    <row r="1008" spans="1:10" x14ac:dyDescent="0.2">
      <c r="A1008" s="613"/>
      <c r="B1008" s="614"/>
      <c r="C1008" s="614"/>
      <c r="D1008" s="230"/>
      <c r="E1008" s="245"/>
      <c r="F1008" s="615" t="s">
        <v>290</v>
      </c>
      <c r="G1008" s="615"/>
      <c r="H1008" s="616">
        <v>1410085.13</v>
      </c>
      <c r="I1008" s="616"/>
      <c r="J1008" s="617"/>
    </row>
    <row r="1009" spans="1:11" ht="13.5" thickBot="1" x14ac:dyDescent="0.25">
      <c r="A1009" s="618"/>
      <c r="B1009" s="619"/>
      <c r="C1009" s="619"/>
      <c r="D1009" s="248"/>
      <c r="E1009" s="249"/>
      <c r="F1009" s="620" t="s">
        <v>291</v>
      </c>
      <c r="G1009" s="620"/>
      <c r="H1009" s="621">
        <v>6920593.4500000002</v>
      </c>
      <c r="I1009" s="621"/>
      <c r="J1009" s="622"/>
      <c r="K1009" s="38"/>
    </row>
    <row r="1010" spans="1:11" ht="6" customHeight="1" x14ac:dyDescent="0.2">
      <c r="A1010" s="216"/>
      <c r="B1010" s="217"/>
      <c r="C1010" s="217"/>
      <c r="D1010" s="218"/>
      <c r="E1010" s="218"/>
      <c r="F1010" s="219"/>
      <c r="G1010" s="220"/>
      <c r="H1010" s="219"/>
      <c r="I1010" s="219"/>
      <c r="J1010" s="231"/>
    </row>
    <row r="1011" spans="1:11" ht="28.5" customHeight="1" x14ac:dyDescent="0.2">
      <c r="A1011" s="605" t="s">
        <v>238</v>
      </c>
      <c r="B1011" s="606"/>
      <c r="C1011" s="606"/>
      <c r="D1011" s="606"/>
      <c r="E1011" s="606"/>
      <c r="F1011" s="606"/>
      <c r="G1011" s="606"/>
      <c r="H1011" s="606"/>
      <c r="I1011" s="606"/>
      <c r="J1011" s="607"/>
    </row>
    <row r="1012" spans="1:11" ht="13.15" customHeight="1" x14ac:dyDescent="0.2">
      <c r="A1012" s="605" t="s">
        <v>619</v>
      </c>
      <c r="B1012" s="606"/>
      <c r="C1012" s="606"/>
      <c r="D1012" s="606"/>
      <c r="E1012" s="606"/>
      <c r="F1012" s="606"/>
      <c r="G1012" s="606"/>
      <c r="H1012" s="606"/>
      <c r="I1012" s="606"/>
      <c r="J1012" s="607"/>
    </row>
    <row r="1013" spans="1:11" ht="13.5" thickBot="1" x14ac:dyDescent="0.25">
      <c r="A1013" s="595" t="s">
        <v>620</v>
      </c>
      <c r="B1013" s="596"/>
      <c r="C1013" s="596"/>
      <c r="D1013" s="596"/>
      <c r="E1013" s="596"/>
      <c r="F1013" s="596"/>
      <c r="G1013" s="597"/>
      <c r="H1013" s="596"/>
      <c r="I1013" s="596"/>
      <c r="J1013" s="598"/>
    </row>
  </sheetData>
  <autoFilter ref="A10:J1009" xr:uid="{00000000-0009-0000-0000-000003000000}"/>
  <mergeCells count="25">
    <mergeCell ref="A1:J2"/>
    <mergeCell ref="AZ1:AZ8"/>
    <mergeCell ref="E4:E5"/>
    <mergeCell ref="AH4:AJ4"/>
    <mergeCell ref="A6:A8"/>
    <mergeCell ref="E6:G6"/>
    <mergeCell ref="H6:I6"/>
    <mergeCell ref="B4:D4"/>
    <mergeCell ref="B5:D5"/>
    <mergeCell ref="B6:D8"/>
    <mergeCell ref="A1013:J1013"/>
    <mergeCell ref="F7:G7"/>
    <mergeCell ref="F8:G8"/>
    <mergeCell ref="A9:J9"/>
    <mergeCell ref="A1011:J1011"/>
    <mergeCell ref="A1012:J1012"/>
    <mergeCell ref="A1007:C1007"/>
    <mergeCell ref="F1007:G1007"/>
    <mergeCell ref="H1007:J1007"/>
    <mergeCell ref="A1008:C1008"/>
    <mergeCell ref="F1008:G1008"/>
    <mergeCell ref="H1008:J1008"/>
    <mergeCell ref="A1009:C1009"/>
    <mergeCell ref="F1009:G1009"/>
    <mergeCell ref="H1009:J1009"/>
  </mergeCells>
  <phoneticPr fontId="80" type="noConversion"/>
  <conditionalFormatting sqref="A1 P1:T3 AJ1:AJ3 AL1:AN3 K1:O8 AO1:AO8 BF1:BF8 BH1:BS8 BU1:IC8 I3:J3 B3:B5 A3:A6 F4 AG4 I4:I5 Q4:Q7 AP4:AQ8 AT4:AY8 BA4:BB8 T5:T7 P5:P8 AJ5:AJ8 I7 Q8:T8 AL8:AN8">
    <cfRule type="cellIs" dxfId="17" priority="2" stopIfTrue="1" operator="equal">
      <formula>0</formula>
    </cfRule>
  </conditionalFormatting>
  <conditionalFormatting sqref="E8">
    <cfRule type="cellIs" dxfId="16" priority="1" stopIfTrue="1" operator="equal">
      <formula>0</formula>
    </cfRule>
  </conditionalFormatting>
  <printOptions horizontalCentered="1"/>
  <pageMargins left="0.43307086614173229" right="0" top="0.74803149606299213" bottom="0.94488188976377963" header="0" footer="0.74803149606299213"/>
  <pageSetup paperSize="9" scale="49" fitToHeight="0" orientation="portrait" r:id="rId1"/>
  <headerFooter>
    <oddFooter>&amp;L&amp;A&amp;R&amp;"Verdana,Negrito itálico"&amp;10Página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9048"/>
  <sheetViews>
    <sheetView view="pageBreakPreview" zoomScale="70" zoomScaleSheetLayoutView="70" workbookViewId="0">
      <selection activeCell="C20" sqref="C20"/>
    </sheetView>
  </sheetViews>
  <sheetFormatPr defaultRowHeight="15" x14ac:dyDescent="0.25"/>
  <cols>
    <col min="1" max="2" width="18.42578125" customWidth="1"/>
    <col min="3" max="3" width="10" customWidth="1"/>
    <col min="4" max="4" width="52" customWidth="1"/>
    <col min="5" max="6" width="12.5703125" customWidth="1"/>
    <col min="7" max="7" width="11.42578125" customWidth="1"/>
    <col min="8" max="8" width="15.140625" customWidth="1"/>
    <col min="9" max="9" width="14.28515625" customWidth="1"/>
    <col min="10" max="10" width="24.140625" bestFit="1" customWidth="1"/>
    <col min="11" max="11" width="9.28515625" bestFit="1" customWidth="1"/>
    <col min="13" max="13" width="11.5703125" bestFit="1" customWidth="1"/>
  </cols>
  <sheetData>
    <row r="1" spans="1:75" s="2" customFormat="1" ht="14.25" customHeight="1" x14ac:dyDescent="0.25">
      <c r="A1" s="623" t="s">
        <v>2457</v>
      </c>
      <c r="B1" s="624"/>
      <c r="C1" s="624"/>
      <c r="D1" s="624"/>
      <c r="E1" s="624"/>
      <c r="F1" s="624"/>
      <c r="G1" s="624"/>
      <c r="H1" s="624"/>
      <c r="I1" s="624"/>
      <c r="J1" s="625"/>
      <c r="K1" s="33"/>
      <c r="L1" s="157"/>
      <c r="M1" s="3"/>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14"/>
      <c r="AU1" s="15"/>
      <c r="AV1" s="16"/>
      <c r="AW1" s="17"/>
      <c r="AX1" s="24"/>
      <c r="AY1" s="25"/>
      <c r="AZ1" s="5"/>
      <c r="BA1" s="27"/>
      <c r="BB1" s="27"/>
      <c r="BC1" s="27"/>
      <c r="BD1" s="156"/>
      <c r="BE1" s="5"/>
      <c r="BF1" s="4"/>
      <c r="BG1" s="4"/>
      <c r="BH1" s="4"/>
      <c r="BI1" s="4"/>
      <c r="BJ1" s="4"/>
      <c r="BK1" s="4"/>
      <c r="BL1" s="4"/>
      <c r="BM1" s="4"/>
      <c r="BN1" s="4"/>
      <c r="BO1" s="4"/>
      <c r="BP1" s="4"/>
      <c r="BQ1" s="4"/>
      <c r="BR1" s="4"/>
      <c r="BS1" s="4"/>
      <c r="BT1" s="4"/>
      <c r="BU1" s="4"/>
      <c r="BV1" s="4"/>
      <c r="BW1" s="4"/>
    </row>
    <row r="2" spans="1:75" s="2" customFormat="1" ht="14.25" customHeight="1" thickBot="1" x14ac:dyDescent="0.3">
      <c r="A2" s="626"/>
      <c r="B2" s="627"/>
      <c r="C2" s="627"/>
      <c r="D2" s="627"/>
      <c r="E2" s="627"/>
      <c r="F2" s="627"/>
      <c r="G2" s="627"/>
      <c r="H2" s="627"/>
      <c r="I2" s="627"/>
      <c r="J2" s="628"/>
      <c r="K2" s="33"/>
      <c r="L2" s="157"/>
      <c r="M2" s="3"/>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14"/>
      <c r="AU2" s="15"/>
      <c r="AV2" s="16"/>
      <c r="AW2" s="17"/>
      <c r="AX2" s="24"/>
      <c r="AY2" s="25"/>
      <c r="AZ2" s="5"/>
      <c r="BA2" s="27"/>
      <c r="BB2" s="27"/>
      <c r="BC2" s="27"/>
      <c r="BD2" s="156"/>
      <c r="BE2" s="5"/>
      <c r="BF2" s="4"/>
      <c r="BG2" s="4"/>
      <c r="BH2" s="4"/>
      <c r="BI2" s="4"/>
      <c r="BJ2" s="4"/>
      <c r="BK2" s="4"/>
      <c r="BL2" s="4"/>
      <c r="BM2" s="4"/>
      <c r="BN2" s="4"/>
      <c r="BO2" s="4"/>
      <c r="BP2" s="4"/>
      <c r="BQ2" s="4"/>
      <c r="BR2" s="4"/>
      <c r="BS2" s="4"/>
      <c r="BT2" s="4"/>
      <c r="BU2" s="4"/>
      <c r="BV2" s="4"/>
      <c r="BW2" s="4"/>
    </row>
    <row r="3" spans="1:75" s="2" customFormat="1" ht="4.5" customHeight="1" thickBot="1" x14ac:dyDescent="0.3">
      <c r="A3" s="158"/>
      <c r="B3" s="159"/>
      <c r="C3" s="159"/>
      <c r="D3" s="159"/>
      <c r="E3" s="159"/>
      <c r="F3" s="159"/>
      <c r="G3" s="159"/>
      <c r="H3" s="159"/>
      <c r="I3" s="159"/>
      <c r="J3" s="160"/>
      <c r="K3" s="33"/>
      <c r="L3" s="157"/>
      <c r="M3" s="3"/>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14"/>
      <c r="AU3" s="15"/>
      <c r="AV3" s="16"/>
      <c r="AW3" s="17"/>
      <c r="AX3" s="24"/>
      <c r="AY3" s="25"/>
      <c r="AZ3" s="5"/>
      <c r="BA3" s="27"/>
      <c r="BB3" s="27"/>
      <c r="BC3" s="27"/>
      <c r="BD3" s="156"/>
      <c r="BE3" s="5"/>
      <c r="BF3" s="4"/>
      <c r="BG3" s="4"/>
      <c r="BH3" s="4"/>
      <c r="BI3" s="4"/>
      <c r="BJ3" s="4"/>
      <c r="BK3" s="4"/>
      <c r="BL3" s="4"/>
      <c r="BM3" s="4"/>
      <c r="BN3" s="4"/>
      <c r="BO3" s="4"/>
      <c r="BP3" s="4"/>
      <c r="BQ3" s="4"/>
      <c r="BR3" s="4"/>
      <c r="BS3" s="4"/>
      <c r="BT3" s="4"/>
      <c r="BU3" s="4"/>
      <c r="BV3" s="4"/>
      <c r="BW3" s="4"/>
    </row>
    <row r="4" spans="1:75" s="2" customFormat="1" ht="14.25" customHeight="1" thickBot="1" x14ac:dyDescent="0.3">
      <c r="A4" s="654" t="s">
        <v>7</v>
      </c>
      <c r="B4" s="656" t="str">
        <f>FR!B19</f>
        <v>IMPLANTAÇÃO DO CENTRO DE ATENÇÃO PSICOSSOCIAL (CAPS) TIPO 3 - CRUZ DAS ALMAS</v>
      </c>
      <c r="C4" s="656"/>
      <c r="D4" s="657"/>
      <c r="E4" s="323" t="s">
        <v>11</v>
      </c>
      <c r="F4" s="662">
        <f>FR!B23</f>
        <v>46163</v>
      </c>
      <c r="G4" s="663"/>
      <c r="H4" s="323" t="s">
        <v>10</v>
      </c>
      <c r="I4" s="313" t="str">
        <f>FR!B22</f>
        <v>01</v>
      </c>
      <c r="J4" s="73"/>
      <c r="K4" s="33"/>
      <c r="L4" s="157"/>
      <c r="M4" s="3"/>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14"/>
      <c r="AU4" s="15"/>
      <c r="AV4" s="16"/>
      <c r="AW4" s="17"/>
      <c r="AX4" s="24"/>
      <c r="AY4" s="25"/>
      <c r="AZ4" s="5"/>
      <c r="BA4" s="27"/>
      <c r="BB4" s="27"/>
      <c r="BC4" s="27"/>
      <c r="BD4" s="156"/>
      <c r="BE4" s="5"/>
      <c r="BF4" s="4"/>
      <c r="BG4" s="4"/>
      <c r="BH4" s="4"/>
      <c r="BI4" s="4"/>
      <c r="BJ4" s="4"/>
      <c r="BK4" s="4"/>
      <c r="BL4" s="4"/>
      <c r="BM4" s="4"/>
      <c r="BN4" s="4"/>
      <c r="BO4" s="4"/>
      <c r="BP4" s="4"/>
      <c r="BQ4" s="4"/>
      <c r="BR4" s="4"/>
      <c r="BS4" s="4"/>
      <c r="BT4" s="4"/>
      <c r="BU4" s="4"/>
      <c r="BV4" s="4"/>
      <c r="BW4" s="4"/>
    </row>
    <row r="5" spans="1:75" s="2" customFormat="1" ht="14.25" customHeight="1" x14ac:dyDescent="0.25">
      <c r="A5" s="655"/>
      <c r="B5" s="658"/>
      <c r="C5" s="658"/>
      <c r="D5" s="659"/>
      <c r="E5" s="664" t="s">
        <v>13</v>
      </c>
      <c r="F5" s="665"/>
      <c r="G5" s="666"/>
      <c r="H5" s="324" t="s">
        <v>14</v>
      </c>
      <c r="I5" s="325">
        <f>FR!C71</f>
        <v>1.0169999999999999</v>
      </c>
      <c r="J5" s="161"/>
      <c r="K5" s="33"/>
      <c r="L5" s="157"/>
      <c r="M5" s="3"/>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14"/>
      <c r="AU5" s="15"/>
      <c r="AV5" s="16"/>
      <c r="AW5" s="17"/>
      <c r="AX5" s="24"/>
      <c r="AY5" s="25"/>
      <c r="AZ5" s="5"/>
      <c r="BA5" s="27"/>
      <c r="BB5" s="27"/>
      <c r="BC5" s="27"/>
      <c r="BD5" s="156"/>
      <c r="BE5" s="5"/>
      <c r="BF5" s="4"/>
      <c r="BG5" s="4"/>
      <c r="BH5" s="4"/>
      <c r="BI5" s="4"/>
      <c r="BJ5" s="4"/>
      <c r="BK5" s="4"/>
      <c r="BL5" s="4"/>
      <c r="BM5" s="4"/>
      <c r="BN5" s="4"/>
      <c r="BO5" s="4"/>
      <c r="BP5" s="4"/>
      <c r="BQ5" s="4"/>
      <c r="BR5" s="4"/>
      <c r="BS5" s="4"/>
      <c r="BT5" s="4"/>
      <c r="BU5" s="4"/>
      <c r="BV5" s="4"/>
      <c r="BW5" s="4"/>
    </row>
    <row r="6" spans="1:75" s="2" customFormat="1" ht="14.25" customHeight="1" thickBot="1" x14ac:dyDescent="0.3">
      <c r="A6" s="635"/>
      <c r="B6" s="660"/>
      <c r="C6" s="660"/>
      <c r="D6" s="661"/>
      <c r="E6" s="667"/>
      <c r="F6" s="668"/>
      <c r="G6" s="669"/>
      <c r="H6" s="326" t="s">
        <v>82</v>
      </c>
      <c r="I6" s="327">
        <f>FR!C72</f>
        <v>0.60130000000000006</v>
      </c>
      <c r="J6" s="162"/>
      <c r="K6" s="33"/>
      <c r="L6" s="157"/>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14"/>
      <c r="AU6" s="15"/>
      <c r="AV6" s="16"/>
      <c r="AW6" s="17"/>
      <c r="AX6" s="24"/>
      <c r="AY6" s="25"/>
      <c r="AZ6" s="5"/>
      <c r="BA6" s="27"/>
      <c r="BB6" s="27"/>
      <c r="BC6" s="27"/>
      <c r="BD6" s="156"/>
      <c r="BE6" s="5"/>
      <c r="BF6" s="4"/>
      <c r="BG6" s="4"/>
      <c r="BH6" s="4"/>
      <c r="BI6" s="4"/>
      <c r="BJ6" s="4"/>
      <c r="BK6" s="4"/>
      <c r="BL6" s="4"/>
      <c r="BM6" s="4"/>
      <c r="BN6" s="4"/>
      <c r="BO6" s="4"/>
      <c r="BP6" s="4"/>
      <c r="BQ6" s="4"/>
      <c r="BR6" s="4"/>
      <c r="BS6" s="4"/>
      <c r="BT6" s="4"/>
      <c r="BU6" s="4"/>
      <c r="BV6" s="4"/>
      <c r="BW6" s="4"/>
    </row>
    <row r="7" spans="1:75" s="2" customFormat="1" ht="14.25" customHeight="1" x14ac:dyDescent="0.25">
      <c r="A7" s="654" t="s">
        <v>8</v>
      </c>
      <c r="B7" s="656" t="str">
        <f>FR!B20</f>
        <v>SESAB - SECRETARIA DE SAÚDE DO ESTADO DA BAHIA</v>
      </c>
      <c r="C7" s="656"/>
      <c r="D7" s="657"/>
      <c r="E7" s="670" t="s">
        <v>96</v>
      </c>
      <c r="F7" s="671"/>
      <c r="G7" s="672"/>
      <c r="H7" s="672"/>
      <c r="I7" s="673"/>
      <c r="J7" s="162"/>
      <c r="K7" s="33"/>
      <c r="L7" s="157"/>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14"/>
      <c r="AU7" s="15"/>
      <c r="AV7" s="16"/>
      <c r="AW7" s="17"/>
      <c r="AX7" s="24"/>
      <c r="AY7" s="25"/>
      <c r="AZ7" s="5"/>
      <c r="BA7" s="27"/>
      <c r="BB7" s="27"/>
      <c r="BC7" s="27"/>
      <c r="BD7" s="156"/>
      <c r="BE7" s="5"/>
      <c r="BF7" s="4"/>
      <c r="BG7" s="4"/>
      <c r="BH7" s="4"/>
      <c r="BI7" s="4"/>
      <c r="BJ7" s="4"/>
      <c r="BK7" s="4"/>
      <c r="BL7" s="4"/>
      <c r="BM7" s="4"/>
      <c r="BN7" s="4"/>
      <c r="BO7" s="4"/>
      <c r="BP7" s="4"/>
      <c r="BQ7" s="4"/>
      <c r="BR7" s="4"/>
      <c r="BS7" s="4"/>
      <c r="BT7" s="4"/>
      <c r="BU7" s="4"/>
      <c r="BV7" s="4"/>
      <c r="BW7" s="4"/>
    </row>
    <row r="8" spans="1:75" s="2" customFormat="1" ht="14.25" customHeight="1" thickBot="1" x14ac:dyDescent="0.3">
      <c r="A8" s="635"/>
      <c r="B8" s="660"/>
      <c r="C8" s="660"/>
      <c r="D8" s="661"/>
      <c r="E8" s="674" t="s">
        <v>144</v>
      </c>
      <c r="F8" s="676" t="str">
        <f>FR!C44</f>
        <v>03/26</v>
      </c>
      <c r="G8" s="677"/>
      <c r="H8" s="679" t="s">
        <v>130</v>
      </c>
      <c r="I8" s="681" t="s">
        <v>128</v>
      </c>
      <c r="J8" s="162"/>
      <c r="K8" s="33"/>
      <c r="L8" s="157"/>
      <c r="M8" s="3"/>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14"/>
      <c r="AU8" s="15"/>
      <c r="AV8" s="16"/>
      <c r="AW8" s="17"/>
      <c r="AX8" s="24"/>
      <c r="AY8" s="25"/>
      <c r="AZ8" s="5"/>
      <c r="BA8" s="27"/>
      <c r="BB8" s="27"/>
      <c r="BC8" s="27"/>
      <c r="BD8" s="156"/>
      <c r="BE8" s="5"/>
      <c r="BF8" s="4"/>
      <c r="BG8" s="4"/>
      <c r="BH8" s="4"/>
      <c r="BI8" s="4"/>
      <c r="BJ8" s="4"/>
      <c r="BK8" s="4"/>
      <c r="BL8" s="4"/>
      <c r="BM8" s="4"/>
      <c r="BN8" s="4"/>
      <c r="BO8" s="4"/>
      <c r="BP8" s="4"/>
      <c r="BQ8" s="4"/>
      <c r="BR8" s="4"/>
      <c r="BS8" s="4"/>
      <c r="BT8" s="4"/>
      <c r="BU8" s="4"/>
      <c r="BV8" s="4"/>
      <c r="BW8" s="4"/>
    </row>
    <row r="9" spans="1:75" s="2" customFormat="1" ht="14.25" customHeight="1" thickBot="1" x14ac:dyDescent="0.3">
      <c r="A9" s="310" t="s">
        <v>9</v>
      </c>
      <c r="B9" s="683" t="str">
        <f>FR!B21</f>
        <v>CRUZ DAS ALMAS/BA</v>
      </c>
      <c r="C9" s="683"/>
      <c r="D9" s="684"/>
      <c r="E9" s="675"/>
      <c r="F9" s="601"/>
      <c r="G9" s="678"/>
      <c r="H9" s="680"/>
      <c r="I9" s="682"/>
      <c r="J9" s="163"/>
      <c r="K9" s="33"/>
      <c r="L9" s="157"/>
      <c r="M9" s="3"/>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14"/>
      <c r="AU9" s="15"/>
      <c r="AV9" s="16"/>
      <c r="AW9" s="17"/>
      <c r="AX9" s="24"/>
      <c r="AY9" s="25"/>
      <c r="AZ9" s="5"/>
      <c r="BA9" s="27"/>
      <c r="BB9" s="27"/>
      <c r="BC9" s="27"/>
      <c r="BD9" s="156"/>
      <c r="BE9" s="5"/>
      <c r="BF9" s="4"/>
      <c r="BG9" s="4"/>
      <c r="BH9" s="4"/>
      <c r="BI9" s="4"/>
      <c r="BJ9" s="4"/>
      <c r="BK9" s="4"/>
      <c r="BL9" s="4"/>
      <c r="BM9" s="4"/>
      <c r="BN9" s="4"/>
      <c r="BO9" s="4"/>
      <c r="BP9" s="4"/>
      <c r="BQ9" s="4"/>
      <c r="BR9" s="4"/>
      <c r="BS9" s="4"/>
      <c r="BT9" s="4"/>
      <c r="BU9" s="4"/>
      <c r="BV9" s="4"/>
      <c r="BW9" s="4"/>
    </row>
    <row r="10" spans="1:75" s="78" customFormat="1" ht="13.5" thickBot="1" x14ac:dyDescent="0.25">
      <c r="A10" s="172"/>
      <c r="B10" s="172"/>
      <c r="C10" s="172"/>
      <c r="D10" s="172"/>
      <c r="E10" s="172"/>
      <c r="F10" s="172"/>
      <c r="G10" s="172"/>
      <c r="H10" s="172"/>
      <c r="I10" s="172"/>
      <c r="J10" s="172"/>
      <c r="K10" s="172"/>
      <c r="L10" s="172"/>
      <c r="M10" s="172"/>
      <c r="N10" s="38"/>
      <c r="O10" s="1"/>
    </row>
    <row r="11" spans="1:75" ht="15.75" thickBot="1" x14ac:dyDescent="0.3">
      <c r="A11" s="235" t="s">
        <v>254</v>
      </c>
      <c r="B11" s="236" t="s">
        <v>5</v>
      </c>
      <c r="C11" s="236" t="s">
        <v>161</v>
      </c>
      <c r="D11" s="236" t="s">
        <v>0</v>
      </c>
      <c r="E11" s="685" t="s">
        <v>183</v>
      </c>
      <c r="F11" s="686"/>
      <c r="G11" s="236" t="s">
        <v>1</v>
      </c>
      <c r="H11" s="236" t="s">
        <v>97</v>
      </c>
      <c r="I11" s="236" t="s">
        <v>98</v>
      </c>
      <c r="J11" s="237" t="s">
        <v>99</v>
      </c>
    </row>
    <row r="12" spans="1:75" ht="63.75" x14ac:dyDescent="0.25">
      <c r="A12" s="365" t="s">
        <v>184</v>
      </c>
      <c r="B12" s="366" t="s">
        <v>4671</v>
      </c>
      <c r="C12" s="367" t="s">
        <v>163</v>
      </c>
      <c r="D12" s="367" t="s">
        <v>4672</v>
      </c>
      <c r="E12" s="693" t="s">
        <v>3742</v>
      </c>
      <c r="F12" s="693"/>
      <c r="G12" s="368" t="s">
        <v>3458</v>
      </c>
      <c r="H12" s="369">
        <v>1</v>
      </c>
      <c r="I12" s="370">
        <v>29.04</v>
      </c>
      <c r="J12" s="371">
        <v>29.04</v>
      </c>
    </row>
    <row r="13" spans="1:75" ht="25.5" x14ac:dyDescent="0.25">
      <c r="A13" s="378" t="s">
        <v>185</v>
      </c>
      <c r="B13" s="361" t="s">
        <v>3745</v>
      </c>
      <c r="C13" s="360" t="s">
        <v>163</v>
      </c>
      <c r="D13" s="360" t="s">
        <v>3746</v>
      </c>
      <c r="E13" s="645" t="s">
        <v>189</v>
      </c>
      <c r="F13" s="645"/>
      <c r="G13" s="362" t="s">
        <v>104</v>
      </c>
      <c r="H13" s="363">
        <v>5.8340000000000003E-2</v>
      </c>
      <c r="I13" s="364">
        <v>152.5</v>
      </c>
      <c r="J13" s="379">
        <v>8.89</v>
      </c>
    </row>
    <row r="14" spans="1:75" ht="63.75" x14ac:dyDescent="0.25">
      <c r="A14" s="378" t="s">
        <v>185</v>
      </c>
      <c r="B14" s="361" t="s">
        <v>646</v>
      </c>
      <c r="C14" s="360" t="s">
        <v>12</v>
      </c>
      <c r="D14" s="360" t="s">
        <v>647</v>
      </c>
      <c r="E14" s="645" t="s">
        <v>2464</v>
      </c>
      <c r="F14" s="645"/>
      <c r="G14" s="362" t="s">
        <v>109</v>
      </c>
      <c r="H14" s="363">
        <v>1.6670000000000001E-2</v>
      </c>
      <c r="I14" s="364">
        <v>384.65</v>
      </c>
      <c r="J14" s="379">
        <v>6.41</v>
      </c>
    </row>
    <row r="15" spans="1:75" x14ac:dyDescent="0.25">
      <c r="A15" s="378" t="s">
        <v>185</v>
      </c>
      <c r="B15" s="361" t="s">
        <v>3750</v>
      </c>
      <c r="C15" s="360" t="s">
        <v>163</v>
      </c>
      <c r="D15" s="360" t="s">
        <v>3751</v>
      </c>
      <c r="E15" s="645" t="s">
        <v>3749</v>
      </c>
      <c r="F15" s="645"/>
      <c r="G15" s="362" t="s">
        <v>104</v>
      </c>
      <c r="H15" s="363">
        <v>0.03</v>
      </c>
      <c r="I15" s="364">
        <v>44.87</v>
      </c>
      <c r="J15" s="379">
        <v>1.34</v>
      </c>
    </row>
    <row r="16" spans="1:75" ht="25.5" x14ac:dyDescent="0.25">
      <c r="A16" s="378" t="s">
        <v>185</v>
      </c>
      <c r="B16" s="361" t="s">
        <v>3747</v>
      </c>
      <c r="C16" s="360" t="s">
        <v>163</v>
      </c>
      <c r="D16" s="360" t="s">
        <v>3748</v>
      </c>
      <c r="E16" s="645" t="s">
        <v>3749</v>
      </c>
      <c r="F16" s="645"/>
      <c r="G16" s="362" t="s">
        <v>104</v>
      </c>
      <c r="H16" s="363">
        <v>0.02</v>
      </c>
      <c r="I16" s="364">
        <v>122.58</v>
      </c>
      <c r="J16" s="379">
        <v>2.4500000000000002</v>
      </c>
    </row>
    <row r="17" spans="1:10" ht="25.5" x14ac:dyDescent="0.25">
      <c r="A17" s="378" t="s">
        <v>185</v>
      </c>
      <c r="B17" s="361" t="s">
        <v>3754</v>
      </c>
      <c r="C17" s="360" t="s">
        <v>163</v>
      </c>
      <c r="D17" s="360" t="s">
        <v>3755</v>
      </c>
      <c r="E17" s="645" t="s">
        <v>3749</v>
      </c>
      <c r="F17" s="645"/>
      <c r="G17" s="362" t="s">
        <v>104</v>
      </c>
      <c r="H17" s="363">
        <v>0.02</v>
      </c>
      <c r="I17" s="364">
        <v>101.09</v>
      </c>
      <c r="J17" s="379">
        <v>2.02</v>
      </c>
    </row>
    <row r="18" spans="1:10" ht="63.75" x14ac:dyDescent="0.25">
      <c r="A18" s="378" t="s">
        <v>185</v>
      </c>
      <c r="B18" s="361" t="s">
        <v>3743</v>
      </c>
      <c r="C18" s="360" t="s">
        <v>12</v>
      </c>
      <c r="D18" s="360" t="s">
        <v>3744</v>
      </c>
      <c r="E18" s="645" t="s">
        <v>2464</v>
      </c>
      <c r="F18" s="645"/>
      <c r="G18" s="362" t="s">
        <v>109</v>
      </c>
      <c r="H18" s="363">
        <v>1.6670000000000001E-2</v>
      </c>
      <c r="I18" s="364">
        <v>316.75</v>
      </c>
      <c r="J18" s="379">
        <v>5.28</v>
      </c>
    </row>
    <row r="19" spans="1:10" ht="63.75" x14ac:dyDescent="0.25">
      <c r="A19" s="378" t="s">
        <v>185</v>
      </c>
      <c r="B19" s="361" t="s">
        <v>644</v>
      </c>
      <c r="C19" s="360" t="s">
        <v>12</v>
      </c>
      <c r="D19" s="360" t="s">
        <v>645</v>
      </c>
      <c r="E19" s="645" t="s">
        <v>2464</v>
      </c>
      <c r="F19" s="645"/>
      <c r="G19" s="362" t="s">
        <v>110</v>
      </c>
      <c r="H19" s="363">
        <v>1.6670000000000001E-2</v>
      </c>
      <c r="I19" s="364">
        <v>79.84</v>
      </c>
      <c r="J19" s="379">
        <v>1.33</v>
      </c>
    </row>
    <row r="20" spans="1:10" ht="63.75" x14ac:dyDescent="0.25">
      <c r="A20" s="378" t="s">
        <v>185</v>
      </c>
      <c r="B20" s="361" t="s">
        <v>3752</v>
      </c>
      <c r="C20" s="360" t="s">
        <v>12</v>
      </c>
      <c r="D20" s="360" t="s">
        <v>3753</v>
      </c>
      <c r="E20" s="645" t="s">
        <v>2464</v>
      </c>
      <c r="F20" s="645"/>
      <c r="G20" s="362" t="s">
        <v>110</v>
      </c>
      <c r="H20" s="363">
        <v>1.67E-2</v>
      </c>
      <c r="I20" s="364">
        <v>79.14</v>
      </c>
      <c r="J20" s="379">
        <v>1.32</v>
      </c>
    </row>
    <row r="21" spans="1:10" x14ac:dyDescent="0.25">
      <c r="A21" s="646" t="s">
        <v>199</v>
      </c>
      <c r="B21" s="853"/>
      <c r="C21" s="853"/>
      <c r="D21" s="853"/>
      <c r="E21" s="853"/>
      <c r="F21" s="853"/>
      <c r="G21" s="853"/>
      <c r="H21" s="853"/>
      <c r="I21" s="853"/>
      <c r="J21" s="647"/>
    </row>
    <row r="22" spans="1:10" ht="15.75" thickBot="1" x14ac:dyDescent="0.3">
      <c r="A22" s="648" t="s">
        <v>3756</v>
      </c>
      <c r="B22" s="854"/>
      <c r="C22" s="854"/>
      <c r="D22" s="854"/>
      <c r="E22" s="854"/>
      <c r="F22" s="854"/>
      <c r="G22" s="854"/>
      <c r="H22" s="854"/>
      <c r="I22" s="854"/>
      <c r="J22" s="649"/>
    </row>
    <row r="23" spans="1:10" ht="15.75" thickTop="1" x14ac:dyDescent="0.25">
      <c r="A23" s="374"/>
      <c r="B23" s="359"/>
      <c r="C23" s="359"/>
      <c r="D23" s="359"/>
      <c r="E23" s="359"/>
      <c r="F23" s="359"/>
      <c r="G23" s="359"/>
      <c r="H23" s="359"/>
      <c r="I23" s="359"/>
      <c r="J23" s="375"/>
    </row>
    <row r="24" spans="1:10" ht="25.5" x14ac:dyDescent="0.25">
      <c r="A24" s="376" t="s">
        <v>184</v>
      </c>
      <c r="B24" s="350" t="s">
        <v>3460</v>
      </c>
      <c r="C24" s="349" t="s">
        <v>163</v>
      </c>
      <c r="D24" s="349" t="s">
        <v>3461</v>
      </c>
      <c r="E24" s="644" t="s">
        <v>189</v>
      </c>
      <c r="F24" s="644"/>
      <c r="G24" s="351" t="s">
        <v>4</v>
      </c>
      <c r="H24" s="352">
        <v>1</v>
      </c>
      <c r="I24" s="353">
        <v>535903.30000000005</v>
      </c>
      <c r="J24" s="377">
        <v>535903.30000000005</v>
      </c>
    </row>
    <row r="25" spans="1:10" ht="25.5" x14ac:dyDescent="0.25">
      <c r="A25" s="378" t="s">
        <v>185</v>
      </c>
      <c r="B25" s="361" t="s">
        <v>3774</v>
      </c>
      <c r="C25" s="360" t="s">
        <v>163</v>
      </c>
      <c r="D25" s="360" t="s">
        <v>3775</v>
      </c>
      <c r="E25" s="645" t="s">
        <v>189</v>
      </c>
      <c r="F25" s="645"/>
      <c r="G25" s="362" t="s">
        <v>3759</v>
      </c>
      <c r="H25" s="363">
        <v>12</v>
      </c>
      <c r="I25" s="364">
        <v>123.86</v>
      </c>
      <c r="J25" s="379">
        <v>1486.32</v>
      </c>
    </row>
    <row r="26" spans="1:10" x14ac:dyDescent="0.25">
      <c r="A26" s="378" t="s">
        <v>185</v>
      </c>
      <c r="B26" s="361" t="s">
        <v>3757</v>
      </c>
      <c r="C26" s="360" t="s">
        <v>163</v>
      </c>
      <c r="D26" s="360" t="s">
        <v>3758</v>
      </c>
      <c r="E26" s="645" t="s">
        <v>189</v>
      </c>
      <c r="F26" s="645"/>
      <c r="G26" s="362" t="s">
        <v>3759</v>
      </c>
      <c r="H26" s="363">
        <v>12</v>
      </c>
      <c r="I26" s="364">
        <v>261.77999999999997</v>
      </c>
      <c r="J26" s="379">
        <v>3141.36</v>
      </c>
    </row>
    <row r="27" spans="1:10" ht="25.5" x14ac:dyDescent="0.25">
      <c r="A27" s="378" t="s">
        <v>185</v>
      </c>
      <c r="B27" s="361" t="s">
        <v>3768</v>
      </c>
      <c r="C27" s="360" t="s">
        <v>12</v>
      </c>
      <c r="D27" s="360" t="s">
        <v>3769</v>
      </c>
      <c r="E27" s="645" t="s">
        <v>2465</v>
      </c>
      <c r="F27" s="645"/>
      <c r="G27" s="362" t="s">
        <v>205</v>
      </c>
      <c r="H27" s="363">
        <v>12</v>
      </c>
      <c r="I27" s="364">
        <v>7815.01</v>
      </c>
      <c r="J27" s="379">
        <v>93780.12</v>
      </c>
    </row>
    <row r="28" spans="1:10" ht="25.5" x14ac:dyDescent="0.25">
      <c r="A28" s="378" t="s">
        <v>185</v>
      </c>
      <c r="B28" s="361" t="s">
        <v>3776</v>
      </c>
      <c r="C28" s="360" t="s">
        <v>163</v>
      </c>
      <c r="D28" s="360" t="s">
        <v>3777</v>
      </c>
      <c r="E28" s="645" t="s">
        <v>189</v>
      </c>
      <c r="F28" s="645"/>
      <c r="G28" s="362" t="s">
        <v>3759</v>
      </c>
      <c r="H28" s="363">
        <v>12</v>
      </c>
      <c r="I28" s="364">
        <v>90</v>
      </c>
      <c r="J28" s="379">
        <v>1080</v>
      </c>
    </row>
    <row r="29" spans="1:10" ht="25.5" x14ac:dyDescent="0.25">
      <c r="A29" s="378" t="s">
        <v>185</v>
      </c>
      <c r="B29" s="361" t="s">
        <v>3772</v>
      </c>
      <c r="C29" s="360" t="s">
        <v>163</v>
      </c>
      <c r="D29" s="360" t="s">
        <v>3773</v>
      </c>
      <c r="E29" s="645" t="s">
        <v>189</v>
      </c>
      <c r="F29" s="645"/>
      <c r="G29" s="362" t="s">
        <v>3759</v>
      </c>
      <c r="H29" s="363">
        <v>12</v>
      </c>
      <c r="I29" s="364">
        <v>11555.04</v>
      </c>
      <c r="J29" s="379">
        <v>138660.48000000001</v>
      </c>
    </row>
    <row r="30" spans="1:10" ht="25.5" x14ac:dyDescent="0.25">
      <c r="A30" s="378" t="s">
        <v>185</v>
      </c>
      <c r="B30" s="361" t="s">
        <v>3764</v>
      </c>
      <c r="C30" s="360" t="s">
        <v>163</v>
      </c>
      <c r="D30" s="360" t="s">
        <v>3765</v>
      </c>
      <c r="E30" s="645" t="s">
        <v>189</v>
      </c>
      <c r="F30" s="645"/>
      <c r="G30" s="362" t="s">
        <v>3759</v>
      </c>
      <c r="H30" s="363">
        <v>12</v>
      </c>
      <c r="I30" s="364">
        <v>415.07</v>
      </c>
      <c r="J30" s="379">
        <v>4980.84</v>
      </c>
    </row>
    <row r="31" spans="1:10" ht="25.5" x14ac:dyDescent="0.25">
      <c r="A31" s="378" t="s">
        <v>185</v>
      </c>
      <c r="B31" s="361" t="s">
        <v>3762</v>
      </c>
      <c r="C31" s="360" t="s">
        <v>163</v>
      </c>
      <c r="D31" s="360" t="s">
        <v>3763</v>
      </c>
      <c r="E31" s="645" t="s">
        <v>189</v>
      </c>
      <c r="F31" s="645"/>
      <c r="G31" s="362" t="s">
        <v>3759</v>
      </c>
      <c r="H31" s="363">
        <v>12</v>
      </c>
      <c r="I31" s="364">
        <v>888</v>
      </c>
      <c r="J31" s="379">
        <v>10656</v>
      </c>
    </row>
    <row r="32" spans="1:10" x14ac:dyDescent="0.25">
      <c r="A32" s="378" t="s">
        <v>185</v>
      </c>
      <c r="B32" s="361" t="s">
        <v>3766</v>
      </c>
      <c r="C32" s="360" t="s">
        <v>163</v>
      </c>
      <c r="D32" s="360" t="s">
        <v>3767</v>
      </c>
      <c r="E32" s="645" t="s">
        <v>189</v>
      </c>
      <c r="F32" s="645"/>
      <c r="G32" s="362" t="s">
        <v>4</v>
      </c>
      <c r="H32" s="363">
        <v>1</v>
      </c>
      <c r="I32" s="364">
        <v>2407.9</v>
      </c>
      <c r="J32" s="379">
        <v>2407.9</v>
      </c>
    </row>
    <row r="33" spans="1:10" x14ac:dyDescent="0.25">
      <c r="A33" s="378" t="s">
        <v>185</v>
      </c>
      <c r="B33" s="361" t="s">
        <v>3760</v>
      </c>
      <c r="C33" s="360" t="s">
        <v>163</v>
      </c>
      <c r="D33" s="360" t="s">
        <v>3761</v>
      </c>
      <c r="E33" s="645" t="s">
        <v>189</v>
      </c>
      <c r="F33" s="645"/>
      <c r="G33" s="362" t="s">
        <v>3759</v>
      </c>
      <c r="H33" s="363">
        <v>12</v>
      </c>
      <c r="I33" s="364">
        <v>4.78</v>
      </c>
      <c r="J33" s="379">
        <v>57.36</v>
      </c>
    </row>
    <row r="34" spans="1:10" ht="26.25" thickBot="1" x14ac:dyDescent="0.3">
      <c r="A34" s="378" t="s">
        <v>185</v>
      </c>
      <c r="B34" s="361" t="s">
        <v>3770</v>
      </c>
      <c r="C34" s="360" t="s">
        <v>12</v>
      </c>
      <c r="D34" s="360" t="s">
        <v>3771</v>
      </c>
      <c r="E34" s="645" t="s">
        <v>2465</v>
      </c>
      <c r="F34" s="645"/>
      <c r="G34" s="362" t="s">
        <v>205</v>
      </c>
      <c r="H34" s="363">
        <v>12</v>
      </c>
      <c r="I34" s="364">
        <v>23304.41</v>
      </c>
      <c r="J34" s="379">
        <v>279652.92</v>
      </c>
    </row>
    <row r="35" spans="1:10" ht="15.75" thickTop="1" x14ac:dyDescent="0.25">
      <c r="A35" s="374"/>
      <c r="B35" s="359"/>
      <c r="C35" s="359"/>
      <c r="D35" s="359"/>
      <c r="E35" s="359"/>
      <c r="F35" s="359"/>
      <c r="G35" s="359"/>
      <c r="H35" s="359"/>
      <c r="I35" s="359"/>
      <c r="J35" s="375"/>
    </row>
    <row r="36" spans="1:10" x14ac:dyDescent="0.25">
      <c r="A36" s="376" t="s">
        <v>184</v>
      </c>
      <c r="B36" s="350" t="s">
        <v>3463</v>
      </c>
      <c r="C36" s="349" t="s">
        <v>12</v>
      </c>
      <c r="D36" s="349" t="s">
        <v>3464</v>
      </c>
      <c r="E36" s="644" t="s">
        <v>3778</v>
      </c>
      <c r="F36" s="644"/>
      <c r="G36" s="351" t="s">
        <v>162</v>
      </c>
      <c r="H36" s="352">
        <v>1</v>
      </c>
      <c r="I36" s="353">
        <v>93.62</v>
      </c>
      <c r="J36" s="377">
        <v>93.62</v>
      </c>
    </row>
    <row r="37" spans="1:10" ht="25.5" x14ac:dyDescent="0.25">
      <c r="A37" s="378" t="s">
        <v>185</v>
      </c>
      <c r="B37" s="361" t="s">
        <v>492</v>
      </c>
      <c r="C37" s="360" t="s">
        <v>12</v>
      </c>
      <c r="D37" s="360" t="s">
        <v>493</v>
      </c>
      <c r="E37" s="645" t="s">
        <v>2465</v>
      </c>
      <c r="F37" s="645"/>
      <c r="G37" s="362" t="s">
        <v>104</v>
      </c>
      <c r="H37" s="363">
        <v>0.49199999999999999</v>
      </c>
      <c r="I37" s="364">
        <v>25.31</v>
      </c>
      <c r="J37" s="379">
        <v>12.45</v>
      </c>
    </row>
    <row r="38" spans="1:10" ht="38.25" x14ac:dyDescent="0.25">
      <c r="A38" s="378" t="s">
        <v>185</v>
      </c>
      <c r="B38" s="361" t="s">
        <v>3779</v>
      </c>
      <c r="C38" s="360" t="s">
        <v>12</v>
      </c>
      <c r="D38" s="360" t="s">
        <v>3780</v>
      </c>
      <c r="E38" s="645" t="s">
        <v>2466</v>
      </c>
      <c r="F38" s="645"/>
      <c r="G38" s="362" t="s">
        <v>187</v>
      </c>
      <c r="H38" s="363">
        <v>6.1000000000000004E-3</v>
      </c>
      <c r="I38" s="364">
        <v>567.17999999999995</v>
      </c>
      <c r="J38" s="379">
        <v>3.45</v>
      </c>
    </row>
    <row r="39" spans="1:10" ht="38.25" x14ac:dyDescent="0.25">
      <c r="A39" s="378" t="s">
        <v>185</v>
      </c>
      <c r="B39" s="361" t="s">
        <v>541</v>
      </c>
      <c r="C39" s="360" t="s">
        <v>12</v>
      </c>
      <c r="D39" s="360" t="s">
        <v>542</v>
      </c>
      <c r="E39" s="645" t="s">
        <v>2464</v>
      </c>
      <c r="F39" s="645"/>
      <c r="G39" s="362" t="s">
        <v>110</v>
      </c>
      <c r="H39" s="363">
        <v>2.64E-2</v>
      </c>
      <c r="I39" s="364">
        <v>41.2</v>
      </c>
      <c r="J39" s="379">
        <v>1.08</v>
      </c>
    </row>
    <row r="40" spans="1:10" ht="25.5" x14ac:dyDescent="0.25">
      <c r="A40" s="378" t="s">
        <v>185</v>
      </c>
      <c r="B40" s="361" t="s">
        <v>188</v>
      </c>
      <c r="C40" s="360" t="s">
        <v>12</v>
      </c>
      <c r="D40" s="360" t="s">
        <v>108</v>
      </c>
      <c r="E40" s="645" t="s">
        <v>2465</v>
      </c>
      <c r="F40" s="645"/>
      <c r="G40" s="362" t="s">
        <v>104</v>
      </c>
      <c r="H40" s="363">
        <v>0.73499999999999999</v>
      </c>
      <c r="I40" s="364">
        <v>33.24</v>
      </c>
      <c r="J40" s="379">
        <v>24.43</v>
      </c>
    </row>
    <row r="41" spans="1:10" ht="38.25" x14ac:dyDescent="0.25">
      <c r="A41" s="378" t="s">
        <v>185</v>
      </c>
      <c r="B41" s="361" t="s">
        <v>539</v>
      </c>
      <c r="C41" s="360" t="s">
        <v>12</v>
      </c>
      <c r="D41" s="360" t="s">
        <v>540</v>
      </c>
      <c r="E41" s="645" t="s">
        <v>2464</v>
      </c>
      <c r="F41" s="645"/>
      <c r="G41" s="362" t="s">
        <v>109</v>
      </c>
      <c r="H41" s="363">
        <v>6.6E-3</v>
      </c>
      <c r="I41" s="364">
        <v>42.74</v>
      </c>
      <c r="J41" s="379">
        <v>0.28000000000000003</v>
      </c>
    </row>
    <row r="42" spans="1:10" ht="25.5" x14ac:dyDescent="0.25">
      <c r="A42" s="372" t="s">
        <v>191</v>
      </c>
      <c r="B42" s="355" t="s">
        <v>3781</v>
      </c>
      <c r="C42" s="354" t="s">
        <v>12</v>
      </c>
      <c r="D42" s="354" t="s">
        <v>3782</v>
      </c>
      <c r="E42" s="643" t="s">
        <v>192</v>
      </c>
      <c r="F42" s="643"/>
      <c r="G42" s="356" t="s">
        <v>3</v>
      </c>
      <c r="H42" s="357">
        <v>2</v>
      </c>
      <c r="I42" s="358">
        <v>7.21</v>
      </c>
      <c r="J42" s="373">
        <v>14.42</v>
      </c>
    </row>
    <row r="43" spans="1:10" ht="25.5" x14ac:dyDescent="0.25">
      <c r="A43" s="372" t="s">
        <v>191</v>
      </c>
      <c r="B43" s="355" t="s">
        <v>193</v>
      </c>
      <c r="C43" s="354" t="s">
        <v>12</v>
      </c>
      <c r="D43" s="354" t="s">
        <v>295</v>
      </c>
      <c r="E43" s="643" t="s">
        <v>192</v>
      </c>
      <c r="F43" s="643"/>
      <c r="G43" s="356" t="s">
        <v>3</v>
      </c>
      <c r="H43" s="357">
        <v>1.2273000000000001</v>
      </c>
      <c r="I43" s="358">
        <v>10.1</v>
      </c>
      <c r="J43" s="373">
        <v>12.39</v>
      </c>
    </row>
    <row r="44" spans="1:10" ht="25.5" x14ac:dyDescent="0.25">
      <c r="A44" s="372" t="s">
        <v>191</v>
      </c>
      <c r="B44" s="355" t="s">
        <v>638</v>
      </c>
      <c r="C44" s="354" t="s">
        <v>12</v>
      </c>
      <c r="D44" s="354" t="s">
        <v>639</v>
      </c>
      <c r="E44" s="643" t="s">
        <v>192</v>
      </c>
      <c r="F44" s="643"/>
      <c r="G44" s="356" t="s">
        <v>16</v>
      </c>
      <c r="H44" s="357">
        <v>6.8000000000000005E-2</v>
      </c>
      <c r="I44" s="358">
        <v>16</v>
      </c>
      <c r="J44" s="373">
        <v>1.08</v>
      </c>
    </row>
    <row r="45" spans="1:10" ht="39" thickBot="1" x14ac:dyDescent="0.3">
      <c r="A45" s="372" t="s">
        <v>191</v>
      </c>
      <c r="B45" s="355" t="s">
        <v>3355</v>
      </c>
      <c r="C45" s="354" t="s">
        <v>12</v>
      </c>
      <c r="D45" s="354" t="s">
        <v>3356</v>
      </c>
      <c r="E45" s="643" t="s">
        <v>192</v>
      </c>
      <c r="F45" s="643"/>
      <c r="G45" s="356" t="s">
        <v>162</v>
      </c>
      <c r="H45" s="357">
        <v>0.58530000000000004</v>
      </c>
      <c r="I45" s="358">
        <v>41.08</v>
      </c>
      <c r="J45" s="373">
        <v>24.04</v>
      </c>
    </row>
    <row r="46" spans="1:10" ht="15.75" thickTop="1" x14ac:dyDescent="0.25">
      <c r="A46" s="374"/>
      <c r="B46" s="359"/>
      <c r="C46" s="359"/>
      <c r="D46" s="359"/>
      <c r="E46" s="359"/>
      <c r="F46" s="359"/>
      <c r="G46" s="359"/>
      <c r="H46" s="359"/>
      <c r="I46" s="359"/>
      <c r="J46" s="375"/>
    </row>
    <row r="47" spans="1:10" ht="38.25" x14ac:dyDescent="0.25">
      <c r="A47" s="376" t="s">
        <v>184</v>
      </c>
      <c r="B47" s="350" t="s">
        <v>3466</v>
      </c>
      <c r="C47" s="349" t="s">
        <v>12</v>
      </c>
      <c r="D47" s="349" t="s">
        <v>3467</v>
      </c>
      <c r="E47" s="644" t="s">
        <v>3783</v>
      </c>
      <c r="F47" s="644"/>
      <c r="G47" s="351" t="s">
        <v>162</v>
      </c>
      <c r="H47" s="352">
        <v>1</v>
      </c>
      <c r="I47" s="353">
        <v>447.55</v>
      </c>
      <c r="J47" s="377">
        <v>447.55</v>
      </c>
    </row>
    <row r="48" spans="1:10" ht="25.5" x14ac:dyDescent="0.25">
      <c r="A48" s="378" t="s">
        <v>185</v>
      </c>
      <c r="B48" s="361" t="s">
        <v>188</v>
      </c>
      <c r="C48" s="360" t="s">
        <v>12</v>
      </c>
      <c r="D48" s="360" t="s">
        <v>108</v>
      </c>
      <c r="E48" s="645" t="s">
        <v>2465</v>
      </c>
      <c r="F48" s="645"/>
      <c r="G48" s="362" t="s">
        <v>104</v>
      </c>
      <c r="H48" s="363">
        <v>0.37290000000000001</v>
      </c>
      <c r="I48" s="364">
        <v>33.24</v>
      </c>
      <c r="J48" s="379">
        <v>12.39</v>
      </c>
    </row>
    <row r="49" spans="1:10" x14ac:dyDescent="0.25">
      <c r="A49" s="378" t="s">
        <v>185</v>
      </c>
      <c r="B49" s="361" t="s">
        <v>190</v>
      </c>
      <c r="C49" s="360" t="s">
        <v>12</v>
      </c>
      <c r="D49" s="360" t="s">
        <v>106</v>
      </c>
      <c r="E49" s="645" t="s">
        <v>2465</v>
      </c>
      <c r="F49" s="645"/>
      <c r="G49" s="362" t="s">
        <v>104</v>
      </c>
      <c r="H49" s="363">
        <v>1.1186</v>
      </c>
      <c r="I49" s="364">
        <v>24.91</v>
      </c>
      <c r="J49" s="379">
        <v>27.86</v>
      </c>
    </row>
    <row r="50" spans="1:10" ht="25.5" x14ac:dyDescent="0.25">
      <c r="A50" s="378" t="s">
        <v>185</v>
      </c>
      <c r="B50" s="361" t="s">
        <v>3784</v>
      </c>
      <c r="C50" s="360" t="s">
        <v>12</v>
      </c>
      <c r="D50" s="360" t="s">
        <v>3785</v>
      </c>
      <c r="E50" s="645" t="s">
        <v>2467</v>
      </c>
      <c r="F50" s="645"/>
      <c r="G50" s="362" t="s">
        <v>162</v>
      </c>
      <c r="H50" s="363">
        <v>0.5</v>
      </c>
      <c r="I50" s="364">
        <v>25.67</v>
      </c>
      <c r="J50" s="379">
        <v>12.83</v>
      </c>
    </row>
    <row r="51" spans="1:10" ht="25.5" x14ac:dyDescent="0.25">
      <c r="A51" s="372" t="s">
        <v>191</v>
      </c>
      <c r="B51" s="355" t="s">
        <v>3786</v>
      </c>
      <c r="C51" s="354" t="s">
        <v>12</v>
      </c>
      <c r="D51" s="354" t="s">
        <v>3787</v>
      </c>
      <c r="E51" s="643" t="s">
        <v>192</v>
      </c>
      <c r="F51" s="643"/>
      <c r="G51" s="356" t="s">
        <v>3</v>
      </c>
      <c r="H51" s="357">
        <v>3.2082999999999999</v>
      </c>
      <c r="I51" s="358">
        <v>5.12</v>
      </c>
      <c r="J51" s="373">
        <v>16.420000000000002</v>
      </c>
    </row>
    <row r="52" spans="1:10" ht="38.25" x14ac:dyDescent="0.25">
      <c r="A52" s="372" t="s">
        <v>191</v>
      </c>
      <c r="B52" s="355" t="s">
        <v>3790</v>
      </c>
      <c r="C52" s="354" t="s">
        <v>12</v>
      </c>
      <c r="D52" s="354" t="s">
        <v>3791</v>
      </c>
      <c r="E52" s="643" t="s">
        <v>192</v>
      </c>
      <c r="F52" s="643"/>
      <c r="G52" s="356" t="s">
        <v>162</v>
      </c>
      <c r="H52" s="357">
        <v>1</v>
      </c>
      <c r="I52" s="358">
        <v>377.5</v>
      </c>
      <c r="J52" s="373">
        <v>377.5</v>
      </c>
    </row>
    <row r="53" spans="1:10" ht="25.5" x14ac:dyDescent="0.25">
      <c r="A53" s="372" t="s">
        <v>191</v>
      </c>
      <c r="B53" s="355" t="s">
        <v>3788</v>
      </c>
      <c r="C53" s="354" t="s">
        <v>12</v>
      </c>
      <c r="D53" s="354" t="s">
        <v>3789</v>
      </c>
      <c r="E53" s="643" t="s">
        <v>192</v>
      </c>
      <c r="F53" s="643"/>
      <c r="G53" s="356" t="s">
        <v>16</v>
      </c>
      <c r="H53" s="357">
        <v>1.32E-2</v>
      </c>
      <c r="I53" s="358">
        <v>16.59</v>
      </c>
      <c r="J53" s="373">
        <v>0.21</v>
      </c>
    </row>
    <row r="54" spans="1:10" ht="26.25" thickBot="1" x14ac:dyDescent="0.3">
      <c r="A54" s="372" t="s">
        <v>191</v>
      </c>
      <c r="B54" s="355" t="s">
        <v>3792</v>
      </c>
      <c r="C54" s="354" t="s">
        <v>12</v>
      </c>
      <c r="D54" s="354" t="s">
        <v>3793</v>
      </c>
      <c r="E54" s="643" t="s">
        <v>192</v>
      </c>
      <c r="F54" s="643"/>
      <c r="G54" s="356" t="s">
        <v>16</v>
      </c>
      <c r="H54" s="357">
        <v>1.1299999999999999E-2</v>
      </c>
      <c r="I54" s="358">
        <v>30.96</v>
      </c>
      <c r="J54" s="373">
        <v>0.34</v>
      </c>
    </row>
    <row r="55" spans="1:10" ht="15.75" thickTop="1" x14ac:dyDescent="0.25">
      <c r="A55" s="374"/>
      <c r="B55" s="359"/>
      <c r="C55" s="359"/>
      <c r="D55" s="359"/>
      <c r="E55" s="359"/>
      <c r="F55" s="359"/>
      <c r="G55" s="359"/>
      <c r="H55" s="359"/>
      <c r="I55" s="359"/>
      <c r="J55" s="375"/>
    </row>
    <row r="56" spans="1:10" ht="25.5" x14ac:dyDescent="0.25">
      <c r="A56" s="376" t="s">
        <v>184</v>
      </c>
      <c r="B56" s="350" t="s">
        <v>3469</v>
      </c>
      <c r="C56" s="349" t="s">
        <v>163</v>
      </c>
      <c r="D56" s="349" t="s">
        <v>3470</v>
      </c>
      <c r="E56" s="644" t="s">
        <v>3749</v>
      </c>
      <c r="F56" s="644"/>
      <c r="G56" s="351" t="s">
        <v>4</v>
      </c>
      <c r="H56" s="352">
        <v>1</v>
      </c>
      <c r="I56" s="353">
        <v>16376.5</v>
      </c>
      <c r="J56" s="377">
        <v>16376.5</v>
      </c>
    </row>
    <row r="57" spans="1:10" ht="63.75" x14ac:dyDescent="0.25">
      <c r="A57" s="378" t="s">
        <v>185</v>
      </c>
      <c r="B57" s="361" t="s">
        <v>1025</v>
      </c>
      <c r="C57" s="360" t="s">
        <v>12</v>
      </c>
      <c r="D57" s="360" t="s">
        <v>3325</v>
      </c>
      <c r="E57" s="645" t="s">
        <v>2469</v>
      </c>
      <c r="F57" s="645"/>
      <c r="G57" s="362" t="s">
        <v>162</v>
      </c>
      <c r="H57" s="363">
        <v>37.409999999999997</v>
      </c>
      <c r="I57" s="364">
        <v>26.64</v>
      </c>
      <c r="J57" s="379">
        <v>996.6</v>
      </c>
    </row>
    <row r="58" spans="1:10" ht="38.25" x14ac:dyDescent="0.25">
      <c r="A58" s="378" t="s">
        <v>185</v>
      </c>
      <c r="B58" s="361" t="s">
        <v>3798</v>
      </c>
      <c r="C58" s="360" t="s">
        <v>12</v>
      </c>
      <c r="D58" s="360" t="s">
        <v>3799</v>
      </c>
      <c r="E58" s="645" t="s">
        <v>1024</v>
      </c>
      <c r="F58" s="645"/>
      <c r="G58" s="362" t="s">
        <v>4</v>
      </c>
      <c r="H58" s="363">
        <v>1</v>
      </c>
      <c r="I58" s="364">
        <v>208.92</v>
      </c>
      <c r="J58" s="379">
        <v>208.92</v>
      </c>
    </row>
    <row r="59" spans="1:10" ht="38.25" x14ac:dyDescent="0.25">
      <c r="A59" s="378" t="s">
        <v>185</v>
      </c>
      <c r="B59" s="361" t="s">
        <v>3803</v>
      </c>
      <c r="C59" s="360" t="s">
        <v>163</v>
      </c>
      <c r="D59" s="360" t="s">
        <v>3804</v>
      </c>
      <c r="E59" s="645" t="s">
        <v>194</v>
      </c>
      <c r="F59" s="645"/>
      <c r="G59" s="362" t="s">
        <v>4</v>
      </c>
      <c r="H59" s="363">
        <v>6</v>
      </c>
      <c r="I59" s="364">
        <v>232.24</v>
      </c>
      <c r="J59" s="379">
        <v>1393.44</v>
      </c>
    </row>
    <row r="60" spans="1:10" ht="38.25" x14ac:dyDescent="0.25">
      <c r="A60" s="378" t="s">
        <v>185</v>
      </c>
      <c r="B60" s="361" t="s">
        <v>3809</v>
      </c>
      <c r="C60" s="360" t="s">
        <v>163</v>
      </c>
      <c r="D60" s="360" t="s">
        <v>3810</v>
      </c>
      <c r="E60" s="645" t="s">
        <v>194</v>
      </c>
      <c r="F60" s="645"/>
      <c r="G60" s="362" t="s">
        <v>4</v>
      </c>
      <c r="H60" s="363">
        <v>4</v>
      </c>
      <c r="I60" s="364">
        <v>321.99</v>
      </c>
      <c r="J60" s="379">
        <v>1287.96</v>
      </c>
    </row>
    <row r="61" spans="1:10" ht="38.25" x14ac:dyDescent="0.25">
      <c r="A61" s="378" t="s">
        <v>185</v>
      </c>
      <c r="B61" s="361" t="s">
        <v>615</v>
      </c>
      <c r="C61" s="360" t="s">
        <v>12</v>
      </c>
      <c r="D61" s="360" t="s">
        <v>616</v>
      </c>
      <c r="E61" s="645" t="s">
        <v>713</v>
      </c>
      <c r="F61" s="645"/>
      <c r="G61" s="362" t="s">
        <v>4</v>
      </c>
      <c r="H61" s="363">
        <v>3</v>
      </c>
      <c r="I61" s="364">
        <v>29.98</v>
      </c>
      <c r="J61" s="379">
        <v>89.94</v>
      </c>
    </row>
    <row r="62" spans="1:10" ht="25.5" x14ac:dyDescent="0.25">
      <c r="A62" s="378" t="s">
        <v>185</v>
      </c>
      <c r="B62" s="361" t="s">
        <v>3794</v>
      </c>
      <c r="C62" s="360" t="s">
        <v>163</v>
      </c>
      <c r="D62" s="360" t="s">
        <v>3795</v>
      </c>
      <c r="E62" s="645" t="s">
        <v>198</v>
      </c>
      <c r="F62" s="645"/>
      <c r="G62" s="362" t="s">
        <v>4</v>
      </c>
      <c r="H62" s="363">
        <v>3</v>
      </c>
      <c r="I62" s="364">
        <v>63.99</v>
      </c>
      <c r="J62" s="379">
        <v>191.97</v>
      </c>
    </row>
    <row r="63" spans="1:10" ht="25.5" x14ac:dyDescent="0.25">
      <c r="A63" s="378" t="s">
        <v>185</v>
      </c>
      <c r="B63" s="361" t="s">
        <v>3800</v>
      </c>
      <c r="C63" s="360" t="s">
        <v>163</v>
      </c>
      <c r="D63" s="360" t="s">
        <v>3801</v>
      </c>
      <c r="E63" s="645" t="s">
        <v>198</v>
      </c>
      <c r="F63" s="645"/>
      <c r="G63" s="362" t="s">
        <v>3802</v>
      </c>
      <c r="H63" s="363">
        <v>1</v>
      </c>
      <c r="I63" s="364">
        <v>111.54</v>
      </c>
      <c r="J63" s="379">
        <v>111.54</v>
      </c>
    </row>
    <row r="64" spans="1:10" ht="76.5" x14ac:dyDescent="0.25">
      <c r="A64" s="378" t="s">
        <v>185</v>
      </c>
      <c r="B64" s="361" t="s">
        <v>3812</v>
      </c>
      <c r="C64" s="360" t="s">
        <v>12</v>
      </c>
      <c r="D64" s="360" t="s">
        <v>5534</v>
      </c>
      <c r="E64" s="645" t="s">
        <v>779</v>
      </c>
      <c r="F64" s="645"/>
      <c r="G64" s="362" t="s">
        <v>4</v>
      </c>
      <c r="H64" s="363">
        <v>1</v>
      </c>
      <c r="I64" s="364">
        <v>440.63</v>
      </c>
      <c r="J64" s="379">
        <v>440.63</v>
      </c>
    </row>
    <row r="65" spans="1:10" ht="38.25" x14ac:dyDescent="0.25">
      <c r="A65" s="378" t="s">
        <v>185</v>
      </c>
      <c r="B65" s="361" t="s">
        <v>3805</v>
      </c>
      <c r="C65" s="360" t="s">
        <v>12</v>
      </c>
      <c r="D65" s="360" t="s">
        <v>3806</v>
      </c>
      <c r="E65" s="645" t="s">
        <v>778</v>
      </c>
      <c r="F65" s="645"/>
      <c r="G65" s="362" t="s">
        <v>3</v>
      </c>
      <c r="H65" s="363">
        <v>6</v>
      </c>
      <c r="I65" s="364">
        <v>28.3</v>
      </c>
      <c r="J65" s="379">
        <v>169.8</v>
      </c>
    </row>
    <row r="66" spans="1:10" ht="38.25" x14ac:dyDescent="0.25">
      <c r="A66" s="378" t="s">
        <v>185</v>
      </c>
      <c r="B66" s="361" t="s">
        <v>3807</v>
      </c>
      <c r="C66" s="360" t="s">
        <v>12</v>
      </c>
      <c r="D66" s="360" t="s">
        <v>3808</v>
      </c>
      <c r="E66" s="645" t="s">
        <v>2468</v>
      </c>
      <c r="F66" s="645"/>
      <c r="G66" s="362" t="s">
        <v>162</v>
      </c>
      <c r="H66" s="363">
        <v>48.06</v>
      </c>
      <c r="I66" s="364">
        <v>36.450000000000003</v>
      </c>
      <c r="J66" s="379">
        <v>1751.78</v>
      </c>
    </row>
    <row r="67" spans="1:10" ht="25.5" x14ac:dyDescent="0.25">
      <c r="A67" s="378" t="s">
        <v>185</v>
      </c>
      <c r="B67" s="361" t="s">
        <v>416</v>
      </c>
      <c r="C67" s="360" t="s">
        <v>12</v>
      </c>
      <c r="D67" s="360" t="s">
        <v>417</v>
      </c>
      <c r="E67" s="645" t="s">
        <v>2465</v>
      </c>
      <c r="F67" s="645"/>
      <c r="G67" s="362" t="s">
        <v>104</v>
      </c>
      <c r="H67" s="363">
        <v>6</v>
      </c>
      <c r="I67" s="364">
        <v>33.36</v>
      </c>
      <c r="J67" s="379">
        <v>200.16</v>
      </c>
    </row>
    <row r="68" spans="1:10" ht="25.5" x14ac:dyDescent="0.25">
      <c r="A68" s="378" t="s">
        <v>185</v>
      </c>
      <c r="B68" s="361" t="s">
        <v>188</v>
      </c>
      <c r="C68" s="360" t="s">
        <v>12</v>
      </c>
      <c r="D68" s="360" t="s">
        <v>108</v>
      </c>
      <c r="E68" s="645" t="s">
        <v>2465</v>
      </c>
      <c r="F68" s="645"/>
      <c r="G68" s="362" t="s">
        <v>104</v>
      </c>
      <c r="H68" s="363">
        <v>16</v>
      </c>
      <c r="I68" s="364">
        <v>33.24</v>
      </c>
      <c r="J68" s="379">
        <v>531.84</v>
      </c>
    </row>
    <row r="69" spans="1:10" ht="25.5" x14ac:dyDescent="0.25">
      <c r="A69" s="378" t="s">
        <v>185</v>
      </c>
      <c r="B69" s="361" t="s">
        <v>3811</v>
      </c>
      <c r="C69" s="360" t="s">
        <v>12</v>
      </c>
      <c r="D69" s="360" t="s">
        <v>5535</v>
      </c>
      <c r="E69" s="645" t="s">
        <v>779</v>
      </c>
      <c r="F69" s="645"/>
      <c r="G69" s="362" t="s">
        <v>4</v>
      </c>
      <c r="H69" s="363">
        <v>1</v>
      </c>
      <c r="I69" s="364">
        <v>563.29</v>
      </c>
      <c r="J69" s="379">
        <v>563.29</v>
      </c>
    </row>
    <row r="70" spans="1:10" ht="51" x14ac:dyDescent="0.25">
      <c r="A70" s="378" t="s">
        <v>185</v>
      </c>
      <c r="B70" s="361" t="s">
        <v>849</v>
      </c>
      <c r="C70" s="360" t="s">
        <v>12</v>
      </c>
      <c r="D70" s="360" t="s">
        <v>850</v>
      </c>
      <c r="E70" s="645" t="s">
        <v>2466</v>
      </c>
      <c r="F70" s="645"/>
      <c r="G70" s="362" t="s">
        <v>187</v>
      </c>
      <c r="H70" s="363">
        <v>2.403</v>
      </c>
      <c r="I70" s="364">
        <v>642.63</v>
      </c>
      <c r="J70" s="379">
        <v>1544.23</v>
      </c>
    </row>
    <row r="71" spans="1:10" x14ac:dyDescent="0.25">
      <c r="A71" s="378" t="s">
        <v>185</v>
      </c>
      <c r="B71" s="361" t="s">
        <v>190</v>
      </c>
      <c r="C71" s="360" t="s">
        <v>12</v>
      </c>
      <c r="D71" s="360" t="s">
        <v>106</v>
      </c>
      <c r="E71" s="645" t="s">
        <v>2465</v>
      </c>
      <c r="F71" s="645"/>
      <c r="G71" s="362" t="s">
        <v>104</v>
      </c>
      <c r="H71" s="363">
        <v>16</v>
      </c>
      <c r="I71" s="364">
        <v>24.91</v>
      </c>
      <c r="J71" s="379">
        <v>398.56</v>
      </c>
    </row>
    <row r="72" spans="1:10" ht="63.75" x14ac:dyDescent="0.25">
      <c r="A72" s="378" t="s">
        <v>185</v>
      </c>
      <c r="B72" s="361" t="s">
        <v>3796</v>
      </c>
      <c r="C72" s="360" t="s">
        <v>12</v>
      </c>
      <c r="D72" s="360" t="s">
        <v>3797</v>
      </c>
      <c r="E72" s="645" t="s">
        <v>641</v>
      </c>
      <c r="F72" s="645"/>
      <c r="G72" s="362" t="s">
        <v>162</v>
      </c>
      <c r="H72" s="363">
        <v>37.409999999999997</v>
      </c>
      <c r="I72" s="364">
        <v>48.07</v>
      </c>
      <c r="J72" s="379">
        <v>1798.29</v>
      </c>
    </row>
    <row r="73" spans="1:10" ht="38.25" x14ac:dyDescent="0.25">
      <c r="A73" s="378" t="s">
        <v>185</v>
      </c>
      <c r="B73" s="361" t="s">
        <v>955</v>
      </c>
      <c r="C73" s="360" t="s">
        <v>12</v>
      </c>
      <c r="D73" s="360" t="s">
        <v>956</v>
      </c>
      <c r="E73" s="645" t="s">
        <v>986</v>
      </c>
      <c r="F73" s="645"/>
      <c r="G73" s="362" t="s">
        <v>3</v>
      </c>
      <c r="H73" s="363">
        <v>9</v>
      </c>
      <c r="I73" s="364">
        <v>23.08</v>
      </c>
      <c r="J73" s="379">
        <v>207.72</v>
      </c>
    </row>
    <row r="74" spans="1:10" ht="25.5" x14ac:dyDescent="0.25">
      <c r="A74" s="378" t="s">
        <v>185</v>
      </c>
      <c r="B74" s="361" t="s">
        <v>3696</v>
      </c>
      <c r="C74" s="360" t="s">
        <v>12</v>
      </c>
      <c r="D74" s="360" t="s">
        <v>3697</v>
      </c>
      <c r="E74" s="645" t="s">
        <v>978</v>
      </c>
      <c r="F74" s="645"/>
      <c r="G74" s="362" t="s">
        <v>4</v>
      </c>
      <c r="H74" s="363">
        <v>1</v>
      </c>
      <c r="I74" s="364">
        <v>43.3</v>
      </c>
      <c r="J74" s="379">
        <v>43.3</v>
      </c>
    </row>
    <row r="75" spans="1:10" ht="51" x14ac:dyDescent="0.25">
      <c r="A75" s="378" t="s">
        <v>185</v>
      </c>
      <c r="B75" s="361" t="s">
        <v>711</v>
      </c>
      <c r="C75" s="360" t="s">
        <v>12</v>
      </c>
      <c r="D75" s="360" t="s">
        <v>712</v>
      </c>
      <c r="E75" s="645" t="s">
        <v>2466</v>
      </c>
      <c r="F75" s="645"/>
      <c r="G75" s="362" t="s">
        <v>187</v>
      </c>
      <c r="H75" s="363">
        <v>1.26</v>
      </c>
      <c r="I75" s="364">
        <v>565.03</v>
      </c>
      <c r="J75" s="379">
        <v>711.93</v>
      </c>
    </row>
    <row r="76" spans="1:10" ht="25.5" x14ac:dyDescent="0.25">
      <c r="A76" s="372" t="s">
        <v>191</v>
      </c>
      <c r="B76" s="355" t="s">
        <v>3813</v>
      </c>
      <c r="C76" s="354" t="s">
        <v>12</v>
      </c>
      <c r="D76" s="354" t="s">
        <v>3814</v>
      </c>
      <c r="E76" s="643" t="s">
        <v>192</v>
      </c>
      <c r="F76" s="643"/>
      <c r="G76" s="356" t="s">
        <v>16</v>
      </c>
      <c r="H76" s="357">
        <v>1</v>
      </c>
      <c r="I76" s="358">
        <v>19.420000000000002</v>
      </c>
      <c r="J76" s="373">
        <v>19.420000000000002</v>
      </c>
    </row>
    <row r="77" spans="1:10" ht="25.5" x14ac:dyDescent="0.25">
      <c r="A77" s="372" t="s">
        <v>191</v>
      </c>
      <c r="B77" s="355" t="s">
        <v>193</v>
      </c>
      <c r="C77" s="354" t="s">
        <v>12</v>
      </c>
      <c r="D77" s="354" t="s">
        <v>295</v>
      </c>
      <c r="E77" s="643" t="s">
        <v>192</v>
      </c>
      <c r="F77" s="643"/>
      <c r="G77" s="356" t="s">
        <v>3</v>
      </c>
      <c r="H77" s="357">
        <v>84</v>
      </c>
      <c r="I77" s="358">
        <v>10.1</v>
      </c>
      <c r="J77" s="373">
        <v>848.4</v>
      </c>
    </row>
    <row r="78" spans="1:10" ht="38.25" x14ac:dyDescent="0.25">
      <c r="A78" s="372" t="s">
        <v>191</v>
      </c>
      <c r="B78" s="355" t="s">
        <v>3815</v>
      </c>
      <c r="C78" s="354" t="s">
        <v>12</v>
      </c>
      <c r="D78" s="354" t="s">
        <v>3816</v>
      </c>
      <c r="E78" s="643" t="s">
        <v>192</v>
      </c>
      <c r="F78" s="643"/>
      <c r="G78" s="356" t="s">
        <v>162</v>
      </c>
      <c r="H78" s="357">
        <v>71.5</v>
      </c>
      <c r="I78" s="358">
        <v>35.78</v>
      </c>
      <c r="J78" s="373">
        <v>2558.27</v>
      </c>
    </row>
    <row r="79" spans="1:10" ht="38.25" x14ac:dyDescent="0.25">
      <c r="A79" s="372" t="s">
        <v>191</v>
      </c>
      <c r="B79" s="355" t="s">
        <v>3819</v>
      </c>
      <c r="C79" s="354" t="s">
        <v>12</v>
      </c>
      <c r="D79" s="354" t="s">
        <v>3820</v>
      </c>
      <c r="E79" s="643" t="s">
        <v>192</v>
      </c>
      <c r="F79" s="643"/>
      <c r="G79" s="356" t="s">
        <v>4</v>
      </c>
      <c r="H79" s="357">
        <v>8</v>
      </c>
      <c r="I79" s="358">
        <v>20.74</v>
      </c>
      <c r="J79" s="373">
        <v>165.92</v>
      </c>
    </row>
    <row r="80" spans="1:10" x14ac:dyDescent="0.25">
      <c r="A80" s="372" t="s">
        <v>191</v>
      </c>
      <c r="B80" s="355" t="s">
        <v>3817</v>
      </c>
      <c r="C80" s="354" t="s">
        <v>200</v>
      </c>
      <c r="D80" s="354" t="s">
        <v>3818</v>
      </c>
      <c r="E80" s="643" t="s">
        <v>192</v>
      </c>
      <c r="F80" s="643"/>
      <c r="G80" s="356" t="s">
        <v>202</v>
      </c>
      <c r="H80" s="357">
        <v>3</v>
      </c>
      <c r="I80" s="358">
        <v>35.99</v>
      </c>
      <c r="J80" s="373">
        <v>107.97</v>
      </c>
    </row>
    <row r="81" spans="1:10" x14ac:dyDescent="0.25">
      <c r="A81" s="372" t="s">
        <v>191</v>
      </c>
      <c r="B81" s="355" t="s">
        <v>3821</v>
      </c>
      <c r="C81" s="354" t="s">
        <v>200</v>
      </c>
      <c r="D81" s="354" t="s">
        <v>3822</v>
      </c>
      <c r="E81" s="643" t="s">
        <v>192</v>
      </c>
      <c r="F81" s="643"/>
      <c r="G81" s="356" t="s">
        <v>202</v>
      </c>
      <c r="H81" s="357">
        <v>3</v>
      </c>
      <c r="I81" s="358">
        <v>11.54</v>
      </c>
      <c r="J81" s="373">
        <v>34.619999999999997</v>
      </c>
    </row>
    <row r="82" spans="1:10" x14ac:dyDescent="0.25">
      <c r="A82" s="646" t="s">
        <v>199</v>
      </c>
      <c r="B82" s="853"/>
      <c r="C82" s="853"/>
      <c r="D82" s="853"/>
      <c r="E82" s="853"/>
      <c r="F82" s="853"/>
      <c r="G82" s="853"/>
      <c r="H82" s="853"/>
      <c r="I82" s="853"/>
      <c r="J82" s="647"/>
    </row>
    <row r="83" spans="1:10" ht="15.75" thickBot="1" x14ac:dyDescent="0.3">
      <c r="A83" s="648" t="s">
        <v>3823</v>
      </c>
      <c r="B83" s="854"/>
      <c r="C83" s="854"/>
      <c r="D83" s="854"/>
      <c r="E83" s="854"/>
      <c r="F83" s="854"/>
      <c r="G83" s="854"/>
      <c r="H83" s="854"/>
      <c r="I83" s="854"/>
      <c r="J83" s="649"/>
    </row>
    <row r="84" spans="1:10" ht="15.75" thickTop="1" x14ac:dyDescent="0.25">
      <c r="A84" s="374"/>
      <c r="B84" s="359"/>
      <c r="C84" s="359"/>
      <c r="D84" s="359"/>
      <c r="E84" s="359"/>
      <c r="F84" s="359"/>
      <c r="G84" s="359"/>
      <c r="H84" s="359"/>
      <c r="I84" s="359"/>
      <c r="J84" s="375"/>
    </row>
    <row r="85" spans="1:10" ht="38.25" x14ac:dyDescent="0.25">
      <c r="A85" s="376" t="s">
        <v>184</v>
      </c>
      <c r="B85" s="350" t="s">
        <v>3472</v>
      </c>
      <c r="C85" s="349" t="s">
        <v>163</v>
      </c>
      <c r="D85" s="349" t="s">
        <v>3473</v>
      </c>
      <c r="E85" s="644" t="s">
        <v>3749</v>
      </c>
      <c r="F85" s="644"/>
      <c r="G85" s="351" t="s">
        <v>4</v>
      </c>
      <c r="H85" s="352">
        <v>1</v>
      </c>
      <c r="I85" s="353">
        <v>21720.76</v>
      </c>
      <c r="J85" s="377">
        <v>21720.76</v>
      </c>
    </row>
    <row r="86" spans="1:10" ht="76.5" x14ac:dyDescent="0.25">
      <c r="A86" s="378" t="s">
        <v>185</v>
      </c>
      <c r="B86" s="361" t="s">
        <v>3812</v>
      </c>
      <c r="C86" s="360" t="s">
        <v>12</v>
      </c>
      <c r="D86" s="360" t="s">
        <v>5534</v>
      </c>
      <c r="E86" s="645" t="s">
        <v>779</v>
      </c>
      <c r="F86" s="645"/>
      <c r="G86" s="362" t="s">
        <v>4</v>
      </c>
      <c r="H86" s="363">
        <v>2</v>
      </c>
      <c r="I86" s="364">
        <v>440.63</v>
      </c>
      <c r="J86" s="379">
        <v>881.26</v>
      </c>
    </row>
    <row r="87" spans="1:10" ht="25.5" x14ac:dyDescent="0.25">
      <c r="A87" s="378" t="s">
        <v>185</v>
      </c>
      <c r="B87" s="361" t="s">
        <v>188</v>
      </c>
      <c r="C87" s="360" t="s">
        <v>12</v>
      </c>
      <c r="D87" s="360" t="s">
        <v>108</v>
      </c>
      <c r="E87" s="645" t="s">
        <v>2465</v>
      </c>
      <c r="F87" s="645"/>
      <c r="G87" s="362" t="s">
        <v>104</v>
      </c>
      <c r="H87" s="363">
        <v>40</v>
      </c>
      <c r="I87" s="364">
        <v>33.24</v>
      </c>
      <c r="J87" s="379">
        <v>1329.6</v>
      </c>
    </row>
    <row r="88" spans="1:10" ht="38.25" x14ac:dyDescent="0.25">
      <c r="A88" s="378" t="s">
        <v>185</v>
      </c>
      <c r="B88" s="361" t="s">
        <v>3807</v>
      </c>
      <c r="C88" s="360" t="s">
        <v>12</v>
      </c>
      <c r="D88" s="360" t="s">
        <v>3808</v>
      </c>
      <c r="E88" s="645" t="s">
        <v>2468</v>
      </c>
      <c r="F88" s="645"/>
      <c r="G88" s="362" t="s">
        <v>162</v>
      </c>
      <c r="H88" s="363">
        <v>37.5</v>
      </c>
      <c r="I88" s="364">
        <v>36.450000000000003</v>
      </c>
      <c r="J88" s="379">
        <v>1366.87</v>
      </c>
    </row>
    <row r="89" spans="1:10" ht="25.5" x14ac:dyDescent="0.25">
      <c r="A89" s="378" t="s">
        <v>185</v>
      </c>
      <c r="B89" s="361" t="s">
        <v>416</v>
      </c>
      <c r="C89" s="360" t="s">
        <v>12</v>
      </c>
      <c r="D89" s="360" t="s">
        <v>417</v>
      </c>
      <c r="E89" s="645" t="s">
        <v>2465</v>
      </c>
      <c r="F89" s="645"/>
      <c r="G89" s="362" t="s">
        <v>104</v>
      </c>
      <c r="H89" s="363">
        <v>12</v>
      </c>
      <c r="I89" s="364">
        <v>33.36</v>
      </c>
      <c r="J89" s="379">
        <v>400.32</v>
      </c>
    </row>
    <row r="90" spans="1:10" ht="63.75" x14ac:dyDescent="0.25">
      <c r="A90" s="378" t="s">
        <v>185</v>
      </c>
      <c r="B90" s="361" t="s">
        <v>3796</v>
      </c>
      <c r="C90" s="360" t="s">
        <v>12</v>
      </c>
      <c r="D90" s="360" t="s">
        <v>3797</v>
      </c>
      <c r="E90" s="645" t="s">
        <v>641</v>
      </c>
      <c r="F90" s="645"/>
      <c r="G90" s="362" t="s">
        <v>162</v>
      </c>
      <c r="H90" s="363">
        <v>35.1</v>
      </c>
      <c r="I90" s="364">
        <v>48.07</v>
      </c>
      <c r="J90" s="379">
        <v>1687.25</v>
      </c>
    </row>
    <row r="91" spans="1:10" ht="25.5" x14ac:dyDescent="0.25">
      <c r="A91" s="378" t="s">
        <v>185</v>
      </c>
      <c r="B91" s="361" t="s">
        <v>3826</v>
      </c>
      <c r="C91" s="360" t="s">
        <v>12</v>
      </c>
      <c r="D91" s="360" t="s">
        <v>5536</v>
      </c>
      <c r="E91" s="645" t="s">
        <v>779</v>
      </c>
      <c r="F91" s="645"/>
      <c r="G91" s="362" t="s">
        <v>4</v>
      </c>
      <c r="H91" s="363">
        <v>2</v>
      </c>
      <c r="I91" s="364">
        <v>153.08000000000001</v>
      </c>
      <c r="J91" s="379">
        <v>306.16000000000003</v>
      </c>
    </row>
    <row r="92" spans="1:10" ht="38.25" x14ac:dyDescent="0.25">
      <c r="A92" s="378" t="s">
        <v>185</v>
      </c>
      <c r="B92" s="361" t="s">
        <v>615</v>
      </c>
      <c r="C92" s="360" t="s">
        <v>12</v>
      </c>
      <c r="D92" s="360" t="s">
        <v>616</v>
      </c>
      <c r="E92" s="645" t="s">
        <v>713</v>
      </c>
      <c r="F92" s="645"/>
      <c r="G92" s="362" t="s">
        <v>4</v>
      </c>
      <c r="H92" s="363">
        <v>5</v>
      </c>
      <c r="I92" s="364">
        <v>29.98</v>
      </c>
      <c r="J92" s="379">
        <v>149.9</v>
      </c>
    </row>
    <row r="93" spans="1:10" ht="25.5" x14ac:dyDescent="0.25">
      <c r="A93" s="378" t="s">
        <v>185</v>
      </c>
      <c r="B93" s="361" t="s">
        <v>3811</v>
      </c>
      <c r="C93" s="360" t="s">
        <v>12</v>
      </c>
      <c r="D93" s="360" t="s">
        <v>5535</v>
      </c>
      <c r="E93" s="645" t="s">
        <v>779</v>
      </c>
      <c r="F93" s="645"/>
      <c r="G93" s="362" t="s">
        <v>4</v>
      </c>
      <c r="H93" s="363">
        <v>2</v>
      </c>
      <c r="I93" s="364">
        <v>563.29</v>
      </c>
      <c r="J93" s="379">
        <v>1126.58</v>
      </c>
    </row>
    <row r="94" spans="1:10" ht="25.5" x14ac:dyDescent="0.25">
      <c r="A94" s="378" t="s">
        <v>185</v>
      </c>
      <c r="B94" s="361" t="s">
        <v>3794</v>
      </c>
      <c r="C94" s="360" t="s">
        <v>163</v>
      </c>
      <c r="D94" s="360" t="s">
        <v>3795</v>
      </c>
      <c r="E94" s="645" t="s">
        <v>198</v>
      </c>
      <c r="F94" s="645"/>
      <c r="G94" s="362" t="s">
        <v>4</v>
      </c>
      <c r="H94" s="363">
        <v>6</v>
      </c>
      <c r="I94" s="364">
        <v>63.99</v>
      </c>
      <c r="J94" s="379">
        <v>383.94</v>
      </c>
    </row>
    <row r="95" spans="1:10" ht="38.25" x14ac:dyDescent="0.25">
      <c r="A95" s="378" t="s">
        <v>185</v>
      </c>
      <c r="B95" s="361" t="s">
        <v>3809</v>
      </c>
      <c r="C95" s="360" t="s">
        <v>163</v>
      </c>
      <c r="D95" s="360" t="s">
        <v>3810</v>
      </c>
      <c r="E95" s="645" t="s">
        <v>194</v>
      </c>
      <c r="F95" s="645"/>
      <c r="G95" s="362" t="s">
        <v>4</v>
      </c>
      <c r="H95" s="363">
        <v>6</v>
      </c>
      <c r="I95" s="364">
        <v>321.99</v>
      </c>
      <c r="J95" s="379">
        <v>1931.94</v>
      </c>
    </row>
    <row r="96" spans="1:10" ht="25.5" x14ac:dyDescent="0.25">
      <c r="A96" s="378" t="s">
        <v>185</v>
      </c>
      <c r="B96" s="361" t="s">
        <v>3800</v>
      </c>
      <c r="C96" s="360" t="s">
        <v>163</v>
      </c>
      <c r="D96" s="360" t="s">
        <v>3801</v>
      </c>
      <c r="E96" s="645" t="s">
        <v>198</v>
      </c>
      <c r="F96" s="645"/>
      <c r="G96" s="362" t="s">
        <v>3802</v>
      </c>
      <c r="H96" s="363">
        <v>2</v>
      </c>
      <c r="I96" s="364">
        <v>111.54</v>
      </c>
      <c r="J96" s="379">
        <v>223.08</v>
      </c>
    </row>
    <row r="97" spans="1:10" ht="25.5" x14ac:dyDescent="0.25">
      <c r="A97" s="378" t="s">
        <v>185</v>
      </c>
      <c r="B97" s="361" t="s">
        <v>3696</v>
      </c>
      <c r="C97" s="360" t="s">
        <v>12</v>
      </c>
      <c r="D97" s="360" t="s">
        <v>3697</v>
      </c>
      <c r="E97" s="645" t="s">
        <v>978</v>
      </c>
      <c r="F97" s="645"/>
      <c r="G97" s="362" t="s">
        <v>4</v>
      </c>
      <c r="H97" s="363">
        <v>1</v>
      </c>
      <c r="I97" s="364">
        <v>43.3</v>
      </c>
      <c r="J97" s="379">
        <v>43.3</v>
      </c>
    </row>
    <row r="98" spans="1:10" ht="38.25" x14ac:dyDescent="0.25">
      <c r="A98" s="378" t="s">
        <v>185</v>
      </c>
      <c r="B98" s="361" t="s">
        <v>3805</v>
      </c>
      <c r="C98" s="360" t="s">
        <v>12</v>
      </c>
      <c r="D98" s="360" t="s">
        <v>3806</v>
      </c>
      <c r="E98" s="645" t="s">
        <v>778</v>
      </c>
      <c r="F98" s="645"/>
      <c r="G98" s="362" t="s">
        <v>3</v>
      </c>
      <c r="H98" s="363">
        <v>10</v>
      </c>
      <c r="I98" s="364">
        <v>28.3</v>
      </c>
      <c r="J98" s="379">
        <v>283</v>
      </c>
    </row>
    <row r="99" spans="1:10" ht="25.5" x14ac:dyDescent="0.25">
      <c r="A99" s="378" t="s">
        <v>185</v>
      </c>
      <c r="B99" s="361" t="s">
        <v>3824</v>
      </c>
      <c r="C99" s="360" t="s">
        <v>12</v>
      </c>
      <c r="D99" s="360" t="s">
        <v>3825</v>
      </c>
      <c r="E99" s="645" t="s">
        <v>978</v>
      </c>
      <c r="F99" s="645"/>
      <c r="G99" s="362" t="s">
        <v>4</v>
      </c>
      <c r="H99" s="363">
        <v>2</v>
      </c>
      <c r="I99" s="364">
        <v>39.11</v>
      </c>
      <c r="J99" s="379">
        <v>78.22</v>
      </c>
    </row>
    <row r="100" spans="1:10" ht="63.75" x14ac:dyDescent="0.25">
      <c r="A100" s="378" t="s">
        <v>185</v>
      </c>
      <c r="B100" s="361" t="s">
        <v>1025</v>
      </c>
      <c r="C100" s="360" t="s">
        <v>12</v>
      </c>
      <c r="D100" s="360" t="s">
        <v>3325</v>
      </c>
      <c r="E100" s="645" t="s">
        <v>2469</v>
      </c>
      <c r="F100" s="645"/>
      <c r="G100" s="362" t="s">
        <v>162</v>
      </c>
      <c r="H100" s="363">
        <v>35.1</v>
      </c>
      <c r="I100" s="364">
        <v>26.64</v>
      </c>
      <c r="J100" s="379">
        <v>935.06</v>
      </c>
    </row>
    <row r="101" spans="1:10" ht="25.5" x14ac:dyDescent="0.25">
      <c r="A101" s="378" t="s">
        <v>185</v>
      </c>
      <c r="B101" s="361" t="s">
        <v>3827</v>
      </c>
      <c r="C101" s="360" t="s">
        <v>163</v>
      </c>
      <c r="D101" s="360" t="s">
        <v>3828</v>
      </c>
      <c r="E101" s="645" t="s">
        <v>3749</v>
      </c>
      <c r="F101" s="645"/>
      <c r="G101" s="362" t="s">
        <v>4</v>
      </c>
      <c r="H101" s="363">
        <v>2</v>
      </c>
      <c r="I101" s="364">
        <v>303.47000000000003</v>
      </c>
      <c r="J101" s="379">
        <v>606.94000000000005</v>
      </c>
    </row>
    <row r="102" spans="1:10" ht="51" x14ac:dyDescent="0.25">
      <c r="A102" s="378" t="s">
        <v>185</v>
      </c>
      <c r="B102" s="361" t="s">
        <v>849</v>
      </c>
      <c r="C102" s="360" t="s">
        <v>12</v>
      </c>
      <c r="D102" s="360" t="s">
        <v>850</v>
      </c>
      <c r="E102" s="645" t="s">
        <v>2466</v>
      </c>
      <c r="F102" s="645"/>
      <c r="G102" s="362" t="s">
        <v>187</v>
      </c>
      <c r="H102" s="363">
        <v>1.875</v>
      </c>
      <c r="I102" s="364">
        <v>642.63</v>
      </c>
      <c r="J102" s="379">
        <v>1204.93</v>
      </c>
    </row>
    <row r="103" spans="1:10" ht="51" x14ac:dyDescent="0.25">
      <c r="A103" s="378" t="s">
        <v>185</v>
      </c>
      <c r="B103" s="361" t="s">
        <v>711</v>
      </c>
      <c r="C103" s="360" t="s">
        <v>12</v>
      </c>
      <c r="D103" s="360" t="s">
        <v>712</v>
      </c>
      <c r="E103" s="645" t="s">
        <v>2466</v>
      </c>
      <c r="F103" s="645"/>
      <c r="G103" s="362" t="s">
        <v>187</v>
      </c>
      <c r="H103" s="363">
        <v>1.44</v>
      </c>
      <c r="I103" s="364">
        <v>565.03</v>
      </c>
      <c r="J103" s="379">
        <v>813.64</v>
      </c>
    </row>
    <row r="104" spans="1:10" x14ac:dyDescent="0.25">
      <c r="A104" s="378" t="s">
        <v>185</v>
      </c>
      <c r="B104" s="361" t="s">
        <v>190</v>
      </c>
      <c r="C104" s="360" t="s">
        <v>12</v>
      </c>
      <c r="D104" s="360" t="s">
        <v>106</v>
      </c>
      <c r="E104" s="645" t="s">
        <v>2465</v>
      </c>
      <c r="F104" s="645"/>
      <c r="G104" s="362" t="s">
        <v>104</v>
      </c>
      <c r="H104" s="363">
        <v>40</v>
      </c>
      <c r="I104" s="364">
        <v>24.91</v>
      </c>
      <c r="J104" s="379">
        <v>996.4</v>
      </c>
    </row>
    <row r="105" spans="1:10" ht="38.25" x14ac:dyDescent="0.25">
      <c r="A105" s="378" t="s">
        <v>185</v>
      </c>
      <c r="B105" s="361" t="s">
        <v>3798</v>
      </c>
      <c r="C105" s="360" t="s">
        <v>12</v>
      </c>
      <c r="D105" s="360" t="s">
        <v>3799</v>
      </c>
      <c r="E105" s="645" t="s">
        <v>1024</v>
      </c>
      <c r="F105" s="645"/>
      <c r="G105" s="362" t="s">
        <v>4</v>
      </c>
      <c r="H105" s="363">
        <v>2</v>
      </c>
      <c r="I105" s="364">
        <v>208.92</v>
      </c>
      <c r="J105" s="379">
        <v>417.84</v>
      </c>
    </row>
    <row r="106" spans="1:10" ht="38.25" x14ac:dyDescent="0.25">
      <c r="A106" s="372" t="s">
        <v>191</v>
      </c>
      <c r="B106" s="355" t="s">
        <v>3815</v>
      </c>
      <c r="C106" s="354" t="s">
        <v>12</v>
      </c>
      <c r="D106" s="354" t="s">
        <v>3816</v>
      </c>
      <c r="E106" s="643" t="s">
        <v>192</v>
      </c>
      <c r="F106" s="643"/>
      <c r="G106" s="356" t="s">
        <v>162</v>
      </c>
      <c r="H106" s="357">
        <v>98.5</v>
      </c>
      <c r="I106" s="358">
        <v>35.78</v>
      </c>
      <c r="J106" s="373">
        <v>3524.33</v>
      </c>
    </row>
    <row r="107" spans="1:10" x14ac:dyDescent="0.25">
      <c r="A107" s="372" t="s">
        <v>191</v>
      </c>
      <c r="B107" s="355" t="s">
        <v>3821</v>
      </c>
      <c r="C107" s="354" t="s">
        <v>200</v>
      </c>
      <c r="D107" s="354" t="s">
        <v>3822</v>
      </c>
      <c r="E107" s="643" t="s">
        <v>192</v>
      </c>
      <c r="F107" s="643"/>
      <c r="G107" s="356" t="s">
        <v>202</v>
      </c>
      <c r="H107" s="357">
        <v>22</v>
      </c>
      <c r="I107" s="358">
        <v>11.54</v>
      </c>
      <c r="J107" s="373">
        <v>253.88</v>
      </c>
    </row>
    <row r="108" spans="1:10" ht="25.5" x14ac:dyDescent="0.25">
      <c r="A108" s="372" t="s">
        <v>191</v>
      </c>
      <c r="B108" s="355" t="s">
        <v>193</v>
      </c>
      <c r="C108" s="354" t="s">
        <v>12</v>
      </c>
      <c r="D108" s="354" t="s">
        <v>295</v>
      </c>
      <c r="E108" s="643" t="s">
        <v>192</v>
      </c>
      <c r="F108" s="643"/>
      <c r="G108" s="356" t="s">
        <v>3</v>
      </c>
      <c r="H108" s="357">
        <v>96</v>
      </c>
      <c r="I108" s="358">
        <v>10.1</v>
      </c>
      <c r="J108" s="373">
        <v>969.6</v>
      </c>
    </row>
    <row r="109" spans="1:10" x14ac:dyDescent="0.25">
      <c r="A109" s="372" t="s">
        <v>191</v>
      </c>
      <c r="B109" s="355" t="s">
        <v>3817</v>
      </c>
      <c r="C109" s="354" t="s">
        <v>200</v>
      </c>
      <c r="D109" s="354" t="s">
        <v>3818</v>
      </c>
      <c r="E109" s="643" t="s">
        <v>192</v>
      </c>
      <c r="F109" s="643"/>
      <c r="G109" s="356" t="s">
        <v>202</v>
      </c>
      <c r="H109" s="357">
        <v>22</v>
      </c>
      <c r="I109" s="358">
        <v>35.99</v>
      </c>
      <c r="J109" s="373">
        <v>791.78</v>
      </c>
    </row>
    <row r="110" spans="1:10" ht="38.25" x14ac:dyDescent="0.25">
      <c r="A110" s="372" t="s">
        <v>191</v>
      </c>
      <c r="B110" s="355" t="s">
        <v>3819</v>
      </c>
      <c r="C110" s="354" t="s">
        <v>12</v>
      </c>
      <c r="D110" s="354" t="s">
        <v>3820</v>
      </c>
      <c r="E110" s="643" t="s">
        <v>192</v>
      </c>
      <c r="F110" s="643"/>
      <c r="G110" s="356" t="s">
        <v>4</v>
      </c>
      <c r="H110" s="357">
        <v>48</v>
      </c>
      <c r="I110" s="358">
        <v>20.74</v>
      </c>
      <c r="J110" s="373">
        <v>995.52</v>
      </c>
    </row>
    <row r="111" spans="1:10" ht="25.5" x14ac:dyDescent="0.25">
      <c r="A111" s="372" t="s">
        <v>191</v>
      </c>
      <c r="B111" s="355" t="s">
        <v>3813</v>
      </c>
      <c r="C111" s="354" t="s">
        <v>12</v>
      </c>
      <c r="D111" s="354" t="s">
        <v>3814</v>
      </c>
      <c r="E111" s="643" t="s">
        <v>192</v>
      </c>
      <c r="F111" s="643"/>
      <c r="G111" s="356" t="s">
        <v>16</v>
      </c>
      <c r="H111" s="357">
        <v>1</v>
      </c>
      <c r="I111" s="358">
        <v>19.420000000000002</v>
      </c>
      <c r="J111" s="373">
        <v>19.420000000000002</v>
      </c>
    </row>
    <row r="112" spans="1:10" x14ac:dyDescent="0.25">
      <c r="A112" s="646" t="s">
        <v>199</v>
      </c>
      <c r="B112" s="853"/>
      <c r="C112" s="853"/>
      <c r="D112" s="853"/>
      <c r="E112" s="853"/>
      <c r="F112" s="853"/>
      <c r="G112" s="853"/>
      <c r="H112" s="853"/>
      <c r="I112" s="853"/>
      <c r="J112" s="647"/>
    </row>
    <row r="113" spans="1:10" ht="15.75" thickBot="1" x14ac:dyDescent="0.3">
      <c r="A113" s="648" t="s">
        <v>3829</v>
      </c>
      <c r="B113" s="854"/>
      <c r="C113" s="854"/>
      <c r="D113" s="854"/>
      <c r="E113" s="854"/>
      <c r="F113" s="854"/>
      <c r="G113" s="854"/>
      <c r="H113" s="854"/>
      <c r="I113" s="854"/>
      <c r="J113" s="649"/>
    </row>
    <row r="114" spans="1:10" ht="15.75" thickTop="1" x14ac:dyDescent="0.25">
      <c r="A114" s="374"/>
      <c r="B114" s="359"/>
      <c r="C114" s="359"/>
      <c r="D114" s="359"/>
      <c r="E114" s="359"/>
      <c r="F114" s="359"/>
      <c r="G114" s="359"/>
      <c r="H114" s="359"/>
      <c r="I114" s="359"/>
      <c r="J114" s="375"/>
    </row>
    <row r="115" spans="1:10" ht="38.25" x14ac:dyDescent="0.25">
      <c r="A115" s="376" t="s">
        <v>184</v>
      </c>
      <c r="B115" s="350" t="s">
        <v>3475</v>
      </c>
      <c r="C115" s="349" t="s">
        <v>163</v>
      </c>
      <c r="D115" s="349" t="s">
        <v>3476</v>
      </c>
      <c r="E115" s="644" t="s">
        <v>3749</v>
      </c>
      <c r="F115" s="644"/>
      <c r="G115" s="351" t="s">
        <v>4</v>
      </c>
      <c r="H115" s="352">
        <v>1</v>
      </c>
      <c r="I115" s="353">
        <v>17812.009999999998</v>
      </c>
      <c r="J115" s="377">
        <v>17812.009999999998</v>
      </c>
    </row>
    <row r="116" spans="1:10" ht="25.5" x14ac:dyDescent="0.25">
      <c r="A116" s="378" t="s">
        <v>185</v>
      </c>
      <c r="B116" s="361" t="s">
        <v>416</v>
      </c>
      <c r="C116" s="360" t="s">
        <v>12</v>
      </c>
      <c r="D116" s="360" t="s">
        <v>417</v>
      </c>
      <c r="E116" s="645" t="s">
        <v>2465</v>
      </c>
      <c r="F116" s="645"/>
      <c r="G116" s="362" t="s">
        <v>104</v>
      </c>
      <c r="H116" s="363">
        <v>2</v>
      </c>
      <c r="I116" s="364">
        <v>33.36</v>
      </c>
      <c r="J116" s="379">
        <v>66.72</v>
      </c>
    </row>
    <row r="117" spans="1:10" ht="25.5" x14ac:dyDescent="0.25">
      <c r="A117" s="378" t="s">
        <v>185</v>
      </c>
      <c r="B117" s="361" t="s">
        <v>3832</v>
      </c>
      <c r="C117" s="360" t="s">
        <v>163</v>
      </c>
      <c r="D117" s="360" t="s">
        <v>3833</v>
      </c>
      <c r="E117" s="645" t="s">
        <v>3749</v>
      </c>
      <c r="F117" s="645"/>
      <c r="G117" s="362" t="s">
        <v>4</v>
      </c>
      <c r="H117" s="363">
        <v>6</v>
      </c>
      <c r="I117" s="364">
        <v>125.37</v>
      </c>
      <c r="J117" s="379">
        <v>752.22</v>
      </c>
    </row>
    <row r="118" spans="1:10" ht="63.75" x14ac:dyDescent="0.25">
      <c r="A118" s="378" t="s">
        <v>185</v>
      </c>
      <c r="B118" s="361" t="s">
        <v>1025</v>
      </c>
      <c r="C118" s="360" t="s">
        <v>12</v>
      </c>
      <c r="D118" s="360" t="s">
        <v>3325</v>
      </c>
      <c r="E118" s="645" t="s">
        <v>2469</v>
      </c>
      <c r="F118" s="645"/>
      <c r="G118" s="362" t="s">
        <v>162</v>
      </c>
      <c r="H118" s="363">
        <v>58.32</v>
      </c>
      <c r="I118" s="364">
        <v>26.64</v>
      </c>
      <c r="J118" s="379">
        <v>1553.64</v>
      </c>
    </row>
    <row r="119" spans="1:10" ht="38.25" x14ac:dyDescent="0.25">
      <c r="A119" s="378" t="s">
        <v>185</v>
      </c>
      <c r="B119" s="361" t="s">
        <v>3803</v>
      </c>
      <c r="C119" s="360" t="s">
        <v>163</v>
      </c>
      <c r="D119" s="360" t="s">
        <v>3804</v>
      </c>
      <c r="E119" s="645" t="s">
        <v>194</v>
      </c>
      <c r="F119" s="645"/>
      <c r="G119" s="362" t="s">
        <v>4</v>
      </c>
      <c r="H119" s="363">
        <v>2</v>
      </c>
      <c r="I119" s="364">
        <v>232.24</v>
      </c>
      <c r="J119" s="379">
        <v>464.48</v>
      </c>
    </row>
    <row r="120" spans="1:10" x14ac:dyDescent="0.25">
      <c r="A120" s="378" t="s">
        <v>185</v>
      </c>
      <c r="B120" s="361" t="s">
        <v>190</v>
      </c>
      <c r="C120" s="360" t="s">
        <v>12</v>
      </c>
      <c r="D120" s="360" t="s">
        <v>106</v>
      </c>
      <c r="E120" s="645" t="s">
        <v>2465</v>
      </c>
      <c r="F120" s="645"/>
      <c r="G120" s="362" t="s">
        <v>104</v>
      </c>
      <c r="H120" s="363">
        <v>6</v>
      </c>
      <c r="I120" s="364">
        <v>24.91</v>
      </c>
      <c r="J120" s="379">
        <v>149.46</v>
      </c>
    </row>
    <row r="121" spans="1:10" ht="25.5" x14ac:dyDescent="0.25">
      <c r="A121" s="378" t="s">
        <v>185</v>
      </c>
      <c r="B121" s="361" t="s">
        <v>188</v>
      </c>
      <c r="C121" s="360" t="s">
        <v>12</v>
      </c>
      <c r="D121" s="360" t="s">
        <v>108</v>
      </c>
      <c r="E121" s="645" t="s">
        <v>2465</v>
      </c>
      <c r="F121" s="645"/>
      <c r="G121" s="362" t="s">
        <v>104</v>
      </c>
      <c r="H121" s="363">
        <v>6</v>
      </c>
      <c r="I121" s="364">
        <v>33.24</v>
      </c>
      <c r="J121" s="379">
        <v>199.44</v>
      </c>
    </row>
    <row r="122" spans="1:10" ht="25.5" x14ac:dyDescent="0.25">
      <c r="A122" s="378" t="s">
        <v>185</v>
      </c>
      <c r="B122" s="361" t="s">
        <v>3830</v>
      </c>
      <c r="C122" s="360" t="s">
        <v>163</v>
      </c>
      <c r="D122" s="360" t="s">
        <v>3831</v>
      </c>
      <c r="E122" s="645" t="s">
        <v>3749</v>
      </c>
      <c r="F122" s="645"/>
      <c r="G122" s="362" t="s">
        <v>4</v>
      </c>
      <c r="H122" s="363">
        <v>3</v>
      </c>
      <c r="I122" s="364">
        <v>389.81</v>
      </c>
      <c r="J122" s="379">
        <v>1169.43</v>
      </c>
    </row>
    <row r="123" spans="1:10" ht="25.5" x14ac:dyDescent="0.25">
      <c r="A123" s="378" t="s">
        <v>185</v>
      </c>
      <c r="B123" s="361" t="s">
        <v>3696</v>
      </c>
      <c r="C123" s="360" t="s">
        <v>12</v>
      </c>
      <c r="D123" s="360" t="s">
        <v>3697</v>
      </c>
      <c r="E123" s="645" t="s">
        <v>978</v>
      </c>
      <c r="F123" s="645"/>
      <c r="G123" s="362" t="s">
        <v>4</v>
      </c>
      <c r="H123" s="363">
        <v>1</v>
      </c>
      <c r="I123" s="364">
        <v>43.3</v>
      </c>
      <c r="J123" s="379">
        <v>43.3</v>
      </c>
    </row>
    <row r="124" spans="1:10" ht="38.25" x14ac:dyDescent="0.25">
      <c r="A124" s="378" t="s">
        <v>185</v>
      </c>
      <c r="B124" s="361" t="s">
        <v>3807</v>
      </c>
      <c r="C124" s="360" t="s">
        <v>12</v>
      </c>
      <c r="D124" s="360" t="s">
        <v>3808</v>
      </c>
      <c r="E124" s="645" t="s">
        <v>2468</v>
      </c>
      <c r="F124" s="645"/>
      <c r="G124" s="362" t="s">
        <v>162</v>
      </c>
      <c r="H124" s="363">
        <v>61.6</v>
      </c>
      <c r="I124" s="364">
        <v>36.450000000000003</v>
      </c>
      <c r="J124" s="379">
        <v>2245.3200000000002</v>
      </c>
    </row>
    <row r="125" spans="1:10" ht="51" x14ac:dyDescent="0.25">
      <c r="A125" s="378" t="s">
        <v>185</v>
      </c>
      <c r="B125" s="361" t="s">
        <v>711</v>
      </c>
      <c r="C125" s="360" t="s">
        <v>12</v>
      </c>
      <c r="D125" s="360" t="s">
        <v>712</v>
      </c>
      <c r="E125" s="645" t="s">
        <v>2466</v>
      </c>
      <c r="F125" s="645"/>
      <c r="G125" s="362" t="s">
        <v>187</v>
      </c>
      <c r="H125" s="363">
        <v>0.72</v>
      </c>
      <c r="I125" s="364">
        <v>565.03</v>
      </c>
      <c r="J125" s="379">
        <v>406.82</v>
      </c>
    </row>
    <row r="126" spans="1:10" ht="38.25" x14ac:dyDescent="0.25">
      <c r="A126" s="378" t="s">
        <v>185</v>
      </c>
      <c r="B126" s="361" t="s">
        <v>3805</v>
      </c>
      <c r="C126" s="360" t="s">
        <v>12</v>
      </c>
      <c r="D126" s="360" t="s">
        <v>3806</v>
      </c>
      <c r="E126" s="645" t="s">
        <v>778</v>
      </c>
      <c r="F126" s="645"/>
      <c r="G126" s="362" t="s">
        <v>3</v>
      </c>
      <c r="H126" s="363">
        <v>7</v>
      </c>
      <c r="I126" s="364">
        <v>28.3</v>
      </c>
      <c r="J126" s="379">
        <v>198.1</v>
      </c>
    </row>
    <row r="127" spans="1:10" ht="51" x14ac:dyDescent="0.25">
      <c r="A127" s="378" t="s">
        <v>185</v>
      </c>
      <c r="B127" s="361" t="s">
        <v>849</v>
      </c>
      <c r="C127" s="360" t="s">
        <v>12</v>
      </c>
      <c r="D127" s="360" t="s">
        <v>850</v>
      </c>
      <c r="E127" s="645" t="s">
        <v>2466</v>
      </c>
      <c r="F127" s="645"/>
      <c r="G127" s="362" t="s">
        <v>187</v>
      </c>
      <c r="H127" s="363">
        <v>3.08</v>
      </c>
      <c r="I127" s="364">
        <v>642.63</v>
      </c>
      <c r="J127" s="379">
        <v>1979.3</v>
      </c>
    </row>
    <row r="128" spans="1:10" ht="38.25" x14ac:dyDescent="0.25">
      <c r="A128" s="378" t="s">
        <v>185</v>
      </c>
      <c r="B128" s="361" t="s">
        <v>615</v>
      </c>
      <c r="C128" s="360" t="s">
        <v>12</v>
      </c>
      <c r="D128" s="360" t="s">
        <v>616</v>
      </c>
      <c r="E128" s="645" t="s">
        <v>713</v>
      </c>
      <c r="F128" s="645"/>
      <c r="G128" s="362" t="s">
        <v>4</v>
      </c>
      <c r="H128" s="363">
        <v>1</v>
      </c>
      <c r="I128" s="364">
        <v>29.98</v>
      </c>
      <c r="J128" s="379">
        <v>29.98</v>
      </c>
    </row>
    <row r="129" spans="1:10" ht="76.5" x14ac:dyDescent="0.25">
      <c r="A129" s="378" t="s">
        <v>185</v>
      </c>
      <c r="B129" s="361" t="s">
        <v>3812</v>
      </c>
      <c r="C129" s="360" t="s">
        <v>12</v>
      </c>
      <c r="D129" s="360" t="s">
        <v>5534</v>
      </c>
      <c r="E129" s="645" t="s">
        <v>779</v>
      </c>
      <c r="F129" s="645"/>
      <c r="G129" s="362" t="s">
        <v>4</v>
      </c>
      <c r="H129" s="363">
        <v>2</v>
      </c>
      <c r="I129" s="364">
        <v>440.63</v>
      </c>
      <c r="J129" s="379">
        <v>881.26</v>
      </c>
    </row>
    <row r="130" spans="1:10" ht="38.25" x14ac:dyDescent="0.25">
      <c r="A130" s="378" t="s">
        <v>185</v>
      </c>
      <c r="B130" s="361" t="s">
        <v>617</v>
      </c>
      <c r="C130" s="360" t="s">
        <v>12</v>
      </c>
      <c r="D130" s="360" t="s">
        <v>618</v>
      </c>
      <c r="E130" s="645" t="s">
        <v>986</v>
      </c>
      <c r="F130" s="645"/>
      <c r="G130" s="362" t="s">
        <v>3</v>
      </c>
      <c r="H130" s="363">
        <v>15</v>
      </c>
      <c r="I130" s="364">
        <v>26.65</v>
      </c>
      <c r="J130" s="379">
        <v>399.75</v>
      </c>
    </row>
    <row r="131" spans="1:10" ht="25.5" x14ac:dyDescent="0.25">
      <c r="A131" s="378" t="s">
        <v>185</v>
      </c>
      <c r="B131" s="361" t="s">
        <v>3827</v>
      </c>
      <c r="C131" s="360" t="s">
        <v>163</v>
      </c>
      <c r="D131" s="360" t="s">
        <v>3828</v>
      </c>
      <c r="E131" s="645" t="s">
        <v>3749</v>
      </c>
      <c r="F131" s="645"/>
      <c r="G131" s="362" t="s">
        <v>4</v>
      </c>
      <c r="H131" s="363">
        <v>6</v>
      </c>
      <c r="I131" s="364">
        <v>303.47000000000003</v>
      </c>
      <c r="J131" s="379">
        <v>1820.82</v>
      </c>
    </row>
    <row r="132" spans="1:10" ht="38.25" x14ac:dyDescent="0.25">
      <c r="A132" s="378" t="s">
        <v>185</v>
      </c>
      <c r="B132" s="361" t="s">
        <v>3809</v>
      </c>
      <c r="C132" s="360" t="s">
        <v>163</v>
      </c>
      <c r="D132" s="360" t="s">
        <v>3810</v>
      </c>
      <c r="E132" s="645" t="s">
        <v>194</v>
      </c>
      <c r="F132" s="645"/>
      <c r="G132" s="362" t="s">
        <v>4</v>
      </c>
      <c r="H132" s="363">
        <v>3</v>
      </c>
      <c r="I132" s="364">
        <v>321.99</v>
      </c>
      <c r="J132" s="379">
        <v>965.97</v>
      </c>
    </row>
    <row r="133" spans="1:10" ht="38.25" x14ac:dyDescent="0.25">
      <c r="A133" s="378" t="s">
        <v>185</v>
      </c>
      <c r="B133" s="361" t="s">
        <v>3798</v>
      </c>
      <c r="C133" s="360" t="s">
        <v>12</v>
      </c>
      <c r="D133" s="360" t="s">
        <v>3799</v>
      </c>
      <c r="E133" s="645" t="s">
        <v>1024</v>
      </c>
      <c r="F133" s="645"/>
      <c r="G133" s="362" t="s">
        <v>4</v>
      </c>
      <c r="H133" s="363">
        <v>1</v>
      </c>
      <c r="I133" s="364">
        <v>208.92</v>
      </c>
      <c r="J133" s="379">
        <v>208.92</v>
      </c>
    </row>
    <row r="134" spans="1:10" ht="25.5" x14ac:dyDescent="0.25">
      <c r="A134" s="378" t="s">
        <v>185</v>
      </c>
      <c r="B134" s="361" t="s">
        <v>3794</v>
      </c>
      <c r="C134" s="360" t="s">
        <v>163</v>
      </c>
      <c r="D134" s="360" t="s">
        <v>3795</v>
      </c>
      <c r="E134" s="645" t="s">
        <v>198</v>
      </c>
      <c r="F134" s="645"/>
      <c r="G134" s="362" t="s">
        <v>4</v>
      </c>
      <c r="H134" s="363">
        <v>3</v>
      </c>
      <c r="I134" s="364">
        <v>63.99</v>
      </c>
      <c r="J134" s="379">
        <v>191.97</v>
      </c>
    </row>
    <row r="135" spans="1:10" ht="63.75" x14ac:dyDescent="0.25">
      <c r="A135" s="378" t="s">
        <v>185</v>
      </c>
      <c r="B135" s="361" t="s">
        <v>3796</v>
      </c>
      <c r="C135" s="360" t="s">
        <v>12</v>
      </c>
      <c r="D135" s="360" t="s">
        <v>3797</v>
      </c>
      <c r="E135" s="645" t="s">
        <v>641</v>
      </c>
      <c r="F135" s="645"/>
      <c r="G135" s="362" t="s">
        <v>162</v>
      </c>
      <c r="H135" s="363">
        <v>58.32</v>
      </c>
      <c r="I135" s="364">
        <v>48.07</v>
      </c>
      <c r="J135" s="379">
        <v>2803.44</v>
      </c>
    </row>
    <row r="136" spans="1:10" ht="38.25" x14ac:dyDescent="0.25">
      <c r="A136" s="372" t="s">
        <v>191</v>
      </c>
      <c r="B136" s="355" t="s">
        <v>3815</v>
      </c>
      <c r="C136" s="354" t="s">
        <v>12</v>
      </c>
      <c r="D136" s="354" t="s">
        <v>3816</v>
      </c>
      <c r="E136" s="643" t="s">
        <v>192</v>
      </c>
      <c r="F136" s="643"/>
      <c r="G136" s="356" t="s">
        <v>162</v>
      </c>
      <c r="H136" s="357">
        <v>22</v>
      </c>
      <c r="I136" s="358">
        <v>35.78</v>
      </c>
      <c r="J136" s="373">
        <v>787.16</v>
      </c>
    </row>
    <row r="137" spans="1:10" ht="25.5" x14ac:dyDescent="0.25">
      <c r="A137" s="372" t="s">
        <v>191</v>
      </c>
      <c r="B137" s="355" t="s">
        <v>193</v>
      </c>
      <c r="C137" s="354" t="s">
        <v>12</v>
      </c>
      <c r="D137" s="354" t="s">
        <v>295</v>
      </c>
      <c r="E137" s="643" t="s">
        <v>192</v>
      </c>
      <c r="F137" s="643"/>
      <c r="G137" s="356" t="s">
        <v>3</v>
      </c>
      <c r="H137" s="357">
        <v>48</v>
      </c>
      <c r="I137" s="358">
        <v>10.1</v>
      </c>
      <c r="J137" s="373">
        <v>484.8</v>
      </c>
    </row>
    <row r="138" spans="1:10" ht="25.5" x14ac:dyDescent="0.25">
      <c r="A138" s="372" t="s">
        <v>191</v>
      </c>
      <c r="B138" s="355" t="s">
        <v>3813</v>
      </c>
      <c r="C138" s="354" t="s">
        <v>12</v>
      </c>
      <c r="D138" s="354" t="s">
        <v>3814</v>
      </c>
      <c r="E138" s="643" t="s">
        <v>192</v>
      </c>
      <c r="F138" s="643"/>
      <c r="G138" s="356" t="s">
        <v>16</v>
      </c>
      <c r="H138" s="357">
        <v>0.5</v>
      </c>
      <c r="I138" s="358">
        <v>19.420000000000002</v>
      </c>
      <c r="J138" s="373">
        <v>9.7100000000000009</v>
      </c>
    </row>
    <row r="139" spans="1:10" x14ac:dyDescent="0.25">
      <c r="A139" s="646" t="s">
        <v>199</v>
      </c>
      <c r="B139" s="853"/>
      <c r="C139" s="853"/>
      <c r="D139" s="853"/>
      <c r="E139" s="853"/>
      <c r="F139" s="853"/>
      <c r="G139" s="853"/>
      <c r="H139" s="853"/>
      <c r="I139" s="853"/>
      <c r="J139" s="647"/>
    </row>
    <row r="140" spans="1:10" ht="15.75" thickBot="1" x14ac:dyDescent="0.3">
      <c r="A140" s="648" t="s">
        <v>3834</v>
      </c>
      <c r="B140" s="854"/>
      <c r="C140" s="854"/>
      <c r="D140" s="854"/>
      <c r="E140" s="854"/>
      <c r="F140" s="854"/>
      <c r="G140" s="854"/>
      <c r="H140" s="854"/>
      <c r="I140" s="854"/>
      <c r="J140" s="649"/>
    </row>
    <row r="141" spans="1:10" ht="15.75" thickTop="1" x14ac:dyDescent="0.25">
      <c r="A141" s="374"/>
      <c r="B141" s="359"/>
      <c r="C141" s="359"/>
      <c r="D141" s="359"/>
      <c r="E141" s="359"/>
      <c r="F141" s="359"/>
      <c r="G141" s="359"/>
      <c r="H141" s="359"/>
      <c r="I141" s="359"/>
      <c r="J141" s="375"/>
    </row>
    <row r="142" spans="1:10" ht="51" x14ac:dyDescent="0.25">
      <c r="A142" s="376" t="s">
        <v>184</v>
      </c>
      <c r="B142" s="350" t="s">
        <v>3478</v>
      </c>
      <c r="C142" s="349" t="s">
        <v>163</v>
      </c>
      <c r="D142" s="349" t="s">
        <v>3479</v>
      </c>
      <c r="E142" s="644" t="s">
        <v>3749</v>
      </c>
      <c r="F142" s="644"/>
      <c r="G142" s="351" t="s">
        <v>162</v>
      </c>
      <c r="H142" s="352">
        <v>1</v>
      </c>
      <c r="I142" s="353">
        <v>163.21</v>
      </c>
      <c r="J142" s="377">
        <v>163.21</v>
      </c>
    </row>
    <row r="143" spans="1:10" ht="63.75" x14ac:dyDescent="0.25">
      <c r="A143" s="378" t="s">
        <v>185</v>
      </c>
      <c r="B143" s="361" t="s">
        <v>1025</v>
      </c>
      <c r="C143" s="360" t="s">
        <v>12</v>
      </c>
      <c r="D143" s="360" t="s">
        <v>3325</v>
      </c>
      <c r="E143" s="645" t="s">
        <v>2469</v>
      </c>
      <c r="F143" s="645"/>
      <c r="G143" s="362" t="s">
        <v>162</v>
      </c>
      <c r="H143" s="363">
        <v>1</v>
      </c>
      <c r="I143" s="364">
        <v>26.64</v>
      </c>
      <c r="J143" s="379">
        <v>26.64</v>
      </c>
    </row>
    <row r="144" spans="1:10" ht="51" x14ac:dyDescent="0.25">
      <c r="A144" s="378" t="s">
        <v>185</v>
      </c>
      <c r="B144" s="361" t="s">
        <v>3835</v>
      </c>
      <c r="C144" s="360" t="s">
        <v>12</v>
      </c>
      <c r="D144" s="360" t="s">
        <v>3836</v>
      </c>
      <c r="E144" s="645" t="s">
        <v>3837</v>
      </c>
      <c r="F144" s="645"/>
      <c r="G144" s="362" t="s">
        <v>162</v>
      </c>
      <c r="H144" s="363">
        <v>1</v>
      </c>
      <c r="I144" s="364">
        <v>3.28</v>
      </c>
      <c r="J144" s="379">
        <v>3.28</v>
      </c>
    </row>
    <row r="145" spans="1:10" ht="63.75" x14ac:dyDescent="0.25">
      <c r="A145" s="378" t="s">
        <v>185</v>
      </c>
      <c r="B145" s="361" t="s">
        <v>3796</v>
      </c>
      <c r="C145" s="360" t="s">
        <v>12</v>
      </c>
      <c r="D145" s="360" t="s">
        <v>3797</v>
      </c>
      <c r="E145" s="645" t="s">
        <v>641</v>
      </c>
      <c r="F145" s="645"/>
      <c r="G145" s="362" t="s">
        <v>162</v>
      </c>
      <c r="H145" s="363">
        <v>1</v>
      </c>
      <c r="I145" s="364">
        <v>48.07</v>
      </c>
      <c r="J145" s="379">
        <v>48.07</v>
      </c>
    </row>
    <row r="146" spans="1:10" ht="25.5" x14ac:dyDescent="0.25">
      <c r="A146" s="378" t="s">
        <v>185</v>
      </c>
      <c r="B146" s="361" t="s">
        <v>3838</v>
      </c>
      <c r="C146" s="360" t="s">
        <v>12</v>
      </c>
      <c r="D146" s="360" t="s">
        <v>3839</v>
      </c>
      <c r="E146" s="645" t="s">
        <v>725</v>
      </c>
      <c r="F146" s="645"/>
      <c r="G146" s="362" t="s">
        <v>162</v>
      </c>
      <c r="H146" s="363">
        <v>1</v>
      </c>
      <c r="I146" s="364">
        <v>85.22</v>
      </c>
      <c r="J146" s="379">
        <v>85.22</v>
      </c>
    </row>
    <row r="147" spans="1:10" x14ac:dyDescent="0.25">
      <c r="A147" s="646" t="s">
        <v>199</v>
      </c>
      <c r="B147" s="853"/>
      <c r="C147" s="853"/>
      <c r="D147" s="853"/>
      <c r="E147" s="853"/>
      <c r="F147" s="853"/>
      <c r="G147" s="853"/>
      <c r="H147" s="853"/>
      <c r="I147" s="853"/>
      <c r="J147" s="647"/>
    </row>
    <row r="148" spans="1:10" ht="15.75" thickBot="1" x14ac:dyDescent="0.3">
      <c r="A148" s="648" t="s">
        <v>3840</v>
      </c>
      <c r="B148" s="854"/>
      <c r="C148" s="854"/>
      <c r="D148" s="854"/>
      <c r="E148" s="854"/>
      <c r="F148" s="854"/>
      <c r="G148" s="854"/>
      <c r="H148" s="854"/>
      <c r="I148" s="854"/>
      <c r="J148" s="649"/>
    </row>
    <row r="149" spans="1:10" ht="15.75" thickTop="1" x14ac:dyDescent="0.25">
      <c r="A149" s="374"/>
      <c r="B149" s="359"/>
      <c r="C149" s="359"/>
      <c r="D149" s="359"/>
      <c r="E149" s="359"/>
      <c r="F149" s="359"/>
      <c r="G149" s="359"/>
      <c r="H149" s="359"/>
      <c r="I149" s="359"/>
      <c r="J149" s="375"/>
    </row>
    <row r="150" spans="1:10" ht="38.25" x14ac:dyDescent="0.25">
      <c r="A150" s="376" t="s">
        <v>184</v>
      </c>
      <c r="B150" s="350" t="s">
        <v>3481</v>
      </c>
      <c r="C150" s="349" t="s">
        <v>163</v>
      </c>
      <c r="D150" s="349" t="s">
        <v>3482</v>
      </c>
      <c r="E150" s="644" t="s">
        <v>3749</v>
      </c>
      <c r="F150" s="644"/>
      <c r="G150" s="351" t="s">
        <v>4</v>
      </c>
      <c r="H150" s="352">
        <v>1</v>
      </c>
      <c r="I150" s="353">
        <v>14230.39</v>
      </c>
      <c r="J150" s="377">
        <v>14230.39</v>
      </c>
    </row>
    <row r="151" spans="1:10" ht="63.75" x14ac:dyDescent="0.25">
      <c r="A151" s="378" t="s">
        <v>185</v>
      </c>
      <c r="B151" s="361" t="s">
        <v>1025</v>
      </c>
      <c r="C151" s="360" t="s">
        <v>12</v>
      </c>
      <c r="D151" s="360" t="s">
        <v>3325</v>
      </c>
      <c r="E151" s="645" t="s">
        <v>2469</v>
      </c>
      <c r="F151" s="645"/>
      <c r="G151" s="362" t="s">
        <v>162</v>
      </c>
      <c r="H151" s="363">
        <v>52.92</v>
      </c>
      <c r="I151" s="364">
        <v>26.64</v>
      </c>
      <c r="J151" s="379">
        <v>1409.78</v>
      </c>
    </row>
    <row r="152" spans="1:10" ht="63.75" x14ac:dyDescent="0.25">
      <c r="A152" s="378" t="s">
        <v>185</v>
      </c>
      <c r="B152" s="361" t="s">
        <v>3796</v>
      </c>
      <c r="C152" s="360" t="s">
        <v>12</v>
      </c>
      <c r="D152" s="360" t="s">
        <v>3797</v>
      </c>
      <c r="E152" s="645" t="s">
        <v>641</v>
      </c>
      <c r="F152" s="645"/>
      <c r="G152" s="362" t="s">
        <v>162</v>
      </c>
      <c r="H152" s="363">
        <v>52.92</v>
      </c>
      <c r="I152" s="364">
        <v>48.07</v>
      </c>
      <c r="J152" s="379">
        <v>2543.86</v>
      </c>
    </row>
    <row r="153" spans="1:10" ht="25.5" x14ac:dyDescent="0.25">
      <c r="A153" s="378" t="s">
        <v>185</v>
      </c>
      <c r="B153" s="361" t="s">
        <v>188</v>
      </c>
      <c r="C153" s="360" t="s">
        <v>12</v>
      </c>
      <c r="D153" s="360" t="s">
        <v>108</v>
      </c>
      <c r="E153" s="645" t="s">
        <v>2465</v>
      </c>
      <c r="F153" s="645"/>
      <c r="G153" s="362" t="s">
        <v>104</v>
      </c>
      <c r="H153" s="363">
        <v>16</v>
      </c>
      <c r="I153" s="364">
        <v>33.24</v>
      </c>
      <c r="J153" s="379">
        <v>531.84</v>
      </c>
    </row>
    <row r="154" spans="1:10" ht="38.25" x14ac:dyDescent="0.25">
      <c r="A154" s="378" t="s">
        <v>185</v>
      </c>
      <c r="B154" s="361" t="s">
        <v>3809</v>
      </c>
      <c r="C154" s="360" t="s">
        <v>163</v>
      </c>
      <c r="D154" s="360" t="s">
        <v>3810</v>
      </c>
      <c r="E154" s="645" t="s">
        <v>194</v>
      </c>
      <c r="F154" s="645"/>
      <c r="G154" s="362" t="s">
        <v>4</v>
      </c>
      <c r="H154" s="363">
        <v>2</v>
      </c>
      <c r="I154" s="364">
        <v>321.99</v>
      </c>
      <c r="J154" s="379">
        <v>643.98</v>
      </c>
    </row>
    <row r="155" spans="1:10" ht="38.25" x14ac:dyDescent="0.25">
      <c r="A155" s="378" t="s">
        <v>185</v>
      </c>
      <c r="B155" s="361" t="s">
        <v>615</v>
      </c>
      <c r="C155" s="360" t="s">
        <v>12</v>
      </c>
      <c r="D155" s="360" t="s">
        <v>616</v>
      </c>
      <c r="E155" s="645" t="s">
        <v>713</v>
      </c>
      <c r="F155" s="645"/>
      <c r="G155" s="362" t="s">
        <v>4</v>
      </c>
      <c r="H155" s="363">
        <v>2</v>
      </c>
      <c r="I155" s="364">
        <v>29.98</v>
      </c>
      <c r="J155" s="379">
        <v>59.96</v>
      </c>
    </row>
    <row r="156" spans="1:10" ht="51" x14ac:dyDescent="0.25">
      <c r="A156" s="378" t="s">
        <v>185</v>
      </c>
      <c r="B156" s="361" t="s">
        <v>711</v>
      </c>
      <c r="C156" s="360" t="s">
        <v>12</v>
      </c>
      <c r="D156" s="360" t="s">
        <v>712</v>
      </c>
      <c r="E156" s="645" t="s">
        <v>2466</v>
      </c>
      <c r="F156" s="645"/>
      <c r="G156" s="362" t="s">
        <v>187</v>
      </c>
      <c r="H156" s="363">
        <v>1.3</v>
      </c>
      <c r="I156" s="364">
        <v>565.03</v>
      </c>
      <c r="J156" s="379">
        <v>734.53</v>
      </c>
    </row>
    <row r="157" spans="1:10" ht="51" x14ac:dyDescent="0.25">
      <c r="A157" s="378" t="s">
        <v>185</v>
      </c>
      <c r="B157" s="361" t="s">
        <v>849</v>
      </c>
      <c r="C157" s="360" t="s">
        <v>12</v>
      </c>
      <c r="D157" s="360" t="s">
        <v>850</v>
      </c>
      <c r="E157" s="645" t="s">
        <v>2466</v>
      </c>
      <c r="F157" s="645"/>
      <c r="G157" s="362" t="s">
        <v>187</v>
      </c>
      <c r="H157" s="363">
        <v>2.8</v>
      </c>
      <c r="I157" s="364">
        <v>642.63</v>
      </c>
      <c r="J157" s="379">
        <v>1799.36</v>
      </c>
    </row>
    <row r="158" spans="1:10" x14ac:dyDescent="0.25">
      <c r="A158" s="378" t="s">
        <v>185</v>
      </c>
      <c r="B158" s="361" t="s">
        <v>190</v>
      </c>
      <c r="C158" s="360" t="s">
        <v>12</v>
      </c>
      <c r="D158" s="360" t="s">
        <v>106</v>
      </c>
      <c r="E158" s="645" t="s">
        <v>2465</v>
      </c>
      <c r="F158" s="645"/>
      <c r="G158" s="362" t="s">
        <v>104</v>
      </c>
      <c r="H158" s="363">
        <v>16</v>
      </c>
      <c r="I158" s="364">
        <v>24.91</v>
      </c>
      <c r="J158" s="379">
        <v>398.56</v>
      </c>
    </row>
    <row r="159" spans="1:10" ht="38.25" x14ac:dyDescent="0.25">
      <c r="A159" s="378" t="s">
        <v>185</v>
      </c>
      <c r="B159" s="361" t="s">
        <v>3807</v>
      </c>
      <c r="C159" s="360" t="s">
        <v>12</v>
      </c>
      <c r="D159" s="360" t="s">
        <v>3808</v>
      </c>
      <c r="E159" s="645" t="s">
        <v>2468</v>
      </c>
      <c r="F159" s="645"/>
      <c r="G159" s="362" t="s">
        <v>162</v>
      </c>
      <c r="H159" s="363">
        <v>56</v>
      </c>
      <c r="I159" s="364">
        <v>36.450000000000003</v>
      </c>
      <c r="J159" s="379">
        <v>2041.2</v>
      </c>
    </row>
    <row r="160" spans="1:10" ht="38.25" x14ac:dyDescent="0.25">
      <c r="A160" s="378" t="s">
        <v>185</v>
      </c>
      <c r="B160" s="361" t="s">
        <v>3803</v>
      </c>
      <c r="C160" s="360" t="s">
        <v>163</v>
      </c>
      <c r="D160" s="360" t="s">
        <v>3804</v>
      </c>
      <c r="E160" s="645" t="s">
        <v>194</v>
      </c>
      <c r="F160" s="645"/>
      <c r="G160" s="362" t="s">
        <v>4</v>
      </c>
      <c r="H160" s="363">
        <v>1</v>
      </c>
      <c r="I160" s="364">
        <v>232.24</v>
      </c>
      <c r="J160" s="379">
        <v>232.24</v>
      </c>
    </row>
    <row r="161" spans="1:10" x14ac:dyDescent="0.25">
      <c r="A161" s="372" t="s">
        <v>191</v>
      </c>
      <c r="B161" s="355" t="s">
        <v>3821</v>
      </c>
      <c r="C161" s="354" t="s">
        <v>200</v>
      </c>
      <c r="D161" s="354" t="s">
        <v>3822</v>
      </c>
      <c r="E161" s="643" t="s">
        <v>192</v>
      </c>
      <c r="F161" s="643"/>
      <c r="G161" s="356" t="s">
        <v>202</v>
      </c>
      <c r="H161" s="357">
        <v>2</v>
      </c>
      <c r="I161" s="358">
        <v>11.54</v>
      </c>
      <c r="J161" s="373">
        <v>23.08</v>
      </c>
    </row>
    <row r="162" spans="1:10" ht="25.5" x14ac:dyDescent="0.25">
      <c r="A162" s="372" t="s">
        <v>191</v>
      </c>
      <c r="B162" s="355" t="s">
        <v>3813</v>
      </c>
      <c r="C162" s="354" t="s">
        <v>12</v>
      </c>
      <c r="D162" s="354" t="s">
        <v>3814</v>
      </c>
      <c r="E162" s="643" t="s">
        <v>192</v>
      </c>
      <c r="F162" s="643"/>
      <c r="G162" s="356" t="s">
        <v>16</v>
      </c>
      <c r="H162" s="357">
        <v>1.2</v>
      </c>
      <c r="I162" s="358">
        <v>19.420000000000002</v>
      </c>
      <c r="J162" s="373">
        <v>23.3</v>
      </c>
    </row>
    <row r="163" spans="1:10" x14ac:dyDescent="0.25">
      <c r="A163" s="372" t="s">
        <v>191</v>
      </c>
      <c r="B163" s="355" t="s">
        <v>3817</v>
      </c>
      <c r="C163" s="354" t="s">
        <v>200</v>
      </c>
      <c r="D163" s="354" t="s">
        <v>3818</v>
      </c>
      <c r="E163" s="643" t="s">
        <v>192</v>
      </c>
      <c r="F163" s="643"/>
      <c r="G163" s="356" t="s">
        <v>202</v>
      </c>
      <c r="H163" s="357">
        <v>2</v>
      </c>
      <c r="I163" s="358">
        <v>35.99</v>
      </c>
      <c r="J163" s="373">
        <v>71.98</v>
      </c>
    </row>
    <row r="164" spans="1:10" ht="38.25" x14ac:dyDescent="0.25">
      <c r="A164" s="372" t="s">
        <v>191</v>
      </c>
      <c r="B164" s="355" t="s">
        <v>3815</v>
      </c>
      <c r="C164" s="354" t="s">
        <v>12</v>
      </c>
      <c r="D164" s="354" t="s">
        <v>3816</v>
      </c>
      <c r="E164" s="643" t="s">
        <v>192</v>
      </c>
      <c r="F164" s="643"/>
      <c r="G164" s="356" t="s">
        <v>162</v>
      </c>
      <c r="H164" s="357">
        <v>77</v>
      </c>
      <c r="I164" s="358">
        <v>35.78</v>
      </c>
      <c r="J164" s="373">
        <v>2755.06</v>
      </c>
    </row>
    <row r="165" spans="1:10" ht="38.25" x14ac:dyDescent="0.25">
      <c r="A165" s="372" t="s">
        <v>191</v>
      </c>
      <c r="B165" s="355" t="s">
        <v>3819</v>
      </c>
      <c r="C165" s="354" t="s">
        <v>12</v>
      </c>
      <c r="D165" s="354" t="s">
        <v>3820</v>
      </c>
      <c r="E165" s="643" t="s">
        <v>192</v>
      </c>
      <c r="F165" s="643"/>
      <c r="G165" s="356" t="s">
        <v>4</v>
      </c>
      <c r="H165" s="357">
        <v>4</v>
      </c>
      <c r="I165" s="358">
        <v>20.74</v>
      </c>
      <c r="J165" s="373">
        <v>82.96</v>
      </c>
    </row>
    <row r="166" spans="1:10" ht="25.5" x14ac:dyDescent="0.25">
      <c r="A166" s="372" t="s">
        <v>191</v>
      </c>
      <c r="B166" s="355" t="s">
        <v>193</v>
      </c>
      <c r="C166" s="354" t="s">
        <v>12</v>
      </c>
      <c r="D166" s="354" t="s">
        <v>295</v>
      </c>
      <c r="E166" s="643" t="s">
        <v>192</v>
      </c>
      <c r="F166" s="643"/>
      <c r="G166" s="356" t="s">
        <v>3</v>
      </c>
      <c r="H166" s="357">
        <v>87</v>
      </c>
      <c r="I166" s="358">
        <v>10.1</v>
      </c>
      <c r="J166" s="373">
        <v>878.7</v>
      </c>
    </row>
    <row r="167" spans="1:10" x14ac:dyDescent="0.25">
      <c r="A167" s="646" t="s">
        <v>199</v>
      </c>
      <c r="B167" s="853"/>
      <c r="C167" s="853"/>
      <c r="D167" s="853"/>
      <c r="E167" s="853"/>
      <c r="F167" s="853"/>
      <c r="G167" s="853"/>
      <c r="H167" s="853"/>
      <c r="I167" s="853"/>
      <c r="J167" s="647"/>
    </row>
    <row r="168" spans="1:10" ht="15.75" thickBot="1" x14ac:dyDescent="0.3">
      <c r="A168" s="648" t="s">
        <v>3841</v>
      </c>
      <c r="B168" s="854"/>
      <c r="C168" s="854"/>
      <c r="D168" s="854"/>
      <c r="E168" s="854"/>
      <c r="F168" s="854"/>
      <c r="G168" s="854"/>
      <c r="H168" s="854"/>
      <c r="I168" s="854"/>
      <c r="J168" s="649"/>
    </row>
    <row r="169" spans="1:10" ht="15.75" thickTop="1" x14ac:dyDescent="0.25">
      <c r="A169" s="374"/>
      <c r="B169" s="359"/>
      <c r="C169" s="359"/>
      <c r="D169" s="359"/>
      <c r="E169" s="359"/>
      <c r="F169" s="359"/>
      <c r="G169" s="359"/>
      <c r="H169" s="359"/>
      <c r="I169" s="359"/>
      <c r="J169" s="375"/>
    </row>
    <row r="170" spans="1:10" ht="51" x14ac:dyDescent="0.25">
      <c r="A170" s="376" t="s">
        <v>184</v>
      </c>
      <c r="B170" s="350" t="s">
        <v>3484</v>
      </c>
      <c r="C170" s="349" t="s">
        <v>163</v>
      </c>
      <c r="D170" s="349" t="s">
        <v>3485</v>
      </c>
      <c r="E170" s="644" t="s">
        <v>3749</v>
      </c>
      <c r="F170" s="644"/>
      <c r="G170" s="351" t="s">
        <v>4</v>
      </c>
      <c r="H170" s="352">
        <v>1</v>
      </c>
      <c r="I170" s="353">
        <v>481.52</v>
      </c>
      <c r="J170" s="377">
        <v>481.52</v>
      </c>
    </row>
    <row r="171" spans="1:10" x14ac:dyDescent="0.25">
      <c r="A171" s="378" t="s">
        <v>185</v>
      </c>
      <c r="B171" s="361" t="s">
        <v>190</v>
      </c>
      <c r="C171" s="360" t="s">
        <v>12</v>
      </c>
      <c r="D171" s="360" t="s">
        <v>106</v>
      </c>
      <c r="E171" s="645" t="s">
        <v>2465</v>
      </c>
      <c r="F171" s="645"/>
      <c r="G171" s="362" t="s">
        <v>104</v>
      </c>
      <c r="H171" s="363">
        <v>0.6</v>
      </c>
      <c r="I171" s="364">
        <v>24.91</v>
      </c>
      <c r="J171" s="379">
        <v>14.94</v>
      </c>
    </row>
    <row r="172" spans="1:10" ht="25.5" x14ac:dyDescent="0.25">
      <c r="A172" s="378" t="s">
        <v>185</v>
      </c>
      <c r="B172" s="361" t="s">
        <v>188</v>
      </c>
      <c r="C172" s="360" t="s">
        <v>12</v>
      </c>
      <c r="D172" s="360" t="s">
        <v>108</v>
      </c>
      <c r="E172" s="645" t="s">
        <v>2465</v>
      </c>
      <c r="F172" s="645"/>
      <c r="G172" s="362" t="s">
        <v>104</v>
      </c>
      <c r="H172" s="363">
        <v>0.6</v>
      </c>
      <c r="I172" s="364">
        <v>33.24</v>
      </c>
      <c r="J172" s="379">
        <v>19.940000000000001</v>
      </c>
    </row>
    <row r="173" spans="1:10" ht="25.5" x14ac:dyDescent="0.25">
      <c r="A173" s="372" t="s">
        <v>191</v>
      </c>
      <c r="B173" s="355" t="s">
        <v>193</v>
      </c>
      <c r="C173" s="354" t="s">
        <v>12</v>
      </c>
      <c r="D173" s="354" t="s">
        <v>295</v>
      </c>
      <c r="E173" s="643" t="s">
        <v>192</v>
      </c>
      <c r="F173" s="643"/>
      <c r="G173" s="356" t="s">
        <v>3</v>
      </c>
      <c r="H173" s="357">
        <v>21.45</v>
      </c>
      <c r="I173" s="358">
        <v>10.1</v>
      </c>
      <c r="J173" s="373">
        <v>216.64</v>
      </c>
    </row>
    <row r="174" spans="1:10" ht="25.5" x14ac:dyDescent="0.25">
      <c r="A174" s="372" t="s">
        <v>191</v>
      </c>
      <c r="B174" s="355" t="s">
        <v>652</v>
      </c>
      <c r="C174" s="354" t="s">
        <v>12</v>
      </c>
      <c r="D174" s="354" t="s">
        <v>653</v>
      </c>
      <c r="E174" s="643" t="s">
        <v>192</v>
      </c>
      <c r="F174" s="643"/>
      <c r="G174" s="356" t="s">
        <v>3</v>
      </c>
      <c r="H174" s="357">
        <v>13.5</v>
      </c>
      <c r="I174" s="358">
        <v>16.75</v>
      </c>
      <c r="J174" s="373">
        <v>226.12</v>
      </c>
    </row>
    <row r="175" spans="1:10" ht="25.5" x14ac:dyDescent="0.25">
      <c r="A175" s="372" t="s">
        <v>191</v>
      </c>
      <c r="B175" s="355" t="s">
        <v>3813</v>
      </c>
      <c r="C175" s="354" t="s">
        <v>12</v>
      </c>
      <c r="D175" s="354" t="s">
        <v>3814</v>
      </c>
      <c r="E175" s="643" t="s">
        <v>192</v>
      </c>
      <c r="F175" s="643"/>
      <c r="G175" s="356" t="s">
        <v>16</v>
      </c>
      <c r="H175" s="357">
        <v>0.2</v>
      </c>
      <c r="I175" s="358">
        <v>19.420000000000002</v>
      </c>
      <c r="J175" s="373">
        <v>3.88</v>
      </c>
    </row>
    <row r="176" spans="1:10" x14ac:dyDescent="0.25">
      <c r="A176" s="646" t="s">
        <v>199</v>
      </c>
      <c r="B176" s="853"/>
      <c r="C176" s="853"/>
      <c r="D176" s="853"/>
      <c r="E176" s="853"/>
      <c r="F176" s="853"/>
      <c r="G176" s="853"/>
      <c r="H176" s="853"/>
      <c r="I176" s="853"/>
      <c r="J176" s="647"/>
    </row>
    <row r="177" spans="1:10" ht="15.75" thickBot="1" x14ac:dyDescent="0.3">
      <c r="A177" s="648" t="s">
        <v>3842</v>
      </c>
      <c r="B177" s="854"/>
      <c r="C177" s="854"/>
      <c r="D177" s="854"/>
      <c r="E177" s="854"/>
      <c r="F177" s="854"/>
      <c r="G177" s="854"/>
      <c r="H177" s="854"/>
      <c r="I177" s="854"/>
      <c r="J177" s="649"/>
    </row>
    <row r="178" spans="1:10" ht="15.75" thickTop="1" x14ac:dyDescent="0.25">
      <c r="A178" s="374"/>
      <c r="B178" s="359"/>
      <c r="C178" s="359"/>
      <c r="D178" s="359"/>
      <c r="E178" s="359"/>
      <c r="F178" s="359"/>
      <c r="G178" s="359"/>
      <c r="H178" s="359"/>
      <c r="I178" s="359"/>
      <c r="J178" s="375"/>
    </row>
    <row r="179" spans="1:10" ht="63.75" x14ac:dyDescent="0.25">
      <c r="A179" s="376" t="s">
        <v>184</v>
      </c>
      <c r="B179" s="350" t="s">
        <v>3487</v>
      </c>
      <c r="C179" s="349" t="s">
        <v>163</v>
      </c>
      <c r="D179" s="349" t="s">
        <v>3488</v>
      </c>
      <c r="E179" s="644" t="s">
        <v>3843</v>
      </c>
      <c r="F179" s="644"/>
      <c r="G179" s="351" t="s">
        <v>4</v>
      </c>
      <c r="H179" s="352">
        <v>1</v>
      </c>
      <c r="I179" s="353">
        <v>235</v>
      </c>
      <c r="J179" s="377">
        <v>235</v>
      </c>
    </row>
    <row r="180" spans="1:10" ht="25.5" x14ac:dyDescent="0.25">
      <c r="A180" s="378" t="s">
        <v>185</v>
      </c>
      <c r="B180" s="361" t="s">
        <v>416</v>
      </c>
      <c r="C180" s="360" t="s">
        <v>12</v>
      </c>
      <c r="D180" s="360" t="s">
        <v>417</v>
      </c>
      <c r="E180" s="645" t="s">
        <v>2465</v>
      </c>
      <c r="F180" s="645"/>
      <c r="G180" s="362" t="s">
        <v>104</v>
      </c>
      <c r="H180" s="363">
        <v>1.7039</v>
      </c>
      <c r="I180" s="364">
        <v>33.36</v>
      </c>
      <c r="J180" s="379">
        <v>56.84</v>
      </c>
    </row>
    <row r="181" spans="1:10" ht="25.5" x14ac:dyDescent="0.25">
      <c r="A181" s="378" t="s">
        <v>185</v>
      </c>
      <c r="B181" s="361" t="s">
        <v>414</v>
      </c>
      <c r="C181" s="360" t="s">
        <v>12</v>
      </c>
      <c r="D181" s="360" t="s">
        <v>415</v>
      </c>
      <c r="E181" s="645" t="s">
        <v>2465</v>
      </c>
      <c r="F181" s="645"/>
      <c r="G181" s="362" t="s">
        <v>104</v>
      </c>
      <c r="H181" s="363">
        <v>1.7039</v>
      </c>
      <c r="I181" s="364">
        <v>25.33</v>
      </c>
      <c r="J181" s="379">
        <v>43.15</v>
      </c>
    </row>
    <row r="182" spans="1:10" ht="25.5" x14ac:dyDescent="0.25">
      <c r="A182" s="372" t="s">
        <v>191</v>
      </c>
      <c r="B182" s="355" t="s">
        <v>3844</v>
      </c>
      <c r="C182" s="354" t="s">
        <v>12</v>
      </c>
      <c r="D182" s="354" t="s">
        <v>3845</v>
      </c>
      <c r="E182" s="643" t="s">
        <v>192</v>
      </c>
      <c r="F182" s="643"/>
      <c r="G182" s="356" t="s">
        <v>4</v>
      </c>
      <c r="H182" s="357">
        <v>1</v>
      </c>
      <c r="I182" s="358">
        <v>57.89</v>
      </c>
      <c r="J182" s="373">
        <v>57.89</v>
      </c>
    </row>
    <row r="183" spans="1:10" ht="25.5" x14ac:dyDescent="0.25">
      <c r="A183" s="372" t="s">
        <v>191</v>
      </c>
      <c r="B183" s="355" t="s">
        <v>636</v>
      </c>
      <c r="C183" s="354" t="s">
        <v>12</v>
      </c>
      <c r="D183" s="354" t="s">
        <v>637</v>
      </c>
      <c r="E183" s="643" t="s">
        <v>192</v>
      </c>
      <c r="F183" s="643"/>
      <c r="G183" s="356" t="s">
        <v>4</v>
      </c>
      <c r="H183" s="357">
        <v>1.6799999999999999E-2</v>
      </c>
      <c r="I183" s="358">
        <v>15.65</v>
      </c>
      <c r="J183" s="373">
        <v>0.26</v>
      </c>
    </row>
    <row r="184" spans="1:10" ht="25.5" x14ac:dyDescent="0.25">
      <c r="A184" s="372" t="s">
        <v>191</v>
      </c>
      <c r="B184" s="355" t="s">
        <v>624</v>
      </c>
      <c r="C184" s="354" t="s">
        <v>12</v>
      </c>
      <c r="D184" s="354" t="s">
        <v>625</v>
      </c>
      <c r="E184" s="643" t="s">
        <v>192</v>
      </c>
      <c r="F184" s="643"/>
      <c r="G184" s="356" t="s">
        <v>4</v>
      </c>
      <c r="H184" s="357">
        <v>0.1045</v>
      </c>
      <c r="I184" s="358">
        <v>76.099999999999994</v>
      </c>
      <c r="J184" s="373">
        <v>7.95</v>
      </c>
    </row>
    <row r="185" spans="1:10" ht="25.5" x14ac:dyDescent="0.25">
      <c r="A185" s="372" t="s">
        <v>191</v>
      </c>
      <c r="B185" s="355" t="s">
        <v>630</v>
      </c>
      <c r="C185" s="354" t="s">
        <v>12</v>
      </c>
      <c r="D185" s="354" t="s">
        <v>631</v>
      </c>
      <c r="E185" s="643" t="s">
        <v>192</v>
      </c>
      <c r="F185" s="643"/>
      <c r="G185" s="356" t="s">
        <v>3</v>
      </c>
      <c r="H185" s="357">
        <v>0.94440000000000002</v>
      </c>
      <c r="I185" s="358">
        <v>14.83</v>
      </c>
      <c r="J185" s="373">
        <v>14</v>
      </c>
    </row>
    <row r="186" spans="1:10" ht="25.5" x14ac:dyDescent="0.25">
      <c r="A186" s="372" t="s">
        <v>191</v>
      </c>
      <c r="B186" s="355" t="s">
        <v>1028</v>
      </c>
      <c r="C186" s="354" t="s">
        <v>12</v>
      </c>
      <c r="D186" s="354" t="s">
        <v>1029</v>
      </c>
      <c r="E186" s="643" t="s">
        <v>192</v>
      </c>
      <c r="F186" s="643"/>
      <c r="G186" s="356" t="s">
        <v>4</v>
      </c>
      <c r="H186" s="357">
        <v>2</v>
      </c>
      <c r="I186" s="358">
        <v>1.72</v>
      </c>
      <c r="J186" s="373">
        <v>3.44</v>
      </c>
    </row>
    <row r="187" spans="1:10" ht="25.5" x14ac:dyDescent="0.25">
      <c r="A187" s="372" t="s">
        <v>191</v>
      </c>
      <c r="B187" s="355" t="s">
        <v>1026</v>
      </c>
      <c r="C187" s="354" t="s">
        <v>12</v>
      </c>
      <c r="D187" s="354" t="s">
        <v>1027</v>
      </c>
      <c r="E187" s="643" t="s">
        <v>192</v>
      </c>
      <c r="F187" s="643"/>
      <c r="G187" s="356" t="s">
        <v>4</v>
      </c>
      <c r="H187" s="357">
        <v>2</v>
      </c>
      <c r="I187" s="358">
        <v>2.33</v>
      </c>
      <c r="J187" s="373">
        <v>4.66</v>
      </c>
    </row>
    <row r="188" spans="1:10" ht="25.5" x14ac:dyDescent="0.25">
      <c r="A188" s="372" t="s">
        <v>191</v>
      </c>
      <c r="B188" s="355" t="s">
        <v>626</v>
      </c>
      <c r="C188" s="354" t="s">
        <v>12</v>
      </c>
      <c r="D188" s="354" t="s">
        <v>627</v>
      </c>
      <c r="E188" s="643" t="s">
        <v>192</v>
      </c>
      <c r="F188" s="643"/>
      <c r="G188" s="356" t="s">
        <v>4</v>
      </c>
      <c r="H188" s="357">
        <v>2</v>
      </c>
      <c r="I188" s="358">
        <v>4.8</v>
      </c>
      <c r="J188" s="373">
        <v>9.6</v>
      </c>
    </row>
    <row r="189" spans="1:10" ht="25.5" x14ac:dyDescent="0.25">
      <c r="A189" s="372" t="s">
        <v>191</v>
      </c>
      <c r="B189" s="355" t="s">
        <v>429</v>
      </c>
      <c r="C189" s="354" t="s">
        <v>12</v>
      </c>
      <c r="D189" s="354" t="s">
        <v>482</v>
      </c>
      <c r="E189" s="643" t="s">
        <v>192</v>
      </c>
      <c r="F189" s="643"/>
      <c r="G189" s="356" t="s">
        <v>3</v>
      </c>
      <c r="H189" s="357">
        <v>2.9904999999999999</v>
      </c>
      <c r="I189" s="358">
        <v>8.61</v>
      </c>
      <c r="J189" s="373">
        <v>25.74</v>
      </c>
    </row>
    <row r="190" spans="1:10" ht="25.5" x14ac:dyDescent="0.25">
      <c r="A190" s="372" t="s">
        <v>191</v>
      </c>
      <c r="B190" s="355" t="s">
        <v>634</v>
      </c>
      <c r="C190" s="354" t="s">
        <v>12</v>
      </c>
      <c r="D190" s="354" t="s">
        <v>635</v>
      </c>
      <c r="E190" s="643" t="s">
        <v>192</v>
      </c>
      <c r="F190" s="643"/>
      <c r="G190" s="356" t="s">
        <v>4</v>
      </c>
      <c r="H190" s="357">
        <v>8.3500000000000005E-2</v>
      </c>
      <c r="I190" s="358">
        <v>67.17</v>
      </c>
      <c r="J190" s="373">
        <v>5.6</v>
      </c>
    </row>
    <row r="191" spans="1:10" ht="25.5" x14ac:dyDescent="0.25">
      <c r="A191" s="372" t="s">
        <v>191</v>
      </c>
      <c r="B191" s="355" t="s">
        <v>632</v>
      </c>
      <c r="C191" s="354" t="s">
        <v>12</v>
      </c>
      <c r="D191" s="354" t="s">
        <v>633</v>
      </c>
      <c r="E191" s="643" t="s">
        <v>192</v>
      </c>
      <c r="F191" s="643"/>
      <c r="G191" s="356" t="s">
        <v>4</v>
      </c>
      <c r="H191" s="357">
        <v>1</v>
      </c>
      <c r="I191" s="358">
        <v>5.49</v>
      </c>
      <c r="J191" s="373">
        <v>5.49</v>
      </c>
    </row>
    <row r="192" spans="1:10" x14ac:dyDescent="0.25">
      <c r="A192" s="372" t="s">
        <v>191</v>
      </c>
      <c r="B192" s="355" t="s">
        <v>628</v>
      </c>
      <c r="C192" s="354" t="s">
        <v>12</v>
      </c>
      <c r="D192" s="354" t="s">
        <v>629</v>
      </c>
      <c r="E192" s="643" t="s">
        <v>192</v>
      </c>
      <c r="F192" s="643"/>
      <c r="G192" s="356" t="s">
        <v>4</v>
      </c>
      <c r="H192" s="357">
        <v>0.18640000000000001</v>
      </c>
      <c r="I192" s="358">
        <v>2.08</v>
      </c>
      <c r="J192" s="373">
        <v>0.38</v>
      </c>
    </row>
    <row r="193" spans="1:10" x14ac:dyDescent="0.25">
      <c r="A193" s="646" t="s">
        <v>199</v>
      </c>
      <c r="B193" s="853"/>
      <c r="C193" s="853"/>
      <c r="D193" s="853"/>
      <c r="E193" s="853"/>
      <c r="F193" s="853"/>
      <c r="G193" s="853"/>
      <c r="H193" s="853"/>
      <c r="I193" s="853"/>
      <c r="J193" s="647"/>
    </row>
    <row r="194" spans="1:10" ht="15.75" thickBot="1" x14ac:dyDescent="0.3">
      <c r="A194" s="648" t="s">
        <v>3846</v>
      </c>
      <c r="B194" s="854"/>
      <c r="C194" s="854"/>
      <c r="D194" s="854"/>
      <c r="E194" s="854"/>
      <c r="F194" s="854"/>
      <c r="G194" s="854"/>
      <c r="H194" s="854"/>
      <c r="I194" s="854"/>
      <c r="J194" s="649"/>
    </row>
    <row r="195" spans="1:10" ht="15.75" thickTop="1" x14ac:dyDescent="0.25">
      <c r="A195" s="374"/>
      <c r="B195" s="359"/>
      <c r="C195" s="359"/>
      <c r="D195" s="359"/>
      <c r="E195" s="359"/>
      <c r="F195" s="359"/>
      <c r="G195" s="359"/>
      <c r="H195" s="359"/>
      <c r="I195" s="359"/>
      <c r="J195" s="375"/>
    </row>
    <row r="196" spans="1:10" ht="51" x14ac:dyDescent="0.25">
      <c r="A196" s="376" t="s">
        <v>184</v>
      </c>
      <c r="B196" s="350" t="s">
        <v>3490</v>
      </c>
      <c r="C196" s="349" t="s">
        <v>163</v>
      </c>
      <c r="D196" s="349" t="s">
        <v>3491</v>
      </c>
      <c r="E196" s="644" t="s">
        <v>3847</v>
      </c>
      <c r="F196" s="644"/>
      <c r="G196" s="351" t="s">
        <v>4</v>
      </c>
      <c r="H196" s="352">
        <v>1</v>
      </c>
      <c r="I196" s="353">
        <v>3078.25</v>
      </c>
      <c r="J196" s="377">
        <v>3078.25</v>
      </c>
    </row>
    <row r="197" spans="1:10" ht="38.25" x14ac:dyDescent="0.25">
      <c r="A197" s="378" t="s">
        <v>185</v>
      </c>
      <c r="B197" s="361" t="s">
        <v>3848</v>
      </c>
      <c r="C197" s="360" t="s">
        <v>12</v>
      </c>
      <c r="D197" s="360" t="s">
        <v>3849</v>
      </c>
      <c r="E197" s="645" t="s">
        <v>2471</v>
      </c>
      <c r="F197" s="645"/>
      <c r="G197" s="362" t="s">
        <v>4</v>
      </c>
      <c r="H197" s="363">
        <v>1</v>
      </c>
      <c r="I197" s="364">
        <v>131.94999999999999</v>
      </c>
      <c r="J197" s="379">
        <v>131.94999999999999</v>
      </c>
    </row>
    <row r="198" spans="1:10" ht="51" x14ac:dyDescent="0.25">
      <c r="A198" s="378" t="s">
        <v>185</v>
      </c>
      <c r="B198" s="361" t="s">
        <v>3860</v>
      </c>
      <c r="C198" s="360" t="s">
        <v>12</v>
      </c>
      <c r="D198" s="360" t="s">
        <v>3861</v>
      </c>
      <c r="E198" s="645" t="s">
        <v>2471</v>
      </c>
      <c r="F198" s="645"/>
      <c r="G198" s="362" t="s">
        <v>4</v>
      </c>
      <c r="H198" s="363">
        <v>1</v>
      </c>
      <c r="I198" s="364">
        <v>22.48</v>
      </c>
      <c r="J198" s="379">
        <v>22.48</v>
      </c>
    </row>
    <row r="199" spans="1:10" ht="38.25" x14ac:dyDescent="0.25">
      <c r="A199" s="378" t="s">
        <v>185</v>
      </c>
      <c r="B199" s="361" t="s">
        <v>3850</v>
      </c>
      <c r="C199" s="360" t="s">
        <v>12</v>
      </c>
      <c r="D199" s="360" t="s">
        <v>3851</v>
      </c>
      <c r="E199" s="645" t="s">
        <v>713</v>
      </c>
      <c r="F199" s="645"/>
      <c r="G199" s="362" t="s">
        <v>3</v>
      </c>
      <c r="H199" s="363">
        <v>6.05</v>
      </c>
      <c r="I199" s="364">
        <v>19.66</v>
      </c>
      <c r="J199" s="379">
        <v>118.94</v>
      </c>
    </row>
    <row r="200" spans="1:10" ht="51" x14ac:dyDescent="0.25">
      <c r="A200" s="378" t="s">
        <v>185</v>
      </c>
      <c r="B200" s="361" t="s">
        <v>3854</v>
      </c>
      <c r="C200" s="360" t="s">
        <v>12</v>
      </c>
      <c r="D200" s="360" t="s">
        <v>3855</v>
      </c>
      <c r="E200" s="645" t="s">
        <v>713</v>
      </c>
      <c r="F200" s="645"/>
      <c r="G200" s="362" t="s">
        <v>4</v>
      </c>
      <c r="H200" s="363">
        <v>1</v>
      </c>
      <c r="I200" s="364">
        <v>25.37</v>
      </c>
      <c r="J200" s="379">
        <v>25.37</v>
      </c>
    </row>
    <row r="201" spans="1:10" ht="51" x14ac:dyDescent="0.25">
      <c r="A201" s="378" t="s">
        <v>185</v>
      </c>
      <c r="B201" s="361" t="s">
        <v>3441</v>
      </c>
      <c r="C201" s="360" t="s">
        <v>12</v>
      </c>
      <c r="D201" s="360" t="s">
        <v>3442</v>
      </c>
      <c r="E201" s="645" t="s">
        <v>1032</v>
      </c>
      <c r="F201" s="645"/>
      <c r="G201" s="362" t="s">
        <v>3</v>
      </c>
      <c r="H201" s="363">
        <v>22.2</v>
      </c>
      <c r="I201" s="364">
        <v>32.99</v>
      </c>
      <c r="J201" s="379">
        <v>732.37</v>
      </c>
    </row>
    <row r="202" spans="1:10" ht="25.5" x14ac:dyDescent="0.25">
      <c r="A202" s="378" t="s">
        <v>185</v>
      </c>
      <c r="B202" s="361" t="s">
        <v>3865</v>
      </c>
      <c r="C202" s="360" t="s">
        <v>12</v>
      </c>
      <c r="D202" s="360" t="s">
        <v>3866</v>
      </c>
      <c r="E202" s="645" t="s">
        <v>2471</v>
      </c>
      <c r="F202" s="645"/>
      <c r="G202" s="362" t="s">
        <v>3</v>
      </c>
      <c r="H202" s="363">
        <v>1.95</v>
      </c>
      <c r="I202" s="364">
        <v>68.53</v>
      </c>
      <c r="J202" s="379">
        <v>133.63</v>
      </c>
    </row>
    <row r="203" spans="1:10" ht="51" x14ac:dyDescent="0.25">
      <c r="A203" s="378" t="s">
        <v>185</v>
      </c>
      <c r="B203" s="361" t="s">
        <v>3852</v>
      </c>
      <c r="C203" s="360" t="s">
        <v>12</v>
      </c>
      <c r="D203" s="360" t="s">
        <v>3853</v>
      </c>
      <c r="E203" s="645" t="s">
        <v>713</v>
      </c>
      <c r="F203" s="645"/>
      <c r="G203" s="362" t="s">
        <v>4</v>
      </c>
      <c r="H203" s="363">
        <v>1</v>
      </c>
      <c r="I203" s="364">
        <v>23.57</v>
      </c>
      <c r="J203" s="379">
        <v>23.57</v>
      </c>
    </row>
    <row r="204" spans="1:10" ht="63.75" x14ac:dyDescent="0.25">
      <c r="A204" s="378" t="s">
        <v>185</v>
      </c>
      <c r="B204" s="361" t="s">
        <v>3862</v>
      </c>
      <c r="C204" s="360" t="s">
        <v>12</v>
      </c>
      <c r="D204" s="360" t="s">
        <v>3863</v>
      </c>
      <c r="E204" s="645" t="s">
        <v>3864</v>
      </c>
      <c r="F204" s="645"/>
      <c r="G204" s="362" t="s">
        <v>4</v>
      </c>
      <c r="H204" s="363">
        <v>1</v>
      </c>
      <c r="I204" s="364">
        <v>668.33</v>
      </c>
      <c r="J204" s="379">
        <v>668.33</v>
      </c>
    </row>
    <row r="205" spans="1:10" x14ac:dyDescent="0.25">
      <c r="A205" s="378" t="s">
        <v>185</v>
      </c>
      <c r="B205" s="361" t="s">
        <v>195</v>
      </c>
      <c r="C205" s="360" t="s">
        <v>12</v>
      </c>
      <c r="D205" s="360" t="s">
        <v>112</v>
      </c>
      <c r="E205" s="645" t="s">
        <v>2465</v>
      </c>
      <c r="F205" s="645"/>
      <c r="G205" s="362" t="s">
        <v>104</v>
      </c>
      <c r="H205" s="363">
        <v>2.9102000000000001</v>
      </c>
      <c r="I205" s="364">
        <v>34.340000000000003</v>
      </c>
      <c r="J205" s="379">
        <v>99.93</v>
      </c>
    </row>
    <row r="206" spans="1:10" ht="51" x14ac:dyDescent="0.25">
      <c r="A206" s="378" t="s">
        <v>185</v>
      </c>
      <c r="B206" s="361" t="s">
        <v>1030</v>
      </c>
      <c r="C206" s="360" t="s">
        <v>12</v>
      </c>
      <c r="D206" s="360" t="s">
        <v>1031</v>
      </c>
      <c r="E206" s="645" t="s">
        <v>2470</v>
      </c>
      <c r="F206" s="645"/>
      <c r="G206" s="362" t="s">
        <v>187</v>
      </c>
      <c r="H206" s="363">
        <v>1.9400000000000001E-2</v>
      </c>
      <c r="I206" s="364">
        <v>901.34</v>
      </c>
      <c r="J206" s="379">
        <v>17.48</v>
      </c>
    </row>
    <row r="207" spans="1:10" ht="25.5" x14ac:dyDescent="0.25">
      <c r="A207" s="378" t="s">
        <v>185</v>
      </c>
      <c r="B207" s="361" t="s">
        <v>211</v>
      </c>
      <c r="C207" s="360" t="s">
        <v>12</v>
      </c>
      <c r="D207" s="360" t="s">
        <v>114</v>
      </c>
      <c r="E207" s="645" t="s">
        <v>2465</v>
      </c>
      <c r="F207" s="645"/>
      <c r="G207" s="362" t="s">
        <v>104</v>
      </c>
      <c r="H207" s="363">
        <v>0.32329999999999998</v>
      </c>
      <c r="I207" s="364">
        <v>26.15</v>
      </c>
      <c r="J207" s="379">
        <v>8.4499999999999993</v>
      </c>
    </row>
    <row r="208" spans="1:10" ht="25.5" x14ac:dyDescent="0.25">
      <c r="A208" s="378" t="s">
        <v>185</v>
      </c>
      <c r="B208" s="361" t="s">
        <v>3856</v>
      </c>
      <c r="C208" s="360" t="s">
        <v>12</v>
      </c>
      <c r="D208" s="360" t="s">
        <v>3857</v>
      </c>
      <c r="E208" s="645" t="s">
        <v>716</v>
      </c>
      <c r="F208" s="645"/>
      <c r="G208" s="362" t="s">
        <v>4</v>
      </c>
      <c r="H208" s="363">
        <v>1</v>
      </c>
      <c r="I208" s="364">
        <v>99.27</v>
      </c>
      <c r="J208" s="379">
        <v>99.27</v>
      </c>
    </row>
    <row r="209" spans="1:10" ht="38.25" x14ac:dyDescent="0.25">
      <c r="A209" s="378" t="s">
        <v>185</v>
      </c>
      <c r="B209" s="361" t="s">
        <v>3858</v>
      </c>
      <c r="C209" s="360" t="s">
        <v>12</v>
      </c>
      <c r="D209" s="360" t="s">
        <v>3859</v>
      </c>
      <c r="E209" s="645" t="s">
        <v>713</v>
      </c>
      <c r="F209" s="645"/>
      <c r="G209" s="362" t="s">
        <v>4</v>
      </c>
      <c r="H209" s="363">
        <v>1</v>
      </c>
      <c r="I209" s="364">
        <v>14.73</v>
      </c>
      <c r="J209" s="379">
        <v>14.73</v>
      </c>
    </row>
    <row r="210" spans="1:10" ht="38.25" x14ac:dyDescent="0.25">
      <c r="A210" s="372" t="s">
        <v>191</v>
      </c>
      <c r="B210" s="355" t="s">
        <v>3871</v>
      </c>
      <c r="C210" s="354" t="s">
        <v>12</v>
      </c>
      <c r="D210" s="354" t="s">
        <v>3872</v>
      </c>
      <c r="E210" s="643" t="s">
        <v>192</v>
      </c>
      <c r="F210" s="643"/>
      <c r="G210" s="356" t="s">
        <v>4</v>
      </c>
      <c r="H210" s="357">
        <v>1</v>
      </c>
      <c r="I210" s="358">
        <v>249.14</v>
      </c>
      <c r="J210" s="373">
        <v>249.14</v>
      </c>
    </row>
    <row r="211" spans="1:10" ht="38.25" x14ac:dyDescent="0.25">
      <c r="A211" s="372" t="s">
        <v>191</v>
      </c>
      <c r="B211" s="355" t="s">
        <v>3873</v>
      </c>
      <c r="C211" s="354" t="s">
        <v>12</v>
      </c>
      <c r="D211" s="354" t="s">
        <v>3874</v>
      </c>
      <c r="E211" s="643" t="s">
        <v>192</v>
      </c>
      <c r="F211" s="643"/>
      <c r="G211" s="356" t="s">
        <v>4</v>
      </c>
      <c r="H211" s="357">
        <v>1</v>
      </c>
      <c r="I211" s="358">
        <v>612.62</v>
      </c>
      <c r="J211" s="373">
        <v>612.62</v>
      </c>
    </row>
    <row r="212" spans="1:10" x14ac:dyDescent="0.25">
      <c r="A212" s="372" t="s">
        <v>191</v>
      </c>
      <c r="B212" s="355" t="s">
        <v>546</v>
      </c>
      <c r="C212" s="354" t="s">
        <v>12</v>
      </c>
      <c r="D212" s="354" t="s">
        <v>547</v>
      </c>
      <c r="E212" s="643" t="s">
        <v>192</v>
      </c>
      <c r="F212" s="643"/>
      <c r="G212" s="356" t="s">
        <v>4</v>
      </c>
      <c r="H212" s="357">
        <v>2</v>
      </c>
      <c r="I212" s="358">
        <v>0.3</v>
      </c>
      <c r="J212" s="373">
        <v>0.6</v>
      </c>
    </row>
    <row r="213" spans="1:10" x14ac:dyDescent="0.25">
      <c r="A213" s="372" t="s">
        <v>191</v>
      </c>
      <c r="B213" s="355" t="s">
        <v>545</v>
      </c>
      <c r="C213" s="354" t="s">
        <v>12</v>
      </c>
      <c r="D213" s="354" t="s">
        <v>623</v>
      </c>
      <c r="E213" s="643" t="s">
        <v>192</v>
      </c>
      <c r="F213" s="643"/>
      <c r="G213" s="356" t="s">
        <v>3</v>
      </c>
      <c r="H213" s="357">
        <v>0.16639999999999999</v>
      </c>
      <c r="I213" s="358">
        <v>5.23</v>
      </c>
      <c r="J213" s="373">
        <v>0.87</v>
      </c>
    </row>
    <row r="214" spans="1:10" ht="38.25" x14ac:dyDescent="0.25">
      <c r="A214" s="372" t="s">
        <v>191</v>
      </c>
      <c r="B214" s="355" t="s">
        <v>3869</v>
      </c>
      <c r="C214" s="354" t="s">
        <v>12</v>
      </c>
      <c r="D214" s="354" t="s">
        <v>3870</v>
      </c>
      <c r="E214" s="643" t="s">
        <v>192</v>
      </c>
      <c r="F214" s="643"/>
      <c r="G214" s="356" t="s">
        <v>4</v>
      </c>
      <c r="H214" s="357">
        <v>3</v>
      </c>
      <c r="I214" s="358">
        <v>10.17</v>
      </c>
      <c r="J214" s="373">
        <v>30.51</v>
      </c>
    </row>
    <row r="215" spans="1:10" ht="38.25" x14ac:dyDescent="0.25">
      <c r="A215" s="372" t="s">
        <v>191</v>
      </c>
      <c r="B215" s="355" t="s">
        <v>1033</v>
      </c>
      <c r="C215" s="354" t="s">
        <v>12</v>
      </c>
      <c r="D215" s="354" t="s">
        <v>1034</v>
      </c>
      <c r="E215" s="643" t="s">
        <v>192</v>
      </c>
      <c r="F215" s="643"/>
      <c r="G215" s="356" t="s">
        <v>4</v>
      </c>
      <c r="H215" s="357">
        <v>1</v>
      </c>
      <c r="I215" s="358">
        <v>37.950000000000003</v>
      </c>
      <c r="J215" s="373">
        <v>37.950000000000003</v>
      </c>
    </row>
    <row r="216" spans="1:10" ht="38.25" x14ac:dyDescent="0.25">
      <c r="A216" s="372" t="s">
        <v>191</v>
      </c>
      <c r="B216" s="355" t="s">
        <v>3875</v>
      </c>
      <c r="C216" s="354" t="s">
        <v>12</v>
      </c>
      <c r="D216" s="354" t="s">
        <v>3876</v>
      </c>
      <c r="E216" s="643" t="s">
        <v>192</v>
      </c>
      <c r="F216" s="643"/>
      <c r="G216" s="356" t="s">
        <v>4</v>
      </c>
      <c r="H216" s="357">
        <v>1</v>
      </c>
      <c r="I216" s="358">
        <v>36.49</v>
      </c>
      <c r="J216" s="373">
        <v>36.49</v>
      </c>
    </row>
    <row r="217" spans="1:10" ht="51" x14ac:dyDescent="0.25">
      <c r="A217" s="372" t="s">
        <v>191</v>
      </c>
      <c r="B217" s="355" t="s">
        <v>543</v>
      </c>
      <c r="C217" s="354" t="s">
        <v>12</v>
      </c>
      <c r="D217" s="354" t="s">
        <v>544</v>
      </c>
      <c r="E217" s="643" t="s">
        <v>192</v>
      </c>
      <c r="F217" s="643"/>
      <c r="G217" s="356" t="s">
        <v>4</v>
      </c>
      <c r="H217" s="357">
        <v>2</v>
      </c>
      <c r="I217" s="358">
        <v>1.38</v>
      </c>
      <c r="J217" s="373">
        <v>2.76</v>
      </c>
    </row>
    <row r="218" spans="1:10" ht="25.5" x14ac:dyDescent="0.25">
      <c r="A218" s="372" t="s">
        <v>191</v>
      </c>
      <c r="B218" s="355" t="s">
        <v>3867</v>
      </c>
      <c r="C218" s="354" t="s">
        <v>12</v>
      </c>
      <c r="D218" s="354" t="s">
        <v>3868</v>
      </c>
      <c r="E218" s="643" t="s">
        <v>192</v>
      </c>
      <c r="F218" s="643"/>
      <c r="G218" s="356" t="s">
        <v>4</v>
      </c>
      <c r="H218" s="357">
        <v>0.06</v>
      </c>
      <c r="I218" s="358">
        <v>86.69</v>
      </c>
      <c r="J218" s="373">
        <v>5.2</v>
      </c>
    </row>
    <row r="219" spans="1:10" ht="38.25" x14ac:dyDescent="0.25">
      <c r="A219" s="372" t="s">
        <v>191</v>
      </c>
      <c r="B219" s="355" t="s">
        <v>3877</v>
      </c>
      <c r="C219" s="354" t="s">
        <v>12</v>
      </c>
      <c r="D219" s="354" t="s">
        <v>3878</v>
      </c>
      <c r="E219" s="643" t="s">
        <v>192</v>
      </c>
      <c r="F219" s="643"/>
      <c r="G219" s="356" t="s">
        <v>4</v>
      </c>
      <c r="H219" s="357">
        <v>1</v>
      </c>
      <c r="I219" s="358">
        <v>5.61</v>
      </c>
      <c r="J219" s="373">
        <v>5.61</v>
      </c>
    </row>
    <row r="220" spans="1:10" x14ac:dyDescent="0.25">
      <c r="A220" s="646" t="s">
        <v>199</v>
      </c>
      <c r="B220" s="853"/>
      <c r="C220" s="853"/>
      <c r="D220" s="853"/>
      <c r="E220" s="853"/>
      <c r="F220" s="853"/>
      <c r="G220" s="853"/>
      <c r="H220" s="853"/>
      <c r="I220" s="853"/>
      <c r="J220" s="647"/>
    </row>
    <row r="221" spans="1:10" ht="15.75" thickBot="1" x14ac:dyDescent="0.3">
      <c r="A221" s="648" t="s">
        <v>3879</v>
      </c>
      <c r="B221" s="854"/>
      <c r="C221" s="854"/>
      <c r="D221" s="854"/>
      <c r="E221" s="854"/>
      <c r="F221" s="854"/>
      <c r="G221" s="854"/>
      <c r="H221" s="854"/>
      <c r="I221" s="854"/>
      <c r="J221" s="649"/>
    </row>
    <row r="222" spans="1:10" ht="15.75" thickTop="1" x14ac:dyDescent="0.25">
      <c r="A222" s="374"/>
      <c r="B222" s="359"/>
      <c r="C222" s="359"/>
      <c r="D222" s="359"/>
      <c r="E222" s="359"/>
      <c r="F222" s="359"/>
      <c r="G222" s="359"/>
      <c r="H222" s="359"/>
      <c r="I222" s="359"/>
      <c r="J222" s="375"/>
    </row>
    <row r="223" spans="1:10" ht="51" x14ac:dyDescent="0.25">
      <c r="A223" s="376" t="s">
        <v>184</v>
      </c>
      <c r="B223" s="350" t="s">
        <v>3493</v>
      </c>
      <c r="C223" s="349" t="s">
        <v>12</v>
      </c>
      <c r="D223" s="349" t="s">
        <v>3494</v>
      </c>
      <c r="E223" s="644" t="s">
        <v>3880</v>
      </c>
      <c r="F223" s="644"/>
      <c r="G223" s="351" t="s">
        <v>4</v>
      </c>
      <c r="H223" s="352">
        <v>1</v>
      </c>
      <c r="I223" s="353">
        <v>2312.2399999999998</v>
      </c>
      <c r="J223" s="377">
        <v>2312.2399999999998</v>
      </c>
    </row>
    <row r="224" spans="1:10" ht="38.25" x14ac:dyDescent="0.25">
      <c r="A224" s="378" t="s">
        <v>185</v>
      </c>
      <c r="B224" s="361" t="s">
        <v>3881</v>
      </c>
      <c r="C224" s="360" t="s">
        <v>12</v>
      </c>
      <c r="D224" s="360" t="s">
        <v>3882</v>
      </c>
      <c r="E224" s="645" t="s">
        <v>2473</v>
      </c>
      <c r="F224" s="645"/>
      <c r="G224" s="362" t="s">
        <v>187</v>
      </c>
      <c r="H224" s="363">
        <v>0.15390000000000001</v>
      </c>
      <c r="I224" s="364">
        <v>335.14</v>
      </c>
      <c r="J224" s="379">
        <v>51.57</v>
      </c>
    </row>
    <row r="225" spans="1:10" ht="76.5" x14ac:dyDescent="0.25">
      <c r="A225" s="378" t="s">
        <v>185</v>
      </c>
      <c r="B225" s="361" t="s">
        <v>3885</v>
      </c>
      <c r="C225" s="360" t="s">
        <v>12</v>
      </c>
      <c r="D225" s="360" t="s">
        <v>3886</v>
      </c>
      <c r="E225" s="645" t="s">
        <v>2464</v>
      </c>
      <c r="F225" s="645"/>
      <c r="G225" s="362" t="s">
        <v>110</v>
      </c>
      <c r="H225" s="363">
        <v>0.72240000000000004</v>
      </c>
      <c r="I225" s="364">
        <v>77.22</v>
      </c>
      <c r="J225" s="379">
        <v>55.78</v>
      </c>
    </row>
    <row r="226" spans="1:10" ht="51" x14ac:dyDescent="0.25">
      <c r="A226" s="378" t="s">
        <v>185</v>
      </c>
      <c r="B226" s="361" t="s">
        <v>3889</v>
      </c>
      <c r="C226" s="360" t="s">
        <v>12</v>
      </c>
      <c r="D226" s="360" t="s">
        <v>3890</v>
      </c>
      <c r="E226" s="645" t="s">
        <v>2472</v>
      </c>
      <c r="F226" s="645"/>
      <c r="G226" s="362" t="s">
        <v>187</v>
      </c>
      <c r="H226" s="363">
        <v>1.54E-2</v>
      </c>
      <c r="I226" s="364">
        <v>4451.46</v>
      </c>
      <c r="J226" s="379">
        <v>68.55</v>
      </c>
    </row>
    <row r="227" spans="1:10" x14ac:dyDescent="0.25">
      <c r="A227" s="378" t="s">
        <v>185</v>
      </c>
      <c r="B227" s="361" t="s">
        <v>207</v>
      </c>
      <c r="C227" s="360" t="s">
        <v>12</v>
      </c>
      <c r="D227" s="360" t="s">
        <v>107</v>
      </c>
      <c r="E227" s="645" t="s">
        <v>2465</v>
      </c>
      <c r="F227" s="645"/>
      <c r="G227" s="362" t="s">
        <v>104</v>
      </c>
      <c r="H227" s="363">
        <v>1.5562</v>
      </c>
      <c r="I227" s="364">
        <v>33.840000000000003</v>
      </c>
      <c r="J227" s="379">
        <v>52.66</v>
      </c>
    </row>
    <row r="228" spans="1:10" ht="38.25" x14ac:dyDescent="0.25">
      <c r="A228" s="378" t="s">
        <v>185</v>
      </c>
      <c r="B228" s="361" t="s">
        <v>3887</v>
      </c>
      <c r="C228" s="360" t="s">
        <v>12</v>
      </c>
      <c r="D228" s="360" t="s">
        <v>3888</v>
      </c>
      <c r="E228" s="645" t="s">
        <v>2472</v>
      </c>
      <c r="F228" s="645"/>
      <c r="G228" s="362" t="s">
        <v>187</v>
      </c>
      <c r="H228" s="363">
        <v>7.9200000000000007E-2</v>
      </c>
      <c r="I228" s="364">
        <v>3260.24</v>
      </c>
      <c r="J228" s="379">
        <v>258.20999999999998</v>
      </c>
    </row>
    <row r="229" spans="1:10" x14ac:dyDescent="0.25">
      <c r="A229" s="378" t="s">
        <v>185</v>
      </c>
      <c r="B229" s="361" t="s">
        <v>190</v>
      </c>
      <c r="C229" s="360" t="s">
        <v>12</v>
      </c>
      <c r="D229" s="360" t="s">
        <v>106</v>
      </c>
      <c r="E229" s="645" t="s">
        <v>2465</v>
      </c>
      <c r="F229" s="645"/>
      <c r="G229" s="362" t="s">
        <v>104</v>
      </c>
      <c r="H229" s="363">
        <v>1.2228000000000001</v>
      </c>
      <c r="I229" s="364">
        <v>24.91</v>
      </c>
      <c r="J229" s="379">
        <v>30.45</v>
      </c>
    </row>
    <row r="230" spans="1:10" ht="38.25" x14ac:dyDescent="0.25">
      <c r="A230" s="378" t="s">
        <v>185</v>
      </c>
      <c r="B230" s="361" t="s">
        <v>709</v>
      </c>
      <c r="C230" s="360" t="s">
        <v>12</v>
      </c>
      <c r="D230" s="360" t="s">
        <v>710</v>
      </c>
      <c r="E230" s="645" t="s">
        <v>2470</v>
      </c>
      <c r="F230" s="645"/>
      <c r="G230" s="362" t="s">
        <v>187</v>
      </c>
      <c r="H230" s="363">
        <v>4.7800000000000002E-2</v>
      </c>
      <c r="I230" s="364">
        <v>777.68</v>
      </c>
      <c r="J230" s="379">
        <v>37.17</v>
      </c>
    </row>
    <row r="231" spans="1:10" ht="76.5" x14ac:dyDescent="0.25">
      <c r="A231" s="378" t="s">
        <v>185</v>
      </c>
      <c r="B231" s="361" t="s">
        <v>3883</v>
      </c>
      <c r="C231" s="360" t="s">
        <v>12</v>
      </c>
      <c r="D231" s="360" t="s">
        <v>3884</v>
      </c>
      <c r="E231" s="645" t="s">
        <v>2464</v>
      </c>
      <c r="F231" s="645"/>
      <c r="G231" s="362" t="s">
        <v>109</v>
      </c>
      <c r="H231" s="363">
        <v>0.35449999999999998</v>
      </c>
      <c r="I231" s="364">
        <v>176.74</v>
      </c>
      <c r="J231" s="379">
        <v>62.65</v>
      </c>
    </row>
    <row r="232" spans="1:10" ht="51.75" thickBot="1" x14ac:dyDescent="0.3">
      <c r="A232" s="372" t="s">
        <v>191</v>
      </c>
      <c r="B232" s="355" t="s">
        <v>3891</v>
      </c>
      <c r="C232" s="354" t="s">
        <v>12</v>
      </c>
      <c r="D232" s="354" t="s">
        <v>3892</v>
      </c>
      <c r="E232" s="643" t="s">
        <v>192</v>
      </c>
      <c r="F232" s="643"/>
      <c r="G232" s="356" t="s">
        <v>4</v>
      </c>
      <c r="H232" s="357">
        <v>5</v>
      </c>
      <c r="I232" s="358">
        <v>339.04</v>
      </c>
      <c r="J232" s="373">
        <v>1695.2</v>
      </c>
    </row>
    <row r="233" spans="1:10" ht="15.75" thickTop="1" x14ac:dyDescent="0.25">
      <c r="A233" s="374"/>
      <c r="B233" s="359"/>
      <c r="C233" s="359"/>
      <c r="D233" s="359"/>
      <c r="E233" s="359"/>
      <c r="F233" s="359"/>
      <c r="G233" s="359"/>
      <c r="H233" s="359"/>
      <c r="I233" s="359"/>
      <c r="J233" s="375"/>
    </row>
    <row r="234" spans="1:10" ht="51" x14ac:dyDescent="0.25">
      <c r="A234" s="376" t="s">
        <v>184</v>
      </c>
      <c r="B234" s="350" t="s">
        <v>3496</v>
      </c>
      <c r="C234" s="349" t="s">
        <v>12</v>
      </c>
      <c r="D234" s="349" t="s">
        <v>3497</v>
      </c>
      <c r="E234" s="644" t="s">
        <v>3880</v>
      </c>
      <c r="F234" s="644"/>
      <c r="G234" s="351" t="s">
        <v>4</v>
      </c>
      <c r="H234" s="352">
        <v>1</v>
      </c>
      <c r="I234" s="353">
        <v>2866.83</v>
      </c>
      <c r="J234" s="377">
        <v>2866.83</v>
      </c>
    </row>
    <row r="235" spans="1:10" ht="76.5" x14ac:dyDescent="0.25">
      <c r="A235" s="378" t="s">
        <v>185</v>
      </c>
      <c r="B235" s="361" t="s">
        <v>3885</v>
      </c>
      <c r="C235" s="360" t="s">
        <v>12</v>
      </c>
      <c r="D235" s="360" t="s">
        <v>3886</v>
      </c>
      <c r="E235" s="645" t="s">
        <v>2464</v>
      </c>
      <c r="F235" s="645"/>
      <c r="G235" s="362" t="s">
        <v>110</v>
      </c>
      <c r="H235" s="363">
        <v>0.24429999999999999</v>
      </c>
      <c r="I235" s="364">
        <v>77.22</v>
      </c>
      <c r="J235" s="379">
        <v>18.86</v>
      </c>
    </row>
    <row r="236" spans="1:10" ht="76.5" x14ac:dyDescent="0.25">
      <c r="A236" s="378" t="s">
        <v>185</v>
      </c>
      <c r="B236" s="361" t="s">
        <v>3883</v>
      </c>
      <c r="C236" s="360" t="s">
        <v>12</v>
      </c>
      <c r="D236" s="360" t="s">
        <v>3884</v>
      </c>
      <c r="E236" s="645" t="s">
        <v>2464</v>
      </c>
      <c r="F236" s="645"/>
      <c r="G236" s="362" t="s">
        <v>109</v>
      </c>
      <c r="H236" s="363">
        <v>0.11990000000000001</v>
      </c>
      <c r="I236" s="364">
        <v>176.74</v>
      </c>
      <c r="J236" s="379">
        <v>21.19</v>
      </c>
    </row>
    <row r="237" spans="1:10" ht="38.25" x14ac:dyDescent="0.25">
      <c r="A237" s="378" t="s">
        <v>185</v>
      </c>
      <c r="B237" s="361" t="s">
        <v>3903</v>
      </c>
      <c r="C237" s="360" t="s">
        <v>12</v>
      </c>
      <c r="D237" s="360" t="s">
        <v>3904</v>
      </c>
      <c r="E237" s="645" t="s">
        <v>2473</v>
      </c>
      <c r="F237" s="645"/>
      <c r="G237" s="362" t="s">
        <v>187</v>
      </c>
      <c r="H237" s="363">
        <v>0.187</v>
      </c>
      <c r="I237" s="364">
        <v>261.08</v>
      </c>
      <c r="J237" s="379">
        <v>48.82</v>
      </c>
    </row>
    <row r="238" spans="1:10" ht="25.5" x14ac:dyDescent="0.25">
      <c r="A238" s="378" t="s">
        <v>185</v>
      </c>
      <c r="B238" s="361" t="s">
        <v>3901</v>
      </c>
      <c r="C238" s="360" t="s">
        <v>12</v>
      </c>
      <c r="D238" s="360" t="s">
        <v>3902</v>
      </c>
      <c r="E238" s="645" t="s">
        <v>2474</v>
      </c>
      <c r="F238" s="645"/>
      <c r="G238" s="362" t="s">
        <v>16</v>
      </c>
      <c r="H238" s="363">
        <v>7.4039999999999999</v>
      </c>
      <c r="I238" s="364">
        <v>10.17</v>
      </c>
      <c r="J238" s="379">
        <v>75.290000000000006</v>
      </c>
    </row>
    <row r="239" spans="1:10" ht="25.5" x14ac:dyDescent="0.25">
      <c r="A239" s="378" t="s">
        <v>185</v>
      </c>
      <c r="B239" s="361" t="s">
        <v>3893</v>
      </c>
      <c r="C239" s="360" t="s">
        <v>12</v>
      </c>
      <c r="D239" s="360" t="s">
        <v>3894</v>
      </c>
      <c r="E239" s="645" t="s">
        <v>2474</v>
      </c>
      <c r="F239" s="645"/>
      <c r="G239" s="362" t="s">
        <v>187</v>
      </c>
      <c r="H239" s="363">
        <v>0.08</v>
      </c>
      <c r="I239" s="364">
        <v>1271.3399999999999</v>
      </c>
      <c r="J239" s="379">
        <v>101.7</v>
      </c>
    </row>
    <row r="240" spans="1:10" ht="38.25" x14ac:dyDescent="0.25">
      <c r="A240" s="378" t="s">
        <v>185</v>
      </c>
      <c r="B240" s="361" t="s">
        <v>700</v>
      </c>
      <c r="C240" s="360" t="s">
        <v>12</v>
      </c>
      <c r="D240" s="360" t="s">
        <v>701</v>
      </c>
      <c r="E240" s="645" t="s">
        <v>2472</v>
      </c>
      <c r="F240" s="645"/>
      <c r="G240" s="362" t="s">
        <v>187</v>
      </c>
      <c r="H240" s="363">
        <v>2.52E-2</v>
      </c>
      <c r="I240" s="364">
        <v>3460.05</v>
      </c>
      <c r="J240" s="379">
        <v>87.19</v>
      </c>
    </row>
    <row r="241" spans="1:10" ht="38.25" x14ac:dyDescent="0.25">
      <c r="A241" s="378" t="s">
        <v>185</v>
      </c>
      <c r="B241" s="361" t="s">
        <v>3895</v>
      </c>
      <c r="C241" s="360" t="s">
        <v>12</v>
      </c>
      <c r="D241" s="360" t="s">
        <v>3896</v>
      </c>
      <c r="E241" s="645" t="s">
        <v>2472</v>
      </c>
      <c r="F241" s="645"/>
      <c r="G241" s="362" t="s">
        <v>187</v>
      </c>
      <c r="H241" s="363">
        <v>0.126</v>
      </c>
      <c r="I241" s="364">
        <v>2837.92</v>
      </c>
      <c r="J241" s="379">
        <v>357.57</v>
      </c>
    </row>
    <row r="242" spans="1:10" x14ac:dyDescent="0.25">
      <c r="A242" s="378" t="s">
        <v>185</v>
      </c>
      <c r="B242" s="361" t="s">
        <v>207</v>
      </c>
      <c r="C242" s="360" t="s">
        <v>12</v>
      </c>
      <c r="D242" s="360" t="s">
        <v>107</v>
      </c>
      <c r="E242" s="645" t="s">
        <v>2465</v>
      </c>
      <c r="F242" s="645"/>
      <c r="G242" s="362" t="s">
        <v>104</v>
      </c>
      <c r="H242" s="363">
        <v>15.9937</v>
      </c>
      <c r="I242" s="364">
        <v>33.840000000000003</v>
      </c>
      <c r="J242" s="379">
        <v>541.22</v>
      </c>
    </row>
    <row r="243" spans="1:10" ht="25.5" x14ac:dyDescent="0.25">
      <c r="A243" s="378" t="s">
        <v>185</v>
      </c>
      <c r="B243" s="361" t="s">
        <v>1035</v>
      </c>
      <c r="C243" s="360" t="s">
        <v>12</v>
      </c>
      <c r="D243" s="360" t="s">
        <v>1036</v>
      </c>
      <c r="E243" s="645" t="s">
        <v>2474</v>
      </c>
      <c r="F243" s="645"/>
      <c r="G243" s="362" t="s">
        <v>16</v>
      </c>
      <c r="H243" s="363">
        <v>3.2084000000000001</v>
      </c>
      <c r="I243" s="364">
        <v>9.5299999999999994</v>
      </c>
      <c r="J243" s="379">
        <v>30.57</v>
      </c>
    </row>
    <row r="244" spans="1:10" ht="51" x14ac:dyDescent="0.25">
      <c r="A244" s="378" t="s">
        <v>185</v>
      </c>
      <c r="B244" s="361" t="s">
        <v>3899</v>
      </c>
      <c r="C244" s="360" t="s">
        <v>12</v>
      </c>
      <c r="D244" s="360" t="s">
        <v>3900</v>
      </c>
      <c r="E244" s="645" t="s">
        <v>2470</v>
      </c>
      <c r="F244" s="645"/>
      <c r="G244" s="362" t="s">
        <v>187</v>
      </c>
      <c r="H244" s="363">
        <v>0.23480000000000001</v>
      </c>
      <c r="I244" s="364">
        <v>927.26</v>
      </c>
      <c r="J244" s="379">
        <v>217.72</v>
      </c>
    </row>
    <row r="245" spans="1:10" ht="25.5" x14ac:dyDescent="0.25">
      <c r="A245" s="378" t="s">
        <v>185</v>
      </c>
      <c r="B245" s="361" t="s">
        <v>3897</v>
      </c>
      <c r="C245" s="360" t="s">
        <v>12</v>
      </c>
      <c r="D245" s="360" t="s">
        <v>3898</v>
      </c>
      <c r="E245" s="645" t="s">
        <v>2474</v>
      </c>
      <c r="F245" s="645"/>
      <c r="G245" s="362" t="s">
        <v>187</v>
      </c>
      <c r="H245" s="363">
        <v>0.22420000000000001</v>
      </c>
      <c r="I245" s="364">
        <v>1315.86</v>
      </c>
      <c r="J245" s="379">
        <v>295.01</v>
      </c>
    </row>
    <row r="246" spans="1:10" x14ac:dyDescent="0.25">
      <c r="A246" s="378" t="s">
        <v>185</v>
      </c>
      <c r="B246" s="361" t="s">
        <v>190</v>
      </c>
      <c r="C246" s="360" t="s">
        <v>12</v>
      </c>
      <c r="D246" s="360" t="s">
        <v>106</v>
      </c>
      <c r="E246" s="645" t="s">
        <v>2465</v>
      </c>
      <c r="F246" s="645"/>
      <c r="G246" s="362" t="s">
        <v>104</v>
      </c>
      <c r="H246" s="363">
        <v>12.5664</v>
      </c>
      <c r="I246" s="364">
        <v>24.91</v>
      </c>
      <c r="J246" s="379">
        <v>313.02</v>
      </c>
    </row>
    <row r="247" spans="1:10" ht="25.5" x14ac:dyDescent="0.25">
      <c r="A247" s="372" t="s">
        <v>191</v>
      </c>
      <c r="B247" s="355" t="s">
        <v>3905</v>
      </c>
      <c r="C247" s="354" t="s">
        <v>12</v>
      </c>
      <c r="D247" s="354" t="s">
        <v>3906</v>
      </c>
      <c r="E247" s="643" t="s">
        <v>192</v>
      </c>
      <c r="F247" s="643"/>
      <c r="G247" s="356" t="s">
        <v>4</v>
      </c>
      <c r="H247" s="357">
        <v>135.7467</v>
      </c>
      <c r="I247" s="358">
        <v>4.6399999999999997</v>
      </c>
      <c r="J247" s="373">
        <v>629.86</v>
      </c>
    </row>
    <row r="248" spans="1:10" ht="25.5" x14ac:dyDescent="0.25">
      <c r="A248" s="372" t="s">
        <v>191</v>
      </c>
      <c r="B248" s="355" t="s">
        <v>1037</v>
      </c>
      <c r="C248" s="354" t="s">
        <v>12</v>
      </c>
      <c r="D248" s="354" t="s">
        <v>1038</v>
      </c>
      <c r="E248" s="643" t="s">
        <v>192</v>
      </c>
      <c r="F248" s="643"/>
      <c r="G248" s="356" t="s">
        <v>4</v>
      </c>
      <c r="H248" s="357">
        <v>27.3</v>
      </c>
      <c r="I248" s="358">
        <v>2.88</v>
      </c>
      <c r="J248" s="373">
        <v>78.62</v>
      </c>
    </row>
    <row r="249" spans="1:10" ht="26.25" thickBot="1" x14ac:dyDescent="0.3">
      <c r="A249" s="372" t="s">
        <v>191</v>
      </c>
      <c r="B249" s="355" t="s">
        <v>891</v>
      </c>
      <c r="C249" s="354" t="s">
        <v>12</v>
      </c>
      <c r="D249" s="354" t="s">
        <v>892</v>
      </c>
      <c r="E249" s="643" t="s">
        <v>192</v>
      </c>
      <c r="F249" s="643"/>
      <c r="G249" s="356" t="s">
        <v>187</v>
      </c>
      <c r="H249" s="357">
        <v>0.36959999999999998</v>
      </c>
      <c r="I249" s="358">
        <v>135.82</v>
      </c>
      <c r="J249" s="373">
        <v>50.19</v>
      </c>
    </row>
    <row r="250" spans="1:10" ht="15.75" thickTop="1" x14ac:dyDescent="0.25">
      <c r="A250" s="374"/>
      <c r="B250" s="359"/>
      <c r="C250" s="359"/>
      <c r="D250" s="359"/>
      <c r="E250" s="359"/>
      <c r="F250" s="359"/>
      <c r="G250" s="359"/>
      <c r="H250" s="359"/>
      <c r="I250" s="359"/>
      <c r="J250" s="375"/>
    </row>
    <row r="251" spans="1:10" ht="51" x14ac:dyDescent="0.25">
      <c r="A251" s="376" t="s">
        <v>184</v>
      </c>
      <c r="B251" s="350" t="s">
        <v>3501</v>
      </c>
      <c r="C251" s="349" t="s">
        <v>12</v>
      </c>
      <c r="D251" s="349" t="s">
        <v>3502</v>
      </c>
      <c r="E251" s="644" t="s">
        <v>3907</v>
      </c>
      <c r="F251" s="644"/>
      <c r="G251" s="351" t="s">
        <v>162</v>
      </c>
      <c r="H251" s="352">
        <v>1</v>
      </c>
      <c r="I251" s="353">
        <v>0.76</v>
      </c>
      <c r="J251" s="377">
        <v>0.76</v>
      </c>
    </row>
    <row r="252" spans="1:10" ht="38.25" x14ac:dyDescent="0.25">
      <c r="A252" s="378" t="s">
        <v>185</v>
      </c>
      <c r="B252" s="361" t="s">
        <v>3912</v>
      </c>
      <c r="C252" s="360" t="s">
        <v>12</v>
      </c>
      <c r="D252" s="360" t="s">
        <v>3913</v>
      </c>
      <c r="E252" s="645" t="s">
        <v>2464</v>
      </c>
      <c r="F252" s="645"/>
      <c r="G252" s="362" t="s">
        <v>110</v>
      </c>
      <c r="H252" s="363">
        <v>2.8999999999999998E-3</v>
      </c>
      <c r="I252" s="364">
        <v>91.19</v>
      </c>
      <c r="J252" s="379">
        <v>0.26</v>
      </c>
    </row>
    <row r="253" spans="1:10" x14ac:dyDescent="0.25">
      <c r="A253" s="378" t="s">
        <v>185</v>
      </c>
      <c r="B253" s="361" t="s">
        <v>3910</v>
      </c>
      <c r="C253" s="360" t="s">
        <v>12</v>
      </c>
      <c r="D253" s="360" t="s">
        <v>3911</v>
      </c>
      <c r="E253" s="645" t="s">
        <v>2465</v>
      </c>
      <c r="F253" s="645"/>
      <c r="G253" s="362" t="s">
        <v>104</v>
      </c>
      <c r="H253" s="363">
        <v>4.5999999999999999E-3</v>
      </c>
      <c r="I253" s="364">
        <v>25.81</v>
      </c>
      <c r="J253" s="379">
        <v>0.11</v>
      </c>
    </row>
    <row r="254" spans="1:10" ht="39" thickBot="1" x14ac:dyDescent="0.3">
      <c r="A254" s="378" t="s">
        <v>185</v>
      </c>
      <c r="B254" s="361" t="s">
        <v>3908</v>
      </c>
      <c r="C254" s="360" t="s">
        <v>12</v>
      </c>
      <c r="D254" s="360" t="s">
        <v>3909</v>
      </c>
      <c r="E254" s="645" t="s">
        <v>2464</v>
      </c>
      <c r="F254" s="645"/>
      <c r="G254" s="362" t="s">
        <v>109</v>
      </c>
      <c r="H254" s="363">
        <v>1.6999999999999999E-3</v>
      </c>
      <c r="I254" s="364">
        <v>235.21</v>
      </c>
      <c r="J254" s="379">
        <v>0.39</v>
      </c>
    </row>
    <row r="255" spans="1:10" ht="15.75" thickTop="1" x14ac:dyDescent="0.25">
      <c r="A255" s="374"/>
      <c r="B255" s="359"/>
      <c r="C255" s="359"/>
      <c r="D255" s="359"/>
      <c r="E255" s="359"/>
      <c r="F255" s="359"/>
      <c r="G255" s="359"/>
      <c r="H255" s="359"/>
      <c r="I255" s="359"/>
      <c r="J255" s="375"/>
    </row>
    <row r="256" spans="1:10" ht="51" x14ac:dyDescent="0.25">
      <c r="A256" s="376" t="s">
        <v>184</v>
      </c>
      <c r="B256" s="350" t="s">
        <v>5749</v>
      </c>
      <c r="C256" s="349" t="s">
        <v>163</v>
      </c>
      <c r="D256" s="349" t="s">
        <v>5750</v>
      </c>
      <c r="E256" s="644" t="s">
        <v>3914</v>
      </c>
      <c r="F256" s="644"/>
      <c r="G256" s="351" t="s">
        <v>187</v>
      </c>
      <c r="H256" s="352">
        <v>1</v>
      </c>
      <c r="I256" s="353">
        <v>9.41</v>
      </c>
      <c r="J256" s="377">
        <v>9.41</v>
      </c>
    </row>
    <row r="257" spans="1:10" ht="63.75" x14ac:dyDescent="0.25">
      <c r="A257" s="378" t="s">
        <v>185</v>
      </c>
      <c r="B257" s="361" t="s">
        <v>3743</v>
      </c>
      <c r="C257" s="360" t="s">
        <v>12</v>
      </c>
      <c r="D257" s="360" t="s">
        <v>3744</v>
      </c>
      <c r="E257" s="645" t="s">
        <v>2464</v>
      </c>
      <c r="F257" s="645"/>
      <c r="G257" s="362" t="s">
        <v>109</v>
      </c>
      <c r="H257" s="363">
        <v>1.9934799999999999E-2</v>
      </c>
      <c r="I257" s="364">
        <v>316.75</v>
      </c>
      <c r="J257" s="379">
        <v>6.31</v>
      </c>
    </row>
    <row r="258" spans="1:10" ht="63.75" x14ac:dyDescent="0.25">
      <c r="A258" s="378" t="s">
        <v>185</v>
      </c>
      <c r="B258" s="361" t="s">
        <v>3752</v>
      </c>
      <c r="C258" s="360" t="s">
        <v>12</v>
      </c>
      <c r="D258" s="360" t="s">
        <v>3753</v>
      </c>
      <c r="E258" s="645" t="s">
        <v>2464</v>
      </c>
      <c r="F258" s="645"/>
      <c r="G258" s="362" t="s">
        <v>110</v>
      </c>
      <c r="H258" s="363">
        <v>1.2783600000000001E-2</v>
      </c>
      <c r="I258" s="364">
        <v>79.14</v>
      </c>
      <c r="J258" s="379">
        <v>1.01</v>
      </c>
    </row>
    <row r="259" spans="1:10" ht="76.5" x14ac:dyDescent="0.25">
      <c r="A259" s="378" t="s">
        <v>185</v>
      </c>
      <c r="B259" s="361" t="s">
        <v>5974</v>
      </c>
      <c r="C259" s="360" t="s">
        <v>12</v>
      </c>
      <c r="D259" s="360" t="s">
        <v>5975</v>
      </c>
      <c r="E259" s="645" t="s">
        <v>2464</v>
      </c>
      <c r="F259" s="645"/>
      <c r="G259" s="362" t="s">
        <v>109</v>
      </c>
      <c r="H259" s="363">
        <v>8.3333000000000001E-3</v>
      </c>
      <c r="I259" s="364">
        <v>162.66</v>
      </c>
      <c r="J259" s="379">
        <v>1.35</v>
      </c>
    </row>
    <row r="260" spans="1:10" ht="76.5" x14ac:dyDescent="0.25">
      <c r="A260" s="378" t="s">
        <v>185</v>
      </c>
      <c r="B260" s="361" t="s">
        <v>5972</v>
      </c>
      <c r="C260" s="360" t="s">
        <v>12</v>
      </c>
      <c r="D260" s="360" t="s">
        <v>5973</v>
      </c>
      <c r="E260" s="645" t="s">
        <v>2464</v>
      </c>
      <c r="F260" s="645"/>
      <c r="G260" s="362" t="s">
        <v>110</v>
      </c>
      <c r="H260" s="363">
        <v>1.0079899999999999E-2</v>
      </c>
      <c r="I260" s="364">
        <v>73.569999999999993</v>
      </c>
      <c r="J260" s="379">
        <v>0.74</v>
      </c>
    </row>
    <row r="261" spans="1:10" x14ac:dyDescent="0.25">
      <c r="A261" s="646" t="s">
        <v>199</v>
      </c>
      <c r="B261" s="853"/>
      <c r="C261" s="853"/>
      <c r="D261" s="853"/>
      <c r="E261" s="853"/>
      <c r="F261" s="853"/>
      <c r="G261" s="853"/>
      <c r="H261" s="853"/>
      <c r="I261" s="853"/>
      <c r="J261" s="647"/>
    </row>
    <row r="262" spans="1:10" ht="15.75" thickBot="1" x14ac:dyDescent="0.3">
      <c r="A262" s="648" t="s">
        <v>5976</v>
      </c>
      <c r="B262" s="854"/>
      <c r="C262" s="854"/>
      <c r="D262" s="854"/>
      <c r="E262" s="854"/>
      <c r="F262" s="854"/>
      <c r="G262" s="854"/>
      <c r="H262" s="854"/>
      <c r="I262" s="854"/>
      <c r="J262" s="649"/>
    </row>
    <row r="263" spans="1:10" ht="15.75" thickTop="1" x14ac:dyDescent="0.25">
      <c r="A263" s="374"/>
      <c r="B263" s="359"/>
      <c r="C263" s="359"/>
      <c r="D263" s="359"/>
      <c r="E263" s="359"/>
      <c r="F263" s="359"/>
      <c r="G263" s="359"/>
      <c r="H263" s="359"/>
      <c r="I263" s="359"/>
      <c r="J263" s="375"/>
    </row>
    <row r="264" spans="1:10" ht="38.25" x14ac:dyDescent="0.25">
      <c r="A264" s="376" t="s">
        <v>184</v>
      </c>
      <c r="B264" s="350" t="s">
        <v>3504</v>
      </c>
      <c r="C264" s="349" t="s">
        <v>12</v>
      </c>
      <c r="D264" s="349" t="s">
        <v>5326</v>
      </c>
      <c r="E264" s="644" t="s">
        <v>3914</v>
      </c>
      <c r="F264" s="644"/>
      <c r="G264" s="351" t="s">
        <v>3505</v>
      </c>
      <c r="H264" s="352">
        <v>1</v>
      </c>
      <c r="I264" s="353">
        <v>4.32</v>
      </c>
      <c r="J264" s="377">
        <v>4.32</v>
      </c>
    </row>
    <row r="265" spans="1:10" ht="63.75" x14ac:dyDescent="0.25">
      <c r="A265" s="378" t="s">
        <v>185</v>
      </c>
      <c r="B265" s="361" t="s">
        <v>3743</v>
      </c>
      <c r="C265" s="360" t="s">
        <v>12</v>
      </c>
      <c r="D265" s="360" t="s">
        <v>3744</v>
      </c>
      <c r="E265" s="645" t="s">
        <v>2464</v>
      </c>
      <c r="F265" s="645"/>
      <c r="G265" s="362" t="s">
        <v>109</v>
      </c>
      <c r="H265" s="363">
        <v>1.2500000000000001E-2</v>
      </c>
      <c r="I265" s="364">
        <v>316.75</v>
      </c>
      <c r="J265" s="379">
        <v>3.95</v>
      </c>
    </row>
    <row r="266" spans="1:10" ht="64.5" thickBot="1" x14ac:dyDescent="0.3">
      <c r="A266" s="378" t="s">
        <v>185</v>
      </c>
      <c r="B266" s="361" t="s">
        <v>3752</v>
      </c>
      <c r="C266" s="360" t="s">
        <v>12</v>
      </c>
      <c r="D266" s="360" t="s">
        <v>3753</v>
      </c>
      <c r="E266" s="645" t="s">
        <v>2464</v>
      </c>
      <c r="F266" s="645"/>
      <c r="G266" s="362" t="s">
        <v>110</v>
      </c>
      <c r="H266" s="363">
        <v>4.6966999999999998E-3</v>
      </c>
      <c r="I266" s="364">
        <v>79.14</v>
      </c>
      <c r="J266" s="379">
        <v>0.37</v>
      </c>
    </row>
    <row r="267" spans="1:10" ht="15.75" thickTop="1" x14ac:dyDescent="0.25">
      <c r="A267" s="374"/>
      <c r="B267" s="359"/>
      <c r="C267" s="359"/>
      <c r="D267" s="359"/>
      <c r="E267" s="359"/>
      <c r="F267" s="359"/>
      <c r="G267" s="359"/>
      <c r="H267" s="359"/>
      <c r="I267" s="359"/>
      <c r="J267" s="375"/>
    </row>
    <row r="268" spans="1:10" ht="25.5" x14ac:dyDescent="0.25">
      <c r="A268" s="376" t="s">
        <v>184</v>
      </c>
      <c r="B268" s="350" t="s">
        <v>3507</v>
      </c>
      <c r="C268" s="349" t="s">
        <v>163</v>
      </c>
      <c r="D268" s="349" t="s">
        <v>3508</v>
      </c>
      <c r="E268" s="644" t="s">
        <v>3742</v>
      </c>
      <c r="F268" s="644"/>
      <c r="G268" s="351" t="s">
        <v>162</v>
      </c>
      <c r="H268" s="352">
        <v>1</v>
      </c>
      <c r="I268" s="353">
        <v>0.37</v>
      </c>
      <c r="J268" s="377">
        <v>0.37</v>
      </c>
    </row>
    <row r="269" spans="1:10" x14ac:dyDescent="0.25">
      <c r="A269" s="378" t="s">
        <v>185</v>
      </c>
      <c r="B269" s="361" t="s">
        <v>190</v>
      </c>
      <c r="C269" s="360" t="s">
        <v>12</v>
      </c>
      <c r="D269" s="360" t="s">
        <v>106</v>
      </c>
      <c r="E269" s="645" t="s">
        <v>2465</v>
      </c>
      <c r="F269" s="645"/>
      <c r="G269" s="362" t="s">
        <v>104</v>
      </c>
      <c r="H269" s="363">
        <v>4.0000000000000001E-3</v>
      </c>
      <c r="I269" s="364">
        <v>24.91</v>
      </c>
      <c r="J269" s="379">
        <v>0.09</v>
      </c>
    </row>
    <row r="270" spans="1:10" x14ac:dyDescent="0.25">
      <c r="A270" s="378" t="s">
        <v>185</v>
      </c>
      <c r="B270" s="361" t="s">
        <v>3915</v>
      </c>
      <c r="C270" s="360" t="s">
        <v>12</v>
      </c>
      <c r="D270" s="360" t="s">
        <v>3916</v>
      </c>
      <c r="E270" s="645" t="s">
        <v>2465</v>
      </c>
      <c r="F270" s="645"/>
      <c r="G270" s="362" t="s">
        <v>104</v>
      </c>
      <c r="H270" s="363">
        <v>2E-3</v>
      </c>
      <c r="I270" s="364">
        <v>43.62</v>
      </c>
      <c r="J270" s="379">
        <v>0.08</v>
      </c>
    </row>
    <row r="271" spans="1:10" x14ac:dyDescent="0.25">
      <c r="A271" s="378" t="s">
        <v>185</v>
      </c>
      <c r="B271" s="361" t="s">
        <v>3917</v>
      </c>
      <c r="C271" s="360" t="s">
        <v>12</v>
      </c>
      <c r="D271" s="360" t="s">
        <v>3918</v>
      </c>
      <c r="E271" s="645" t="s">
        <v>2465</v>
      </c>
      <c r="F271" s="645"/>
      <c r="G271" s="362" t="s">
        <v>104</v>
      </c>
      <c r="H271" s="363">
        <v>2E-3</v>
      </c>
      <c r="I271" s="364">
        <v>24.36</v>
      </c>
      <c r="J271" s="379">
        <v>0.04</v>
      </c>
    </row>
    <row r="272" spans="1:10" ht="25.5" x14ac:dyDescent="0.25">
      <c r="A272" s="378" t="s">
        <v>185</v>
      </c>
      <c r="B272" s="361" t="s">
        <v>3919</v>
      </c>
      <c r="C272" s="360" t="s">
        <v>12</v>
      </c>
      <c r="D272" s="360" t="s">
        <v>3920</v>
      </c>
      <c r="E272" s="645" t="s">
        <v>3921</v>
      </c>
      <c r="F272" s="645"/>
      <c r="G272" s="362" t="s">
        <v>109</v>
      </c>
      <c r="H272" s="363">
        <v>1E-3</v>
      </c>
      <c r="I272" s="364">
        <v>145.31</v>
      </c>
      <c r="J272" s="379">
        <v>0.14000000000000001</v>
      </c>
    </row>
    <row r="273" spans="1:10" ht="25.5" x14ac:dyDescent="0.25">
      <c r="A273" s="372" t="s">
        <v>191</v>
      </c>
      <c r="B273" s="355" t="s">
        <v>3925</v>
      </c>
      <c r="C273" s="354" t="s">
        <v>12</v>
      </c>
      <c r="D273" s="354" t="s">
        <v>3926</v>
      </c>
      <c r="E273" s="643" t="s">
        <v>203</v>
      </c>
      <c r="F273" s="643"/>
      <c r="G273" s="356" t="s">
        <v>104</v>
      </c>
      <c r="H273" s="357">
        <v>6.0000000000000001E-3</v>
      </c>
      <c r="I273" s="358">
        <v>2.48</v>
      </c>
      <c r="J273" s="373">
        <v>0.01</v>
      </c>
    </row>
    <row r="274" spans="1:10" ht="38.25" x14ac:dyDescent="0.25">
      <c r="A274" s="372" t="s">
        <v>191</v>
      </c>
      <c r="B274" s="355" t="s">
        <v>3922</v>
      </c>
      <c r="C274" s="354" t="s">
        <v>3923</v>
      </c>
      <c r="D274" s="354" t="s">
        <v>3924</v>
      </c>
      <c r="E274" s="643" t="s">
        <v>192</v>
      </c>
      <c r="F274" s="643"/>
      <c r="G274" s="356" t="s">
        <v>104</v>
      </c>
      <c r="H274" s="357">
        <v>3.0000000000000001E-3</v>
      </c>
      <c r="I274" s="358">
        <v>5.07</v>
      </c>
      <c r="J274" s="373">
        <v>0.01</v>
      </c>
    </row>
    <row r="275" spans="1:10" x14ac:dyDescent="0.25">
      <c r="A275" s="646" t="s">
        <v>199</v>
      </c>
      <c r="B275" s="853"/>
      <c r="C275" s="853"/>
      <c r="D275" s="853"/>
      <c r="E275" s="853"/>
      <c r="F275" s="853"/>
      <c r="G275" s="853"/>
      <c r="H275" s="853"/>
      <c r="I275" s="853"/>
      <c r="J275" s="647"/>
    </row>
    <row r="276" spans="1:10" ht="15.75" thickBot="1" x14ac:dyDescent="0.3">
      <c r="A276" s="648" t="s">
        <v>3927</v>
      </c>
      <c r="B276" s="854"/>
      <c r="C276" s="854"/>
      <c r="D276" s="854"/>
      <c r="E276" s="854"/>
      <c r="F276" s="854"/>
      <c r="G276" s="854"/>
      <c r="H276" s="854"/>
      <c r="I276" s="854"/>
      <c r="J276" s="649"/>
    </row>
    <row r="277" spans="1:10" ht="15.75" thickTop="1" x14ac:dyDescent="0.25">
      <c r="A277" s="374"/>
      <c r="B277" s="359"/>
      <c r="C277" s="359"/>
      <c r="D277" s="359"/>
      <c r="E277" s="359"/>
      <c r="F277" s="359"/>
      <c r="G277" s="359"/>
      <c r="H277" s="359"/>
      <c r="I277" s="359"/>
      <c r="J277" s="375"/>
    </row>
    <row r="278" spans="1:10" ht="76.5" x14ac:dyDescent="0.25">
      <c r="A278" s="376" t="s">
        <v>184</v>
      </c>
      <c r="B278" s="350" t="s">
        <v>7723</v>
      </c>
      <c r="C278" s="349" t="s">
        <v>12</v>
      </c>
      <c r="D278" s="349" t="s">
        <v>7724</v>
      </c>
      <c r="E278" s="644" t="s">
        <v>7877</v>
      </c>
      <c r="F278" s="644"/>
      <c r="G278" s="351" t="s">
        <v>187</v>
      </c>
      <c r="H278" s="352">
        <v>1</v>
      </c>
      <c r="I278" s="353">
        <v>13.17</v>
      </c>
      <c r="J278" s="377">
        <v>13.17</v>
      </c>
    </row>
    <row r="279" spans="1:10" ht="38.25" x14ac:dyDescent="0.25">
      <c r="A279" s="378" t="s">
        <v>185</v>
      </c>
      <c r="B279" s="361" t="s">
        <v>3928</v>
      </c>
      <c r="C279" s="360" t="s">
        <v>12</v>
      </c>
      <c r="D279" s="360" t="s">
        <v>3929</v>
      </c>
      <c r="E279" s="645" t="s">
        <v>2464</v>
      </c>
      <c r="F279" s="645"/>
      <c r="G279" s="362" t="s">
        <v>109</v>
      </c>
      <c r="H279" s="363">
        <v>1.0699999999999999E-2</v>
      </c>
      <c r="I279" s="364">
        <v>231.82</v>
      </c>
      <c r="J279" s="379">
        <v>2.48</v>
      </c>
    </row>
    <row r="280" spans="1:10" ht="38.25" x14ac:dyDescent="0.25">
      <c r="A280" s="378" t="s">
        <v>185</v>
      </c>
      <c r="B280" s="361" t="s">
        <v>3930</v>
      </c>
      <c r="C280" s="360" t="s">
        <v>12</v>
      </c>
      <c r="D280" s="360" t="s">
        <v>3931</v>
      </c>
      <c r="E280" s="645" t="s">
        <v>2464</v>
      </c>
      <c r="F280" s="645"/>
      <c r="G280" s="362" t="s">
        <v>110</v>
      </c>
      <c r="H280" s="363">
        <v>2.7000000000000001E-3</v>
      </c>
      <c r="I280" s="364">
        <v>96.08</v>
      </c>
      <c r="J280" s="379">
        <v>0.25</v>
      </c>
    </row>
    <row r="281" spans="1:10" ht="63.75" x14ac:dyDescent="0.25">
      <c r="A281" s="378" t="s">
        <v>185</v>
      </c>
      <c r="B281" s="361" t="s">
        <v>3752</v>
      </c>
      <c r="C281" s="360" t="s">
        <v>12</v>
      </c>
      <c r="D281" s="360" t="s">
        <v>3753</v>
      </c>
      <c r="E281" s="645" t="s">
        <v>2464</v>
      </c>
      <c r="F281" s="645"/>
      <c r="G281" s="362" t="s">
        <v>110</v>
      </c>
      <c r="H281" s="363">
        <v>1.11E-2</v>
      </c>
      <c r="I281" s="364">
        <v>79.14</v>
      </c>
      <c r="J281" s="379">
        <v>0.87</v>
      </c>
    </row>
    <row r="282" spans="1:10" x14ac:dyDescent="0.25">
      <c r="A282" s="378" t="s">
        <v>185</v>
      </c>
      <c r="B282" s="361" t="s">
        <v>190</v>
      </c>
      <c r="C282" s="360" t="s">
        <v>12</v>
      </c>
      <c r="D282" s="360" t="s">
        <v>106</v>
      </c>
      <c r="E282" s="645" t="s">
        <v>2465</v>
      </c>
      <c r="F282" s="645"/>
      <c r="G282" s="362" t="s">
        <v>104</v>
      </c>
      <c r="H282" s="363">
        <v>1.34E-2</v>
      </c>
      <c r="I282" s="364">
        <v>24.91</v>
      </c>
      <c r="J282" s="379">
        <v>0.33</v>
      </c>
    </row>
    <row r="283" spans="1:10" ht="64.5" thickBot="1" x14ac:dyDescent="0.3">
      <c r="A283" s="378" t="s">
        <v>185</v>
      </c>
      <c r="B283" s="361" t="s">
        <v>3743</v>
      </c>
      <c r="C283" s="360" t="s">
        <v>12</v>
      </c>
      <c r="D283" s="360" t="s">
        <v>3744</v>
      </c>
      <c r="E283" s="645" t="s">
        <v>2464</v>
      </c>
      <c r="F283" s="645"/>
      <c r="G283" s="362" t="s">
        <v>109</v>
      </c>
      <c r="H283" s="363">
        <v>2.92E-2</v>
      </c>
      <c r="I283" s="364">
        <v>316.75</v>
      </c>
      <c r="J283" s="379">
        <v>9.24</v>
      </c>
    </row>
    <row r="284" spans="1:10" ht="15.75" thickTop="1" x14ac:dyDescent="0.25">
      <c r="A284" s="374"/>
      <c r="B284" s="359"/>
      <c r="C284" s="359"/>
      <c r="D284" s="359"/>
      <c r="E284" s="359"/>
      <c r="F284" s="359"/>
      <c r="G284" s="359"/>
      <c r="H284" s="359"/>
      <c r="I284" s="359"/>
      <c r="J284" s="375"/>
    </row>
    <row r="285" spans="1:10" ht="63.75" x14ac:dyDescent="0.25">
      <c r="A285" s="376" t="s">
        <v>184</v>
      </c>
      <c r="B285" s="350" t="s">
        <v>7725</v>
      </c>
      <c r="C285" s="349" t="s">
        <v>12</v>
      </c>
      <c r="D285" s="349" t="s">
        <v>7726</v>
      </c>
      <c r="E285" s="644" t="s">
        <v>3914</v>
      </c>
      <c r="F285" s="644"/>
      <c r="G285" s="351" t="s">
        <v>187</v>
      </c>
      <c r="H285" s="352">
        <v>1</v>
      </c>
      <c r="I285" s="353">
        <v>7.84</v>
      </c>
      <c r="J285" s="377">
        <v>7.84</v>
      </c>
    </row>
    <row r="286" spans="1:10" ht="38.25" x14ac:dyDescent="0.25">
      <c r="A286" s="378" t="s">
        <v>185</v>
      </c>
      <c r="B286" s="361" t="s">
        <v>7878</v>
      </c>
      <c r="C286" s="360" t="s">
        <v>12</v>
      </c>
      <c r="D286" s="360" t="s">
        <v>7879</v>
      </c>
      <c r="E286" s="645" t="s">
        <v>2464</v>
      </c>
      <c r="F286" s="645"/>
      <c r="G286" s="362" t="s">
        <v>109</v>
      </c>
      <c r="H286" s="363">
        <v>4.0581999999999997E-3</v>
      </c>
      <c r="I286" s="364">
        <v>278.79000000000002</v>
      </c>
      <c r="J286" s="379">
        <v>1.1299999999999999</v>
      </c>
    </row>
    <row r="287" spans="1:10" ht="63.75" x14ac:dyDescent="0.25">
      <c r="A287" s="378" t="s">
        <v>185</v>
      </c>
      <c r="B287" s="361" t="s">
        <v>3743</v>
      </c>
      <c r="C287" s="360" t="s">
        <v>12</v>
      </c>
      <c r="D287" s="360" t="s">
        <v>3744</v>
      </c>
      <c r="E287" s="645" t="s">
        <v>2464</v>
      </c>
      <c r="F287" s="645"/>
      <c r="G287" s="362" t="s">
        <v>109</v>
      </c>
      <c r="H287" s="363">
        <v>1.5659699999999999E-2</v>
      </c>
      <c r="I287" s="364">
        <v>316.75</v>
      </c>
      <c r="J287" s="379">
        <v>4.96</v>
      </c>
    </row>
    <row r="288" spans="1:10" ht="38.25" x14ac:dyDescent="0.25">
      <c r="A288" s="378" t="s">
        <v>185</v>
      </c>
      <c r="B288" s="361" t="s">
        <v>7880</v>
      </c>
      <c r="C288" s="360" t="s">
        <v>12</v>
      </c>
      <c r="D288" s="360" t="s">
        <v>7881</v>
      </c>
      <c r="E288" s="645" t="s">
        <v>2464</v>
      </c>
      <c r="F288" s="645"/>
      <c r="G288" s="362" t="s">
        <v>110</v>
      </c>
      <c r="H288" s="363">
        <v>8.4735999999999995E-3</v>
      </c>
      <c r="I288" s="364">
        <v>102.91</v>
      </c>
      <c r="J288" s="379">
        <v>0.87</v>
      </c>
    </row>
    <row r="289" spans="1:10" ht="64.5" thickBot="1" x14ac:dyDescent="0.3">
      <c r="A289" s="378" t="s">
        <v>185</v>
      </c>
      <c r="B289" s="361" t="s">
        <v>3752</v>
      </c>
      <c r="C289" s="360" t="s">
        <v>12</v>
      </c>
      <c r="D289" s="360" t="s">
        <v>3753</v>
      </c>
      <c r="E289" s="645" t="s">
        <v>2464</v>
      </c>
      <c r="F289" s="645"/>
      <c r="G289" s="362" t="s">
        <v>110</v>
      </c>
      <c r="H289" s="363">
        <v>1.1177299999999999E-2</v>
      </c>
      <c r="I289" s="364">
        <v>79.14</v>
      </c>
      <c r="J289" s="379">
        <v>0.88</v>
      </c>
    </row>
    <row r="290" spans="1:10" ht="15.75" thickTop="1" x14ac:dyDescent="0.25">
      <c r="A290" s="374"/>
      <c r="B290" s="359"/>
      <c r="C290" s="359"/>
      <c r="D290" s="359"/>
      <c r="E290" s="359"/>
      <c r="F290" s="359"/>
      <c r="G290" s="359"/>
      <c r="H290" s="359"/>
      <c r="I290" s="359"/>
      <c r="J290" s="375"/>
    </row>
    <row r="291" spans="1:10" ht="38.25" x14ac:dyDescent="0.25">
      <c r="A291" s="376" t="s">
        <v>184</v>
      </c>
      <c r="B291" s="350" t="s">
        <v>3504</v>
      </c>
      <c r="C291" s="349" t="s">
        <v>12</v>
      </c>
      <c r="D291" s="349" t="s">
        <v>5326</v>
      </c>
      <c r="E291" s="644" t="s">
        <v>3914</v>
      </c>
      <c r="F291" s="644"/>
      <c r="G291" s="351" t="s">
        <v>3505</v>
      </c>
      <c r="H291" s="352">
        <v>1</v>
      </c>
      <c r="I291" s="353">
        <v>4.32</v>
      </c>
      <c r="J291" s="377">
        <v>4.32</v>
      </c>
    </row>
    <row r="292" spans="1:10" ht="63.75" x14ac:dyDescent="0.25">
      <c r="A292" s="378" t="s">
        <v>185</v>
      </c>
      <c r="B292" s="361" t="s">
        <v>3743</v>
      </c>
      <c r="C292" s="360" t="s">
        <v>12</v>
      </c>
      <c r="D292" s="360" t="s">
        <v>3744</v>
      </c>
      <c r="E292" s="645" t="s">
        <v>2464</v>
      </c>
      <c r="F292" s="645"/>
      <c r="G292" s="362" t="s">
        <v>109</v>
      </c>
      <c r="H292" s="363">
        <v>1.2500000000000001E-2</v>
      </c>
      <c r="I292" s="364">
        <v>316.75</v>
      </c>
      <c r="J292" s="379">
        <v>3.95</v>
      </c>
    </row>
    <row r="293" spans="1:10" ht="64.5" thickBot="1" x14ac:dyDescent="0.3">
      <c r="A293" s="378" t="s">
        <v>185</v>
      </c>
      <c r="B293" s="361" t="s">
        <v>3752</v>
      </c>
      <c r="C293" s="360" t="s">
        <v>12</v>
      </c>
      <c r="D293" s="360" t="s">
        <v>3753</v>
      </c>
      <c r="E293" s="645" t="s">
        <v>2464</v>
      </c>
      <c r="F293" s="645"/>
      <c r="G293" s="362" t="s">
        <v>110</v>
      </c>
      <c r="H293" s="363">
        <v>4.6966999999999998E-3</v>
      </c>
      <c r="I293" s="364">
        <v>79.14</v>
      </c>
      <c r="J293" s="379">
        <v>0.37</v>
      </c>
    </row>
    <row r="294" spans="1:10" ht="15.75" thickTop="1" x14ac:dyDescent="0.25">
      <c r="A294" s="374"/>
      <c r="B294" s="359"/>
      <c r="C294" s="359"/>
      <c r="D294" s="359"/>
      <c r="E294" s="359"/>
      <c r="F294" s="359"/>
      <c r="G294" s="359"/>
      <c r="H294" s="359"/>
      <c r="I294" s="359"/>
      <c r="J294" s="375"/>
    </row>
    <row r="295" spans="1:10" ht="25.5" x14ac:dyDescent="0.25">
      <c r="A295" s="376" t="s">
        <v>184</v>
      </c>
      <c r="B295" s="350" t="s">
        <v>7727</v>
      </c>
      <c r="C295" s="349" t="s">
        <v>163</v>
      </c>
      <c r="D295" s="349" t="s">
        <v>7728</v>
      </c>
      <c r="E295" s="644" t="s">
        <v>3932</v>
      </c>
      <c r="F295" s="644"/>
      <c r="G295" s="351" t="s">
        <v>187</v>
      </c>
      <c r="H295" s="352">
        <v>1</v>
      </c>
      <c r="I295" s="353">
        <v>72.400000000000006</v>
      </c>
      <c r="J295" s="377">
        <v>72.400000000000006</v>
      </c>
    </row>
    <row r="296" spans="1:10" ht="26.25" thickBot="1" x14ac:dyDescent="0.3">
      <c r="A296" s="372" t="s">
        <v>191</v>
      </c>
      <c r="B296" s="355" t="s">
        <v>7882</v>
      </c>
      <c r="C296" s="354" t="s">
        <v>12</v>
      </c>
      <c r="D296" s="354" t="s">
        <v>7883</v>
      </c>
      <c r="E296" s="643" t="s">
        <v>192</v>
      </c>
      <c r="F296" s="643"/>
      <c r="G296" s="356" t="s">
        <v>187</v>
      </c>
      <c r="H296" s="357">
        <v>1</v>
      </c>
      <c r="I296" s="358">
        <v>72.400000000000006</v>
      </c>
      <c r="J296" s="373">
        <v>72.400000000000006</v>
      </c>
    </row>
    <row r="297" spans="1:10" ht="15.75" thickTop="1" x14ac:dyDescent="0.25">
      <c r="A297" s="374"/>
      <c r="B297" s="359"/>
      <c r="C297" s="359"/>
      <c r="D297" s="359"/>
      <c r="E297" s="359"/>
      <c r="F297" s="359"/>
      <c r="G297" s="359"/>
      <c r="H297" s="359"/>
      <c r="I297" s="359"/>
      <c r="J297" s="375"/>
    </row>
    <row r="298" spans="1:10" ht="38.25" x14ac:dyDescent="0.25">
      <c r="A298" s="376" t="s">
        <v>184</v>
      </c>
      <c r="B298" s="350" t="s">
        <v>7730</v>
      </c>
      <c r="C298" s="349" t="s">
        <v>12</v>
      </c>
      <c r="D298" s="349" t="s">
        <v>7731</v>
      </c>
      <c r="E298" s="644" t="s">
        <v>3914</v>
      </c>
      <c r="F298" s="644"/>
      <c r="G298" s="351" t="s">
        <v>3505</v>
      </c>
      <c r="H298" s="352">
        <v>1</v>
      </c>
      <c r="I298" s="353">
        <v>3</v>
      </c>
      <c r="J298" s="377">
        <v>3</v>
      </c>
    </row>
    <row r="299" spans="1:10" ht="63.75" x14ac:dyDescent="0.25">
      <c r="A299" s="378" t="s">
        <v>185</v>
      </c>
      <c r="B299" s="361" t="s">
        <v>3743</v>
      </c>
      <c r="C299" s="360" t="s">
        <v>12</v>
      </c>
      <c r="D299" s="360" t="s">
        <v>3744</v>
      </c>
      <c r="E299" s="645" t="s">
        <v>2464</v>
      </c>
      <c r="F299" s="645"/>
      <c r="G299" s="362" t="s">
        <v>109</v>
      </c>
      <c r="H299" s="363">
        <v>8.6957000000000007E-3</v>
      </c>
      <c r="I299" s="364">
        <v>316.75</v>
      </c>
      <c r="J299" s="379">
        <v>2.75</v>
      </c>
    </row>
    <row r="300" spans="1:10" ht="64.5" thickBot="1" x14ac:dyDescent="0.3">
      <c r="A300" s="378" t="s">
        <v>185</v>
      </c>
      <c r="B300" s="361" t="s">
        <v>3752</v>
      </c>
      <c r="C300" s="360" t="s">
        <v>12</v>
      </c>
      <c r="D300" s="360" t="s">
        <v>3753</v>
      </c>
      <c r="E300" s="645" t="s">
        <v>2464</v>
      </c>
      <c r="F300" s="645"/>
      <c r="G300" s="362" t="s">
        <v>110</v>
      </c>
      <c r="H300" s="363">
        <v>3.2672000000000001E-3</v>
      </c>
      <c r="I300" s="364">
        <v>79.14</v>
      </c>
      <c r="J300" s="379">
        <v>0.25</v>
      </c>
    </row>
    <row r="301" spans="1:10" ht="15.75" thickTop="1" x14ac:dyDescent="0.25">
      <c r="A301" s="374"/>
      <c r="B301" s="359"/>
      <c r="C301" s="359"/>
      <c r="D301" s="359"/>
      <c r="E301" s="359"/>
      <c r="F301" s="359"/>
      <c r="G301" s="359"/>
      <c r="H301" s="359"/>
      <c r="I301" s="359"/>
      <c r="J301" s="375"/>
    </row>
    <row r="302" spans="1:10" ht="76.5" x14ac:dyDescent="0.25">
      <c r="A302" s="376" t="s">
        <v>184</v>
      </c>
      <c r="B302" s="350" t="s">
        <v>7733</v>
      </c>
      <c r="C302" s="349" t="s">
        <v>163</v>
      </c>
      <c r="D302" s="349" t="s">
        <v>7734</v>
      </c>
      <c r="E302" s="644" t="s">
        <v>3837</v>
      </c>
      <c r="F302" s="644"/>
      <c r="G302" s="351" t="s">
        <v>187</v>
      </c>
      <c r="H302" s="352">
        <v>1</v>
      </c>
      <c r="I302" s="353">
        <v>7.13</v>
      </c>
      <c r="J302" s="377">
        <v>7.13</v>
      </c>
    </row>
    <row r="303" spans="1:10" x14ac:dyDescent="0.25">
      <c r="A303" s="378" t="s">
        <v>185</v>
      </c>
      <c r="B303" s="361" t="s">
        <v>190</v>
      </c>
      <c r="C303" s="360" t="s">
        <v>12</v>
      </c>
      <c r="D303" s="360" t="s">
        <v>106</v>
      </c>
      <c r="E303" s="645" t="s">
        <v>2465</v>
      </c>
      <c r="F303" s="645"/>
      <c r="G303" s="362" t="s">
        <v>104</v>
      </c>
      <c r="H303" s="363">
        <v>1.4556700000000001E-2</v>
      </c>
      <c r="I303" s="364">
        <v>24.91</v>
      </c>
      <c r="J303" s="379">
        <v>0.36</v>
      </c>
    </row>
    <row r="304" spans="1:10" ht="63.75" x14ac:dyDescent="0.25">
      <c r="A304" s="378" t="s">
        <v>185</v>
      </c>
      <c r="B304" s="361" t="s">
        <v>644</v>
      </c>
      <c r="C304" s="360" t="s">
        <v>12</v>
      </c>
      <c r="D304" s="360" t="s">
        <v>645</v>
      </c>
      <c r="E304" s="645" t="s">
        <v>2464</v>
      </c>
      <c r="F304" s="645"/>
      <c r="G304" s="362" t="s">
        <v>110</v>
      </c>
      <c r="H304" s="363">
        <v>1.02997E-2</v>
      </c>
      <c r="I304" s="364">
        <v>79.84</v>
      </c>
      <c r="J304" s="379">
        <v>0.82</v>
      </c>
    </row>
    <row r="305" spans="1:10" ht="51" x14ac:dyDescent="0.25">
      <c r="A305" s="378" t="s">
        <v>185</v>
      </c>
      <c r="B305" s="361" t="s">
        <v>3933</v>
      </c>
      <c r="C305" s="360" t="s">
        <v>12</v>
      </c>
      <c r="D305" s="360" t="s">
        <v>3934</v>
      </c>
      <c r="E305" s="645" t="s">
        <v>2464</v>
      </c>
      <c r="F305" s="645"/>
      <c r="G305" s="362" t="s">
        <v>110</v>
      </c>
      <c r="H305" s="363">
        <v>1.11834E-2</v>
      </c>
      <c r="I305" s="364">
        <v>100.66</v>
      </c>
      <c r="J305" s="379">
        <v>1.1200000000000001</v>
      </c>
    </row>
    <row r="306" spans="1:10" ht="51" x14ac:dyDescent="0.25">
      <c r="A306" s="378" t="s">
        <v>185</v>
      </c>
      <c r="B306" s="361" t="s">
        <v>3939</v>
      </c>
      <c r="C306" s="360" t="s">
        <v>12</v>
      </c>
      <c r="D306" s="360" t="s">
        <v>3940</v>
      </c>
      <c r="E306" s="645" t="s">
        <v>2464</v>
      </c>
      <c r="F306" s="645"/>
      <c r="G306" s="362" t="s">
        <v>109</v>
      </c>
      <c r="H306" s="363">
        <v>3.2569000000000001E-3</v>
      </c>
      <c r="I306" s="364">
        <v>309.48</v>
      </c>
      <c r="J306" s="379">
        <v>1</v>
      </c>
    </row>
    <row r="307" spans="1:10" ht="51" x14ac:dyDescent="0.25">
      <c r="A307" s="378" t="s">
        <v>185</v>
      </c>
      <c r="B307" s="361" t="s">
        <v>3937</v>
      </c>
      <c r="C307" s="360" t="s">
        <v>12</v>
      </c>
      <c r="D307" s="360" t="s">
        <v>3938</v>
      </c>
      <c r="E307" s="645" t="s">
        <v>2464</v>
      </c>
      <c r="F307" s="645"/>
      <c r="G307" s="362" t="s">
        <v>109</v>
      </c>
      <c r="H307" s="363">
        <v>3.3733000000000001E-3</v>
      </c>
      <c r="I307" s="364">
        <v>242.36</v>
      </c>
      <c r="J307" s="379">
        <v>0.81</v>
      </c>
    </row>
    <row r="308" spans="1:10" ht="51" x14ac:dyDescent="0.25">
      <c r="A308" s="378" t="s">
        <v>185</v>
      </c>
      <c r="B308" s="361" t="s">
        <v>3935</v>
      </c>
      <c r="C308" s="360" t="s">
        <v>12</v>
      </c>
      <c r="D308" s="360" t="s">
        <v>3936</v>
      </c>
      <c r="E308" s="645" t="s">
        <v>2464</v>
      </c>
      <c r="F308" s="645"/>
      <c r="G308" s="362" t="s">
        <v>110</v>
      </c>
      <c r="H308" s="363">
        <v>1.12998E-2</v>
      </c>
      <c r="I308" s="364">
        <v>123.29</v>
      </c>
      <c r="J308" s="379">
        <v>1.39</v>
      </c>
    </row>
    <row r="309" spans="1:10" ht="63.75" x14ac:dyDescent="0.25">
      <c r="A309" s="378" t="s">
        <v>185</v>
      </c>
      <c r="B309" s="361" t="s">
        <v>646</v>
      </c>
      <c r="C309" s="360" t="s">
        <v>12</v>
      </c>
      <c r="D309" s="360" t="s">
        <v>647</v>
      </c>
      <c r="E309" s="645" t="s">
        <v>2464</v>
      </c>
      <c r="F309" s="645"/>
      <c r="G309" s="362" t="s">
        <v>109</v>
      </c>
      <c r="H309" s="363">
        <v>4.2570000000000004E-3</v>
      </c>
      <c r="I309" s="364">
        <v>384.65</v>
      </c>
      <c r="J309" s="379">
        <v>1.63</v>
      </c>
    </row>
    <row r="310" spans="1:10" x14ac:dyDescent="0.25">
      <c r="A310" s="646" t="s">
        <v>199</v>
      </c>
      <c r="B310" s="853"/>
      <c r="C310" s="853"/>
      <c r="D310" s="853"/>
      <c r="E310" s="853"/>
      <c r="F310" s="853"/>
      <c r="G310" s="853"/>
      <c r="H310" s="853"/>
      <c r="I310" s="853"/>
      <c r="J310" s="647"/>
    </row>
    <row r="311" spans="1:10" ht="15.75" thickBot="1" x14ac:dyDescent="0.3">
      <c r="A311" s="648" t="s">
        <v>7884</v>
      </c>
      <c r="B311" s="854"/>
      <c r="C311" s="854"/>
      <c r="D311" s="854"/>
      <c r="E311" s="854"/>
      <c r="F311" s="854"/>
      <c r="G311" s="854"/>
      <c r="H311" s="854"/>
      <c r="I311" s="854"/>
      <c r="J311" s="649"/>
    </row>
    <row r="312" spans="1:10" ht="15.75" thickTop="1" x14ac:dyDescent="0.25">
      <c r="A312" s="374"/>
      <c r="B312" s="359"/>
      <c r="C312" s="359"/>
      <c r="D312" s="359"/>
      <c r="E312" s="359"/>
      <c r="F312" s="359"/>
      <c r="G312" s="359"/>
      <c r="H312" s="359"/>
      <c r="I312" s="359"/>
      <c r="J312" s="375"/>
    </row>
    <row r="313" spans="1:10" ht="51" x14ac:dyDescent="0.25">
      <c r="A313" s="376" t="s">
        <v>184</v>
      </c>
      <c r="B313" s="350" t="s">
        <v>5328</v>
      </c>
      <c r="C313" s="349" t="s">
        <v>163</v>
      </c>
      <c r="D313" s="349" t="s">
        <v>5329</v>
      </c>
      <c r="E313" s="644" t="s">
        <v>621</v>
      </c>
      <c r="F313" s="644"/>
      <c r="G313" s="351" t="s">
        <v>187</v>
      </c>
      <c r="H313" s="352">
        <v>1</v>
      </c>
      <c r="I313" s="353">
        <v>168.58</v>
      </c>
      <c r="J313" s="377">
        <v>168.58</v>
      </c>
    </row>
    <row r="314" spans="1:10" ht="51" x14ac:dyDescent="0.25">
      <c r="A314" s="378" t="s">
        <v>185</v>
      </c>
      <c r="B314" s="361" t="s">
        <v>3933</v>
      </c>
      <c r="C314" s="360" t="s">
        <v>12</v>
      </c>
      <c r="D314" s="360" t="s">
        <v>3934</v>
      </c>
      <c r="E314" s="645" t="s">
        <v>2464</v>
      </c>
      <c r="F314" s="645"/>
      <c r="G314" s="362" t="s">
        <v>110</v>
      </c>
      <c r="H314" s="363">
        <v>2.1999999999999999E-2</v>
      </c>
      <c r="I314" s="364">
        <v>100.66</v>
      </c>
      <c r="J314" s="379">
        <v>2.21</v>
      </c>
    </row>
    <row r="315" spans="1:10" ht="51" x14ac:dyDescent="0.25">
      <c r="A315" s="378" t="s">
        <v>185</v>
      </c>
      <c r="B315" s="361" t="s">
        <v>3935</v>
      </c>
      <c r="C315" s="360" t="s">
        <v>12</v>
      </c>
      <c r="D315" s="360" t="s">
        <v>3936</v>
      </c>
      <c r="E315" s="645" t="s">
        <v>2464</v>
      </c>
      <c r="F315" s="645"/>
      <c r="G315" s="362" t="s">
        <v>110</v>
      </c>
      <c r="H315" s="363">
        <v>1.9E-2</v>
      </c>
      <c r="I315" s="364">
        <v>123.29</v>
      </c>
      <c r="J315" s="379">
        <v>2.34</v>
      </c>
    </row>
    <row r="316" spans="1:10" ht="51" x14ac:dyDescent="0.25">
      <c r="A316" s="378" t="s">
        <v>185</v>
      </c>
      <c r="B316" s="361" t="s">
        <v>3939</v>
      </c>
      <c r="C316" s="360" t="s">
        <v>12</v>
      </c>
      <c r="D316" s="360" t="s">
        <v>3940</v>
      </c>
      <c r="E316" s="645" t="s">
        <v>2464</v>
      </c>
      <c r="F316" s="645"/>
      <c r="G316" s="362" t="s">
        <v>109</v>
      </c>
      <c r="H316" s="363">
        <v>8.0000000000000002E-3</v>
      </c>
      <c r="I316" s="364">
        <v>309.48</v>
      </c>
      <c r="J316" s="379">
        <v>2.4700000000000002</v>
      </c>
    </row>
    <row r="317" spans="1:10" ht="63.75" x14ac:dyDescent="0.25">
      <c r="A317" s="378" t="s">
        <v>185</v>
      </c>
      <c r="B317" s="361" t="s">
        <v>646</v>
      </c>
      <c r="C317" s="360" t="s">
        <v>12</v>
      </c>
      <c r="D317" s="360" t="s">
        <v>647</v>
      </c>
      <c r="E317" s="645" t="s">
        <v>2464</v>
      </c>
      <c r="F317" s="645"/>
      <c r="G317" s="362" t="s">
        <v>109</v>
      </c>
      <c r="H317" s="363">
        <v>4.0000000000000001E-3</v>
      </c>
      <c r="I317" s="364">
        <v>384.65</v>
      </c>
      <c r="J317" s="379">
        <v>1.53</v>
      </c>
    </row>
    <row r="318" spans="1:10" x14ac:dyDescent="0.25">
      <c r="A318" s="378" t="s">
        <v>185</v>
      </c>
      <c r="B318" s="361" t="s">
        <v>190</v>
      </c>
      <c r="C318" s="360" t="s">
        <v>12</v>
      </c>
      <c r="D318" s="360" t="s">
        <v>106</v>
      </c>
      <c r="E318" s="645" t="s">
        <v>2465</v>
      </c>
      <c r="F318" s="645"/>
      <c r="G318" s="362" t="s">
        <v>104</v>
      </c>
      <c r="H318" s="363">
        <v>2.5999999999999999E-2</v>
      </c>
      <c r="I318" s="364">
        <v>24.91</v>
      </c>
      <c r="J318" s="379">
        <v>0.64</v>
      </c>
    </row>
    <row r="319" spans="1:10" ht="63.75" x14ac:dyDescent="0.25">
      <c r="A319" s="378" t="s">
        <v>185</v>
      </c>
      <c r="B319" s="361" t="s">
        <v>3943</v>
      </c>
      <c r="C319" s="360" t="s">
        <v>12</v>
      </c>
      <c r="D319" s="360" t="s">
        <v>3944</v>
      </c>
      <c r="E319" s="645" t="s">
        <v>2464</v>
      </c>
      <c r="F319" s="645"/>
      <c r="G319" s="362" t="s">
        <v>110</v>
      </c>
      <c r="H319" s="363">
        <v>2.3E-2</v>
      </c>
      <c r="I319" s="364">
        <v>77.290000000000006</v>
      </c>
      <c r="J319" s="379">
        <v>1.77</v>
      </c>
    </row>
    <row r="320" spans="1:10" ht="63.75" x14ac:dyDescent="0.25">
      <c r="A320" s="378" t="s">
        <v>185</v>
      </c>
      <c r="B320" s="361" t="s">
        <v>3941</v>
      </c>
      <c r="C320" s="360" t="s">
        <v>12</v>
      </c>
      <c r="D320" s="360" t="s">
        <v>3942</v>
      </c>
      <c r="E320" s="645" t="s">
        <v>2464</v>
      </c>
      <c r="F320" s="645"/>
      <c r="G320" s="362" t="s">
        <v>109</v>
      </c>
      <c r="H320" s="363">
        <v>3.0000000000000001E-3</v>
      </c>
      <c r="I320" s="364">
        <v>187.15</v>
      </c>
      <c r="J320" s="379">
        <v>0.56000000000000005</v>
      </c>
    </row>
    <row r="321" spans="1:10" ht="63.75" x14ac:dyDescent="0.25">
      <c r="A321" s="378" t="s">
        <v>185</v>
      </c>
      <c r="B321" s="361" t="s">
        <v>644</v>
      </c>
      <c r="C321" s="360" t="s">
        <v>12</v>
      </c>
      <c r="D321" s="360" t="s">
        <v>645</v>
      </c>
      <c r="E321" s="645" t="s">
        <v>2464</v>
      </c>
      <c r="F321" s="645"/>
      <c r="G321" s="362" t="s">
        <v>110</v>
      </c>
      <c r="H321" s="363">
        <v>2.1999999999999999E-2</v>
      </c>
      <c r="I321" s="364">
        <v>79.84</v>
      </c>
      <c r="J321" s="379">
        <v>1.75</v>
      </c>
    </row>
    <row r="322" spans="1:10" ht="51" x14ac:dyDescent="0.25">
      <c r="A322" s="378" t="s">
        <v>185</v>
      </c>
      <c r="B322" s="361" t="s">
        <v>3937</v>
      </c>
      <c r="C322" s="360" t="s">
        <v>12</v>
      </c>
      <c r="D322" s="360" t="s">
        <v>3938</v>
      </c>
      <c r="E322" s="645" t="s">
        <v>2464</v>
      </c>
      <c r="F322" s="645"/>
      <c r="G322" s="362" t="s">
        <v>109</v>
      </c>
      <c r="H322" s="363">
        <v>4.0000000000000001E-3</v>
      </c>
      <c r="I322" s="364">
        <v>242.36</v>
      </c>
      <c r="J322" s="379">
        <v>0.96</v>
      </c>
    </row>
    <row r="323" spans="1:10" ht="25.5" x14ac:dyDescent="0.25">
      <c r="A323" s="372" t="s">
        <v>191</v>
      </c>
      <c r="B323" s="355" t="s">
        <v>3945</v>
      </c>
      <c r="C323" s="354" t="s">
        <v>200</v>
      </c>
      <c r="D323" s="354" t="s">
        <v>3946</v>
      </c>
      <c r="E323" s="643" t="s">
        <v>192</v>
      </c>
      <c r="F323" s="643"/>
      <c r="G323" s="356" t="s">
        <v>187</v>
      </c>
      <c r="H323" s="357">
        <v>1.05</v>
      </c>
      <c r="I323" s="358">
        <v>147</v>
      </c>
      <c r="J323" s="373">
        <v>154.35</v>
      </c>
    </row>
    <row r="324" spans="1:10" x14ac:dyDescent="0.25">
      <c r="A324" s="646" t="s">
        <v>199</v>
      </c>
      <c r="B324" s="853"/>
      <c r="C324" s="853"/>
      <c r="D324" s="853"/>
      <c r="E324" s="853"/>
      <c r="F324" s="853"/>
      <c r="G324" s="853"/>
      <c r="H324" s="853"/>
      <c r="I324" s="853"/>
      <c r="J324" s="647"/>
    </row>
    <row r="325" spans="1:10" ht="15.75" thickBot="1" x14ac:dyDescent="0.3">
      <c r="A325" s="648" t="s">
        <v>3947</v>
      </c>
      <c r="B325" s="854"/>
      <c r="C325" s="854"/>
      <c r="D325" s="854"/>
      <c r="E325" s="854"/>
      <c r="F325" s="854"/>
      <c r="G325" s="854"/>
      <c r="H325" s="854"/>
      <c r="I325" s="854"/>
      <c r="J325" s="649"/>
    </row>
    <row r="326" spans="1:10" ht="15.75" thickTop="1" x14ac:dyDescent="0.25">
      <c r="A326" s="374"/>
      <c r="B326" s="359"/>
      <c r="C326" s="359"/>
      <c r="D326" s="359"/>
      <c r="E326" s="359"/>
      <c r="F326" s="359"/>
      <c r="G326" s="359"/>
      <c r="H326" s="359"/>
      <c r="I326" s="359"/>
      <c r="J326" s="375"/>
    </row>
    <row r="327" spans="1:10" ht="38.25" x14ac:dyDescent="0.25">
      <c r="A327" s="376" t="s">
        <v>184</v>
      </c>
      <c r="B327" s="350" t="s">
        <v>5330</v>
      </c>
      <c r="C327" s="349" t="s">
        <v>12</v>
      </c>
      <c r="D327" s="349" t="s">
        <v>5331</v>
      </c>
      <c r="E327" s="644" t="s">
        <v>5537</v>
      </c>
      <c r="F327" s="644"/>
      <c r="G327" s="351" t="s">
        <v>162</v>
      </c>
      <c r="H327" s="352">
        <v>1</v>
      </c>
      <c r="I327" s="353">
        <v>94.22</v>
      </c>
      <c r="J327" s="377">
        <v>94.22</v>
      </c>
    </row>
    <row r="328" spans="1:10" x14ac:dyDescent="0.25">
      <c r="A328" s="378" t="s">
        <v>185</v>
      </c>
      <c r="B328" s="361" t="s">
        <v>5542</v>
      </c>
      <c r="C328" s="360" t="s">
        <v>12</v>
      </c>
      <c r="D328" s="360" t="s">
        <v>5543</v>
      </c>
      <c r="E328" s="645" t="s">
        <v>2465</v>
      </c>
      <c r="F328" s="645"/>
      <c r="G328" s="362" t="s">
        <v>104</v>
      </c>
      <c r="H328" s="363">
        <v>0.26319999999999999</v>
      </c>
      <c r="I328" s="364">
        <v>33.65</v>
      </c>
      <c r="J328" s="379">
        <v>8.85</v>
      </c>
    </row>
    <row r="329" spans="1:10" ht="51" x14ac:dyDescent="0.25">
      <c r="A329" s="378" t="s">
        <v>185</v>
      </c>
      <c r="B329" s="361" t="s">
        <v>1039</v>
      </c>
      <c r="C329" s="360" t="s">
        <v>12</v>
      </c>
      <c r="D329" s="360" t="s">
        <v>1040</v>
      </c>
      <c r="E329" s="645" t="s">
        <v>2464</v>
      </c>
      <c r="F329" s="645"/>
      <c r="G329" s="362" t="s">
        <v>110</v>
      </c>
      <c r="H329" s="363">
        <v>0.12609999999999999</v>
      </c>
      <c r="I329" s="364">
        <v>0.64</v>
      </c>
      <c r="J329" s="379">
        <v>0.08</v>
      </c>
    </row>
    <row r="330" spans="1:10" ht="63.75" x14ac:dyDescent="0.25">
      <c r="A330" s="378" t="s">
        <v>185</v>
      </c>
      <c r="B330" s="361" t="s">
        <v>5540</v>
      </c>
      <c r="C330" s="360" t="s">
        <v>12</v>
      </c>
      <c r="D330" s="360" t="s">
        <v>5541</v>
      </c>
      <c r="E330" s="645" t="s">
        <v>2464</v>
      </c>
      <c r="F330" s="645"/>
      <c r="G330" s="362" t="s">
        <v>110</v>
      </c>
      <c r="H330" s="363">
        <v>0.1278</v>
      </c>
      <c r="I330" s="364">
        <v>0.52</v>
      </c>
      <c r="J330" s="379">
        <v>0.06</v>
      </c>
    </row>
    <row r="331" spans="1:10" ht="63.75" x14ac:dyDescent="0.25">
      <c r="A331" s="378" t="s">
        <v>185</v>
      </c>
      <c r="B331" s="361" t="s">
        <v>5538</v>
      </c>
      <c r="C331" s="360" t="s">
        <v>12</v>
      </c>
      <c r="D331" s="360" t="s">
        <v>5539</v>
      </c>
      <c r="E331" s="645" t="s">
        <v>2464</v>
      </c>
      <c r="F331" s="645"/>
      <c r="G331" s="362" t="s">
        <v>109</v>
      </c>
      <c r="H331" s="363">
        <v>3.8E-3</v>
      </c>
      <c r="I331" s="364">
        <v>11.51</v>
      </c>
      <c r="J331" s="379">
        <v>0.04</v>
      </c>
    </row>
    <row r="332" spans="1:10" ht="51" x14ac:dyDescent="0.25">
      <c r="A332" s="378" t="s">
        <v>185</v>
      </c>
      <c r="B332" s="361" t="s">
        <v>695</v>
      </c>
      <c r="C332" s="360" t="s">
        <v>12</v>
      </c>
      <c r="D332" s="360" t="s">
        <v>696</v>
      </c>
      <c r="E332" s="645" t="s">
        <v>2464</v>
      </c>
      <c r="F332" s="645"/>
      <c r="G332" s="362" t="s">
        <v>109</v>
      </c>
      <c r="H332" s="363">
        <v>5.4999999999999997E-3</v>
      </c>
      <c r="I332" s="364">
        <v>11.66</v>
      </c>
      <c r="J332" s="379">
        <v>0.06</v>
      </c>
    </row>
    <row r="333" spans="1:10" x14ac:dyDescent="0.25">
      <c r="A333" s="378" t="s">
        <v>185</v>
      </c>
      <c r="B333" s="361" t="s">
        <v>190</v>
      </c>
      <c r="C333" s="360" t="s">
        <v>12</v>
      </c>
      <c r="D333" s="360" t="s">
        <v>106</v>
      </c>
      <c r="E333" s="645" t="s">
        <v>2465</v>
      </c>
      <c r="F333" s="645"/>
      <c r="G333" s="362" t="s">
        <v>104</v>
      </c>
      <c r="H333" s="363">
        <v>0.26319999999999999</v>
      </c>
      <c r="I333" s="364">
        <v>24.91</v>
      </c>
      <c r="J333" s="379">
        <v>6.55</v>
      </c>
    </row>
    <row r="334" spans="1:10" ht="25.5" x14ac:dyDescent="0.25">
      <c r="A334" s="372" t="s">
        <v>191</v>
      </c>
      <c r="B334" s="355" t="s">
        <v>5544</v>
      </c>
      <c r="C334" s="354" t="s">
        <v>12</v>
      </c>
      <c r="D334" s="354" t="s">
        <v>5545</v>
      </c>
      <c r="E334" s="643" t="s">
        <v>192</v>
      </c>
      <c r="F334" s="643"/>
      <c r="G334" s="356" t="s">
        <v>187</v>
      </c>
      <c r="H334" s="357">
        <v>9.7999999999999997E-3</v>
      </c>
      <c r="I334" s="358">
        <v>111.12</v>
      </c>
      <c r="J334" s="373">
        <v>1.08</v>
      </c>
    </row>
    <row r="335" spans="1:10" ht="63.75" x14ac:dyDescent="0.25">
      <c r="A335" s="372" t="s">
        <v>191</v>
      </c>
      <c r="B335" s="355" t="s">
        <v>5546</v>
      </c>
      <c r="C335" s="354" t="s">
        <v>12</v>
      </c>
      <c r="D335" s="354" t="s">
        <v>5547</v>
      </c>
      <c r="E335" s="643" t="s">
        <v>192</v>
      </c>
      <c r="F335" s="643"/>
      <c r="G335" s="356" t="s">
        <v>162</v>
      </c>
      <c r="H335" s="357">
        <v>1.0041</v>
      </c>
      <c r="I335" s="358">
        <v>69</v>
      </c>
      <c r="J335" s="373">
        <v>69.28</v>
      </c>
    </row>
    <row r="336" spans="1:10" ht="26.25" thickBot="1" x14ac:dyDescent="0.3">
      <c r="A336" s="372" t="s">
        <v>191</v>
      </c>
      <c r="B336" s="355" t="s">
        <v>209</v>
      </c>
      <c r="C336" s="354" t="s">
        <v>12</v>
      </c>
      <c r="D336" s="354" t="s">
        <v>210</v>
      </c>
      <c r="E336" s="643" t="s">
        <v>192</v>
      </c>
      <c r="F336" s="643"/>
      <c r="G336" s="356" t="s">
        <v>187</v>
      </c>
      <c r="H336" s="357">
        <v>5.6800000000000003E-2</v>
      </c>
      <c r="I336" s="358">
        <v>144.80000000000001</v>
      </c>
      <c r="J336" s="373">
        <v>8.2200000000000006</v>
      </c>
    </row>
    <row r="337" spans="1:10" ht="15.75" thickTop="1" x14ac:dyDescent="0.25">
      <c r="A337" s="374"/>
      <c r="B337" s="359"/>
      <c r="C337" s="359"/>
      <c r="D337" s="359"/>
      <c r="E337" s="359"/>
      <c r="F337" s="359"/>
      <c r="G337" s="359"/>
      <c r="H337" s="359"/>
      <c r="I337" s="359"/>
      <c r="J337" s="375"/>
    </row>
    <row r="338" spans="1:10" ht="51" x14ac:dyDescent="0.25">
      <c r="A338" s="376" t="s">
        <v>184</v>
      </c>
      <c r="B338" s="350" t="s">
        <v>3522</v>
      </c>
      <c r="C338" s="349" t="s">
        <v>163</v>
      </c>
      <c r="D338" s="349" t="s">
        <v>3523</v>
      </c>
      <c r="E338" s="644" t="s">
        <v>621</v>
      </c>
      <c r="F338" s="644"/>
      <c r="G338" s="351" t="s">
        <v>187</v>
      </c>
      <c r="H338" s="352">
        <v>1</v>
      </c>
      <c r="I338" s="353">
        <v>168.58</v>
      </c>
      <c r="J338" s="377">
        <v>168.58</v>
      </c>
    </row>
    <row r="339" spans="1:10" ht="51" x14ac:dyDescent="0.25">
      <c r="A339" s="378" t="s">
        <v>185</v>
      </c>
      <c r="B339" s="361" t="s">
        <v>3933</v>
      </c>
      <c r="C339" s="360" t="s">
        <v>12</v>
      </c>
      <c r="D339" s="360" t="s">
        <v>3934</v>
      </c>
      <c r="E339" s="645" t="s">
        <v>2464</v>
      </c>
      <c r="F339" s="645"/>
      <c r="G339" s="362" t="s">
        <v>110</v>
      </c>
      <c r="H339" s="363">
        <v>2.1999999999999999E-2</v>
      </c>
      <c r="I339" s="364">
        <v>100.66</v>
      </c>
      <c r="J339" s="379">
        <v>2.21</v>
      </c>
    </row>
    <row r="340" spans="1:10" ht="63.75" x14ac:dyDescent="0.25">
      <c r="A340" s="378" t="s">
        <v>185</v>
      </c>
      <c r="B340" s="361" t="s">
        <v>644</v>
      </c>
      <c r="C340" s="360" t="s">
        <v>12</v>
      </c>
      <c r="D340" s="360" t="s">
        <v>645</v>
      </c>
      <c r="E340" s="645" t="s">
        <v>2464</v>
      </c>
      <c r="F340" s="645"/>
      <c r="G340" s="362" t="s">
        <v>110</v>
      </c>
      <c r="H340" s="363">
        <v>2.1999999999999999E-2</v>
      </c>
      <c r="I340" s="364">
        <v>79.84</v>
      </c>
      <c r="J340" s="379">
        <v>1.75</v>
      </c>
    </row>
    <row r="341" spans="1:10" ht="63.75" x14ac:dyDescent="0.25">
      <c r="A341" s="378" t="s">
        <v>185</v>
      </c>
      <c r="B341" s="361" t="s">
        <v>3941</v>
      </c>
      <c r="C341" s="360" t="s">
        <v>12</v>
      </c>
      <c r="D341" s="360" t="s">
        <v>3942</v>
      </c>
      <c r="E341" s="645" t="s">
        <v>2464</v>
      </c>
      <c r="F341" s="645"/>
      <c r="G341" s="362" t="s">
        <v>109</v>
      </c>
      <c r="H341" s="363">
        <v>3.0000000000000001E-3</v>
      </c>
      <c r="I341" s="364">
        <v>187.15</v>
      </c>
      <c r="J341" s="379">
        <v>0.56000000000000005</v>
      </c>
    </row>
    <row r="342" spans="1:10" ht="63.75" x14ac:dyDescent="0.25">
      <c r="A342" s="378" t="s">
        <v>185</v>
      </c>
      <c r="B342" s="361" t="s">
        <v>646</v>
      </c>
      <c r="C342" s="360" t="s">
        <v>12</v>
      </c>
      <c r="D342" s="360" t="s">
        <v>647</v>
      </c>
      <c r="E342" s="645" t="s">
        <v>2464</v>
      </c>
      <c r="F342" s="645"/>
      <c r="G342" s="362" t="s">
        <v>109</v>
      </c>
      <c r="H342" s="363">
        <v>4.0000000000000001E-3</v>
      </c>
      <c r="I342" s="364">
        <v>384.65</v>
      </c>
      <c r="J342" s="379">
        <v>1.53</v>
      </c>
    </row>
    <row r="343" spans="1:10" ht="51" x14ac:dyDescent="0.25">
      <c r="A343" s="378" t="s">
        <v>185</v>
      </c>
      <c r="B343" s="361" t="s">
        <v>3935</v>
      </c>
      <c r="C343" s="360" t="s">
        <v>12</v>
      </c>
      <c r="D343" s="360" t="s">
        <v>3936</v>
      </c>
      <c r="E343" s="645" t="s">
        <v>2464</v>
      </c>
      <c r="F343" s="645"/>
      <c r="G343" s="362" t="s">
        <v>110</v>
      </c>
      <c r="H343" s="363">
        <v>1.9E-2</v>
      </c>
      <c r="I343" s="364">
        <v>123.29</v>
      </c>
      <c r="J343" s="379">
        <v>2.34</v>
      </c>
    </row>
    <row r="344" spans="1:10" ht="51" x14ac:dyDescent="0.25">
      <c r="A344" s="378" t="s">
        <v>185</v>
      </c>
      <c r="B344" s="361" t="s">
        <v>3939</v>
      </c>
      <c r="C344" s="360" t="s">
        <v>12</v>
      </c>
      <c r="D344" s="360" t="s">
        <v>3940</v>
      </c>
      <c r="E344" s="645" t="s">
        <v>2464</v>
      </c>
      <c r="F344" s="645"/>
      <c r="G344" s="362" t="s">
        <v>109</v>
      </c>
      <c r="H344" s="363">
        <v>8.0000000000000002E-3</v>
      </c>
      <c r="I344" s="364">
        <v>309.48</v>
      </c>
      <c r="J344" s="379">
        <v>2.4700000000000002</v>
      </c>
    </row>
    <row r="345" spans="1:10" ht="51" x14ac:dyDescent="0.25">
      <c r="A345" s="378" t="s">
        <v>185</v>
      </c>
      <c r="B345" s="361" t="s">
        <v>3937</v>
      </c>
      <c r="C345" s="360" t="s">
        <v>12</v>
      </c>
      <c r="D345" s="360" t="s">
        <v>3938</v>
      </c>
      <c r="E345" s="645" t="s">
        <v>2464</v>
      </c>
      <c r="F345" s="645"/>
      <c r="G345" s="362" t="s">
        <v>109</v>
      </c>
      <c r="H345" s="363">
        <v>4.0000000000000001E-3</v>
      </c>
      <c r="I345" s="364">
        <v>242.36</v>
      </c>
      <c r="J345" s="379">
        <v>0.96</v>
      </c>
    </row>
    <row r="346" spans="1:10" x14ac:dyDescent="0.25">
      <c r="A346" s="378" t="s">
        <v>185</v>
      </c>
      <c r="B346" s="361" t="s">
        <v>190</v>
      </c>
      <c r="C346" s="360" t="s">
        <v>12</v>
      </c>
      <c r="D346" s="360" t="s">
        <v>106</v>
      </c>
      <c r="E346" s="645" t="s">
        <v>2465</v>
      </c>
      <c r="F346" s="645"/>
      <c r="G346" s="362" t="s">
        <v>104</v>
      </c>
      <c r="H346" s="363">
        <v>2.5999999999999999E-2</v>
      </c>
      <c r="I346" s="364">
        <v>24.91</v>
      </c>
      <c r="J346" s="379">
        <v>0.64</v>
      </c>
    </row>
    <row r="347" spans="1:10" ht="63.75" x14ac:dyDescent="0.25">
      <c r="A347" s="378" t="s">
        <v>185</v>
      </c>
      <c r="B347" s="361" t="s">
        <v>3943</v>
      </c>
      <c r="C347" s="360" t="s">
        <v>12</v>
      </c>
      <c r="D347" s="360" t="s">
        <v>3944</v>
      </c>
      <c r="E347" s="645" t="s">
        <v>2464</v>
      </c>
      <c r="F347" s="645"/>
      <c r="G347" s="362" t="s">
        <v>110</v>
      </c>
      <c r="H347" s="363">
        <v>2.3E-2</v>
      </c>
      <c r="I347" s="364">
        <v>77.290000000000006</v>
      </c>
      <c r="J347" s="379">
        <v>1.77</v>
      </c>
    </row>
    <row r="348" spans="1:10" ht="25.5" x14ac:dyDescent="0.25">
      <c r="A348" s="372" t="s">
        <v>191</v>
      </c>
      <c r="B348" s="355" t="s">
        <v>3945</v>
      </c>
      <c r="C348" s="354" t="s">
        <v>200</v>
      </c>
      <c r="D348" s="354" t="s">
        <v>3946</v>
      </c>
      <c r="E348" s="643" t="s">
        <v>192</v>
      </c>
      <c r="F348" s="643"/>
      <c r="G348" s="356" t="s">
        <v>187</v>
      </c>
      <c r="H348" s="357">
        <v>1.05</v>
      </c>
      <c r="I348" s="358">
        <v>147</v>
      </c>
      <c r="J348" s="373">
        <v>154.35</v>
      </c>
    </row>
    <row r="349" spans="1:10" x14ac:dyDescent="0.25">
      <c r="A349" s="646" t="s">
        <v>199</v>
      </c>
      <c r="B349" s="853"/>
      <c r="C349" s="853"/>
      <c r="D349" s="853"/>
      <c r="E349" s="853"/>
      <c r="F349" s="853"/>
      <c r="G349" s="853"/>
      <c r="H349" s="853"/>
      <c r="I349" s="853"/>
      <c r="J349" s="647"/>
    </row>
    <row r="350" spans="1:10" ht="15.75" thickBot="1" x14ac:dyDescent="0.3">
      <c r="A350" s="648" t="s">
        <v>3947</v>
      </c>
      <c r="B350" s="854"/>
      <c r="C350" s="854"/>
      <c r="D350" s="854"/>
      <c r="E350" s="854"/>
      <c r="F350" s="854"/>
      <c r="G350" s="854"/>
      <c r="H350" s="854"/>
      <c r="I350" s="854"/>
      <c r="J350" s="649"/>
    </row>
    <row r="351" spans="1:10" ht="15.75" thickTop="1" x14ac:dyDescent="0.25">
      <c r="A351" s="374"/>
      <c r="B351" s="359"/>
      <c r="C351" s="359"/>
      <c r="D351" s="359"/>
      <c r="E351" s="359"/>
      <c r="F351" s="359"/>
      <c r="G351" s="359"/>
      <c r="H351" s="359"/>
      <c r="I351" s="359"/>
      <c r="J351" s="375"/>
    </row>
    <row r="352" spans="1:10" ht="76.5" x14ac:dyDescent="0.25">
      <c r="A352" s="376" t="s">
        <v>184</v>
      </c>
      <c r="B352" s="350" t="s">
        <v>3524</v>
      </c>
      <c r="C352" s="349" t="s">
        <v>163</v>
      </c>
      <c r="D352" s="349" t="s">
        <v>3525</v>
      </c>
      <c r="E352" s="644" t="s">
        <v>3948</v>
      </c>
      <c r="F352" s="644"/>
      <c r="G352" s="351" t="s">
        <v>162</v>
      </c>
      <c r="H352" s="352">
        <v>1</v>
      </c>
      <c r="I352" s="353">
        <v>83.84</v>
      </c>
      <c r="J352" s="377">
        <v>83.84</v>
      </c>
    </row>
    <row r="353" spans="1:10" x14ac:dyDescent="0.25">
      <c r="A353" s="378" t="s">
        <v>185</v>
      </c>
      <c r="B353" s="361" t="s">
        <v>190</v>
      </c>
      <c r="C353" s="360" t="s">
        <v>12</v>
      </c>
      <c r="D353" s="360" t="s">
        <v>106</v>
      </c>
      <c r="E353" s="645" t="s">
        <v>2465</v>
      </c>
      <c r="F353" s="645"/>
      <c r="G353" s="362" t="s">
        <v>104</v>
      </c>
      <c r="H353" s="363">
        <v>0.24590000000000001</v>
      </c>
      <c r="I353" s="364">
        <v>24.91</v>
      </c>
      <c r="J353" s="379">
        <v>6.12</v>
      </c>
    </row>
    <row r="354" spans="1:10" ht="25.5" x14ac:dyDescent="0.25">
      <c r="A354" s="378" t="s">
        <v>185</v>
      </c>
      <c r="B354" s="361" t="s">
        <v>188</v>
      </c>
      <c r="C354" s="360" t="s">
        <v>12</v>
      </c>
      <c r="D354" s="360" t="s">
        <v>108</v>
      </c>
      <c r="E354" s="645" t="s">
        <v>2465</v>
      </c>
      <c r="F354" s="645"/>
      <c r="G354" s="362" t="s">
        <v>104</v>
      </c>
      <c r="H354" s="363">
        <v>9.7600000000000006E-2</v>
      </c>
      <c r="I354" s="364">
        <v>33.24</v>
      </c>
      <c r="J354" s="379">
        <v>3.24</v>
      </c>
    </row>
    <row r="355" spans="1:10" ht="51" x14ac:dyDescent="0.25">
      <c r="A355" s="378" t="s">
        <v>185</v>
      </c>
      <c r="B355" s="361" t="s">
        <v>3952</v>
      </c>
      <c r="C355" s="360" t="s">
        <v>12</v>
      </c>
      <c r="D355" s="360" t="s">
        <v>3953</v>
      </c>
      <c r="E355" s="645" t="s">
        <v>2466</v>
      </c>
      <c r="F355" s="645"/>
      <c r="G355" s="362" t="s">
        <v>187</v>
      </c>
      <c r="H355" s="363">
        <v>7.3899999999999993E-2</v>
      </c>
      <c r="I355" s="364">
        <v>653.35</v>
      </c>
      <c r="J355" s="379">
        <v>48.28</v>
      </c>
    </row>
    <row r="356" spans="1:10" ht="25.5" x14ac:dyDescent="0.25">
      <c r="A356" s="378" t="s">
        <v>185</v>
      </c>
      <c r="B356" s="361" t="s">
        <v>3949</v>
      </c>
      <c r="C356" s="360" t="s">
        <v>12</v>
      </c>
      <c r="D356" s="360" t="s">
        <v>3950</v>
      </c>
      <c r="E356" s="645" t="s">
        <v>3951</v>
      </c>
      <c r="F356" s="645"/>
      <c r="G356" s="362" t="s">
        <v>162</v>
      </c>
      <c r="H356" s="363">
        <v>1</v>
      </c>
      <c r="I356" s="364">
        <v>2.54</v>
      </c>
      <c r="J356" s="379">
        <v>2.54</v>
      </c>
    </row>
    <row r="357" spans="1:10" x14ac:dyDescent="0.25">
      <c r="A357" s="378" t="s">
        <v>185</v>
      </c>
      <c r="B357" s="361" t="s">
        <v>207</v>
      </c>
      <c r="C357" s="360" t="s">
        <v>12</v>
      </c>
      <c r="D357" s="360" t="s">
        <v>107</v>
      </c>
      <c r="E357" s="645" t="s">
        <v>2465</v>
      </c>
      <c r="F357" s="645"/>
      <c r="G357" s="362" t="s">
        <v>104</v>
      </c>
      <c r="H357" s="363">
        <v>0.14829999999999999</v>
      </c>
      <c r="I357" s="364">
        <v>33.840000000000003</v>
      </c>
      <c r="J357" s="379">
        <v>5.01</v>
      </c>
    </row>
    <row r="358" spans="1:10" x14ac:dyDescent="0.25">
      <c r="A358" s="372" t="s">
        <v>191</v>
      </c>
      <c r="B358" s="355" t="s">
        <v>726</v>
      </c>
      <c r="C358" s="354" t="s">
        <v>12</v>
      </c>
      <c r="D358" s="354" t="s">
        <v>727</v>
      </c>
      <c r="E358" s="643" t="s">
        <v>192</v>
      </c>
      <c r="F358" s="643"/>
      <c r="G358" s="356" t="s">
        <v>16</v>
      </c>
      <c r="H358" s="357">
        <v>2.4E-2</v>
      </c>
      <c r="I358" s="358">
        <v>16.27</v>
      </c>
      <c r="J358" s="373">
        <v>0.39</v>
      </c>
    </row>
    <row r="359" spans="1:10" ht="38.25" x14ac:dyDescent="0.25">
      <c r="A359" s="372" t="s">
        <v>191</v>
      </c>
      <c r="B359" s="355" t="s">
        <v>738</v>
      </c>
      <c r="C359" s="354" t="s">
        <v>12</v>
      </c>
      <c r="D359" s="354" t="s">
        <v>739</v>
      </c>
      <c r="E359" s="643" t="s">
        <v>192</v>
      </c>
      <c r="F359" s="643"/>
      <c r="G359" s="356" t="s">
        <v>162</v>
      </c>
      <c r="H359" s="357">
        <v>1.0815999999999999</v>
      </c>
      <c r="I359" s="358">
        <v>15.43</v>
      </c>
      <c r="J359" s="373">
        <v>16.68</v>
      </c>
    </row>
    <row r="360" spans="1:10" ht="25.5" x14ac:dyDescent="0.25">
      <c r="A360" s="372" t="s">
        <v>191</v>
      </c>
      <c r="B360" s="355" t="s">
        <v>206</v>
      </c>
      <c r="C360" s="354" t="s">
        <v>12</v>
      </c>
      <c r="D360" s="354" t="s">
        <v>296</v>
      </c>
      <c r="E360" s="643" t="s">
        <v>192</v>
      </c>
      <c r="F360" s="643"/>
      <c r="G360" s="356" t="s">
        <v>3</v>
      </c>
      <c r="H360" s="357">
        <v>0.45</v>
      </c>
      <c r="I360" s="358">
        <v>3.53</v>
      </c>
      <c r="J360" s="373">
        <v>1.58</v>
      </c>
    </row>
    <row r="361" spans="1:10" x14ac:dyDescent="0.25">
      <c r="A361" s="646" t="s">
        <v>199</v>
      </c>
      <c r="B361" s="853"/>
      <c r="C361" s="853"/>
      <c r="D361" s="853"/>
      <c r="E361" s="853"/>
      <c r="F361" s="853"/>
      <c r="G361" s="853"/>
      <c r="H361" s="853"/>
      <c r="I361" s="853"/>
      <c r="J361" s="647"/>
    </row>
    <row r="362" spans="1:10" ht="15.75" thickBot="1" x14ac:dyDescent="0.3">
      <c r="A362" s="648" t="s">
        <v>3954</v>
      </c>
      <c r="B362" s="854"/>
      <c r="C362" s="854"/>
      <c r="D362" s="854"/>
      <c r="E362" s="854"/>
      <c r="F362" s="854"/>
      <c r="G362" s="854"/>
      <c r="H362" s="854"/>
      <c r="I362" s="854"/>
      <c r="J362" s="649"/>
    </row>
    <row r="363" spans="1:10" ht="15.75" thickTop="1" x14ac:dyDescent="0.25">
      <c r="A363" s="374"/>
      <c r="B363" s="359"/>
      <c r="C363" s="359"/>
      <c r="D363" s="359"/>
      <c r="E363" s="359"/>
      <c r="F363" s="359"/>
      <c r="G363" s="359"/>
      <c r="H363" s="359"/>
      <c r="I363" s="359"/>
      <c r="J363" s="375"/>
    </row>
    <row r="364" spans="1:10" ht="76.5" x14ac:dyDescent="0.25">
      <c r="A364" s="376" t="s">
        <v>184</v>
      </c>
      <c r="B364" s="350" t="s">
        <v>7386</v>
      </c>
      <c r="C364" s="349" t="s">
        <v>163</v>
      </c>
      <c r="D364" s="349" t="s">
        <v>7387</v>
      </c>
      <c r="E364" s="644" t="s">
        <v>3948</v>
      </c>
      <c r="F364" s="644"/>
      <c r="G364" s="351" t="s">
        <v>162</v>
      </c>
      <c r="H364" s="352">
        <v>1</v>
      </c>
      <c r="I364" s="353">
        <v>94.12</v>
      </c>
      <c r="J364" s="377">
        <v>94.12</v>
      </c>
    </row>
    <row r="365" spans="1:10" ht="51" x14ac:dyDescent="0.25">
      <c r="A365" s="378" t="s">
        <v>185</v>
      </c>
      <c r="B365" s="361" t="s">
        <v>3952</v>
      </c>
      <c r="C365" s="360" t="s">
        <v>12</v>
      </c>
      <c r="D365" s="360" t="s">
        <v>3953</v>
      </c>
      <c r="E365" s="645" t="s">
        <v>2466</v>
      </c>
      <c r="F365" s="645"/>
      <c r="G365" s="362" t="s">
        <v>187</v>
      </c>
      <c r="H365" s="363">
        <v>7.3899999999999993E-2</v>
      </c>
      <c r="I365" s="364">
        <v>653.35</v>
      </c>
      <c r="J365" s="379">
        <v>48.28</v>
      </c>
    </row>
    <row r="366" spans="1:10" x14ac:dyDescent="0.25">
      <c r="A366" s="378" t="s">
        <v>185</v>
      </c>
      <c r="B366" s="361" t="s">
        <v>207</v>
      </c>
      <c r="C366" s="360" t="s">
        <v>12</v>
      </c>
      <c r="D366" s="360" t="s">
        <v>107</v>
      </c>
      <c r="E366" s="645" t="s">
        <v>2465</v>
      </c>
      <c r="F366" s="645"/>
      <c r="G366" s="362" t="s">
        <v>104</v>
      </c>
      <c r="H366" s="363">
        <v>0.14829999999999999</v>
      </c>
      <c r="I366" s="364">
        <v>33.840000000000003</v>
      </c>
      <c r="J366" s="379">
        <v>5.01</v>
      </c>
    </row>
    <row r="367" spans="1:10" ht="25.5" x14ac:dyDescent="0.25">
      <c r="A367" s="378" t="s">
        <v>185</v>
      </c>
      <c r="B367" s="361" t="s">
        <v>3949</v>
      </c>
      <c r="C367" s="360" t="s">
        <v>12</v>
      </c>
      <c r="D367" s="360" t="s">
        <v>3950</v>
      </c>
      <c r="E367" s="645" t="s">
        <v>3951</v>
      </c>
      <c r="F367" s="645"/>
      <c r="G367" s="362" t="s">
        <v>162</v>
      </c>
      <c r="H367" s="363">
        <v>1</v>
      </c>
      <c r="I367" s="364">
        <v>2.54</v>
      </c>
      <c r="J367" s="379">
        <v>2.54</v>
      </c>
    </row>
    <row r="368" spans="1:10" x14ac:dyDescent="0.25">
      <c r="A368" s="378" t="s">
        <v>185</v>
      </c>
      <c r="B368" s="361" t="s">
        <v>190</v>
      </c>
      <c r="C368" s="360" t="s">
        <v>12</v>
      </c>
      <c r="D368" s="360" t="s">
        <v>106</v>
      </c>
      <c r="E368" s="645" t="s">
        <v>2465</v>
      </c>
      <c r="F368" s="645"/>
      <c r="G368" s="362" t="s">
        <v>104</v>
      </c>
      <c r="H368" s="363">
        <v>0.24590000000000001</v>
      </c>
      <c r="I368" s="364">
        <v>24.91</v>
      </c>
      <c r="J368" s="379">
        <v>6.12</v>
      </c>
    </row>
    <row r="369" spans="1:10" ht="25.5" x14ac:dyDescent="0.25">
      <c r="A369" s="378" t="s">
        <v>185</v>
      </c>
      <c r="B369" s="361" t="s">
        <v>188</v>
      </c>
      <c r="C369" s="360" t="s">
        <v>12</v>
      </c>
      <c r="D369" s="360" t="s">
        <v>108</v>
      </c>
      <c r="E369" s="645" t="s">
        <v>2465</v>
      </c>
      <c r="F369" s="645"/>
      <c r="G369" s="362" t="s">
        <v>104</v>
      </c>
      <c r="H369" s="363">
        <v>9.7600000000000006E-2</v>
      </c>
      <c r="I369" s="364">
        <v>33.24</v>
      </c>
      <c r="J369" s="379">
        <v>3.24</v>
      </c>
    </row>
    <row r="370" spans="1:10" ht="25.5" x14ac:dyDescent="0.25">
      <c r="A370" s="372" t="s">
        <v>191</v>
      </c>
      <c r="B370" s="355" t="s">
        <v>206</v>
      </c>
      <c r="C370" s="354" t="s">
        <v>12</v>
      </c>
      <c r="D370" s="354" t="s">
        <v>296</v>
      </c>
      <c r="E370" s="643" t="s">
        <v>192</v>
      </c>
      <c r="F370" s="643"/>
      <c r="G370" s="356" t="s">
        <v>3</v>
      </c>
      <c r="H370" s="357">
        <v>0.45</v>
      </c>
      <c r="I370" s="358">
        <v>3.53</v>
      </c>
      <c r="J370" s="373">
        <v>1.58</v>
      </c>
    </row>
    <row r="371" spans="1:10" x14ac:dyDescent="0.25">
      <c r="A371" s="372" t="s">
        <v>191</v>
      </c>
      <c r="B371" s="355" t="s">
        <v>726</v>
      </c>
      <c r="C371" s="354" t="s">
        <v>12</v>
      </c>
      <c r="D371" s="354" t="s">
        <v>727</v>
      </c>
      <c r="E371" s="643" t="s">
        <v>192</v>
      </c>
      <c r="F371" s="643"/>
      <c r="G371" s="356" t="s">
        <v>16</v>
      </c>
      <c r="H371" s="357">
        <v>2.4E-2</v>
      </c>
      <c r="I371" s="358">
        <v>16.27</v>
      </c>
      <c r="J371" s="373">
        <v>0.39</v>
      </c>
    </row>
    <row r="372" spans="1:10" x14ac:dyDescent="0.25">
      <c r="A372" s="372" t="s">
        <v>191</v>
      </c>
      <c r="B372" s="355" t="s">
        <v>5548</v>
      </c>
      <c r="C372" s="354" t="s">
        <v>251</v>
      </c>
      <c r="D372" s="354" t="s">
        <v>5549</v>
      </c>
      <c r="E372" s="643" t="s">
        <v>192</v>
      </c>
      <c r="F372" s="643"/>
      <c r="G372" s="356" t="s">
        <v>972</v>
      </c>
      <c r="H372" s="357">
        <v>0.2</v>
      </c>
      <c r="I372" s="358">
        <v>51.43</v>
      </c>
      <c r="J372" s="373">
        <v>10.28</v>
      </c>
    </row>
    <row r="373" spans="1:10" ht="38.25" x14ac:dyDescent="0.25">
      <c r="A373" s="372" t="s">
        <v>191</v>
      </c>
      <c r="B373" s="355" t="s">
        <v>738</v>
      </c>
      <c r="C373" s="354" t="s">
        <v>12</v>
      </c>
      <c r="D373" s="354" t="s">
        <v>739</v>
      </c>
      <c r="E373" s="643" t="s">
        <v>192</v>
      </c>
      <c r="F373" s="643"/>
      <c r="G373" s="356" t="s">
        <v>162</v>
      </c>
      <c r="H373" s="357">
        <v>1.0815999999999999</v>
      </c>
      <c r="I373" s="358">
        <v>15.43</v>
      </c>
      <c r="J373" s="373">
        <v>16.68</v>
      </c>
    </row>
    <row r="374" spans="1:10" x14ac:dyDescent="0.25">
      <c r="A374" s="646" t="s">
        <v>199</v>
      </c>
      <c r="B374" s="853"/>
      <c r="C374" s="853"/>
      <c r="D374" s="853"/>
      <c r="E374" s="853"/>
      <c r="F374" s="853"/>
      <c r="G374" s="853"/>
      <c r="H374" s="853"/>
      <c r="I374" s="853"/>
      <c r="J374" s="647"/>
    </row>
    <row r="375" spans="1:10" ht="15.75" thickBot="1" x14ac:dyDescent="0.3">
      <c r="A375" s="648" t="s">
        <v>3954</v>
      </c>
      <c r="B375" s="854"/>
      <c r="C375" s="854"/>
      <c r="D375" s="854"/>
      <c r="E375" s="854"/>
      <c r="F375" s="854"/>
      <c r="G375" s="854"/>
      <c r="H375" s="854"/>
      <c r="I375" s="854"/>
      <c r="J375" s="649"/>
    </row>
    <row r="376" spans="1:10" ht="15.75" thickTop="1" x14ac:dyDescent="0.25">
      <c r="A376" s="374"/>
      <c r="B376" s="359"/>
      <c r="C376" s="359"/>
      <c r="D376" s="359"/>
      <c r="E376" s="359"/>
      <c r="F376" s="359"/>
      <c r="G376" s="359"/>
      <c r="H376" s="359"/>
      <c r="I376" s="359"/>
      <c r="J376" s="375"/>
    </row>
    <row r="377" spans="1:10" ht="89.25" x14ac:dyDescent="0.25">
      <c r="A377" s="376" t="s">
        <v>184</v>
      </c>
      <c r="B377" s="350" t="s">
        <v>5332</v>
      </c>
      <c r="C377" s="349" t="s">
        <v>163</v>
      </c>
      <c r="D377" s="349" t="s">
        <v>5333</v>
      </c>
      <c r="E377" s="644" t="s">
        <v>3948</v>
      </c>
      <c r="F377" s="644"/>
      <c r="G377" s="351" t="s">
        <v>162</v>
      </c>
      <c r="H377" s="352">
        <v>1</v>
      </c>
      <c r="I377" s="353">
        <v>86.41</v>
      </c>
      <c r="J377" s="377">
        <v>86.41</v>
      </c>
    </row>
    <row r="378" spans="1:10" ht="25.5" x14ac:dyDescent="0.25">
      <c r="A378" s="378" t="s">
        <v>185</v>
      </c>
      <c r="B378" s="361" t="s">
        <v>3949</v>
      </c>
      <c r="C378" s="360" t="s">
        <v>12</v>
      </c>
      <c r="D378" s="360" t="s">
        <v>3950</v>
      </c>
      <c r="E378" s="645" t="s">
        <v>3951</v>
      </c>
      <c r="F378" s="645"/>
      <c r="G378" s="362" t="s">
        <v>162</v>
      </c>
      <c r="H378" s="363">
        <v>1</v>
      </c>
      <c r="I378" s="364">
        <v>2.54</v>
      </c>
      <c r="J378" s="379">
        <v>2.54</v>
      </c>
    </row>
    <row r="379" spans="1:10" x14ac:dyDescent="0.25">
      <c r="A379" s="378" t="s">
        <v>185</v>
      </c>
      <c r="B379" s="361" t="s">
        <v>207</v>
      </c>
      <c r="C379" s="360" t="s">
        <v>12</v>
      </c>
      <c r="D379" s="360" t="s">
        <v>107</v>
      </c>
      <c r="E379" s="645" t="s">
        <v>2465</v>
      </c>
      <c r="F379" s="645"/>
      <c r="G379" s="362" t="s">
        <v>104</v>
      </c>
      <c r="H379" s="363">
        <v>0.14829999999999999</v>
      </c>
      <c r="I379" s="364">
        <v>33.840000000000003</v>
      </c>
      <c r="J379" s="379">
        <v>5.01</v>
      </c>
    </row>
    <row r="380" spans="1:10" ht="51" x14ac:dyDescent="0.25">
      <c r="A380" s="378" t="s">
        <v>185</v>
      </c>
      <c r="B380" s="361" t="s">
        <v>3952</v>
      </c>
      <c r="C380" s="360" t="s">
        <v>12</v>
      </c>
      <c r="D380" s="360" t="s">
        <v>3953</v>
      </c>
      <c r="E380" s="645" t="s">
        <v>2466</v>
      </c>
      <c r="F380" s="645"/>
      <c r="G380" s="362" t="s">
        <v>187</v>
      </c>
      <c r="H380" s="363">
        <v>7.3899999999999993E-2</v>
      </c>
      <c r="I380" s="364">
        <v>653.35</v>
      </c>
      <c r="J380" s="379">
        <v>48.28</v>
      </c>
    </row>
    <row r="381" spans="1:10" ht="25.5" x14ac:dyDescent="0.25">
      <c r="A381" s="378" t="s">
        <v>185</v>
      </c>
      <c r="B381" s="361" t="s">
        <v>188</v>
      </c>
      <c r="C381" s="360" t="s">
        <v>12</v>
      </c>
      <c r="D381" s="360" t="s">
        <v>108</v>
      </c>
      <c r="E381" s="645" t="s">
        <v>2465</v>
      </c>
      <c r="F381" s="645"/>
      <c r="G381" s="362" t="s">
        <v>104</v>
      </c>
      <c r="H381" s="363">
        <v>9.7600000000000006E-2</v>
      </c>
      <c r="I381" s="364">
        <v>33.24</v>
      </c>
      <c r="J381" s="379">
        <v>3.24</v>
      </c>
    </row>
    <row r="382" spans="1:10" x14ac:dyDescent="0.25">
      <c r="A382" s="378" t="s">
        <v>185</v>
      </c>
      <c r="B382" s="361" t="s">
        <v>190</v>
      </c>
      <c r="C382" s="360" t="s">
        <v>12</v>
      </c>
      <c r="D382" s="360" t="s">
        <v>106</v>
      </c>
      <c r="E382" s="645" t="s">
        <v>2465</v>
      </c>
      <c r="F382" s="645"/>
      <c r="G382" s="362" t="s">
        <v>104</v>
      </c>
      <c r="H382" s="363">
        <v>0.24590000000000001</v>
      </c>
      <c r="I382" s="364">
        <v>24.91</v>
      </c>
      <c r="J382" s="379">
        <v>6.12</v>
      </c>
    </row>
    <row r="383" spans="1:10" ht="25.5" x14ac:dyDescent="0.25">
      <c r="A383" s="372" t="s">
        <v>191</v>
      </c>
      <c r="B383" s="355" t="s">
        <v>206</v>
      </c>
      <c r="C383" s="354" t="s">
        <v>12</v>
      </c>
      <c r="D383" s="354" t="s">
        <v>296</v>
      </c>
      <c r="E383" s="643" t="s">
        <v>192</v>
      </c>
      <c r="F383" s="643"/>
      <c r="G383" s="356" t="s">
        <v>3</v>
      </c>
      <c r="H383" s="357">
        <v>0.45</v>
      </c>
      <c r="I383" s="358">
        <v>3.53</v>
      </c>
      <c r="J383" s="373">
        <v>1.58</v>
      </c>
    </row>
    <row r="384" spans="1:10" ht="38.25" x14ac:dyDescent="0.25">
      <c r="A384" s="372" t="s">
        <v>191</v>
      </c>
      <c r="B384" s="355" t="s">
        <v>738</v>
      </c>
      <c r="C384" s="354" t="s">
        <v>12</v>
      </c>
      <c r="D384" s="354" t="s">
        <v>739</v>
      </c>
      <c r="E384" s="643" t="s">
        <v>192</v>
      </c>
      <c r="F384" s="643"/>
      <c r="G384" s="356" t="s">
        <v>162</v>
      </c>
      <c r="H384" s="357">
        <v>1.0815999999999999</v>
      </c>
      <c r="I384" s="358">
        <v>15.43</v>
      </c>
      <c r="J384" s="373">
        <v>16.68</v>
      </c>
    </row>
    <row r="385" spans="1:10" x14ac:dyDescent="0.25">
      <c r="A385" s="372" t="s">
        <v>191</v>
      </c>
      <c r="B385" s="355" t="s">
        <v>5548</v>
      </c>
      <c r="C385" s="354" t="s">
        <v>251</v>
      </c>
      <c r="D385" s="354" t="s">
        <v>5549</v>
      </c>
      <c r="E385" s="643" t="s">
        <v>192</v>
      </c>
      <c r="F385" s="643"/>
      <c r="G385" s="356" t="s">
        <v>972</v>
      </c>
      <c r="H385" s="357">
        <v>0.05</v>
      </c>
      <c r="I385" s="358">
        <v>51.43</v>
      </c>
      <c r="J385" s="373">
        <v>2.57</v>
      </c>
    </row>
    <row r="386" spans="1:10" x14ac:dyDescent="0.25">
      <c r="A386" s="372" t="s">
        <v>191</v>
      </c>
      <c r="B386" s="355" t="s">
        <v>726</v>
      </c>
      <c r="C386" s="354" t="s">
        <v>12</v>
      </c>
      <c r="D386" s="354" t="s">
        <v>727</v>
      </c>
      <c r="E386" s="643" t="s">
        <v>192</v>
      </c>
      <c r="F386" s="643"/>
      <c r="G386" s="356" t="s">
        <v>16</v>
      </c>
      <c r="H386" s="357">
        <v>2.4E-2</v>
      </c>
      <c r="I386" s="358">
        <v>16.27</v>
      </c>
      <c r="J386" s="373">
        <v>0.39</v>
      </c>
    </row>
    <row r="387" spans="1:10" x14ac:dyDescent="0.25">
      <c r="A387" s="646" t="s">
        <v>199</v>
      </c>
      <c r="B387" s="853"/>
      <c r="C387" s="853"/>
      <c r="D387" s="853"/>
      <c r="E387" s="853"/>
      <c r="F387" s="853"/>
      <c r="G387" s="853"/>
      <c r="H387" s="853"/>
      <c r="I387" s="853"/>
      <c r="J387" s="647"/>
    </row>
    <row r="388" spans="1:10" ht="15.75" thickBot="1" x14ac:dyDescent="0.3">
      <c r="A388" s="648" t="s">
        <v>3954</v>
      </c>
      <c r="B388" s="854"/>
      <c r="C388" s="854"/>
      <c r="D388" s="854"/>
      <c r="E388" s="854"/>
      <c r="F388" s="854"/>
      <c r="G388" s="854"/>
      <c r="H388" s="854"/>
      <c r="I388" s="854"/>
      <c r="J388" s="649"/>
    </row>
    <row r="389" spans="1:10" ht="15.75" thickTop="1" x14ac:dyDescent="0.25">
      <c r="A389" s="374"/>
      <c r="B389" s="359"/>
      <c r="C389" s="359"/>
      <c r="D389" s="359"/>
      <c r="E389" s="359"/>
      <c r="F389" s="359"/>
      <c r="G389" s="359"/>
      <c r="H389" s="359"/>
      <c r="I389" s="359"/>
      <c r="J389" s="375"/>
    </row>
    <row r="390" spans="1:10" ht="89.25" x14ac:dyDescent="0.25">
      <c r="A390" s="376" t="s">
        <v>184</v>
      </c>
      <c r="B390" s="350" t="s">
        <v>5334</v>
      </c>
      <c r="C390" s="349" t="s">
        <v>163</v>
      </c>
      <c r="D390" s="349" t="s">
        <v>5335</v>
      </c>
      <c r="E390" s="644" t="s">
        <v>3948</v>
      </c>
      <c r="F390" s="644"/>
      <c r="G390" s="351" t="s">
        <v>162</v>
      </c>
      <c r="H390" s="352">
        <v>1</v>
      </c>
      <c r="I390" s="353">
        <v>88.98</v>
      </c>
      <c r="J390" s="377">
        <v>88.98</v>
      </c>
    </row>
    <row r="391" spans="1:10" x14ac:dyDescent="0.25">
      <c r="A391" s="378" t="s">
        <v>185</v>
      </c>
      <c r="B391" s="361" t="s">
        <v>190</v>
      </c>
      <c r="C391" s="360" t="s">
        <v>12</v>
      </c>
      <c r="D391" s="360" t="s">
        <v>106</v>
      </c>
      <c r="E391" s="645" t="s">
        <v>2465</v>
      </c>
      <c r="F391" s="645"/>
      <c r="G391" s="362" t="s">
        <v>104</v>
      </c>
      <c r="H391" s="363">
        <v>0.24590000000000001</v>
      </c>
      <c r="I391" s="364">
        <v>24.91</v>
      </c>
      <c r="J391" s="379">
        <v>6.12</v>
      </c>
    </row>
    <row r="392" spans="1:10" ht="25.5" x14ac:dyDescent="0.25">
      <c r="A392" s="378" t="s">
        <v>185</v>
      </c>
      <c r="B392" s="361" t="s">
        <v>3949</v>
      </c>
      <c r="C392" s="360" t="s">
        <v>12</v>
      </c>
      <c r="D392" s="360" t="s">
        <v>3950</v>
      </c>
      <c r="E392" s="645" t="s">
        <v>3951</v>
      </c>
      <c r="F392" s="645"/>
      <c r="G392" s="362" t="s">
        <v>162</v>
      </c>
      <c r="H392" s="363">
        <v>1</v>
      </c>
      <c r="I392" s="364">
        <v>2.54</v>
      </c>
      <c r="J392" s="379">
        <v>2.54</v>
      </c>
    </row>
    <row r="393" spans="1:10" ht="51" x14ac:dyDescent="0.25">
      <c r="A393" s="378" t="s">
        <v>185</v>
      </c>
      <c r="B393" s="361" t="s">
        <v>3952</v>
      </c>
      <c r="C393" s="360" t="s">
        <v>12</v>
      </c>
      <c r="D393" s="360" t="s">
        <v>3953</v>
      </c>
      <c r="E393" s="645" t="s">
        <v>2466</v>
      </c>
      <c r="F393" s="645"/>
      <c r="G393" s="362" t="s">
        <v>187</v>
      </c>
      <c r="H393" s="363">
        <v>7.3899999999999993E-2</v>
      </c>
      <c r="I393" s="364">
        <v>653.35</v>
      </c>
      <c r="J393" s="379">
        <v>48.28</v>
      </c>
    </row>
    <row r="394" spans="1:10" ht="25.5" x14ac:dyDescent="0.25">
      <c r="A394" s="378" t="s">
        <v>185</v>
      </c>
      <c r="B394" s="361" t="s">
        <v>188</v>
      </c>
      <c r="C394" s="360" t="s">
        <v>12</v>
      </c>
      <c r="D394" s="360" t="s">
        <v>108</v>
      </c>
      <c r="E394" s="645" t="s">
        <v>2465</v>
      </c>
      <c r="F394" s="645"/>
      <c r="G394" s="362" t="s">
        <v>104</v>
      </c>
      <c r="H394" s="363">
        <v>9.7600000000000006E-2</v>
      </c>
      <c r="I394" s="364">
        <v>33.24</v>
      </c>
      <c r="J394" s="379">
        <v>3.24</v>
      </c>
    </row>
    <row r="395" spans="1:10" x14ac:dyDescent="0.25">
      <c r="A395" s="378" t="s">
        <v>185</v>
      </c>
      <c r="B395" s="361" t="s">
        <v>207</v>
      </c>
      <c r="C395" s="360" t="s">
        <v>12</v>
      </c>
      <c r="D395" s="360" t="s">
        <v>107</v>
      </c>
      <c r="E395" s="645" t="s">
        <v>2465</v>
      </c>
      <c r="F395" s="645"/>
      <c r="G395" s="362" t="s">
        <v>104</v>
      </c>
      <c r="H395" s="363">
        <v>0.14829999999999999</v>
      </c>
      <c r="I395" s="364">
        <v>33.840000000000003</v>
      </c>
      <c r="J395" s="379">
        <v>5.01</v>
      </c>
    </row>
    <row r="396" spans="1:10" ht="38.25" x14ac:dyDescent="0.25">
      <c r="A396" s="372" t="s">
        <v>191</v>
      </c>
      <c r="B396" s="355" t="s">
        <v>738</v>
      </c>
      <c r="C396" s="354" t="s">
        <v>12</v>
      </c>
      <c r="D396" s="354" t="s">
        <v>739</v>
      </c>
      <c r="E396" s="643" t="s">
        <v>192</v>
      </c>
      <c r="F396" s="643"/>
      <c r="G396" s="356" t="s">
        <v>162</v>
      </c>
      <c r="H396" s="357">
        <v>1.0815999999999999</v>
      </c>
      <c r="I396" s="358">
        <v>15.43</v>
      </c>
      <c r="J396" s="373">
        <v>16.68</v>
      </c>
    </row>
    <row r="397" spans="1:10" ht="25.5" x14ac:dyDescent="0.25">
      <c r="A397" s="372" t="s">
        <v>191</v>
      </c>
      <c r="B397" s="355" t="s">
        <v>206</v>
      </c>
      <c r="C397" s="354" t="s">
        <v>12</v>
      </c>
      <c r="D397" s="354" t="s">
        <v>296</v>
      </c>
      <c r="E397" s="643" t="s">
        <v>192</v>
      </c>
      <c r="F397" s="643"/>
      <c r="G397" s="356" t="s">
        <v>3</v>
      </c>
      <c r="H397" s="357">
        <v>0.45</v>
      </c>
      <c r="I397" s="358">
        <v>3.53</v>
      </c>
      <c r="J397" s="373">
        <v>1.58</v>
      </c>
    </row>
    <row r="398" spans="1:10" x14ac:dyDescent="0.25">
      <c r="A398" s="372" t="s">
        <v>191</v>
      </c>
      <c r="B398" s="355" t="s">
        <v>5548</v>
      </c>
      <c r="C398" s="354" t="s">
        <v>251</v>
      </c>
      <c r="D398" s="354" t="s">
        <v>5549</v>
      </c>
      <c r="E398" s="643" t="s">
        <v>192</v>
      </c>
      <c r="F398" s="643"/>
      <c r="G398" s="356" t="s">
        <v>972</v>
      </c>
      <c r="H398" s="357">
        <v>0.1</v>
      </c>
      <c r="I398" s="358">
        <v>51.43</v>
      </c>
      <c r="J398" s="373">
        <v>5.14</v>
      </c>
    </row>
    <row r="399" spans="1:10" x14ac:dyDescent="0.25">
      <c r="A399" s="372" t="s">
        <v>191</v>
      </c>
      <c r="B399" s="355" t="s">
        <v>726</v>
      </c>
      <c r="C399" s="354" t="s">
        <v>12</v>
      </c>
      <c r="D399" s="354" t="s">
        <v>727</v>
      </c>
      <c r="E399" s="643" t="s">
        <v>192</v>
      </c>
      <c r="F399" s="643"/>
      <c r="G399" s="356" t="s">
        <v>16</v>
      </c>
      <c r="H399" s="357">
        <v>2.4E-2</v>
      </c>
      <c r="I399" s="358">
        <v>16.27</v>
      </c>
      <c r="J399" s="373">
        <v>0.39</v>
      </c>
    </row>
    <row r="400" spans="1:10" x14ac:dyDescent="0.25">
      <c r="A400" s="646" t="s">
        <v>199</v>
      </c>
      <c r="B400" s="853"/>
      <c r="C400" s="853"/>
      <c r="D400" s="853"/>
      <c r="E400" s="853"/>
      <c r="F400" s="853"/>
      <c r="G400" s="853"/>
      <c r="H400" s="853"/>
      <c r="I400" s="853"/>
      <c r="J400" s="647"/>
    </row>
    <row r="401" spans="1:10" ht="15.75" thickBot="1" x14ac:dyDescent="0.3">
      <c r="A401" s="648" t="s">
        <v>3954</v>
      </c>
      <c r="B401" s="854"/>
      <c r="C401" s="854"/>
      <c r="D401" s="854"/>
      <c r="E401" s="854"/>
      <c r="F401" s="854"/>
      <c r="G401" s="854"/>
      <c r="H401" s="854"/>
      <c r="I401" s="854"/>
      <c r="J401" s="649"/>
    </row>
    <row r="402" spans="1:10" ht="15.75" thickTop="1" x14ac:dyDescent="0.25">
      <c r="A402" s="374"/>
      <c r="B402" s="359"/>
      <c r="C402" s="359"/>
      <c r="D402" s="359"/>
      <c r="E402" s="359"/>
      <c r="F402" s="359"/>
      <c r="G402" s="359"/>
      <c r="H402" s="359"/>
      <c r="I402" s="359"/>
      <c r="J402" s="375"/>
    </row>
    <row r="403" spans="1:10" ht="89.25" x14ac:dyDescent="0.25">
      <c r="A403" s="376" t="s">
        <v>184</v>
      </c>
      <c r="B403" s="350" t="s">
        <v>5336</v>
      </c>
      <c r="C403" s="349" t="s">
        <v>163</v>
      </c>
      <c r="D403" s="349" t="s">
        <v>5337</v>
      </c>
      <c r="E403" s="644" t="s">
        <v>3948</v>
      </c>
      <c r="F403" s="644"/>
      <c r="G403" s="351" t="s">
        <v>162</v>
      </c>
      <c r="H403" s="352">
        <v>1</v>
      </c>
      <c r="I403" s="353">
        <v>94.12</v>
      </c>
      <c r="J403" s="377">
        <v>94.12</v>
      </c>
    </row>
    <row r="404" spans="1:10" x14ac:dyDescent="0.25">
      <c r="A404" s="378" t="s">
        <v>185</v>
      </c>
      <c r="B404" s="361" t="s">
        <v>207</v>
      </c>
      <c r="C404" s="360" t="s">
        <v>12</v>
      </c>
      <c r="D404" s="360" t="s">
        <v>107</v>
      </c>
      <c r="E404" s="645" t="s">
        <v>2465</v>
      </c>
      <c r="F404" s="645"/>
      <c r="G404" s="362" t="s">
        <v>104</v>
      </c>
      <c r="H404" s="363">
        <v>0.14829999999999999</v>
      </c>
      <c r="I404" s="364">
        <v>33.840000000000003</v>
      </c>
      <c r="J404" s="379">
        <v>5.01</v>
      </c>
    </row>
    <row r="405" spans="1:10" x14ac:dyDescent="0.25">
      <c r="A405" s="378" t="s">
        <v>185</v>
      </c>
      <c r="B405" s="361" t="s">
        <v>190</v>
      </c>
      <c r="C405" s="360" t="s">
        <v>12</v>
      </c>
      <c r="D405" s="360" t="s">
        <v>106</v>
      </c>
      <c r="E405" s="645" t="s">
        <v>2465</v>
      </c>
      <c r="F405" s="645"/>
      <c r="G405" s="362" t="s">
        <v>104</v>
      </c>
      <c r="H405" s="363">
        <v>0.24590000000000001</v>
      </c>
      <c r="I405" s="364">
        <v>24.91</v>
      </c>
      <c r="J405" s="379">
        <v>6.12</v>
      </c>
    </row>
    <row r="406" spans="1:10" ht="25.5" x14ac:dyDescent="0.25">
      <c r="A406" s="378" t="s">
        <v>185</v>
      </c>
      <c r="B406" s="361" t="s">
        <v>188</v>
      </c>
      <c r="C406" s="360" t="s">
        <v>12</v>
      </c>
      <c r="D406" s="360" t="s">
        <v>108</v>
      </c>
      <c r="E406" s="645" t="s">
        <v>2465</v>
      </c>
      <c r="F406" s="645"/>
      <c r="G406" s="362" t="s">
        <v>104</v>
      </c>
      <c r="H406" s="363">
        <v>9.7600000000000006E-2</v>
      </c>
      <c r="I406" s="364">
        <v>33.24</v>
      </c>
      <c r="J406" s="379">
        <v>3.24</v>
      </c>
    </row>
    <row r="407" spans="1:10" ht="51" x14ac:dyDescent="0.25">
      <c r="A407" s="378" t="s">
        <v>185</v>
      </c>
      <c r="B407" s="361" t="s">
        <v>3952</v>
      </c>
      <c r="C407" s="360" t="s">
        <v>12</v>
      </c>
      <c r="D407" s="360" t="s">
        <v>3953</v>
      </c>
      <c r="E407" s="645" t="s">
        <v>2466</v>
      </c>
      <c r="F407" s="645"/>
      <c r="G407" s="362" t="s">
        <v>187</v>
      </c>
      <c r="H407" s="363">
        <v>7.3899999999999993E-2</v>
      </c>
      <c r="I407" s="364">
        <v>653.35</v>
      </c>
      <c r="J407" s="379">
        <v>48.28</v>
      </c>
    </row>
    <row r="408" spans="1:10" ht="25.5" x14ac:dyDescent="0.25">
      <c r="A408" s="378" t="s">
        <v>185</v>
      </c>
      <c r="B408" s="361" t="s">
        <v>3949</v>
      </c>
      <c r="C408" s="360" t="s">
        <v>12</v>
      </c>
      <c r="D408" s="360" t="s">
        <v>3950</v>
      </c>
      <c r="E408" s="645" t="s">
        <v>3951</v>
      </c>
      <c r="F408" s="645"/>
      <c r="G408" s="362" t="s">
        <v>162</v>
      </c>
      <c r="H408" s="363">
        <v>1</v>
      </c>
      <c r="I408" s="364">
        <v>2.54</v>
      </c>
      <c r="J408" s="379">
        <v>2.54</v>
      </c>
    </row>
    <row r="409" spans="1:10" x14ac:dyDescent="0.25">
      <c r="A409" s="372" t="s">
        <v>191</v>
      </c>
      <c r="B409" s="355" t="s">
        <v>5548</v>
      </c>
      <c r="C409" s="354" t="s">
        <v>251</v>
      </c>
      <c r="D409" s="354" t="s">
        <v>5549</v>
      </c>
      <c r="E409" s="643" t="s">
        <v>192</v>
      </c>
      <c r="F409" s="643"/>
      <c r="G409" s="356" t="s">
        <v>972</v>
      </c>
      <c r="H409" s="357">
        <v>0.2</v>
      </c>
      <c r="I409" s="358">
        <v>51.43</v>
      </c>
      <c r="J409" s="373">
        <v>10.28</v>
      </c>
    </row>
    <row r="410" spans="1:10" ht="25.5" x14ac:dyDescent="0.25">
      <c r="A410" s="372" t="s">
        <v>191</v>
      </c>
      <c r="B410" s="355" t="s">
        <v>206</v>
      </c>
      <c r="C410" s="354" t="s">
        <v>12</v>
      </c>
      <c r="D410" s="354" t="s">
        <v>296</v>
      </c>
      <c r="E410" s="643" t="s">
        <v>192</v>
      </c>
      <c r="F410" s="643"/>
      <c r="G410" s="356" t="s">
        <v>3</v>
      </c>
      <c r="H410" s="357">
        <v>0.45</v>
      </c>
      <c r="I410" s="358">
        <v>3.53</v>
      </c>
      <c r="J410" s="373">
        <v>1.58</v>
      </c>
    </row>
    <row r="411" spans="1:10" x14ac:dyDescent="0.25">
      <c r="A411" s="372" t="s">
        <v>191</v>
      </c>
      <c r="B411" s="355" t="s">
        <v>726</v>
      </c>
      <c r="C411" s="354" t="s">
        <v>12</v>
      </c>
      <c r="D411" s="354" t="s">
        <v>727</v>
      </c>
      <c r="E411" s="643" t="s">
        <v>192</v>
      </c>
      <c r="F411" s="643"/>
      <c r="G411" s="356" t="s">
        <v>16</v>
      </c>
      <c r="H411" s="357">
        <v>2.4E-2</v>
      </c>
      <c r="I411" s="358">
        <v>16.27</v>
      </c>
      <c r="J411" s="373">
        <v>0.39</v>
      </c>
    </row>
    <row r="412" spans="1:10" ht="38.25" x14ac:dyDescent="0.25">
      <c r="A412" s="372" t="s">
        <v>191</v>
      </c>
      <c r="B412" s="355" t="s">
        <v>738</v>
      </c>
      <c r="C412" s="354" t="s">
        <v>12</v>
      </c>
      <c r="D412" s="354" t="s">
        <v>739</v>
      </c>
      <c r="E412" s="643" t="s">
        <v>192</v>
      </c>
      <c r="F412" s="643"/>
      <c r="G412" s="356" t="s">
        <v>162</v>
      </c>
      <c r="H412" s="357">
        <v>1.0815999999999999</v>
      </c>
      <c r="I412" s="358">
        <v>15.43</v>
      </c>
      <c r="J412" s="373">
        <v>16.68</v>
      </c>
    </row>
    <row r="413" spans="1:10" x14ac:dyDescent="0.25">
      <c r="A413" s="646" t="s">
        <v>199</v>
      </c>
      <c r="B413" s="853"/>
      <c r="C413" s="853"/>
      <c r="D413" s="853"/>
      <c r="E413" s="853"/>
      <c r="F413" s="853"/>
      <c r="G413" s="853"/>
      <c r="H413" s="853"/>
      <c r="I413" s="853"/>
      <c r="J413" s="647"/>
    </row>
    <row r="414" spans="1:10" ht="15.75" thickBot="1" x14ac:dyDescent="0.3">
      <c r="A414" s="648" t="s">
        <v>3954</v>
      </c>
      <c r="B414" s="854"/>
      <c r="C414" s="854"/>
      <c r="D414" s="854"/>
      <c r="E414" s="854"/>
      <c r="F414" s="854"/>
      <c r="G414" s="854"/>
      <c r="H414" s="854"/>
      <c r="I414" s="854"/>
      <c r="J414" s="649"/>
    </row>
    <row r="415" spans="1:10" ht="15.75" thickTop="1" x14ac:dyDescent="0.25">
      <c r="A415" s="374"/>
      <c r="B415" s="359"/>
      <c r="C415" s="359"/>
      <c r="D415" s="359"/>
      <c r="E415" s="359"/>
      <c r="F415" s="359"/>
      <c r="G415" s="359"/>
      <c r="H415" s="359"/>
      <c r="I415" s="359"/>
      <c r="J415" s="375"/>
    </row>
    <row r="416" spans="1:10" ht="51" x14ac:dyDescent="0.25">
      <c r="A416" s="376" t="s">
        <v>184</v>
      </c>
      <c r="B416" s="350" t="s">
        <v>5752</v>
      </c>
      <c r="C416" s="349" t="s">
        <v>163</v>
      </c>
      <c r="D416" s="349" t="s">
        <v>5753</v>
      </c>
      <c r="E416" s="644" t="s">
        <v>621</v>
      </c>
      <c r="F416" s="644"/>
      <c r="G416" s="351" t="s">
        <v>3</v>
      </c>
      <c r="H416" s="352">
        <v>1</v>
      </c>
      <c r="I416" s="353">
        <v>4.58</v>
      </c>
      <c r="J416" s="377">
        <v>4.58</v>
      </c>
    </row>
    <row r="417" spans="1:10" x14ac:dyDescent="0.25">
      <c r="A417" s="378" t="s">
        <v>185</v>
      </c>
      <c r="B417" s="361" t="s">
        <v>190</v>
      </c>
      <c r="C417" s="360" t="s">
        <v>12</v>
      </c>
      <c r="D417" s="360" t="s">
        <v>106</v>
      </c>
      <c r="E417" s="645" t="s">
        <v>2465</v>
      </c>
      <c r="F417" s="645"/>
      <c r="G417" s="362" t="s">
        <v>104</v>
      </c>
      <c r="H417" s="363">
        <v>9.4E-2</v>
      </c>
      <c r="I417" s="364">
        <v>24.91</v>
      </c>
      <c r="J417" s="379">
        <v>2.34</v>
      </c>
    </row>
    <row r="418" spans="1:10" x14ac:dyDescent="0.25">
      <c r="A418" s="372" t="s">
        <v>191</v>
      </c>
      <c r="B418" s="355" t="s">
        <v>5977</v>
      </c>
      <c r="C418" s="354" t="s">
        <v>125</v>
      </c>
      <c r="D418" s="354" t="s">
        <v>5978</v>
      </c>
      <c r="E418" s="643" t="s">
        <v>192</v>
      </c>
      <c r="F418" s="643"/>
      <c r="G418" s="356" t="s">
        <v>3</v>
      </c>
      <c r="H418" s="357">
        <v>1.1000000000000001</v>
      </c>
      <c r="I418" s="358">
        <v>2.04</v>
      </c>
      <c r="J418" s="373">
        <v>2.2400000000000002</v>
      </c>
    </row>
    <row r="419" spans="1:10" x14ac:dyDescent="0.25">
      <c r="A419" s="646" t="s">
        <v>199</v>
      </c>
      <c r="B419" s="853"/>
      <c r="C419" s="853"/>
      <c r="D419" s="853"/>
      <c r="E419" s="853"/>
      <c r="F419" s="853"/>
      <c r="G419" s="853"/>
      <c r="H419" s="853"/>
      <c r="I419" s="853"/>
      <c r="J419" s="647"/>
    </row>
    <row r="420" spans="1:10" ht="15.75" thickBot="1" x14ac:dyDescent="0.3">
      <c r="A420" s="648" t="s">
        <v>5979</v>
      </c>
      <c r="B420" s="854"/>
      <c r="C420" s="854"/>
      <c r="D420" s="854"/>
      <c r="E420" s="854"/>
      <c r="F420" s="854"/>
      <c r="G420" s="854"/>
      <c r="H420" s="854"/>
      <c r="I420" s="854"/>
      <c r="J420" s="649"/>
    </row>
    <row r="421" spans="1:10" ht="15.75" thickTop="1" x14ac:dyDescent="0.25">
      <c r="A421" s="374"/>
      <c r="B421" s="359"/>
      <c r="C421" s="359"/>
      <c r="D421" s="359"/>
      <c r="E421" s="359"/>
      <c r="F421" s="359"/>
      <c r="G421" s="359"/>
      <c r="H421" s="359"/>
      <c r="I421" s="359"/>
      <c r="J421" s="375"/>
    </row>
    <row r="422" spans="1:10" ht="51" x14ac:dyDescent="0.25">
      <c r="A422" s="376" t="s">
        <v>184</v>
      </c>
      <c r="B422" s="350" t="s">
        <v>3522</v>
      </c>
      <c r="C422" s="349" t="s">
        <v>163</v>
      </c>
      <c r="D422" s="349" t="s">
        <v>3523</v>
      </c>
      <c r="E422" s="644" t="s">
        <v>621</v>
      </c>
      <c r="F422" s="644"/>
      <c r="G422" s="351" t="s">
        <v>187</v>
      </c>
      <c r="H422" s="352">
        <v>1</v>
      </c>
      <c r="I422" s="353">
        <v>168.58</v>
      </c>
      <c r="J422" s="377">
        <v>168.58</v>
      </c>
    </row>
    <row r="423" spans="1:10" ht="51" x14ac:dyDescent="0.25">
      <c r="A423" s="378" t="s">
        <v>185</v>
      </c>
      <c r="B423" s="361" t="s">
        <v>3933</v>
      </c>
      <c r="C423" s="360" t="s">
        <v>12</v>
      </c>
      <c r="D423" s="360" t="s">
        <v>3934</v>
      </c>
      <c r="E423" s="645" t="s">
        <v>2464</v>
      </c>
      <c r="F423" s="645"/>
      <c r="G423" s="362" t="s">
        <v>110</v>
      </c>
      <c r="H423" s="363">
        <v>2.1999999999999999E-2</v>
      </c>
      <c r="I423" s="364">
        <v>100.66</v>
      </c>
      <c r="J423" s="379">
        <v>2.21</v>
      </c>
    </row>
    <row r="424" spans="1:10" ht="63.75" x14ac:dyDescent="0.25">
      <c r="A424" s="378" t="s">
        <v>185</v>
      </c>
      <c r="B424" s="361" t="s">
        <v>644</v>
      </c>
      <c r="C424" s="360" t="s">
        <v>12</v>
      </c>
      <c r="D424" s="360" t="s">
        <v>645</v>
      </c>
      <c r="E424" s="645" t="s">
        <v>2464</v>
      </c>
      <c r="F424" s="645"/>
      <c r="G424" s="362" t="s">
        <v>110</v>
      </c>
      <c r="H424" s="363">
        <v>2.1999999999999999E-2</v>
      </c>
      <c r="I424" s="364">
        <v>79.84</v>
      </c>
      <c r="J424" s="379">
        <v>1.75</v>
      </c>
    </row>
    <row r="425" spans="1:10" ht="63.75" x14ac:dyDescent="0.25">
      <c r="A425" s="378" t="s">
        <v>185</v>
      </c>
      <c r="B425" s="361" t="s">
        <v>3941</v>
      </c>
      <c r="C425" s="360" t="s">
        <v>12</v>
      </c>
      <c r="D425" s="360" t="s">
        <v>3942</v>
      </c>
      <c r="E425" s="645" t="s">
        <v>2464</v>
      </c>
      <c r="F425" s="645"/>
      <c r="G425" s="362" t="s">
        <v>109</v>
      </c>
      <c r="H425" s="363">
        <v>3.0000000000000001E-3</v>
      </c>
      <c r="I425" s="364">
        <v>187.15</v>
      </c>
      <c r="J425" s="379">
        <v>0.56000000000000005</v>
      </c>
    </row>
    <row r="426" spans="1:10" ht="63.75" x14ac:dyDescent="0.25">
      <c r="A426" s="378" t="s">
        <v>185</v>
      </c>
      <c r="B426" s="361" t="s">
        <v>646</v>
      </c>
      <c r="C426" s="360" t="s">
        <v>12</v>
      </c>
      <c r="D426" s="360" t="s">
        <v>647</v>
      </c>
      <c r="E426" s="645" t="s">
        <v>2464</v>
      </c>
      <c r="F426" s="645"/>
      <c r="G426" s="362" t="s">
        <v>109</v>
      </c>
      <c r="H426" s="363">
        <v>4.0000000000000001E-3</v>
      </c>
      <c r="I426" s="364">
        <v>384.65</v>
      </c>
      <c r="J426" s="379">
        <v>1.53</v>
      </c>
    </row>
    <row r="427" spans="1:10" ht="51" x14ac:dyDescent="0.25">
      <c r="A427" s="378" t="s">
        <v>185</v>
      </c>
      <c r="B427" s="361" t="s">
        <v>3935</v>
      </c>
      <c r="C427" s="360" t="s">
        <v>12</v>
      </c>
      <c r="D427" s="360" t="s">
        <v>3936</v>
      </c>
      <c r="E427" s="645" t="s">
        <v>2464</v>
      </c>
      <c r="F427" s="645"/>
      <c r="G427" s="362" t="s">
        <v>110</v>
      </c>
      <c r="H427" s="363">
        <v>1.9E-2</v>
      </c>
      <c r="I427" s="364">
        <v>123.29</v>
      </c>
      <c r="J427" s="379">
        <v>2.34</v>
      </c>
    </row>
    <row r="428" spans="1:10" ht="51" x14ac:dyDescent="0.25">
      <c r="A428" s="378" t="s">
        <v>185</v>
      </c>
      <c r="B428" s="361" t="s">
        <v>3939</v>
      </c>
      <c r="C428" s="360" t="s">
        <v>12</v>
      </c>
      <c r="D428" s="360" t="s">
        <v>3940</v>
      </c>
      <c r="E428" s="645" t="s">
        <v>2464</v>
      </c>
      <c r="F428" s="645"/>
      <c r="G428" s="362" t="s">
        <v>109</v>
      </c>
      <c r="H428" s="363">
        <v>8.0000000000000002E-3</v>
      </c>
      <c r="I428" s="364">
        <v>309.48</v>
      </c>
      <c r="J428" s="379">
        <v>2.4700000000000002</v>
      </c>
    </row>
    <row r="429" spans="1:10" ht="51" x14ac:dyDescent="0.25">
      <c r="A429" s="378" t="s">
        <v>185</v>
      </c>
      <c r="B429" s="361" t="s">
        <v>3937</v>
      </c>
      <c r="C429" s="360" t="s">
        <v>12</v>
      </c>
      <c r="D429" s="360" t="s">
        <v>3938</v>
      </c>
      <c r="E429" s="645" t="s">
        <v>2464</v>
      </c>
      <c r="F429" s="645"/>
      <c r="G429" s="362" t="s">
        <v>109</v>
      </c>
      <c r="H429" s="363">
        <v>4.0000000000000001E-3</v>
      </c>
      <c r="I429" s="364">
        <v>242.36</v>
      </c>
      <c r="J429" s="379">
        <v>0.96</v>
      </c>
    </row>
    <row r="430" spans="1:10" x14ac:dyDescent="0.25">
      <c r="A430" s="378" t="s">
        <v>185</v>
      </c>
      <c r="B430" s="361" t="s">
        <v>190</v>
      </c>
      <c r="C430" s="360" t="s">
        <v>12</v>
      </c>
      <c r="D430" s="360" t="s">
        <v>106</v>
      </c>
      <c r="E430" s="645" t="s">
        <v>2465</v>
      </c>
      <c r="F430" s="645"/>
      <c r="G430" s="362" t="s">
        <v>104</v>
      </c>
      <c r="H430" s="363">
        <v>2.5999999999999999E-2</v>
      </c>
      <c r="I430" s="364">
        <v>24.91</v>
      </c>
      <c r="J430" s="379">
        <v>0.64</v>
      </c>
    </row>
    <row r="431" spans="1:10" ht="63.75" x14ac:dyDescent="0.25">
      <c r="A431" s="378" t="s">
        <v>185</v>
      </c>
      <c r="B431" s="361" t="s">
        <v>3943</v>
      </c>
      <c r="C431" s="360" t="s">
        <v>12</v>
      </c>
      <c r="D431" s="360" t="s">
        <v>3944</v>
      </c>
      <c r="E431" s="645" t="s">
        <v>2464</v>
      </c>
      <c r="F431" s="645"/>
      <c r="G431" s="362" t="s">
        <v>110</v>
      </c>
      <c r="H431" s="363">
        <v>2.3E-2</v>
      </c>
      <c r="I431" s="364">
        <v>77.290000000000006</v>
      </c>
      <c r="J431" s="379">
        <v>1.77</v>
      </c>
    </row>
    <row r="432" spans="1:10" ht="25.5" x14ac:dyDescent="0.25">
      <c r="A432" s="372" t="s">
        <v>191</v>
      </c>
      <c r="B432" s="355" t="s">
        <v>3945</v>
      </c>
      <c r="C432" s="354" t="s">
        <v>200</v>
      </c>
      <c r="D432" s="354" t="s">
        <v>3946</v>
      </c>
      <c r="E432" s="643" t="s">
        <v>192</v>
      </c>
      <c r="F432" s="643"/>
      <c r="G432" s="356" t="s">
        <v>187</v>
      </c>
      <c r="H432" s="357">
        <v>1.05</v>
      </c>
      <c r="I432" s="358">
        <v>147</v>
      </c>
      <c r="J432" s="373">
        <v>154.35</v>
      </c>
    </row>
    <row r="433" spans="1:10" x14ac:dyDescent="0.25">
      <c r="A433" s="646" t="s">
        <v>199</v>
      </c>
      <c r="B433" s="853"/>
      <c r="C433" s="853"/>
      <c r="D433" s="853"/>
      <c r="E433" s="853"/>
      <c r="F433" s="853"/>
      <c r="G433" s="853"/>
      <c r="H433" s="853"/>
      <c r="I433" s="853"/>
      <c r="J433" s="647"/>
    </row>
    <row r="434" spans="1:10" ht="15.75" thickBot="1" x14ac:dyDescent="0.3">
      <c r="A434" s="648" t="s">
        <v>3947</v>
      </c>
      <c r="B434" s="854"/>
      <c r="C434" s="854"/>
      <c r="D434" s="854"/>
      <c r="E434" s="854"/>
      <c r="F434" s="854"/>
      <c r="G434" s="854"/>
      <c r="H434" s="854"/>
      <c r="I434" s="854"/>
      <c r="J434" s="649"/>
    </row>
    <row r="435" spans="1:10" ht="15.75" thickTop="1" x14ac:dyDescent="0.25">
      <c r="A435" s="374"/>
      <c r="B435" s="359"/>
      <c r="C435" s="359"/>
      <c r="D435" s="359"/>
      <c r="E435" s="359"/>
      <c r="F435" s="359"/>
      <c r="G435" s="359"/>
      <c r="H435" s="359"/>
      <c r="I435" s="359"/>
      <c r="J435" s="375"/>
    </row>
    <row r="436" spans="1:10" ht="76.5" x14ac:dyDescent="0.25">
      <c r="A436" s="376" t="s">
        <v>184</v>
      </c>
      <c r="B436" s="350" t="s">
        <v>3524</v>
      </c>
      <c r="C436" s="349" t="s">
        <v>163</v>
      </c>
      <c r="D436" s="349" t="s">
        <v>3525</v>
      </c>
      <c r="E436" s="644" t="s">
        <v>3948</v>
      </c>
      <c r="F436" s="644"/>
      <c r="G436" s="351" t="s">
        <v>162</v>
      </c>
      <c r="H436" s="352">
        <v>1</v>
      </c>
      <c r="I436" s="353">
        <v>83.84</v>
      </c>
      <c r="J436" s="377">
        <v>83.84</v>
      </c>
    </row>
    <row r="437" spans="1:10" x14ac:dyDescent="0.25">
      <c r="A437" s="378" t="s">
        <v>185</v>
      </c>
      <c r="B437" s="361" t="s">
        <v>190</v>
      </c>
      <c r="C437" s="360" t="s">
        <v>12</v>
      </c>
      <c r="D437" s="360" t="s">
        <v>106</v>
      </c>
      <c r="E437" s="645" t="s">
        <v>2465</v>
      </c>
      <c r="F437" s="645"/>
      <c r="G437" s="362" t="s">
        <v>104</v>
      </c>
      <c r="H437" s="363">
        <v>0.24590000000000001</v>
      </c>
      <c r="I437" s="364">
        <v>24.91</v>
      </c>
      <c r="J437" s="379">
        <v>6.12</v>
      </c>
    </row>
    <row r="438" spans="1:10" ht="25.5" x14ac:dyDescent="0.25">
      <c r="A438" s="378" t="s">
        <v>185</v>
      </c>
      <c r="B438" s="361" t="s">
        <v>188</v>
      </c>
      <c r="C438" s="360" t="s">
        <v>12</v>
      </c>
      <c r="D438" s="360" t="s">
        <v>108</v>
      </c>
      <c r="E438" s="645" t="s">
        <v>2465</v>
      </c>
      <c r="F438" s="645"/>
      <c r="G438" s="362" t="s">
        <v>104</v>
      </c>
      <c r="H438" s="363">
        <v>9.7600000000000006E-2</v>
      </c>
      <c r="I438" s="364">
        <v>33.24</v>
      </c>
      <c r="J438" s="379">
        <v>3.24</v>
      </c>
    </row>
    <row r="439" spans="1:10" ht="51" x14ac:dyDescent="0.25">
      <c r="A439" s="378" t="s">
        <v>185</v>
      </c>
      <c r="B439" s="361" t="s">
        <v>3952</v>
      </c>
      <c r="C439" s="360" t="s">
        <v>12</v>
      </c>
      <c r="D439" s="360" t="s">
        <v>3953</v>
      </c>
      <c r="E439" s="645" t="s">
        <v>2466</v>
      </c>
      <c r="F439" s="645"/>
      <c r="G439" s="362" t="s">
        <v>187</v>
      </c>
      <c r="H439" s="363">
        <v>7.3899999999999993E-2</v>
      </c>
      <c r="I439" s="364">
        <v>653.35</v>
      </c>
      <c r="J439" s="379">
        <v>48.28</v>
      </c>
    </row>
    <row r="440" spans="1:10" ht="25.5" x14ac:dyDescent="0.25">
      <c r="A440" s="378" t="s">
        <v>185</v>
      </c>
      <c r="B440" s="361" t="s">
        <v>3949</v>
      </c>
      <c r="C440" s="360" t="s">
        <v>12</v>
      </c>
      <c r="D440" s="360" t="s">
        <v>3950</v>
      </c>
      <c r="E440" s="645" t="s">
        <v>3951</v>
      </c>
      <c r="F440" s="645"/>
      <c r="G440" s="362" t="s">
        <v>162</v>
      </c>
      <c r="H440" s="363">
        <v>1</v>
      </c>
      <c r="I440" s="364">
        <v>2.54</v>
      </c>
      <c r="J440" s="379">
        <v>2.54</v>
      </c>
    </row>
    <row r="441" spans="1:10" x14ac:dyDescent="0.25">
      <c r="A441" s="378" t="s">
        <v>185</v>
      </c>
      <c r="B441" s="361" t="s">
        <v>207</v>
      </c>
      <c r="C441" s="360" t="s">
        <v>12</v>
      </c>
      <c r="D441" s="360" t="s">
        <v>107</v>
      </c>
      <c r="E441" s="645" t="s">
        <v>2465</v>
      </c>
      <c r="F441" s="645"/>
      <c r="G441" s="362" t="s">
        <v>104</v>
      </c>
      <c r="H441" s="363">
        <v>0.14829999999999999</v>
      </c>
      <c r="I441" s="364">
        <v>33.840000000000003</v>
      </c>
      <c r="J441" s="379">
        <v>5.01</v>
      </c>
    </row>
    <row r="442" spans="1:10" x14ac:dyDescent="0.25">
      <c r="A442" s="372" t="s">
        <v>191</v>
      </c>
      <c r="B442" s="355" t="s">
        <v>726</v>
      </c>
      <c r="C442" s="354" t="s">
        <v>12</v>
      </c>
      <c r="D442" s="354" t="s">
        <v>727</v>
      </c>
      <c r="E442" s="643" t="s">
        <v>192</v>
      </c>
      <c r="F442" s="643"/>
      <c r="G442" s="356" t="s">
        <v>16</v>
      </c>
      <c r="H442" s="357">
        <v>2.4E-2</v>
      </c>
      <c r="I442" s="358">
        <v>16.27</v>
      </c>
      <c r="J442" s="373">
        <v>0.39</v>
      </c>
    </row>
    <row r="443" spans="1:10" ht="38.25" x14ac:dyDescent="0.25">
      <c r="A443" s="372" t="s">
        <v>191</v>
      </c>
      <c r="B443" s="355" t="s">
        <v>738</v>
      </c>
      <c r="C443" s="354" t="s">
        <v>12</v>
      </c>
      <c r="D443" s="354" t="s">
        <v>739</v>
      </c>
      <c r="E443" s="643" t="s">
        <v>192</v>
      </c>
      <c r="F443" s="643"/>
      <c r="G443" s="356" t="s">
        <v>162</v>
      </c>
      <c r="H443" s="357">
        <v>1.0815999999999999</v>
      </c>
      <c r="I443" s="358">
        <v>15.43</v>
      </c>
      <c r="J443" s="373">
        <v>16.68</v>
      </c>
    </row>
    <row r="444" spans="1:10" ht="25.5" x14ac:dyDescent="0.25">
      <c r="A444" s="372" t="s">
        <v>191</v>
      </c>
      <c r="B444" s="355" t="s">
        <v>206</v>
      </c>
      <c r="C444" s="354" t="s">
        <v>12</v>
      </c>
      <c r="D444" s="354" t="s">
        <v>296</v>
      </c>
      <c r="E444" s="643" t="s">
        <v>192</v>
      </c>
      <c r="F444" s="643"/>
      <c r="G444" s="356" t="s">
        <v>3</v>
      </c>
      <c r="H444" s="357">
        <v>0.45</v>
      </c>
      <c r="I444" s="358">
        <v>3.53</v>
      </c>
      <c r="J444" s="373">
        <v>1.58</v>
      </c>
    </row>
    <row r="445" spans="1:10" x14ac:dyDescent="0.25">
      <c r="A445" s="646" t="s">
        <v>199</v>
      </c>
      <c r="B445" s="853"/>
      <c r="C445" s="853"/>
      <c r="D445" s="853"/>
      <c r="E445" s="853"/>
      <c r="F445" s="853"/>
      <c r="G445" s="853"/>
      <c r="H445" s="853"/>
      <c r="I445" s="853"/>
      <c r="J445" s="647"/>
    </row>
    <row r="446" spans="1:10" ht="15.75" thickBot="1" x14ac:dyDescent="0.3">
      <c r="A446" s="648" t="s">
        <v>3954</v>
      </c>
      <c r="B446" s="854"/>
      <c r="C446" s="854"/>
      <c r="D446" s="854"/>
      <c r="E446" s="854"/>
      <c r="F446" s="854"/>
      <c r="G446" s="854"/>
      <c r="H446" s="854"/>
      <c r="I446" s="854"/>
      <c r="J446" s="649"/>
    </row>
    <row r="447" spans="1:10" ht="15.75" thickTop="1" x14ac:dyDescent="0.25">
      <c r="A447" s="374"/>
      <c r="B447" s="359"/>
      <c r="C447" s="359"/>
      <c r="D447" s="359"/>
      <c r="E447" s="359"/>
      <c r="F447" s="359"/>
      <c r="G447" s="359"/>
      <c r="H447" s="359"/>
      <c r="I447" s="359"/>
      <c r="J447" s="375"/>
    </row>
    <row r="448" spans="1:10" ht="63.75" x14ac:dyDescent="0.25">
      <c r="A448" s="376" t="s">
        <v>184</v>
      </c>
      <c r="B448" s="350" t="s">
        <v>3526</v>
      </c>
      <c r="C448" s="349" t="s">
        <v>163</v>
      </c>
      <c r="D448" s="349" t="s">
        <v>3527</v>
      </c>
      <c r="E448" s="644" t="s">
        <v>3955</v>
      </c>
      <c r="F448" s="644"/>
      <c r="G448" s="351" t="s">
        <v>3</v>
      </c>
      <c r="H448" s="352">
        <v>1</v>
      </c>
      <c r="I448" s="353">
        <v>41.6</v>
      </c>
      <c r="J448" s="377">
        <v>41.6</v>
      </c>
    </row>
    <row r="449" spans="1:10" x14ac:dyDescent="0.25">
      <c r="A449" s="378" t="s">
        <v>185</v>
      </c>
      <c r="B449" s="361" t="s">
        <v>207</v>
      </c>
      <c r="C449" s="360" t="s">
        <v>12</v>
      </c>
      <c r="D449" s="360" t="s">
        <v>107</v>
      </c>
      <c r="E449" s="645" t="s">
        <v>2465</v>
      </c>
      <c r="F449" s="645"/>
      <c r="G449" s="362" t="s">
        <v>104</v>
      </c>
      <c r="H449" s="363">
        <v>0.2296</v>
      </c>
      <c r="I449" s="364">
        <v>33.840000000000003</v>
      </c>
      <c r="J449" s="379">
        <v>7.76</v>
      </c>
    </row>
    <row r="450" spans="1:10" x14ac:dyDescent="0.25">
      <c r="A450" s="378" t="s">
        <v>185</v>
      </c>
      <c r="B450" s="361" t="s">
        <v>190</v>
      </c>
      <c r="C450" s="360" t="s">
        <v>12</v>
      </c>
      <c r="D450" s="360" t="s">
        <v>106</v>
      </c>
      <c r="E450" s="645" t="s">
        <v>2465</v>
      </c>
      <c r="F450" s="645"/>
      <c r="G450" s="362" t="s">
        <v>104</v>
      </c>
      <c r="H450" s="363">
        <v>0.2296</v>
      </c>
      <c r="I450" s="364">
        <v>24.91</v>
      </c>
      <c r="J450" s="379">
        <v>5.71</v>
      </c>
    </row>
    <row r="451" spans="1:10" ht="25.5" x14ac:dyDescent="0.25">
      <c r="A451" s="378" t="s">
        <v>185</v>
      </c>
      <c r="B451" s="361" t="s">
        <v>500</v>
      </c>
      <c r="C451" s="360" t="s">
        <v>12</v>
      </c>
      <c r="D451" s="360" t="s">
        <v>501</v>
      </c>
      <c r="E451" s="645" t="s">
        <v>2470</v>
      </c>
      <c r="F451" s="645"/>
      <c r="G451" s="362" t="s">
        <v>187</v>
      </c>
      <c r="H451" s="363">
        <v>1.8E-3</v>
      </c>
      <c r="I451" s="364">
        <v>846.53</v>
      </c>
      <c r="J451" s="379">
        <v>1.52</v>
      </c>
    </row>
    <row r="452" spans="1:10" ht="25.5" x14ac:dyDescent="0.25">
      <c r="A452" s="372" t="s">
        <v>191</v>
      </c>
      <c r="B452" s="355" t="s">
        <v>209</v>
      </c>
      <c r="C452" s="354" t="s">
        <v>12</v>
      </c>
      <c r="D452" s="354" t="s">
        <v>210</v>
      </c>
      <c r="E452" s="643" t="s">
        <v>192</v>
      </c>
      <c r="F452" s="643"/>
      <c r="G452" s="356" t="s">
        <v>187</v>
      </c>
      <c r="H452" s="357">
        <v>6.6E-3</v>
      </c>
      <c r="I452" s="358">
        <v>144.80000000000001</v>
      </c>
      <c r="J452" s="373">
        <v>0.95</v>
      </c>
    </row>
    <row r="453" spans="1:10" ht="25.5" x14ac:dyDescent="0.25">
      <c r="A453" s="372" t="s">
        <v>191</v>
      </c>
      <c r="B453" s="355" t="s">
        <v>3957</v>
      </c>
      <c r="C453" s="354" t="s">
        <v>12</v>
      </c>
      <c r="D453" s="354" t="s">
        <v>3958</v>
      </c>
      <c r="E453" s="643" t="s">
        <v>192</v>
      </c>
      <c r="F453" s="643"/>
      <c r="G453" s="356" t="s">
        <v>3</v>
      </c>
      <c r="H453" s="357">
        <v>1.0049999999999999</v>
      </c>
      <c r="I453" s="358">
        <v>25.54</v>
      </c>
      <c r="J453" s="373">
        <v>25.66</v>
      </c>
    </row>
    <row r="454" spans="1:10" x14ac:dyDescent="0.25">
      <c r="A454" s="646" t="s">
        <v>199</v>
      </c>
      <c r="B454" s="853"/>
      <c r="C454" s="853"/>
      <c r="D454" s="853"/>
      <c r="E454" s="853"/>
      <c r="F454" s="853"/>
      <c r="G454" s="853"/>
      <c r="H454" s="853"/>
      <c r="I454" s="853"/>
      <c r="J454" s="647"/>
    </row>
    <row r="455" spans="1:10" ht="15.75" thickBot="1" x14ac:dyDescent="0.3">
      <c r="A455" s="648" t="s">
        <v>3956</v>
      </c>
      <c r="B455" s="854"/>
      <c r="C455" s="854"/>
      <c r="D455" s="854"/>
      <c r="E455" s="854"/>
      <c r="F455" s="854"/>
      <c r="G455" s="854"/>
      <c r="H455" s="854"/>
      <c r="I455" s="854"/>
      <c r="J455" s="649"/>
    </row>
    <row r="456" spans="1:10" ht="15.75" thickTop="1" x14ac:dyDescent="0.25">
      <c r="A456" s="374"/>
      <c r="B456" s="359"/>
      <c r="C456" s="359"/>
      <c r="D456" s="359"/>
      <c r="E456" s="359"/>
      <c r="F456" s="359"/>
      <c r="G456" s="359"/>
      <c r="H456" s="359"/>
      <c r="I456" s="359"/>
      <c r="J456" s="375"/>
    </row>
    <row r="457" spans="1:10" ht="63.75" x14ac:dyDescent="0.25">
      <c r="A457" s="376" t="s">
        <v>184</v>
      </c>
      <c r="B457" s="350" t="s">
        <v>5339</v>
      </c>
      <c r="C457" s="349" t="s">
        <v>163</v>
      </c>
      <c r="D457" s="349" t="s">
        <v>5340</v>
      </c>
      <c r="E457" s="644" t="s">
        <v>3955</v>
      </c>
      <c r="F457" s="644"/>
      <c r="G457" s="351" t="s">
        <v>3</v>
      </c>
      <c r="H457" s="352">
        <v>1</v>
      </c>
      <c r="I457" s="353">
        <v>34.82</v>
      </c>
      <c r="J457" s="377">
        <v>34.82</v>
      </c>
    </row>
    <row r="458" spans="1:10" x14ac:dyDescent="0.25">
      <c r="A458" s="378" t="s">
        <v>185</v>
      </c>
      <c r="B458" s="361" t="s">
        <v>190</v>
      </c>
      <c r="C458" s="360" t="s">
        <v>12</v>
      </c>
      <c r="D458" s="360" t="s">
        <v>106</v>
      </c>
      <c r="E458" s="645" t="s">
        <v>2465</v>
      </c>
      <c r="F458" s="645"/>
      <c r="G458" s="362" t="s">
        <v>104</v>
      </c>
      <c r="H458" s="363">
        <v>0.2296</v>
      </c>
      <c r="I458" s="364">
        <v>24.91</v>
      </c>
      <c r="J458" s="379">
        <v>5.71</v>
      </c>
    </row>
    <row r="459" spans="1:10" x14ac:dyDescent="0.25">
      <c r="A459" s="378" t="s">
        <v>185</v>
      </c>
      <c r="B459" s="361" t="s">
        <v>207</v>
      </c>
      <c r="C459" s="360" t="s">
        <v>12</v>
      </c>
      <c r="D459" s="360" t="s">
        <v>107</v>
      </c>
      <c r="E459" s="645" t="s">
        <v>2465</v>
      </c>
      <c r="F459" s="645"/>
      <c r="G459" s="362" t="s">
        <v>104</v>
      </c>
      <c r="H459" s="363">
        <v>0.2296</v>
      </c>
      <c r="I459" s="364">
        <v>33.840000000000003</v>
      </c>
      <c r="J459" s="379">
        <v>7.76</v>
      </c>
    </row>
    <row r="460" spans="1:10" ht="25.5" x14ac:dyDescent="0.25">
      <c r="A460" s="378" t="s">
        <v>185</v>
      </c>
      <c r="B460" s="361" t="s">
        <v>500</v>
      </c>
      <c r="C460" s="360" t="s">
        <v>12</v>
      </c>
      <c r="D460" s="360" t="s">
        <v>501</v>
      </c>
      <c r="E460" s="645" t="s">
        <v>2470</v>
      </c>
      <c r="F460" s="645"/>
      <c r="G460" s="362" t="s">
        <v>187</v>
      </c>
      <c r="H460" s="363">
        <v>1.8E-3</v>
      </c>
      <c r="I460" s="364">
        <v>846.53</v>
      </c>
      <c r="J460" s="379">
        <v>1.52</v>
      </c>
    </row>
    <row r="461" spans="1:10" ht="25.5" x14ac:dyDescent="0.25">
      <c r="A461" s="372" t="s">
        <v>191</v>
      </c>
      <c r="B461" s="355" t="s">
        <v>5550</v>
      </c>
      <c r="C461" s="354" t="s">
        <v>12</v>
      </c>
      <c r="D461" s="354" t="s">
        <v>5551</v>
      </c>
      <c r="E461" s="643" t="s">
        <v>192</v>
      </c>
      <c r="F461" s="643"/>
      <c r="G461" s="356" t="s">
        <v>4</v>
      </c>
      <c r="H461" s="357">
        <v>1.0049999999999999</v>
      </c>
      <c r="I461" s="358">
        <v>18.79</v>
      </c>
      <c r="J461" s="373">
        <v>18.88</v>
      </c>
    </row>
    <row r="462" spans="1:10" ht="25.5" x14ac:dyDescent="0.25">
      <c r="A462" s="372" t="s">
        <v>191</v>
      </c>
      <c r="B462" s="355" t="s">
        <v>209</v>
      </c>
      <c r="C462" s="354" t="s">
        <v>12</v>
      </c>
      <c r="D462" s="354" t="s">
        <v>210</v>
      </c>
      <c r="E462" s="643" t="s">
        <v>192</v>
      </c>
      <c r="F462" s="643"/>
      <c r="G462" s="356" t="s">
        <v>187</v>
      </c>
      <c r="H462" s="357">
        <v>6.6E-3</v>
      </c>
      <c r="I462" s="358">
        <v>144.80000000000001</v>
      </c>
      <c r="J462" s="373">
        <v>0.95</v>
      </c>
    </row>
    <row r="463" spans="1:10" x14ac:dyDescent="0.25">
      <c r="A463" s="646" t="s">
        <v>199</v>
      </c>
      <c r="B463" s="853"/>
      <c r="C463" s="853"/>
      <c r="D463" s="853"/>
      <c r="E463" s="853"/>
      <c r="F463" s="853"/>
      <c r="G463" s="853"/>
      <c r="H463" s="853"/>
      <c r="I463" s="853"/>
      <c r="J463" s="647"/>
    </row>
    <row r="464" spans="1:10" ht="15.75" thickBot="1" x14ac:dyDescent="0.3">
      <c r="A464" s="648" t="s">
        <v>3956</v>
      </c>
      <c r="B464" s="854"/>
      <c r="C464" s="854"/>
      <c r="D464" s="854"/>
      <c r="E464" s="854"/>
      <c r="F464" s="854"/>
      <c r="G464" s="854"/>
      <c r="H464" s="854"/>
      <c r="I464" s="854"/>
      <c r="J464" s="649"/>
    </row>
    <row r="465" spans="1:10" ht="15.75" thickTop="1" x14ac:dyDescent="0.25">
      <c r="A465" s="374"/>
      <c r="B465" s="359"/>
      <c r="C465" s="359"/>
      <c r="D465" s="359"/>
      <c r="E465" s="359"/>
      <c r="F465" s="359"/>
      <c r="G465" s="359"/>
      <c r="H465" s="359"/>
      <c r="I465" s="359"/>
      <c r="J465" s="375"/>
    </row>
    <row r="466" spans="1:10" ht="51" x14ac:dyDescent="0.25">
      <c r="A466" s="376" t="s">
        <v>184</v>
      </c>
      <c r="B466" s="350" t="s">
        <v>5328</v>
      </c>
      <c r="C466" s="349" t="s">
        <v>163</v>
      </c>
      <c r="D466" s="349" t="s">
        <v>5329</v>
      </c>
      <c r="E466" s="644" t="s">
        <v>621</v>
      </c>
      <c r="F466" s="644"/>
      <c r="G466" s="351" t="s">
        <v>187</v>
      </c>
      <c r="H466" s="352">
        <v>1</v>
      </c>
      <c r="I466" s="353">
        <v>168.58</v>
      </c>
      <c r="J466" s="377">
        <v>168.58</v>
      </c>
    </row>
    <row r="467" spans="1:10" ht="51" x14ac:dyDescent="0.25">
      <c r="A467" s="378" t="s">
        <v>185</v>
      </c>
      <c r="B467" s="361" t="s">
        <v>3933</v>
      </c>
      <c r="C467" s="360" t="s">
        <v>12</v>
      </c>
      <c r="D467" s="360" t="s">
        <v>3934</v>
      </c>
      <c r="E467" s="645" t="s">
        <v>2464</v>
      </c>
      <c r="F467" s="645"/>
      <c r="G467" s="362" t="s">
        <v>110</v>
      </c>
      <c r="H467" s="363">
        <v>2.1999999999999999E-2</v>
      </c>
      <c r="I467" s="364">
        <v>100.66</v>
      </c>
      <c r="J467" s="379">
        <v>2.21</v>
      </c>
    </row>
    <row r="468" spans="1:10" ht="51" x14ac:dyDescent="0.25">
      <c r="A468" s="378" t="s">
        <v>185</v>
      </c>
      <c r="B468" s="361" t="s">
        <v>3935</v>
      </c>
      <c r="C468" s="360" t="s">
        <v>12</v>
      </c>
      <c r="D468" s="360" t="s">
        <v>3936</v>
      </c>
      <c r="E468" s="645" t="s">
        <v>2464</v>
      </c>
      <c r="F468" s="645"/>
      <c r="G468" s="362" t="s">
        <v>110</v>
      </c>
      <c r="H468" s="363">
        <v>1.9E-2</v>
      </c>
      <c r="I468" s="364">
        <v>123.29</v>
      </c>
      <c r="J468" s="379">
        <v>2.34</v>
      </c>
    </row>
    <row r="469" spans="1:10" ht="51" x14ac:dyDescent="0.25">
      <c r="A469" s="378" t="s">
        <v>185</v>
      </c>
      <c r="B469" s="361" t="s">
        <v>3939</v>
      </c>
      <c r="C469" s="360" t="s">
        <v>12</v>
      </c>
      <c r="D469" s="360" t="s">
        <v>3940</v>
      </c>
      <c r="E469" s="645" t="s">
        <v>2464</v>
      </c>
      <c r="F469" s="645"/>
      <c r="G469" s="362" t="s">
        <v>109</v>
      </c>
      <c r="H469" s="363">
        <v>8.0000000000000002E-3</v>
      </c>
      <c r="I469" s="364">
        <v>309.48</v>
      </c>
      <c r="J469" s="379">
        <v>2.4700000000000002</v>
      </c>
    </row>
    <row r="470" spans="1:10" ht="63.75" x14ac:dyDescent="0.25">
      <c r="A470" s="378" t="s">
        <v>185</v>
      </c>
      <c r="B470" s="361" t="s">
        <v>646</v>
      </c>
      <c r="C470" s="360" t="s">
        <v>12</v>
      </c>
      <c r="D470" s="360" t="s">
        <v>647</v>
      </c>
      <c r="E470" s="645" t="s">
        <v>2464</v>
      </c>
      <c r="F470" s="645"/>
      <c r="G470" s="362" t="s">
        <v>109</v>
      </c>
      <c r="H470" s="363">
        <v>4.0000000000000001E-3</v>
      </c>
      <c r="I470" s="364">
        <v>384.65</v>
      </c>
      <c r="J470" s="379">
        <v>1.53</v>
      </c>
    </row>
    <row r="471" spans="1:10" x14ac:dyDescent="0.25">
      <c r="A471" s="378" t="s">
        <v>185</v>
      </c>
      <c r="B471" s="361" t="s">
        <v>190</v>
      </c>
      <c r="C471" s="360" t="s">
        <v>12</v>
      </c>
      <c r="D471" s="360" t="s">
        <v>106</v>
      </c>
      <c r="E471" s="645" t="s">
        <v>2465</v>
      </c>
      <c r="F471" s="645"/>
      <c r="G471" s="362" t="s">
        <v>104</v>
      </c>
      <c r="H471" s="363">
        <v>2.5999999999999999E-2</v>
      </c>
      <c r="I471" s="364">
        <v>24.91</v>
      </c>
      <c r="J471" s="379">
        <v>0.64</v>
      </c>
    </row>
    <row r="472" spans="1:10" ht="63.75" x14ac:dyDescent="0.25">
      <c r="A472" s="378" t="s">
        <v>185</v>
      </c>
      <c r="B472" s="361" t="s">
        <v>3943</v>
      </c>
      <c r="C472" s="360" t="s">
        <v>12</v>
      </c>
      <c r="D472" s="360" t="s">
        <v>3944</v>
      </c>
      <c r="E472" s="645" t="s">
        <v>2464</v>
      </c>
      <c r="F472" s="645"/>
      <c r="G472" s="362" t="s">
        <v>110</v>
      </c>
      <c r="H472" s="363">
        <v>2.3E-2</v>
      </c>
      <c r="I472" s="364">
        <v>77.290000000000006</v>
      </c>
      <c r="J472" s="379">
        <v>1.77</v>
      </c>
    </row>
    <row r="473" spans="1:10" ht="63.75" x14ac:dyDescent="0.25">
      <c r="A473" s="378" t="s">
        <v>185</v>
      </c>
      <c r="B473" s="361" t="s">
        <v>3941</v>
      </c>
      <c r="C473" s="360" t="s">
        <v>12</v>
      </c>
      <c r="D473" s="360" t="s">
        <v>3942</v>
      </c>
      <c r="E473" s="645" t="s">
        <v>2464</v>
      </c>
      <c r="F473" s="645"/>
      <c r="G473" s="362" t="s">
        <v>109</v>
      </c>
      <c r="H473" s="363">
        <v>3.0000000000000001E-3</v>
      </c>
      <c r="I473" s="364">
        <v>187.15</v>
      </c>
      <c r="J473" s="379">
        <v>0.56000000000000005</v>
      </c>
    </row>
    <row r="474" spans="1:10" ht="63.75" x14ac:dyDescent="0.25">
      <c r="A474" s="378" t="s">
        <v>185</v>
      </c>
      <c r="B474" s="361" t="s">
        <v>644</v>
      </c>
      <c r="C474" s="360" t="s">
        <v>12</v>
      </c>
      <c r="D474" s="360" t="s">
        <v>645</v>
      </c>
      <c r="E474" s="645" t="s">
        <v>2464</v>
      </c>
      <c r="F474" s="645"/>
      <c r="G474" s="362" t="s">
        <v>110</v>
      </c>
      <c r="H474" s="363">
        <v>2.1999999999999999E-2</v>
      </c>
      <c r="I474" s="364">
        <v>79.84</v>
      </c>
      <c r="J474" s="379">
        <v>1.75</v>
      </c>
    </row>
    <row r="475" spans="1:10" ht="51" x14ac:dyDescent="0.25">
      <c r="A475" s="378" t="s">
        <v>185</v>
      </c>
      <c r="B475" s="361" t="s">
        <v>3937</v>
      </c>
      <c r="C475" s="360" t="s">
        <v>12</v>
      </c>
      <c r="D475" s="360" t="s">
        <v>3938</v>
      </c>
      <c r="E475" s="645" t="s">
        <v>2464</v>
      </c>
      <c r="F475" s="645"/>
      <c r="G475" s="362" t="s">
        <v>109</v>
      </c>
      <c r="H475" s="363">
        <v>4.0000000000000001E-3</v>
      </c>
      <c r="I475" s="364">
        <v>242.36</v>
      </c>
      <c r="J475" s="379">
        <v>0.96</v>
      </c>
    </row>
    <row r="476" spans="1:10" ht="25.5" x14ac:dyDescent="0.25">
      <c r="A476" s="372" t="s">
        <v>191</v>
      </c>
      <c r="B476" s="355" t="s">
        <v>3945</v>
      </c>
      <c r="C476" s="354" t="s">
        <v>200</v>
      </c>
      <c r="D476" s="354" t="s">
        <v>3946</v>
      </c>
      <c r="E476" s="643" t="s">
        <v>192</v>
      </c>
      <c r="F476" s="643"/>
      <c r="G476" s="356" t="s">
        <v>187</v>
      </c>
      <c r="H476" s="357">
        <v>1.05</v>
      </c>
      <c r="I476" s="358">
        <v>147</v>
      </c>
      <c r="J476" s="373">
        <v>154.35</v>
      </c>
    </row>
    <row r="477" spans="1:10" x14ac:dyDescent="0.25">
      <c r="A477" s="646" t="s">
        <v>199</v>
      </c>
      <c r="B477" s="853"/>
      <c r="C477" s="853"/>
      <c r="D477" s="853"/>
      <c r="E477" s="853"/>
      <c r="F477" s="853"/>
      <c r="G477" s="853"/>
      <c r="H477" s="853"/>
      <c r="I477" s="853"/>
      <c r="J477" s="647"/>
    </row>
    <row r="478" spans="1:10" ht="15.75" thickBot="1" x14ac:dyDescent="0.3">
      <c r="A478" s="648" t="s">
        <v>3947</v>
      </c>
      <c r="B478" s="854"/>
      <c r="C478" s="854"/>
      <c r="D478" s="854"/>
      <c r="E478" s="854"/>
      <c r="F478" s="854"/>
      <c r="G478" s="854"/>
      <c r="H478" s="854"/>
      <c r="I478" s="854"/>
      <c r="J478" s="649"/>
    </row>
    <row r="479" spans="1:10" ht="15.75" thickTop="1" x14ac:dyDescent="0.25">
      <c r="A479" s="374"/>
      <c r="B479" s="359"/>
      <c r="C479" s="359"/>
      <c r="D479" s="359"/>
      <c r="E479" s="359"/>
      <c r="F479" s="359"/>
      <c r="G479" s="359"/>
      <c r="H479" s="359"/>
      <c r="I479" s="359"/>
      <c r="J479" s="375"/>
    </row>
    <row r="480" spans="1:10" ht="38.25" x14ac:dyDescent="0.25">
      <c r="A480" s="376" t="s">
        <v>184</v>
      </c>
      <c r="B480" s="350" t="s">
        <v>5330</v>
      </c>
      <c r="C480" s="349" t="s">
        <v>12</v>
      </c>
      <c r="D480" s="349" t="s">
        <v>5331</v>
      </c>
      <c r="E480" s="644" t="s">
        <v>5537</v>
      </c>
      <c r="F480" s="644"/>
      <c r="G480" s="351" t="s">
        <v>162</v>
      </c>
      <c r="H480" s="352">
        <v>1</v>
      </c>
      <c r="I480" s="353">
        <v>94.22</v>
      </c>
      <c r="J480" s="377">
        <v>94.22</v>
      </c>
    </row>
    <row r="481" spans="1:10" x14ac:dyDescent="0.25">
      <c r="A481" s="378" t="s">
        <v>185</v>
      </c>
      <c r="B481" s="361" t="s">
        <v>5542</v>
      </c>
      <c r="C481" s="360" t="s">
        <v>12</v>
      </c>
      <c r="D481" s="360" t="s">
        <v>5543</v>
      </c>
      <c r="E481" s="645" t="s">
        <v>2465</v>
      </c>
      <c r="F481" s="645"/>
      <c r="G481" s="362" t="s">
        <v>104</v>
      </c>
      <c r="H481" s="363">
        <v>0.26319999999999999</v>
      </c>
      <c r="I481" s="364">
        <v>33.65</v>
      </c>
      <c r="J481" s="379">
        <v>8.85</v>
      </c>
    </row>
    <row r="482" spans="1:10" ht="51" x14ac:dyDescent="0.25">
      <c r="A482" s="378" t="s">
        <v>185</v>
      </c>
      <c r="B482" s="361" t="s">
        <v>1039</v>
      </c>
      <c r="C482" s="360" t="s">
        <v>12</v>
      </c>
      <c r="D482" s="360" t="s">
        <v>1040</v>
      </c>
      <c r="E482" s="645" t="s">
        <v>2464</v>
      </c>
      <c r="F482" s="645"/>
      <c r="G482" s="362" t="s">
        <v>110</v>
      </c>
      <c r="H482" s="363">
        <v>0.12609999999999999</v>
      </c>
      <c r="I482" s="364">
        <v>0.64</v>
      </c>
      <c r="J482" s="379">
        <v>0.08</v>
      </c>
    </row>
    <row r="483" spans="1:10" ht="63.75" x14ac:dyDescent="0.25">
      <c r="A483" s="378" t="s">
        <v>185</v>
      </c>
      <c r="B483" s="361" t="s">
        <v>5540</v>
      </c>
      <c r="C483" s="360" t="s">
        <v>12</v>
      </c>
      <c r="D483" s="360" t="s">
        <v>5541</v>
      </c>
      <c r="E483" s="645" t="s">
        <v>2464</v>
      </c>
      <c r="F483" s="645"/>
      <c r="G483" s="362" t="s">
        <v>110</v>
      </c>
      <c r="H483" s="363">
        <v>0.1278</v>
      </c>
      <c r="I483" s="364">
        <v>0.52</v>
      </c>
      <c r="J483" s="379">
        <v>0.06</v>
      </c>
    </row>
    <row r="484" spans="1:10" ht="63.75" x14ac:dyDescent="0.25">
      <c r="A484" s="378" t="s">
        <v>185</v>
      </c>
      <c r="B484" s="361" t="s">
        <v>5538</v>
      </c>
      <c r="C484" s="360" t="s">
        <v>12</v>
      </c>
      <c r="D484" s="360" t="s">
        <v>5539</v>
      </c>
      <c r="E484" s="645" t="s">
        <v>2464</v>
      </c>
      <c r="F484" s="645"/>
      <c r="G484" s="362" t="s">
        <v>109</v>
      </c>
      <c r="H484" s="363">
        <v>3.8E-3</v>
      </c>
      <c r="I484" s="364">
        <v>11.51</v>
      </c>
      <c r="J484" s="379">
        <v>0.04</v>
      </c>
    </row>
    <row r="485" spans="1:10" ht="51" x14ac:dyDescent="0.25">
      <c r="A485" s="378" t="s">
        <v>185</v>
      </c>
      <c r="B485" s="361" t="s">
        <v>695</v>
      </c>
      <c r="C485" s="360" t="s">
        <v>12</v>
      </c>
      <c r="D485" s="360" t="s">
        <v>696</v>
      </c>
      <c r="E485" s="645" t="s">
        <v>2464</v>
      </c>
      <c r="F485" s="645"/>
      <c r="G485" s="362" t="s">
        <v>109</v>
      </c>
      <c r="H485" s="363">
        <v>5.4999999999999997E-3</v>
      </c>
      <c r="I485" s="364">
        <v>11.66</v>
      </c>
      <c r="J485" s="379">
        <v>0.06</v>
      </c>
    </row>
    <row r="486" spans="1:10" x14ac:dyDescent="0.25">
      <c r="A486" s="378" t="s">
        <v>185</v>
      </c>
      <c r="B486" s="361" t="s">
        <v>190</v>
      </c>
      <c r="C486" s="360" t="s">
        <v>12</v>
      </c>
      <c r="D486" s="360" t="s">
        <v>106</v>
      </c>
      <c r="E486" s="645" t="s">
        <v>2465</v>
      </c>
      <c r="F486" s="645"/>
      <c r="G486" s="362" t="s">
        <v>104</v>
      </c>
      <c r="H486" s="363">
        <v>0.26319999999999999</v>
      </c>
      <c r="I486" s="364">
        <v>24.91</v>
      </c>
      <c r="J486" s="379">
        <v>6.55</v>
      </c>
    </row>
    <row r="487" spans="1:10" ht="25.5" x14ac:dyDescent="0.25">
      <c r="A487" s="372" t="s">
        <v>191</v>
      </c>
      <c r="B487" s="355" t="s">
        <v>5544</v>
      </c>
      <c r="C487" s="354" t="s">
        <v>12</v>
      </c>
      <c r="D487" s="354" t="s">
        <v>5545</v>
      </c>
      <c r="E487" s="643" t="s">
        <v>192</v>
      </c>
      <c r="F487" s="643"/>
      <c r="G487" s="356" t="s">
        <v>187</v>
      </c>
      <c r="H487" s="357">
        <v>9.7999999999999997E-3</v>
      </c>
      <c r="I487" s="358">
        <v>111.12</v>
      </c>
      <c r="J487" s="373">
        <v>1.08</v>
      </c>
    </row>
    <row r="488" spans="1:10" ht="63.75" x14ac:dyDescent="0.25">
      <c r="A488" s="372" t="s">
        <v>191</v>
      </c>
      <c r="B488" s="355" t="s">
        <v>5546</v>
      </c>
      <c r="C488" s="354" t="s">
        <v>12</v>
      </c>
      <c r="D488" s="354" t="s">
        <v>5547</v>
      </c>
      <c r="E488" s="643" t="s">
        <v>192</v>
      </c>
      <c r="F488" s="643"/>
      <c r="G488" s="356" t="s">
        <v>162</v>
      </c>
      <c r="H488" s="357">
        <v>1.0041</v>
      </c>
      <c r="I488" s="358">
        <v>69</v>
      </c>
      <c r="J488" s="373">
        <v>69.28</v>
      </c>
    </row>
    <row r="489" spans="1:10" ht="26.25" thickBot="1" x14ac:dyDescent="0.3">
      <c r="A489" s="372" t="s">
        <v>191</v>
      </c>
      <c r="B489" s="355" t="s">
        <v>209</v>
      </c>
      <c r="C489" s="354" t="s">
        <v>12</v>
      </c>
      <c r="D489" s="354" t="s">
        <v>210</v>
      </c>
      <c r="E489" s="643" t="s">
        <v>192</v>
      </c>
      <c r="F489" s="643"/>
      <c r="G489" s="356" t="s">
        <v>187</v>
      </c>
      <c r="H489" s="357">
        <v>5.6800000000000003E-2</v>
      </c>
      <c r="I489" s="358">
        <v>144.80000000000001</v>
      </c>
      <c r="J489" s="373">
        <v>8.2200000000000006</v>
      </c>
    </row>
    <row r="490" spans="1:10" ht="15.75" thickTop="1" x14ac:dyDescent="0.25">
      <c r="A490" s="374"/>
      <c r="B490" s="359"/>
      <c r="C490" s="359"/>
      <c r="D490" s="359"/>
      <c r="E490" s="359"/>
      <c r="F490" s="359"/>
      <c r="G490" s="359"/>
      <c r="H490" s="359"/>
      <c r="I490" s="359"/>
      <c r="J490" s="375"/>
    </row>
    <row r="491" spans="1:10" ht="51" x14ac:dyDescent="0.25">
      <c r="A491" s="376" t="s">
        <v>184</v>
      </c>
      <c r="B491" s="350" t="s">
        <v>3522</v>
      </c>
      <c r="C491" s="349" t="s">
        <v>163</v>
      </c>
      <c r="D491" s="349" t="s">
        <v>3523</v>
      </c>
      <c r="E491" s="644" t="s">
        <v>621</v>
      </c>
      <c r="F491" s="644"/>
      <c r="G491" s="351" t="s">
        <v>187</v>
      </c>
      <c r="H491" s="352">
        <v>1</v>
      </c>
      <c r="I491" s="353">
        <v>168.58</v>
      </c>
      <c r="J491" s="377">
        <v>168.58</v>
      </c>
    </row>
    <row r="492" spans="1:10" ht="51" x14ac:dyDescent="0.25">
      <c r="A492" s="378" t="s">
        <v>185</v>
      </c>
      <c r="B492" s="361" t="s">
        <v>3933</v>
      </c>
      <c r="C492" s="360" t="s">
        <v>12</v>
      </c>
      <c r="D492" s="360" t="s">
        <v>3934</v>
      </c>
      <c r="E492" s="645" t="s">
        <v>2464</v>
      </c>
      <c r="F492" s="645"/>
      <c r="G492" s="362" t="s">
        <v>110</v>
      </c>
      <c r="H492" s="363">
        <v>2.1999999999999999E-2</v>
      </c>
      <c r="I492" s="364">
        <v>100.66</v>
      </c>
      <c r="J492" s="379">
        <v>2.21</v>
      </c>
    </row>
    <row r="493" spans="1:10" ht="63.75" x14ac:dyDescent="0.25">
      <c r="A493" s="378" t="s">
        <v>185</v>
      </c>
      <c r="B493" s="361" t="s">
        <v>644</v>
      </c>
      <c r="C493" s="360" t="s">
        <v>12</v>
      </c>
      <c r="D493" s="360" t="s">
        <v>645</v>
      </c>
      <c r="E493" s="645" t="s">
        <v>2464</v>
      </c>
      <c r="F493" s="645"/>
      <c r="G493" s="362" t="s">
        <v>110</v>
      </c>
      <c r="H493" s="363">
        <v>2.1999999999999999E-2</v>
      </c>
      <c r="I493" s="364">
        <v>79.84</v>
      </c>
      <c r="J493" s="379">
        <v>1.75</v>
      </c>
    </row>
    <row r="494" spans="1:10" ht="63.75" x14ac:dyDescent="0.25">
      <c r="A494" s="378" t="s">
        <v>185</v>
      </c>
      <c r="B494" s="361" t="s">
        <v>3941</v>
      </c>
      <c r="C494" s="360" t="s">
        <v>12</v>
      </c>
      <c r="D494" s="360" t="s">
        <v>3942</v>
      </c>
      <c r="E494" s="645" t="s">
        <v>2464</v>
      </c>
      <c r="F494" s="645"/>
      <c r="G494" s="362" t="s">
        <v>109</v>
      </c>
      <c r="H494" s="363">
        <v>3.0000000000000001E-3</v>
      </c>
      <c r="I494" s="364">
        <v>187.15</v>
      </c>
      <c r="J494" s="379">
        <v>0.56000000000000005</v>
      </c>
    </row>
    <row r="495" spans="1:10" ht="63.75" x14ac:dyDescent="0.25">
      <c r="A495" s="378" t="s">
        <v>185</v>
      </c>
      <c r="B495" s="361" t="s">
        <v>646</v>
      </c>
      <c r="C495" s="360" t="s">
        <v>12</v>
      </c>
      <c r="D495" s="360" t="s">
        <v>647</v>
      </c>
      <c r="E495" s="645" t="s">
        <v>2464</v>
      </c>
      <c r="F495" s="645"/>
      <c r="G495" s="362" t="s">
        <v>109</v>
      </c>
      <c r="H495" s="363">
        <v>4.0000000000000001E-3</v>
      </c>
      <c r="I495" s="364">
        <v>384.65</v>
      </c>
      <c r="J495" s="379">
        <v>1.53</v>
      </c>
    </row>
    <row r="496" spans="1:10" ht="51" x14ac:dyDescent="0.25">
      <c r="A496" s="378" t="s">
        <v>185</v>
      </c>
      <c r="B496" s="361" t="s">
        <v>3935</v>
      </c>
      <c r="C496" s="360" t="s">
        <v>12</v>
      </c>
      <c r="D496" s="360" t="s">
        <v>3936</v>
      </c>
      <c r="E496" s="645" t="s">
        <v>2464</v>
      </c>
      <c r="F496" s="645"/>
      <c r="G496" s="362" t="s">
        <v>110</v>
      </c>
      <c r="H496" s="363">
        <v>1.9E-2</v>
      </c>
      <c r="I496" s="364">
        <v>123.29</v>
      </c>
      <c r="J496" s="379">
        <v>2.34</v>
      </c>
    </row>
    <row r="497" spans="1:10" ht="51" x14ac:dyDescent="0.25">
      <c r="A497" s="378" t="s">
        <v>185</v>
      </c>
      <c r="B497" s="361" t="s">
        <v>3939</v>
      </c>
      <c r="C497" s="360" t="s">
        <v>12</v>
      </c>
      <c r="D497" s="360" t="s">
        <v>3940</v>
      </c>
      <c r="E497" s="645" t="s">
        <v>2464</v>
      </c>
      <c r="F497" s="645"/>
      <c r="G497" s="362" t="s">
        <v>109</v>
      </c>
      <c r="H497" s="363">
        <v>8.0000000000000002E-3</v>
      </c>
      <c r="I497" s="364">
        <v>309.48</v>
      </c>
      <c r="J497" s="379">
        <v>2.4700000000000002</v>
      </c>
    </row>
    <row r="498" spans="1:10" ht="51" x14ac:dyDescent="0.25">
      <c r="A498" s="378" t="s">
        <v>185</v>
      </c>
      <c r="B498" s="361" t="s">
        <v>3937</v>
      </c>
      <c r="C498" s="360" t="s">
        <v>12</v>
      </c>
      <c r="D498" s="360" t="s">
        <v>3938</v>
      </c>
      <c r="E498" s="645" t="s">
        <v>2464</v>
      </c>
      <c r="F498" s="645"/>
      <c r="G498" s="362" t="s">
        <v>109</v>
      </c>
      <c r="H498" s="363">
        <v>4.0000000000000001E-3</v>
      </c>
      <c r="I498" s="364">
        <v>242.36</v>
      </c>
      <c r="J498" s="379">
        <v>0.96</v>
      </c>
    </row>
    <row r="499" spans="1:10" x14ac:dyDescent="0.25">
      <c r="A499" s="378" t="s">
        <v>185</v>
      </c>
      <c r="B499" s="361" t="s">
        <v>190</v>
      </c>
      <c r="C499" s="360" t="s">
        <v>12</v>
      </c>
      <c r="D499" s="360" t="s">
        <v>106</v>
      </c>
      <c r="E499" s="645" t="s">
        <v>2465</v>
      </c>
      <c r="F499" s="645"/>
      <c r="G499" s="362" t="s">
        <v>104</v>
      </c>
      <c r="H499" s="363">
        <v>2.5999999999999999E-2</v>
      </c>
      <c r="I499" s="364">
        <v>24.91</v>
      </c>
      <c r="J499" s="379">
        <v>0.64</v>
      </c>
    </row>
    <row r="500" spans="1:10" ht="63.75" x14ac:dyDescent="0.25">
      <c r="A500" s="378" t="s">
        <v>185</v>
      </c>
      <c r="B500" s="361" t="s">
        <v>3943</v>
      </c>
      <c r="C500" s="360" t="s">
        <v>12</v>
      </c>
      <c r="D500" s="360" t="s">
        <v>3944</v>
      </c>
      <c r="E500" s="645" t="s">
        <v>2464</v>
      </c>
      <c r="F500" s="645"/>
      <c r="G500" s="362" t="s">
        <v>110</v>
      </c>
      <c r="H500" s="363">
        <v>2.3E-2</v>
      </c>
      <c r="I500" s="364">
        <v>77.290000000000006</v>
      </c>
      <c r="J500" s="379">
        <v>1.77</v>
      </c>
    </row>
    <row r="501" spans="1:10" ht="25.5" x14ac:dyDescent="0.25">
      <c r="A501" s="372" t="s">
        <v>191</v>
      </c>
      <c r="B501" s="355" t="s">
        <v>3945</v>
      </c>
      <c r="C501" s="354" t="s">
        <v>200</v>
      </c>
      <c r="D501" s="354" t="s">
        <v>3946</v>
      </c>
      <c r="E501" s="643" t="s">
        <v>192</v>
      </c>
      <c r="F501" s="643"/>
      <c r="G501" s="356" t="s">
        <v>187</v>
      </c>
      <c r="H501" s="357">
        <v>1.05</v>
      </c>
      <c r="I501" s="358">
        <v>147</v>
      </c>
      <c r="J501" s="373">
        <v>154.35</v>
      </c>
    </row>
    <row r="502" spans="1:10" x14ac:dyDescent="0.25">
      <c r="A502" s="646" t="s">
        <v>199</v>
      </c>
      <c r="B502" s="853"/>
      <c r="C502" s="853"/>
      <c r="D502" s="853"/>
      <c r="E502" s="853"/>
      <c r="F502" s="853"/>
      <c r="G502" s="853"/>
      <c r="H502" s="853"/>
      <c r="I502" s="853"/>
      <c r="J502" s="647"/>
    </row>
    <row r="503" spans="1:10" ht="15.75" thickBot="1" x14ac:dyDescent="0.3">
      <c r="A503" s="648" t="s">
        <v>3947</v>
      </c>
      <c r="B503" s="854"/>
      <c r="C503" s="854"/>
      <c r="D503" s="854"/>
      <c r="E503" s="854"/>
      <c r="F503" s="854"/>
      <c r="G503" s="854"/>
      <c r="H503" s="854"/>
      <c r="I503" s="854"/>
      <c r="J503" s="649"/>
    </row>
    <row r="504" spans="1:10" ht="15.75" thickTop="1" x14ac:dyDescent="0.25">
      <c r="A504" s="374"/>
      <c r="B504" s="359"/>
      <c r="C504" s="359"/>
      <c r="D504" s="359"/>
      <c r="E504" s="359"/>
      <c r="F504" s="359"/>
      <c r="G504" s="359"/>
      <c r="H504" s="359"/>
      <c r="I504" s="359"/>
      <c r="J504" s="375"/>
    </row>
    <row r="505" spans="1:10" ht="76.5" x14ac:dyDescent="0.25">
      <c r="A505" s="376" t="s">
        <v>184</v>
      </c>
      <c r="B505" s="350" t="s">
        <v>3524</v>
      </c>
      <c r="C505" s="349" t="s">
        <v>163</v>
      </c>
      <c r="D505" s="349" t="s">
        <v>3525</v>
      </c>
      <c r="E505" s="644" t="s">
        <v>3948</v>
      </c>
      <c r="F505" s="644"/>
      <c r="G505" s="351" t="s">
        <v>162</v>
      </c>
      <c r="H505" s="352">
        <v>1</v>
      </c>
      <c r="I505" s="353">
        <v>83.84</v>
      </c>
      <c r="J505" s="377">
        <v>83.84</v>
      </c>
    </row>
    <row r="506" spans="1:10" x14ac:dyDescent="0.25">
      <c r="A506" s="378" t="s">
        <v>185</v>
      </c>
      <c r="B506" s="361" t="s">
        <v>190</v>
      </c>
      <c r="C506" s="360" t="s">
        <v>12</v>
      </c>
      <c r="D506" s="360" t="s">
        <v>106</v>
      </c>
      <c r="E506" s="645" t="s">
        <v>2465</v>
      </c>
      <c r="F506" s="645"/>
      <c r="G506" s="362" t="s">
        <v>104</v>
      </c>
      <c r="H506" s="363">
        <v>0.24590000000000001</v>
      </c>
      <c r="I506" s="364">
        <v>24.91</v>
      </c>
      <c r="J506" s="379">
        <v>6.12</v>
      </c>
    </row>
    <row r="507" spans="1:10" ht="25.5" x14ac:dyDescent="0.25">
      <c r="A507" s="378" t="s">
        <v>185</v>
      </c>
      <c r="B507" s="361" t="s">
        <v>188</v>
      </c>
      <c r="C507" s="360" t="s">
        <v>12</v>
      </c>
      <c r="D507" s="360" t="s">
        <v>108</v>
      </c>
      <c r="E507" s="645" t="s">
        <v>2465</v>
      </c>
      <c r="F507" s="645"/>
      <c r="G507" s="362" t="s">
        <v>104</v>
      </c>
      <c r="H507" s="363">
        <v>9.7600000000000006E-2</v>
      </c>
      <c r="I507" s="364">
        <v>33.24</v>
      </c>
      <c r="J507" s="379">
        <v>3.24</v>
      </c>
    </row>
    <row r="508" spans="1:10" ht="51" x14ac:dyDescent="0.25">
      <c r="A508" s="378" t="s">
        <v>185</v>
      </c>
      <c r="B508" s="361" t="s">
        <v>3952</v>
      </c>
      <c r="C508" s="360" t="s">
        <v>12</v>
      </c>
      <c r="D508" s="360" t="s">
        <v>3953</v>
      </c>
      <c r="E508" s="645" t="s">
        <v>2466</v>
      </c>
      <c r="F508" s="645"/>
      <c r="G508" s="362" t="s">
        <v>187</v>
      </c>
      <c r="H508" s="363">
        <v>7.3899999999999993E-2</v>
      </c>
      <c r="I508" s="364">
        <v>653.35</v>
      </c>
      <c r="J508" s="379">
        <v>48.28</v>
      </c>
    </row>
    <row r="509" spans="1:10" ht="25.5" x14ac:dyDescent="0.25">
      <c r="A509" s="378" t="s">
        <v>185</v>
      </c>
      <c r="B509" s="361" t="s">
        <v>3949</v>
      </c>
      <c r="C509" s="360" t="s">
        <v>12</v>
      </c>
      <c r="D509" s="360" t="s">
        <v>3950</v>
      </c>
      <c r="E509" s="645" t="s">
        <v>3951</v>
      </c>
      <c r="F509" s="645"/>
      <c r="G509" s="362" t="s">
        <v>162</v>
      </c>
      <c r="H509" s="363">
        <v>1</v>
      </c>
      <c r="I509" s="364">
        <v>2.54</v>
      </c>
      <c r="J509" s="379">
        <v>2.54</v>
      </c>
    </row>
    <row r="510" spans="1:10" x14ac:dyDescent="0.25">
      <c r="A510" s="378" t="s">
        <v>185</v>
      </c>
      <c r="B510" s="361" t="s">
        <v>207</v>
      </c>
      <c r="C510" s="360" t="s">
        <v>12</v>
      </c>
      <c r="D510" s="360" t="s">
        <v>107</v>
      </c>
      <c r="E510" s="645" t="s">
        <v>2465</v>
      </c>
      <c r="F510" s="645"/>
      <c r="G510" s="362" t="s">
        <v>104</v>
      </c>
      <c r="H510" s="363">
        <v>0.14829999999999999</v>
      </c>
      <c r="I510" s="364">
        <v>33.840000000000003</v>
      </c>
      <c r="J510" s="379">
        <v>5.01</v>
      </c>
    </row>
    <row r="511" spans="1:10" x14ac:dyDescent="0.25">
      <c r="A511" s="372" t="s">
        <v>191</v>
      </c>
      <c r="B511" s="355" t="s">
        <v>726</v>
      </c>
      <c r="C511" s="354" t="s">
        <v>12</v>
      </c>
      <c r="D511" s="354" t="s">
        <v>727</v>
      </c>
      <c r="E511" s="643" t="s">
        <v>192</v>
      </c>
      <c r="F511" s="643"/>
      <c r="G511" s="356" t="s">
        <v>16</v>
      </c>
      <c r="H511" s="357">
        <v>2.4E-2</v>
      </c>
      <c r="I511" s="358">
        <v>16.27</v>
      </c>
      <c r="J511" s="373">
        <v>0.39</v>
      </c>
    </row>
    <row r="512" spans="1:10" ht="38.25" x14ac:dyDescent="0.25">
      <c r="A512" s="372" t="s">
        <v>191</v>
      </c>
      <c r="B512" s="355" t="s">
        <v>738</v>
      </c>
      <c r="C512" s="354" t="s">
        <v>12</v>
      </c>
      <c r="D512" s="354" t="s">
        <v>739</v>
      </c>
      <c r="E512" s="643" t="s">
        <v>192</v>
      </c>
      <c r="F512" s="643"/>
      <c r="G512" s="356" t="s">
        <v>162</v>
      </c>
      <c r="H512" s="357">
        <v>1.0815999999999999</v>
      </c>
      <c r="I512" s="358">
        <v>15.43</v>
      </c>
      <c r="J512" s="373">
        <v>16.68</v>
      </c>
    </row>
    <row r="513" spans="1:10" ht="25.5" x14ac:dyDescent="0.25">
      <c r="A513" s="372" t="s">
        <v>191</v>
      </c>
      <c r="B513" s="355" t="s">
        <v>206</v>
      </c>
      <c r="C513" s="354" t="s">
        <v>12</v>
      </c>
      <c r="D513" s="354" t="s">
        <v>296</v>
      </c>
      <c r="E513" s="643" t="s">
        <v>192</v>
      </c>
      <c r="F513" s="643"/>
      <c r="G513" s="356" t="s">
        <v>3</v>
      </c>
      <c r="H513" s="357">
        <v>0.45</v>
      </c>
      <c r="I513" s="358">
        <v>3.53</v>
      </c>
      <c r="J513" s="373">
        <v>1.58</v>
      </c>
    </row>
    <row r="514" spans="1:10" x14ac:dyDescent="0.25">
      <c r="A514" s="646" t="s">
        <v>199</v>
      </c>
      <c r="B514" s="853"/>
      <c r="C514" s="853"/>
      <c r="D514" s="853"/>
      <c r="E514" s="853"/>
      <c r="F514" s="853"/>
      <c r="G514" s="853"/>
      <c r="H514" s="853"/>
      <c r="I514" s="853"/>
      <c r="J514" s="647"/>
    </row>
    <row r="515" spans="1:10" ht="15.75" thickBot="1" x14ac:dyDescent="0.3">
      <c r="A515" s="648" t="s">
        <v>3954</v>
      </c>
      <c r="B515" s="854"/>
      <c r="C515" s="854"/>
      <c r="D515" s="854"/>
      <c r="E515" s="854"/>
      <c r="F515" s="854"/>
      <c r="G515" s="854"/>
      <c r="H515" s="854"/>
      <c r="I515" s="854"/>
      <c r="J515" s="649"/>
    </row>
    <row r="516" spans="1:10" ht="15.75" thickTop="1" x14ac:dyDescent="0.25">
      <c r="A516" s="374"/>
      <c r="B516" s="359"/>
      <c r="C516" s="359"/>
      <c r="D516" s="359"/>
      <c r="E516" s="359"/>
      <c r="F516" s="359"/>
      <c r="G516" s="359"/>
      <c r="H516" s="359"/>
      <c r="I516" s="359"/>
      <c r="J516" s="375"/>
    </row>
    <row r="517" spans="1:10" ht="51" x14ac:dyDescent="0.25">
      <c r="A517" s="376" t="s">
        <v>184</v>
      </c>
      <c r="B517" s="350" t="s">
        <v>3522</v>
      </c>
      <c r="C517" s="349" t="s">
        <v>163</v>
      </c>
      <c r="D517" s="349" t="s">
        <v>3523</v>
      </c>
      <c r="E517" s="644" t="s">
        <v>621</v>
      </c>
      <c r="F517" s="644"/>
      <c r="G517" s="351" t="s">
        <v>187</v>
      </c>
      <c r="H517" s="352">
        <v>1</v>
      </c>
      <c r="I517" s="353">
        <v>168.58</v>
      </c>
      <c r="J517" s="377">
        <v>168.58</v>
      </c>
    </row>
    <row r="518" spans="1:10" ht="51" x14ac:dyDescent="0.25">
      <c r="A518" s="378" t="s">
        <v>185</v>
      </c>
      <c r="B518" s="361" t="s">
        <v>3933</v>
      </c>
      <c r="C518" s="360" t="s">
        <v>12</v>
      </c>
      <c r="D518" s="360" t="s">
        <v>3934</v>
      </c>
      <c r="E518" s="645" t="s">
        <v>2464</v>
      </c>
      <c r="F518" s="645"/>
      <c r="G518" s="362" t="s">
        <v>110</v>
      </c>
      <c r="H518" s="363">
        <v>2.1999999999999999E-2</v>
      </c>
      <c r="I518" s="364">
        <v>100.66</v>
      </c>
      <c r="J518" s="379">
        <v>2.21</v>
      </c>
    </row>
    <row r="519" spans="1:10" ht="63.75" x14ac:dyDescent="0.25">
      <c r="A519" s="378" t="s">
        <v>185</v>
      </c>
      <c r="B519" s="361" t="s">
        <v>644</v>
      </c>
      <c r="C519" s="360" t="s">
        <v>12</v>
      </c>
      <c r="D519" s="360" t="s">
        <v>645</v>
      </c>
      <c r="E519" s="645" t="s">
        <v>2464</v>
      </c>
      <c r="F519" s="645"/>
      <c r="G519" s="362" t="s">
        <v>110</v>
      </c>
      <c r="H519" s="363">
        <v>2.1999999999999999E-2</v>
      </c>
      <c r="I519" s="364">
        <v>79.84</v>
      </c>
      <c r="J519" s="379">
        <v>1.75</v>
      </c>
    </row>
    <row r="520" spans="1:10" ht="63.75" x14ac:dyDescent="0.25">
      <c r="A520" s="378" t="s">
        <v>185</v>
      </c>
      <c r="B520" s="361" t="s">
        <v>3941</v>
      </c>
      <c r="C520" s="360" t="s">
        <v>12</v>
      </c>
      <c r="D520" s="360" t="s">
        <v>3942</v>
      </c>
      <c r="E520" s="645" t="s">
        <v>2464</v>
      </c>
      <c r="F520" s="645"/>
      <c r="G520" s="362" t="s">
        <v>109</v>
      </c>
      <c r="H520" s="363">
        <v>3.0000000000000001E-3</v>
      </c>
      <c r="I520" s="364">
        <v>187.15</v>
      </c>
      <c r="J520" s="379">
        <v>0.56000000000000005</v>
      </c>
    </row>
    <row r="521" spans="1:10" ht="63.75" x14ac:dyDescent="0.25">
      <c r="A521" s="378" t="s">
        <v>185</v>
      </c>
      <c r="B521" s="361" t="s">
        <v>646</v>
      </c>
      <c r="C521" s="360" t="s">
        <v>12</v>
      </c>
      <c r="D521" s="360" t="s">
        <v>647</v>
      </c>
      <c r="E521" s="645" t="s">
        <v>2464</v>
      </c>
      <c r="F521" s="645"/>
      <c r="G521" s="362" t="s">
        <v>109</v>
      </c>
      <c r="H521" s="363">
        <v>4.0000000000000001E-3</v>
      </c>
      <c r="I521" s="364">
        <v>384.65</v>
      </c>
      <c r="J521" s="379">
        <v>1.53</v>
      </c>
    </row>
    <row r="522" spans="1:10" ht="51" x14ac:dyDescent="0.25">
      <c r="A522" s="378" t="s">
        <v>185</v>
      </c>
      <c r="B522" s="361" t="s">
        <v>3935</v>
      </c>
      <c r="C522" s="360" t="s">
        <v>12</v>
      </c>
      <c r="D522" s="360" t="s">
        <v>3936</v>
      </c>
      <c r="E522" s="645" t="s">
        <v>2464</v>
      </c>
      <c r="F522" s="645"/>
      <c r="G522" s="362" t="s">
        <v>110</v>
      </c>
      <c r="H522" s="363">
        <v>1.9E-2</v>
      </c>
      <c r="I522" s="364">
        <v>123.29</v>
      </c>
      <c r="J522" s="379">
        <v>2.34</v>
      </c>
    </row>
    <row r="523" spans="1:10" ht="51" x14ac:dyDescent="0.25">
      <c r="A523" s="378" t="s">
        <v>185</v>
      </c>
      <c r="B523" s="361" t="s">
        <v>3939</v>
      </c>
      <c r="C523" s="360" t="s">
        <v>12</v>
      </c>
      <c r="D523" s="360" t="s">
        <v>3940</v>
      </c>
      <c r="E523" s="645" t="s">
        <v>2464</v>
      </c>
      <c r="F523" s="645"/>
      <c r="G523" s="362" t="s">
        <v>109</v>
      </c>
      <c r="H523" s="363">
        <v>8.0000000000000002E-3</v>
      </c>
      <c r="I523" s="364">
        <v>309.48</v>
      </c>
      <c r="J523" s="379">
        <v>2.4700000000000002</v>
      </c>
    </row>
    <row r="524" spans="1:10" ht="51" x14ac:dyDescent="0.25">
      <c r="A524" s="378" t="s">
        <v>185</v>
      </c>
      <c r="B524" s="361" t="s">
        <v>3937</v>
      </c>
      <c r="C524" s="360" t="s">
        <v>12</v>
      </c>
      <c r="D524" s="360" t="s">
        <v>3938</v>
      </c>
      <c r="E524" s="645" t="s">
        <v>2464</v>
      </c>
      <c r="F524" s="645"/>
      <c r="G524" s="362" t="s">
        <v>109</v>
      </c>
      <c r="H524" s="363">
        <v>4.0000000000000001E-3</v>
      </c>
      <c r="I524" s="364">
        <v>242.36</v>
      </c>
      <c r="J524" s="379">
        <v>0.96</v>
      </c>
    </row>
    <row r="525" spans="1:10" x14ac:dyDescent="0.25">
      <c r="A525" s="378" t="s">
        <v>185</v>
      </c>
      <c r="B525" s="361" t="s">
        <v>190</v>
      </c>
      <c r="C525" s="360" t="s">
        <v>12</v>
      </c>
      <c r="D525" s="360" t="s">
        <v>106</v>
      </c>
      <c r="E525" s="645" t="s">
        <v>2465</v>
      </c>
      <c r="F525" s="645"/>
      <c r="G525" s="362" t="s">
        <v>104</v>
      </c>
      <c r="H525" s="363">
        <v>2.5999999999999999E-2</v>
      </c>
      <c r="I525" s="364">
        <v>24.91</v>
      </c>
      <c r="J525" s="379">
        <v>0.64</v>
      </c>
    </row>
    <row r="526" spans="1:10" ht="63.75" x14ac:dyDescent="0.25">
      <c r="A526" s="378" t="s">
        <v>185</v>
      </c>
      <c r="B526" s="361" t="s">
        <v>3943</v>
      </c>
      <c r="C526" s="360" t="s">
        <v>12</v>
      </c>
      <c r="D526" s="360" t="s">
        <v>3944</v>
      </c>
      <c r="E526" s="645" t="s">
        <v>2464</v>
      </c>
      <c r="F526" s="645"/>
      <c r="G526" s="362" t="s">
        <v>110</v>
      </c>
      <c r="H526" s="363">
        <v>2.3E-2</v>
      </c>
      <c r="I526" s="364">
        <v>77.290000000000006</v>
      </c>
      <c r="J526" s="379">
        <v>1.77</v>
      </c>
    </row>
    <row r="527" spans="1:10" ht="25.5" x14ac:dyDescent="0.25">
      <c r="A527" s="372" t="s">
        <v>191</v>
      </c>
      <c r="B527" s="355" t="s">
        <v>3945</v>
      </c>
      <c r="C527" s="354" t="s">
        <v>200</v>
      </c>
      <c r="D527" s="354" t="s">
        <v>3946</v>
      </c>
      <c r="E527" s="643" t="s">
        <v>192</v>
      </c>
      <c r="F527" s="643"/>
      <c r="G527" s="356" t="s">
        <v>187</v>
      </c>
      <c r="H527" s="357">
        <v>1.05</v>
      </c>
      <c r="I527" s="358">
        <v>147</v>
      </c>
      <c r="J527" s="373">
        <v>154.35</v>
      </c>
    </row>
    <row r="528" spans="1:10" x14ac:dyDescent="0.25">
      <c r="A528" s="646" t="s">
        <v>199</v>
      </c>
      <c r="B528" s="853"/>
      <c r="C528" s="853"/>
      <c r="D528" s="853"/>
      <c r="E528" s="853"/>
      <c r="F528" s="853"/>
      <c r="G528" s="853"/>
      <c r="H528" s="853"/>
      <c r="I528" s="853"/>
      <c r="J528" s="647"/>
    </row>
    <row r="529" spans="1:10" ht="15.75" thickBot="1" x14ac:dyDescent="0.3">
      <c r="A529" s="648" t="s">
        <v>3947</v>
      </c>
      <c r="B529" s="854"/>
      <c r="C529" s="854"/>
      <c r="D529" s="854"/>
      <c r="E529" s="854"/>
      <c r="F529" s="854"/>
      <c r="G529" s="854"/>
      <c r="H529" s="854"/>
      <c r="I529" s="854"/>
      <c r="J529" s="649"/>
    </row>
    <row r="530" spans="1:10" ht="15.75" thickTop="1" x14ac:dyDescent="0.25">
      <c r="A530" s="374"/>
      <c r="B530" s="359"/>
      <c r="C530" s="359"/>
      <c r="D530" s="359"/>
      <c r="E530" s="359"/>
      <c r="F530" s="359"/>
      <c r="G530" s="359"/>
      <c r="H530" s="359"/>
      <c r="I530" s="359"/>
      <c r="J530" s="375"/>
    </row>
    <row r="531" spans="1:10" ht="76.5" x14ac:dyDescent="0.25">
      <c r="A531" s="376" t="s">
        <v>184</v>
      </c>
      <c r="B531" s="350" t="s">
        <v>3524</v>
      </c>
      <c r="C531" s="349" t="s">
        <v>163</v>
      </c>
      <c r="D531" s="349" t="s">
        <v>3525</v>
      </c>
      <c r="E531" s="644" t="s">
        <v>3948</v>
      </c>
      <c r="F531" s="644"/>
      <c r="G531" s="351" t="s">
        <v>162</v>
      </c>
      <c r="H531" s="352">
        <v>1</v>
      </c>
      <c r="I531" s="353">
        <v>83.84</v>
      </c>
      <c r="J531" s="377">
        <v>83.84</v>
      </c>
    </row>
    <row r="532" spans="1:10" x14ac:dyDescent="0.25">
      <c r="A532" s="378" t="s">
        <v>185</v>
      </c>
      <c r="B532" s="361" t="s">
        <v>190</v>
      </c>
      <c r="C532" s="360" t="s">
        <v>12</v>
      </c>
      <c r="D532" s="360" t="s">
        <v>106</v>
      </c>
      <c r="E532" s="645" t="s">
        <v>2465</v>
      </c>
      <c r="F532" s="645"/>
      <c r="G532" s="362" t="s">
        <v>104</v>
      </c>
      <c r="H532" s="363">
        <v>0.24590000000000001</v>
      </c>
      <c r="I532" s="364">
        <v>24.91</v>
      </c>
      <c r="J532" s="379">
        <v>6.12</v>
      </c>
    </row>
    <row r="533" spans="1:10" ht="25.5" x14ac:dyDescent="0.25">
      <c r="A533" s="378" t="s">
        <v>185</v>
      </c>
      <c r="B533" s="361" t="s">
        <v>188</v>
      </c>
      <c r="C533" s="360" t="s">
        <v>12</v>
      </c>
      <c r="D533" s="360" t="s">
        <v>108</v>
      </c>
      <c r="E533" s="645" t="s">
        <v>2465</v>
      </c>
      <c r="F533" s="645"/>
      <c r="G533" s="362" t="s">
        <v>104</v>
      </c>
      <c r="H533" s="363">
        <v>9.7600000000000006E-2</v>
      </c>
      <c r="I533" s="364">
        <v>33.24</v>
      </c>
      <c r="J533" s="379">
        <v>3.24</v>
      </c>
    </row>
    <row r="534" spans="1:10" ht="51" x14ac:dyDescent="0.25">
      <c r="A534" s="378" t="s">
        <v>185</v>
      </c>
      <c r="B534" s="361" t="s">
        <v>3952</v>
      </c>
      <c r="C534" s="360" t="s">
        <v>12</v>
      </c>
      <c r="D534" s="360" t="s">
        <v>3953</v>
      </c>
      <c r="E534" s="645" t="s">
        <v>2466</v>
      </c>
      <c r="F534" s="645"/>
      <c r="G534" s="362" t="s">
        <v>187</v>
      </c>
      <c r="H534" s="363">
        <v>7.3899999999999993E-2</v>
      </c>
      <c r="I534" s="364">
        <v>653.35</v>
      </c>
      <c r="J534" s="379">
        <v>48.28</v>
      </c>
    </row>
    <row r="535" spans="1:10" ht="25.5" x14ac:dyDescent="0.25">
      <c r="A535" s="378" t="s">
        <v>185</v>
      </c>
      <c r="B535" s="361" t="s">
        <v>3949</v>
      </c>
      <c r="C535" s="360" t="s">
        <v>12</v>
      </c>
      <c r="D535" s="360" t="s">
        <v>3950</v>
      </c>
      <c r="E535" s="645" t="s">
        <v>3951</v>
      </c>
      <c r="F535" s="645"/>
      <c r="G535" s="362" t="s">
        <v>162</v>
      </c>
      <c r="H535" s="363">
        <v>1</v>
      </c>
      <c r="I535" s="364">
        <v>2.54</v>
      </c>
      <c r="J535" s="379">
        <v>2.54</v>
      </c>
    </row>
    <row r="536" spans="1:10" x14ac:dyDescent="0.25">
      <c r="A536" s="378" t="s">
        <v>185</v>
      </c>
      <c r="B536" s="361" t="s">
        <v>207</v>
      </c>
      <c r="C536" s="360" t="s">
        <v>12</v>
      </c>
      <c r="D536" s="360" t="s">
        <v>107</v>
      </c>
      <c r="E536" s="645" t="s">
        <v>2465</v>
      </c>
      <c r="F536" s="645"/>
      <c r="G536" s="362" t="s">
        <v>104</v>
      </c>
      <c r="H536" s="363">
        <v>0.14829999999999999</v>
      </c>
      <c r="I536" s="364">
        <v>33.840000000000003</v>
      </c>
      <c r="J536" s="379">
        <v>5.01</v>
      </c>
    </row>
    <row r="537" spans="1:10" x14ac:dyDescent="0.25">
      <c r="A537" s="372" t="s">
        <v>191</v>
      </c>
      <c r="B537" s="355" t="s">
        <v>726</v>
      </c>
      <c r="C537" s="354" t="s">
        <v>12</v>
      </c>
      <c r="D537" s="354" t="s">
        <v>727</v>
      </c>
      <c r="E537" s="643" t="s">
        <v>192</v>
      </c>
      <c r="F537" s="643"/>
      <c r="G537" s="356" t="s">
        <v>16</v>
      </c>
      <c r="H537" s="357">
        <v>2.4E-2</v>
      </c>
      <c r="I537" s="358">
        <v>16.27</v>
      </c>
      <c r="J537" s="373">
        <v>0.39</v>
      </c>
    </row>
    <row r="538" spans="1:10" ht="38.25" x14ac:dyDescent="0.25">
      <c r="A538" s="372" t="s">
        <v>191</v>
      </c>
      <c r="B538" s="355" t="s">
        <v>738</v>
      </c>
      <c r="C538" s="354" t="s">
        <v>12</v>
      </c>
      <c r="D538" s="354" t="s">
        <v>739</v>
      </c>
      <c r="E538" s="643" t="s">
        <v>192</v>
      </c>
      <c r="F538" s="643"/>
      <c r="G538" s="356" t="s">
        <v>162</v>
      </c>
      <c r="H538" s="357">
        <v>1.0815999999999999</v>
      </c>
      <c r="I538" s="358">
        <v>15.43</v>
      </c>
      <c r="J538" s="373">
        <v>16.68</v>
      </c>
    </row>
    <row r="539" spans="1:10" ht="25.5" x14ac:dyDescent="0.25">
      <c r="A539" s="372" t="s">
        <v>191</v>
      </c>
      <c r="B539" s="355" t="s">
        <v>206</v>
      </c>
      <c r="C539" s="354" t="s">
        <v>12</v>
      </c>
      <c r="D539" s="354" t="s">
        <v>296</v>
      </c>
      <c r="E539" s="643" t="s">
        <v>192</v>
      </c>
      <c r="F539" s="643"/>
      <c r="G539" s="356" t="s">
        <v>3</v>
      </c>
      <c r="H539" s="357">
        <v>0.45</v>
      </c>
      <c r="I539" s="358">
        <v>3.53</v>
      </c>
      <c r="J539" s="373">
        <v>1.58</v>
      </c>
    </row>
    <row r="540" spans="1:10" x14ac:dyDescent="0.25">
      <c r="A540" s="646" t="s">
        <v>199</v>
      </c>
      <c r="B540" s="853"/>
      <c r="C540" s="853"/>
      <c r="D540" s="853"/>
      <c r="E540" s="853"/>
      <c r="F540" s="853"/>
      <c r="G540" s="853"/>
      <c r="H540" s="853"/>
      <c r="I540" s="853"/>
      <c r="J540" s="647"/>
    </row>
    <row r="541" spans="1:10" ht="15.75" thickBot="1" x14ac:dyDescent="0.3">
      <c r="A541" s="648" t="s">
        <v>3954</v>
      </c>
      <c r="B541" s="854"/>
      <c r="C541" s="854"/>
      <c r="D541" s="854"/>
      <c r="E541" s="854"/>
      <c r="F541" s="854"/>
      <c r="G541" s="854"/>
      <c r="H541" s="854"/>
      <c r="I541" s="854"/>
      <c r="J541" s="649"/>
    </row>
    <row r="542" spans="1:10" ht="15.75" thickTop="1" x14ac:dyDescent="0.25">
      <c r="A542" s="374"/>
      <c r="B542" s="359"/>
      <c r="C542" s="359"/>
      <c r="D542" s="359"/>
      <c r="E542" s="359"/>
      <c r="F542" s="359"/>
      <c r="G542" s="359"/>
      <c r="H542" s="359"/>
      <c r="I542" s="359"/>
      <c r="J542" s="375"/>
    </row>
    <row r="543" spans="1:10" ht="63.75" x14ac:dyDescent="0.25">
      <c r="A543" s="376" t="s">
        <v>184</v>
      </c>
      <c r="B543" s="350" t="s">
        <v>3526</v>
      </c>
      <c r="C543" s="349" t="s">
        <v>163</v>
      </c>
      <c r="D543" s="349" t="s">
        <v>3527</v>
      </c>
      <c r="E543" s="644" t="s">
        <v>3955</v>
      </c>
      <c r="F543" s="644"/>
      <c r="G543" s="351" t="s">
        <v>3</v>
      </c>
      <c r="H543" s="352">
        <v>1</v>
      </c>
      <c r="I543" s="353">
        <v>41.6</v>
      </c>
      <c r="J543" s="377">
        <v>41.6</v>
      </c>
    </row>
    <row r="544" spans="1:10" x14ac:dyDescent="0.25">
      <c r="A544" s="378" t="s">
        <v>185</v>
      </c>
      <c r="B544" s="361" t="s">
        <v>207</v>
      </c>
      <c r="C544" s="360" t="s">
        <v>12</v>
      </c>
      <c r="D544" s="360" t="s">
        <v>107</v>
      </c>
      <c r="E544" s="645" t="s">
        <v>2465</v>
      </c>
      <c r="F544" s="645"/>
      <c r="G544" s="362" t="s">
        <v>104</v>
      </c>
      <c r="H544" s="363">
        <v>0.2296</v>
      </c>
      <c r="I544" s="364">
        <v>33.840000000000003</v>
      </c>
      <c r="J544" s="379">
        <v>7.76</v>
      </c>
    </row>
    <row r="545" spans="1:10" x14ac:dyDescent="0.25">
      <c r="A545" s="378" t="s">
        <v>185</v>
      </c>
      <c r="B545" s="361" t="s">
        <v>190</v>
      </c>
      <c r="C545" s="360" t="s">
        <v>12</v>
      </c>
      <c r="D545" s="360" t="s">
        <v>106</v>
      </c>
      <c r="E545" s="645" t="s">
        <v>2465</v>
      </c>
      <c r="F545" s="645"/>
      <c r="G545" s="362" t="s">
        <v>104</v>
      </c>
      <c r="H545" s="363">
        <v>0.2296</v>
      </c>
      <c r="I545" s="364">
        <v>24.91</v>
      </c>
      <c r="J545" s="379">
        <v>5.71</v>
      </c>
    </row>
    <row r="546" spans="1:10" ht="25.5" x14ac:dyDescent="0.25">
      <c r="A546" s="378" t="s">
        <v>185</v>
      </c>
      <c r="B546" s="361" t="s">
        <v>500</v>
      </c>
      <c r="C546" s="360" t="s">
        <v>12</v>
      </c>
      <c r="D546" s="360" t="s">
        <v>501</v>
      </c>
      <c r="E546" s="645" t="s">
        <v>2470</v>
      </c>
      <c r="F546" s="645"/>
      <c r="G546" s="362" t="s">
        <v>187</v>
      </c>
      <c r="H546" s="363">
        <v>1.8E-3</v>
      </c>
      <c r="I546" s="364">
        <v>846.53</v>
      </c>
      <c r="J546" s="379">
        <v>1.52</v>
      </c>
    </row>
    <row r="547" spans="1:10" ht="25.5" x14ac:dyDescent="0.25">
      <c r="A547" s="372" t="s">
        <v>191</v>
      </c>
      <c r="B547" s="355" t="s">
        <v>209</v>
      </c>
      <c r="C547" s="354" t="s">
        <v>12</v>
      </c>
      <c r="D547" s="354" t="s">
        <v>210</v>
      </c>
      <c r="E547" s="643" t="s">
        <v>192</v>
      </c>
      <c r="F547" s="643"/>
      <c r="G547" s="356" t="s">
        <v>187</v>
      </c>
      <c r="H547" s="357">
        <v>6.6E-3</v>
      </c>
      <c r="I547" s="358">
        <v>144.80000000000001</v>
      </c>
      <c r="J547" s="373">
        <v>0.95</v>
      </c>
    </row>
    <row r="548" spans="1:10" ht="25.5" x14ac:dyDescent="0.25">
      <c r="A548" s="372" t="s">
        <v>191</v>
      </c>
      <c r="B548" s="355" t="s">
        <v>3957</v>
      </c>
      <c r="C548" s="354" t="s">
        <v>12</v>
      </c>
      <c r="D548" s="354" t="s">
        <v>3958</v>
      </c>
      <c r="E548" s="643" t="s">
        <v>192</v>
      </c>
      <c r="F548" s="643"/>
      <c r="G548" s="356" t="s">
        <v>3</v>
      </c>
      <c r="H548" s="357">
        <v>1.0049999999999999</v>
      </c>
      <c r="I548" s="358">
        <v>25.54</v>
      </c>
      <c r="J548" s="373">
        <v>25.66</v>
      </c>
    </row>
    <row r="549" spans="1:10" x14ac:dyDescent="0.25">
      <c r="A549" s="646" t="s">
        <v>199</v>
      </c>
      <c r="B549" s="853"/>
      <c r="C549" s="853"/>
      <c r="D549" s="853"/>
      <c r="E549" s="853"/>
      <c r="F549" s="853"/>
      <c r="G549" s="853"/>
      <c r="H549" s="853"/>
      <c r="I549" s="853"/>
      <c r="J549" s="647"/>
    </row>
    <row r="550" spans="1:10" ht="15.75" thickBot="1" x14ac:dyDescent="0.3">
      <c r="A550" s="648" t="s">
        <v>3956</v>
      </c>
      <c r="B550" s="854"/>
      <c r="C550" s="854"/>
      <c r="D550" s="854"/>
      <c r="E550" s="854"/>
      <c r="F550" s="854"/>
      <c r="G550" s="854"/>
      <c r="H550" s="854"/>
      <c r="I550" s="854"/>
      <c r="J550" s="649"/>
    </row>
    <row r="551" spans="1:10" ht="15.75" thickTop="1" x14ac:dyDescent="0.25">
      <c r="A551" s="374"/>
      <c r="B551" s="359"/>
      <c r="C551" s="359"/>
      <c r="D551" s="359"/>
      <c r="E551" s="359"/>
      <c r="F551" s="359"/>
      <c r="G551" s="359"/>
      <c r="H551" s="359"/>
      <c r="I551" s="359"/>
      <c r="J551" s="375"/>
    </row>
    <row r="552" spans="1:10" ht="63.75" x14ac:dyDescent="0.25">
      <c r="A552" s="376" t="s">
        <v>184</v>
      </c>
      <c r="B552" s="350" t="s">
        <v>5339</v>
      </c>
      <c r="C552" s="349" t="s">
        <v>163</v>
      </c>
      <c r="D552" s="349" t="s">
        <v>5340</v>
      </c>
      <c r="E552" s="644" t="s">
        <v>3955</v>
      </c>
      <c r="F552" s="644"/>
      <c r="G552" s="351" t="s">
        <v>3</v>
      </c>
      <c r="H552" s="352">
        <v>1</v>
      </c>
      <c r="I552" s="353">
        <v>34.82</v>
      </c>
      <c r="J552" s="377">
        <v>34.82</v>
      </c>
    </row>
    <row r="553" spans="1:10" x14ac:dyDescent="0.25">
      <c r="A553" s="378" t="s">
        <v>185</v>
      </c>
      <c r="B553" s="361" t="s">
        <v>190</v>
      </c>
      <c r="C553" s="360" t="s">
        <v>12</v>
      </c>
      <c r="D553" s="360" t="s">
        <v>106</v>
      </c>
      <c r="E553" s="645" t="s">
        <v>2465</v>
      </c>
      <c r="F553" s="645"/>
      <c r="G553" s="362" t="s">
        <v>104</v>
      </c>
      <c r="H553" s="363">
        <v>0.2296</v>
      </c>
      <c r="I553" s="364">
        <v>24.91</v>
      </c>
      <c r="J553" s="379">
        <v>5.71</v>
      </c>
    </row>
    <row r="554" spans="1:10" x14ac:dyDescent="0.25">
      <c r="A554" s="378" t="s">
        <v>185</v>
      </c>
      <c r="B554" s="361" t="s">
        <v>207</v>
      </c>
      <c r="C554" s="360" t="s">
        <v>12</v>
      </c>
      <c r="D554" s="360" t="s">
        <v>107</v>
      </c>
      <c r="E554" s="645" t="s">
        <v>2465</v>
      </c>
      <c r="F554" s="645"/>
      <c r="G554" s="362" t="s">
        <v>104</v>
      </c>
      <c r="H554" s="363">
        <v>0.2296</v>
      </c>
      <c r="I554" s="364">
        <v>33.840000000000003</v>
      </c>
      <c r="J554" s="379">
        <v>7.76</v>
      </c>
    </row>
    <row r="555" spans="1:10" ht="25.5" x14ac:dyDescent="0.25">
      <c r="A555" s="378" t="s">
        <v>185</v>
      </c>
      <c r="B555" s="361" t="s">
        <v>500</v>
      </c>
      <c r="C555" s="360" t="s">
        <v>12</v>
      </c>
      <c r="D555" s="360" t="s">
        <v>501</v>
      </c>
      <c r="E555" s="645" t="s">
        <v>2470</v>
      </c>
      <c r="F555" s="645"/>
      <c r="G555" s="362" t="s">
        <v>187</v>
      </c>
      <c r="H555" s="363">
        <v>1.8E-3</v>
      </c>
      <c r="I555" s="364">
        <v>846.53</v>
      </c>
      <c r="J555" s="379">
        <v>1.52</v>
      </c>
    </row>
    <row r="556" spans="1:10" ht="25.5" x14ac:dyDescent="0.25">
      <c r="A556" s="372" t="s">
        <v>191</v>
      </c>
      <c r="B556" s="355" t="s">
        <v>5550</v>
      </c>
      <c r="C556" s="354" t="s">
        <v>12</v>
      </c>
      <c r="D556" s="354" t="s">
        <v>5551</v>
      </c>
      <c r="E556" s="643" t="s">
        <v>192</v>
      </c>
      <c r="F556" s="643"/>
      <c r="G556" s="356" t="s">
        <v>4</v>
      </c>
      <c r="H556" s="357">
        <v>1.0049999999999999</v>
      </c>
      <c r="I556" s="358">
        <v>18.79</v>
      </c>
      <c r="J556" s="373">
        <v>18.88</v>
      </c>
    </row>
    <row r="557" spans="1:10" ht="25.5" x14ac:dyDescent="0.25">
      <c r="A557" s="372" t="s">
        <v>191</v>
      </c>
      <c r="B557" s="355" t="s">
        <v>209</v>
      </c>
      <c r="C557" s="354" t="s">
        <v>12</v>
      </c>
      <c r="D557" s="354" t="s">
        <v>210</v>
      </c>
      <c r="E557" s="643" t="s">
        <v>192</v>
      </c>
      <c r="F557" s="643"/>
      <c r="G557" s="356" t="s">
        <v>187</v>
      </c>
      <c r="H557" s="357">
        <v>6.6E-3</v>
      </c>
      <c r="I557" s="358">
        <v>144.80000000000001</v>
      </c>
      <c r="J557" s="373">
        <v>0.95</v>
      </c>
    </row>
    <row r="558" spans="1:10" x14ac:dyDescent="0.25">
      <c r="A558" s="646" t="s">
        <v>199</v>
      </c>
      <c r="B558" s="853"/>
      <c r="C558" s="853"/>
      <c r="D558" s="853"/>
      <c r="E558" s="853"/>
      <c r="F558" s="853"/>
      <c r="G558" s="853"/>
      <c r="H558" s="853"/>
      <c r="I558" s="853"/>
      <c r="J558" s="647"/>
    </row>
    <row r="559" spans="1:10" ht="15.75" thickBot="1" x14ac:dyDescent="0.3">
      <c r="A559" s="648" t="s">
        <v>3956</v>
      </c>
      <c r="B559" s="854"/>
      <c r="C559" s="854"/>
      <c r="D559" s="854"/>
      <c r="E559" s="854"/>
      <c r="F559" s="854"/>
      <c r="G559" s="854"/>
      <c r="H559" s="854"/>
      <c r="I559" s="854"/>
      <c r="J559" s="649"/>
    </row>
    <row r="560" spans="1:10" ht="15.75" thickTop="1" x14ac:dyDescent="0.25">
      <c r="A560" s="374"/>
      <c r="B560" s="359"/>
      <c r="C560" s="359"/>
      <c r="D560" s="359"/>
      <c r="E560" s="359"/>
      <c r="F560" s="359"/>
      <c r="G560" s="359"/>
      <c r="H560" s="359"/>
      <c r="I560" s="359"/>
      <c r="J560" s="375"/>
    </row>
    <row r="561" spans="1:10" ht="38.25" x14ac:dyDescent="0.25">
      <c r="A561" s="376" t="s">
        <v>184</v>
      </c>
      <c r="B561" s="350" t="s">
        <v>7388</v>
      </c>
      <c r="C561" s="349" t="s">
        <v>163</v>
      </c>
      <c r="D561" s="349" t="s">
        <v>7389</v>
      </c>
      <c r="E561" s="644" t="s">
        <v>1810</v>
      </c>
      <c r="F561" s="644"/>
      <c r="G561" s="351" t="s">
        <v>162</v>
      </c>
      <c r="H561" s="352">
        <v>1</v>
      </c>
      <c r="I561" s="353">
        <v>231.32</v>
      </c>
      <c r="J561" s="377">
        <v>231.32</v>
      </c>
    </row>
    <row r="562" spans="1:10" x14ac:dyDescent="0.25">
      <c r="A562" s="378" t="s">
        <v>185</v>
      </c>
      <c r="B562" s="361" t="s">
        <v>207</v>
      </c>
      <c r="C562" s="360" t="s">
        <v>12</v>
      </c>
      <c r="D562" s="360" t="s">
        <v>107</v>
      </c>
      <c r="E562" s="645" t="s">
        <v>2465</v>
      </c>
      <c r="F562" s="645"/>
      <c r="G562" s="362" t="s">
        <v>104</v>
      </c>
      <c r="H562" s="363">
        <v>0.52</v>
      </c>
      <c r="I562" s="364">
        <v>33.840000000000003</v>
      </c>
      <c r="J562" s="379">
        <v>17.59</v>
      </c>
    </row>
    <row r="563" spans="1:10" x14ac:dyDescent="0.25">
      <c r="A563" s="378" t="s">
        <v>185</v>
      </c>
      <c r="B563" s="361" t="s">
        <v>190</v>
      </c>
      <c r="C563" s="360" t="s">
        <v>12</v>
      </c>
      <c r="D563" s="360" t="s">
        <v>106</v>
      </c>
      <c r="E563" s="645" t="s">
        <v>2465</v>
      </c>
      <c r="F563" s="645"/>
      <c r="G563" s="362" t="s">
        <v>104</v>
      </c>
      <c r="H563" s="363">
        <v>3.88</v>
      </c>
      <c r="I563" s="364">
        <v>24.91</v>
      </c>
      <c r="J563" s="379">
        <v>96.65</v>
      </c>
    </row>
    <row r="564" spans="1:10" x14ac:dyDescent="0.25">
      <c r="A564" s="378" t="s">
        <v>185</v>
      </c>
      <c r="B564" s="361" t="s">
        <v>502</v>
      </c>
      <c r="C564" s="360" t="s">
        <v>12</v>
      </c>
      <c r="D564" s="360" t="s">
        <v>503</v>
      </c>
      <c r="E564" s="645" t="s">
        <v>2465</v>
      </c>
      <c r="F564" s="645"/>
      <c r="G564" s="362" t="s">
        <v>104</v>
      </c>
      <c r="H564" s="363">
        <v>0.02</v>
      </c>
      <c r="I564" s="364">
        <v>33.61</v>
      </c>
      <c r="J564" s="379">
        <v>0.67</v>
      </c>
    </row>
    <row r="565" spans="1:10" ht="51" x14ac:dyDescent="0.25">
      <c r="A565" s="372" t="s">
        <v>191</v>
      </c>
      <c r="B565" s="355" t="s">
        <v>7432</v>
      </c>
      <c r="C565" s="354" t="s">
        <v>12</v>
      </c>
      <c r="D565" s="354" t="s">
        <v>7433</v>
      </c>
      <c r="E565" s="643" t="s">
        <v>192</v>
      </c>
      <c r="F565" s="643"/>
      <c r="G565" s="356" t="s">
        <v>187</v>
      </c>
      <c r="H565" s="357">
        <v>0.15</v>
      </c>
      <c r="I565" s="358">
        <v>657.84</v>
      </c>
      <c r="J565" s="373">
        <v>98.67</v>
      </c>
    </row>
    <row r="566" spans="1:10" ht="38.25" x14ac:dyDescent="0.25">
      <c r="A566" s="372" t="s">
        <v>191</v>
      </c>
      <c r="B566" s="355" t="s">
        <v>738</v>
      </c>
      <c r="C566" s="354" t="s">
        <v>12</v>
      </c>
      <c r="D566" s="354" t="s">
        <v>739</v>
      </c>
      <c r="E566" s="643" t="s">
        <v>192</v>
      </c>
      <c r="F566" s="643"/>
      <c r="G566" s="356" t="s">
        <v>162</v>
      </c>
      <c r="H566" s="357">
        <v>1.1499999999999999</v>
      </c>
      <c r="I566" s="358">
        <v>15.43</v>
      </c>
      <c r="J566" s="373">
        <v>17.739999999999998</v>
      </c>
    </row>
    <row r="567" spans="1:10" x14ac:dyDescent="0.25">
      <c r="A567" s="646" t="s">
        <v>199</v>
      </c>
      <c r="B567" s="853"/>
      <c r="C567" s="853"/>
      <c r="D567" s="853"/>
      <c r="E567" s="853"/>
      <c r="F567" s="853"/>
      <c r="G567" s="853"/>
      <c r="H567" s="853"/>
      <c r="I567" s="853"/>
      <c r="J567" s="647"/>
    </row>
    <row r="568" spans="1:10" ht="15.75" thickBot="1" x14ac:dyDescent="0.3">
      <c r="A568" s="648" t="s">
        <v>7434</v>
      </c>
      <c r="B568" s="854"/>
      <c r="C568" s="854"/>
      <c r="D568" s="854"/>
      <c r="E568" s="854"/>
      <c r="F568" s="854"/>
      <c r="G568" s="854"/>
      <c r="H568" s="854"/>
      <c r="I568" s="854"/>
      <c r="J568" s="649"/>
    </row>
    <row r="569" spans="1:10" ht="15.75" thickTop="1" x14ac:dyDescent="0.25">
      <c r="A569" s="374"/>
      <c r="B569" s="359"/>
      <c r="C569" s="359"/>
      <c r="D569" s="359"/>
      <c r="E569" s="359"/>
      <c r="F569" s="359"/>
      <c r="G569" s="359"/>
      <c r="H569" s="359"/>
      <c r="I569" s="359"/>
      <c r="J569" s="375"/>
    </row>
    <row r="570" spans="1:10" ht="25.5" x14ac:dyDescent="0.25">
      <c r="A570" s="376" t="s">
        <v>184</v>
      </c>
      <c r="B570" s="350" t="s">
        <v>5347</v>
      </c>
      <c r="C570" s="349" t="s">
        <v>163</v>
      </c>
      <c r="D570" s="349" t="s">
        <v>5348</v>
      </c>
      <c r="E570" s="644" t="s">
        <v>5552</v>
      </c>
      <c r="F570" s="644"/>
      <c r="G570" s="351" t="s">
        <v>162</v>
      </c>
      <c r="H570" s="352">
        <v>1</v>
      </c>
      <c r="I570" s="353">
        <v>97.67</v>
      </c>
      <c r="J570" s="377">
        <v>97.67</v>
      </c>
    </row>
    <row r="571" spans="1:10" x14ac:dyDescent="0.25">
      <c r="A571" s="378" t="s">
        <v>185</v>
      </c>
      <c r="B571" s="361" t="s">
        <v>190</v>
      </c>
      <c r="C571" s="360" t="s">
        <v>12</v>
      </c>
      <c r="D571" s="360" t="s">
        <v>106</v>
      </c>
      <c r="E571" s="645" t="s">
        <v>2465</v>
      </c>
      <c r="F571" s="645"/>
      <c r="G571" s="362" t="s">
        <v>104</v>
      </c>
      <c r="H571" s="363">
        <v>0.71799999999999997</v>
      </c>
      <c r="I571" s="364">
        <v>24.91</v>
      </c>
      <c r="J571" s="379">
        <v>17.88</v>
      </c>
    </row>
    <row r="572" spans="1:10" x14ac:dyDescent="0.25">
      <c r="A572" s="378" t="s">
        <v>185</v>
      </c>
      <c r="B572" s="361" t="s">
        <v>550</v>
      </c>
      <c r="C572" s="360" t="s">
        <v>12</v>
      </c>
      <c r="D572" s="360" t="s">
        <v>551</v>
      </c>
      <c r="E572" s="645" t="s">
        <v>2465</v>
      </c>
      <c r="F572" s="645"/>
      <c r="G572" s="362" t="s">
        <v>104</v>
      </c>
      <c r="H572" s="363">
        <v>1.724</v>
      </c>
      <c r="I572" s="364">
        <v>35.26</v>
      </c>
      <c r="J572" s="379">
        <v>60.78</v>
      </c>
    </row>
    <row r="573" spans="1:10" ht="25.5" x14ac:dyDescent="0.25">
      <c r="A573" s="372" t="s">
        <v>191</v>
      </c>
      <c r="B573" s="355" t="s">
        <v>734</v>
      </c>
      <c r="C573" s="354" t="s">
        <v>12</v>
      </c>
      <c r="D573" s="354" t="s">
        <v>735</v>
      </c>
      <c r="E573" s="643" t="s">
        <v>192</v>
      </c>
      <c r="F573" s="643"/>
      <c r="G573" s="356" t="s">
        <v>105</v>
      </c>
      <c r="H573" s="357">
        <v>0.42699999999999999</v>
      </c>
      <c r="I573" s="358">
        <v>34.549999999999997</v>
      </c>
      <c r="J573" s="373">
        <v>14.75</v>
      </c>
    </row>
    <row r="574" spans="1:10" x14ac:dyDescent="0.25">
      <c r="A574" s="372" t="s">
        <v>191</v>
      </c>
      <c r="B574" s="355" t="s">
        <v>2186</v>
      </c>
      <c r="C574" s="354" t="s">
        <v>12</v>
      </c>
      <c r="D574" s="354" t="s">
        <v>2187</v>
      </c>
      <c r="E574" s="643" t="s">
        <v>192</v>
      </c>
      <c r="F574" s="643"/>
      <c r="G574" s="356" t="s">
        <v>4</v>
      </c>
      <c r="H574" s="357">
        <v>0.19</v>
      </c>
      <c r="I574" s="358">
        <v>12.54</v>
      </c>
      <c r="J574" s="373">
        <v>2.38</v>
      </c>
    </row>
    <row r="575" spans="1:10" ht="25.5" x14ac:dyDescent="0.25">
      <c r="A575" s="372" t="s">
        <v>191</v>
      </c>
      <c r="B575" s="355" t="s">
        <v>754</v>
      </c>
      <c r="C575" s="354" t="s">
        <v>12</v>
      </c>
      <c r="D575" s="354" t="s">
        <v>755</v>
      </c>
      <c r="E575" s="643" t="s">
        <v>192</v>
      </c>
      <c r="F575" s="643"/>
      <c r="G575" s="356" t="s">
        <v>4</v>
      </c>
      <c r="H575" s="357">
        <v>0.06</v>
      </c>
      <c r="I575" s="358">
        <v>0.94</v>
      </c>
      <c r="J575" s="373">
        <v>0.05</v>
      </c>
    </row>
    <row r="576" spans="1:10" ht="25.5" x14ac:dyDescent="0.25">
      <c r="A576" s="372" t="s">
        <v>191</v>
      </c>
      <c r="B576" s="355" t="s">
        <v>752</v>
      </c>
      <c r="C576" s="354" t="s">
        <v>12</v>
      </c>
      <c r="D576" s="354" t="s">
        <v>753</v>
      </c>
      <c r="E576" s="643" t="s">
        <v>192</v>
      </c>
      <c r="F576" s="643"/>
      <c r="G576" s="356" t="s">
        <v>105</v>
      </c>
      <c r="H576" s="357">
        <v>0.16</v>
      </c>
      <c r="I576" s="358">
        <v>11.48</v>
      </c>
      <c r="J576" s="373">
        <v>1.83</v>
      </c>
    </row>
    <row r="577" spans="1:10" x14ac:dyDescent="0.25">
      <c r="A577" s="646" t="s">
        <v>199</v>
      </c>
      <c r="B577" s="853"/>
      <c r="C577" s="853"/>
      <c r="D577" s="853"/>
      <c r="E577" s="853"/>
      <c r="F577" s="853"/>
      <c r="G577" s="853"/>
      <c r="H577" s="853"/>
      <c r="I577" s="853"/>
      <c r="J577" s="647"/>
    </row>
    <row r="578" spans="1:10" ht="15.75" thickBot="1" x14ac:dyDescent="0.3">
      <c r="A578" s="648" t="s">
        <v>5553</v>
      </c>
      <c r="B578" s="854"/>
      <c r="C578" s="854"/>
      <c r="D578" s="854"/>
      <c r="E578" s="854"/>
      <c r="F578" s="854"/>
      <c r="G578" s="854"/>
      <c r="H578" s="854"/>
      <c r="I578" s="854"/>
      <c r="J578" s="649"/>
    </row>
    <row r="579" spans="1:10" ht="15.75" thickTop="1" x14ac:dyDescent="0.25">
      <c r="A579" s="374"/>
      <c r="B579" s="359"/>
      <c r="C579" s="359"/>
      <c r="D579" s="359"/>
      <c r="E579" s="359"/>
      <c r="F579" s="359"/>
      <c r="G579" s="359"/>
      <c r="H579" s="359"/>
      <c r="I579" s="359"/>
      <c r="J579" s="375"/>
    </row>
    <row r="580" spans="1:10" ht="51" x14ac:dyDescent="0.25">
      <c r="A580" s="376" t="s">
        <v>184</v>
      </c>
      <c r="B580" s="350" t="s">
        <v>5349</v>
      </c>
      <c r="C580" s="349" t="s">
        <v>163</v>
      </c>
      <c r="D580" s="349" t="s">
        <v>5350</v>
      </c>
      <c r="E580" s="644" t="s">
        <v>3959</v>
      </c>
      <c r="F580" s="644"/>
      <c r="G580" s="351" t="s">
        <v>4</v>
      </c>
      <c r="H580" s="352">
        <v>1</v>
      </c>
      <c r="I580" s="353">
        <v>528.52</v>
      </c>
      <c r="J580" s="377">
        <v>528.52</v>
      </c>
    </row>
    <row r="581" spans="1:10" ht="38.25" x14ac:dyDescent="0.25">
      <c r="A581" s="378" t="s">
        <v>185</v>
      </c>
      <c r="B581" s="361" t="s">
        <v>3961</v>
      </c>
      <c r="C581" s="360" t="s">
        <v>12</v>
      </c>
      <c r="D581" s="360" t="s">
        <v>3962</v>
      </c>
      <c r="E581" s="645" t="s">
        <v>2466</v>
      </c>
      <c r="F581" s="645"/>
      <c r="G581" s="362" t="s">
        <v>187</v>
      </c>
      <c r="H581" s="363">
        <v>4.9599999999999998E-2</v>
      </c>
      <c r="I581" s="364">
        <v>786.66</v>
      </c>
      <c r="J581" s="379">
        <v>39.01</v>
      </c>
    </row>
    <row r="582" spans="1:10" ht="51" x14ac:dyDescent="0.25">
      <c r="A582" s="378" t="s">
        <v>185</v>
      </c>
      <c r="B582" s="361" t="s">
        <v>5554</v>
      </c>
      <c r="C582" s="360" t="s">
        <v>12</v>
      </c>
      <c r="D582" s="360" t="s">
        <v>5555</v>
      </c>
      <c r="E582" s="645" t="s">
        <v>3960</v>
      </c>
      <c r="F582" s="645"/>
      <c r="G582" s="362" t="s">
        <v>162</v>
      </c>
      <c r="H582" s="363">
        <v>0.71</v>
      </c>
      <c r="I582" s="364">
        <v>28.93</v>
      </c>
      <c r="J582" s="379">
        <v>20.54</v>
      </c>
    </row>
    <row r="583" spans="1:10" x14ac:dyDescent="0.25">
      <c r="A583" s="378" t="s">
        <v>185</v>
      </c>
      <c r="B583" s="361" t="s">
        <v>190</v>
      </c>
      <c r="C583" s="360" t="s">
        <v>12</v>
      </c>
      <c r="D583" s="360" t="s">
        <v>106</v>
      </c>
      <c r="E583" s="645" t="s">
        <v>2465</v>
      </c>
      <c r="F583" s="645"/>
      <c r="G583" s="362" t="s">
        <v>104</v>
      </c>
      <c r="H583" s="363">
        <v>1.1014999999999999</v>
      </c>
      <c r="I583" s="364">
        <v>24.91</v>
      </c>
      <c r="J583" s="379">
        <v>27.43</v>
      </c>
    </row>
    <row r="584" spans="1:10" x14ac:dyDescent="0.25">
      <c r="A584" s="378" t="s">
        <v>185</v>
      </c>
      <c r="B584" s="361" t="s">
        <v>207</v>
      </c>
      <c r="C584" s="360" t="s">
        <v>12</v>
      </c>
      <c r="D584" s="360" t="s">
        <v>107</v>
      </c>
      <c r="E584" s="645" t="s">
        <v>2465</v>
      </c>
      <c r="F584" s="645"/>
      <c r="G584" s="362" t="s">
        <v>104</v>
      </c>
      <c r="H584" s="363">
        <v>1.6523000000000001</v>
      </c>
      <c r="I584" s="364">
        <v>33.840000000000003</v>
      </c>
      <c r="J584" s="379">
        <v>55.91</v>
      </c>
    </row>
    <row r="585" spans="1:10" ht="38.25" x14ac:dyDescent="0.25">
      <c r="A585" s="372" t="s">
        <v>191</v>
      </c>
      <c r="B585" s="355" t="s">
        <v>5556</v>
      </c>
      <c r="C585" s="354" t="s">
        <v>12</v>
      </c>
      <c r="D585" s="354" t="s">
        <v>5557</v>
      </c>
      <c r="E585" s="643" t="s">
        <v>192</v>
      </c>
      <c r="F585" s="643"/>
      <c r="G585" s="356" t="s">
        <v>3</v>
      </c>
      <c r="H585" s="357">
        <v>3.56</v>
      </c>
      <c r="I585" s="358">
        <v>108.22</v>
      </c>
      <c r="J585" s="373">
        <v>385.26</v>
      </c>
    </row>
    <row r="586" spans="1:10" ht="25.5" x14ac:dyDescent="0.25">
      <c r="A586" s="372" t="s">
        <v>191</v>
      </c>
      <c r="B586" s="355" t="s">
        <v>229</v>
      </c>
      <c r="C586" s="354" t="s">
        <v>12</v>
      </c>
      <c r="D586" s="354" t="s">
        <v>851</v>
      </c>
      <c r="E586" s="643" t="s">
        <v>192</v>
      </c>
      <c r="F586" s="643"/>
      <c r="G586" s="356" t="s">
        <v>187</v>
      </c>
      <c r="H586" s="357">
        <v>3.2000000000000002E-3</v>
      </c>
      <c r="I586" s="358">
        <v>117.64</v>
      </c>
      <c r="J586" s="373">
        <v>0.37</v>
      </c>
    </row>
    <row r="587" spans="1:10" x14ac:dyDescent="0.25">
      <c r="A587" s="646" t="s">
        <v>199</v>
      </c>
      <c r="B587" s="853"/>
      <c r="C587" s="853"/>
      <c r="D587" s="853"/>
      <c r="E587" s="853"/>
      <c r="F587" s="853"/>
      <c r="G587" s="853"/>
      <c r="H587" s="853"/>
      <c r="I587" s="853"/>
      <c r="J587" s="647"/>
    </row>
    <row r="588" spans="1:10" ht="15.75" thickBot="1" x14ac:dyDescent="0.3">
      <c r="A588" s="648" t="s">
        <v>5558</v>
      </c>
      <c r="B588" s="854"/>
      <c r="C588" s="854"/>
      <c r="D588" s="854"/>
      <c r="E588" s="854"/>
      <c r="F588" s="854"/>
      <c r="G588" s="854"/>
      <c r="H588" s="854"/>
      <c r="I588" s="854"/>
      <c r="J588" s="649"/>
    </row>
    <row r="589" spans="1:10" ht="15.75" thickTop="1" x14ac:dyDescent="0.25">
      <c r="A589" s="374"/>
      <c r="B589" s="359"/>
      <c r="C589" s="359"/>
      <c r="D589" s="359"/>
      <c r="E589" s="359"/>
      <c r="F589" s="359"/>
      <c r="G589" s="359"/>
      <c r="H589" s="359"/>
      <c r="I589" s="359"/>
      <c r="J589" s="375"/>
    </row>
    <row r="590" spans="1:10" ht="25.5" x14ac:dyDescent="0.25">
      <c r="A590" s="376" t="s">
        <v>184</v>
      </c>
      <c r="B590" s="350" t="s">
        <v>5260</v>
      </c>
      <c r="C590" s="349" t="s">
        <v>163</v>
      </c>
      <c r="D590" s="349" t="s">
        <v>5261</v>
      </c>
      <c r="E590" s="644" t="s">
        <v>3959</v>
      </c>
      <c r="F590" s="644"/>
      <c r="G590" s="351" t="s">
        <v>4</v>
      </c>
      <c r="H590" s="352">
        <v>1</v>
      </c>
      <c r="I590" s="353">
        <v>1113.49</v>
      </c>
      <c r="J590" s="377">
        <v>1113.49</v>
      </c>
    </row>
    <row r="591" spans="1:10" x14ac:dyDescent="0.25">
      <c r="A591" s="378" t="s">
        <v>185</v>
      </c>
      <c r="B591" s="361" t="s">
        <v>207</v>
      </c>
      <c r="C591" s="360" t="s">
        <v>12</v>
      </c>
      <c r="D591" s="360" t="s">
        <v>107</v>
      </c>
      <c r="E591" s="645" t="s">
        <v>2465</v>
      </c>
      <c r="F591" s="645"/>
      <c r="G591" s="362" t="s">
        <v>104</v>
      </c>
      <c r="H591" s="363">
        <v>2.1857000000000002</v>
      </c>
      <c r="I591" s="364">
        <v>33.840000000000003</v>
      </c>
      <c r="J591" s="379">
        <v>73.959999999999994</v>
      </c>
    </row>
    <row r="592" spans="1:10" ht="38.25" x14ac:dyDescent="0.25">
      <c r="A592" s="378" t="s">
        <v>185</v>
      </c>
      <c r="B592" s="361" t="s">
        <v>3961</v>
      </c>
      <c r="C592" s="360" t="s">
        <v>12</v>
      </c>
      <c r="D592" s="360" t="s">
        <v>3962</v>
      </c>
      <c r="E592" s="645" t="s">
        <v>2466</v>
      </c>
      <c r="F592" s="645"/>
      <c r="G592" s="362" t="s">
        <v>187</v>
      </c>
      <c r="H592" s="363">
        <v>1.9599999999999999E-2</v>
      </c>
      <c r="I592" s="364">
        <v>786.66</v>
      </c>
      <c r="J592" s="379">
        <v>15.41</v>
      </c>
    </row>
    <row r="593" spans="1:10" x14ac:dyDescent="0.25">
      <c r="A593" s="378" t="s">
        <v>185</v>
      </c>
      <c r="B593" s="361" t="s">
        <v>190</v>
      </c>
      <c r="C593" s="360" t="s">
        <v>12</v>
      </c>
      <c r="D593" s="360" t="s">
        <v>106</v>
      </c>
      <c r="E593" s="645" t="s">
        <v>2465</v>
      </c>
      <c r="F593" s="645"/>
      <c r="G593" s="362" t="s">
        <v>104</v>
      </c>
      <c r="H593" s="363">
        <v>1.4571000000000001</v>
      </c>
      <c r="I593" s="364">
        <v>24.91</v>
      </c>
      <c r="J593" s="379">
        <v>36.29</v>
      </c>
    </row>
    <row r="594" spans="1:10" ht="38.25" x14ac:dyDescent="0.25">
      <c r="A594" s="372" t="s">
        <v>191</v>
      </c>
      <c r="B594" s="355" t="s">
        <v>5285</v>
      </c>
      <c r="C594" s="354" t="s">
        <v>1840</v>
      </c>
      <c r="D594" s="354" t="s">
        <v>5286</v>
      </c>
      <c r="E594" s="643" t="s">
        <v>192</v>
      </c>
      <c r="F594" s="643"/>
      <c r="G594" s="356" t="s">
        <v>4</v>
      </c>
      <c r="H594" s="357">
        <v>1</v>
      </c>
      <c r="I594" s="358">
        <v>987.44</v>
      </c>
      <c r="J594" s="373">
        <v>987.44</v>
      </c>
    </row>
    <row r="595" spans="1:10" ht="25.5" x14ac:dyDescent="0.25">
      <c r="A595" s="372" t="s">
        <v>191</v>
      </c>
      <c r="B595" s="355" t="s">
        <v>229</v>
      </c>
      <c r="C595" s="354" t="s">
        <v>12</v>
      </c>
      <c r="D595" s="354" t="s">
        <v>851</v>
      </c>
      <c r="E595" s="643" t="s">
        <v>192</v>
      </c>
      <c r="F595" s="643"/>
      <c r="G595" s="356" t="s">
        <v>187</v>
      </c>
      <c r="H595" s="357">
        <v>3.3999999999999998E-3</v>
      </c>
      <c r="I595" s="358">
        <v>117.64</v>
      </c>
      <c r="J595" s="373">
        <v>0.39</v>
      </c>
    </row>
    <row r="596" spans="1:10" x14ac:dyDescent="0.25">
      <c r="A596" s="646" t="s">
        <v>199</v>
      </c>
      <c r="B596" s="853"/>
      <c r="C596" s="853"/>
      <c r="D596" s="853"/>
      <c r="E596" s="853"/>
      <c r="F596" s="853"/>
      <c r="G596" s="853"/>
      <c r="H596" s="853"/>
      <c r="I596" s="853"/>
      <c r="J596" s="647"/>
    </row>
    <row r="597" spans="1:10" ht="15.75" thickBot="1" x14ac:dyDescent="0.3">
      <c r="A597" s="648" t="s">
        <v>5287</v>
      </c>
      <c r="B597" s="854"/>
      <c r="C597" s="854"/>
      <c r="D597" s="854"/>
      <c r="E597" s="854"/>
      <c r="F597" s="854"/>
      <c r="G597" s="854"/>
      <c r="H597" s="854"/>
      <c r="I597" s="854"/>
      <c r="J597" s="649"/>
    </row>
    <row r="598" spans="1:10" ht="15.75" thickTop="1" x14ac:dyDescent="0.25">
      <c r="A598" s="374"/>
      <c r="B598" s="359"/>
      <c r="C598" s="359"/>
      <c r="D598" s="359"/>
      <c r="E598" s="359"/>
      <c r="F598" s="359"/>
      <c r="G598" s="359"/>
      <c r="H598" s="359"/>
      <c r="I598" s="359"/>
      <c r="J598" s="375"/>
    </row>
    <row r="599" spans="1:10" ht="38.25" x14ac:dyDescent="0.25">
      <c r="A599" s="376" t="s">
        <v>184</v>
      </c>
      <c r="B599" s="350" t="s">
        <v>5262</v>
      </c>
      <c r="C599" s="349" t="s">
        <v>163</v>
      </c>
      <c r="D599" s="349" t="s">
        <v>5263</v>
      </c>
      <c r="E599" s="644" t="s">
        <v>945</v>
      </c>
      <c r="F599" s="644"/>
      <c r="G599" s="351" t="s">
        <v>4</v>
      </c>
      <c r="H599" s="352">
        <v>1</v>
      </c>
      <c r="I599" s="353">
        <v>732.43</v>
      </c>
      <c r="J599" s="377">
        <v>732.43</v>
      </c>
    </row>
    <row r="600" spans="1:10" x14ac:dyDescent="0.25">
      <c r="A600" s="378" t="s">
        <v>185</v>
      </c>
      <c r="B600" s="361" t="s">
        <v>642</v>
      </c>
      <c r="C600" s="360" t="s">
        <v>12</v>
      </c>
      <c r="D600" s="360" t="s">
        <v>643</v>
      </c>
      <c r="E600" s="645" t="s">
        <v>2475</v>
      </c>
      <c r="F600" s="645"/>
      <c r="G600" s="362" t="s">
        <v>187</v>
      </c>
      <c r="H600" s="363">
        <v>0.216</v>
      </c>
      <c r="I600" s="364">
        <v>98.53</v>
      </c>
      <c r="J600" s="379">
        <v>21.28</v>
      </c>
    </row>
    <row r="601" spans="1:10" ht="38.25" x14ac:dyDescent="0.25">
      <c r="A601" s="378" t="s">
        <v>185</v>
      </c>
      <c r="B601" s="361" t="s">
        <v>5288</v>
      </c>
      <c r="C601" s="360" t="s">
        <v>12</v>
      </c>
      <c r="D601" s="360" t="s">
        <v>5289</v>
      </c>
      <c r="E601" s="645" t="s">
        <v>2466</v>
      </c>
      <c r="F601" s="645"/>
      <c r="G601" s="362" t="s">
        <v>187</v>
      </c>
      <c r="H601" s="363">
        <v>0.18</v>
      </c>
      <c r="I601" s="364">
        <v>617.53</v>
      </c>
      <c r="J601" s="379">
        <v>111.15</v>
      </c>
    </row>
    <row r="602" spans="1:10" ht="51" x14ac:dyDescent="0.25">
      <c r="A602" s="372" t="s">
        <v>191</v>
      </c>
      <c r="B602" s="355" t="s">
        <v>5290</v>
      </c>
      <c r="C602" s="354" t="s">
        <v>163</v>
      </c>
      <c r="D602" s="354" t="s">
        <v>5291</v>
      </c>
      <c r="E602" s="643" t="s">
        <v>192</v>
      </c>
      <c r="F602" s="643"/>
      <c r="G602" s="356" t="s">
        <v>5292</v>
      </c>
      <c r="H602" s="357">
        <v>1</v>
      </c>
      <c r="I602" s="358">
        <v>600</v>
      </c>
      <c r="J602" s="373">
        <v>600</v>
      </c>
    </row>
    <row r="603" spans="1:10" x14ac:dyDescent="0.25">
      <c r="A603" s="646" t="s">
        <v>199</v>
      </c>
      <c r="B603" s="853"/>
      <c r="C603" s="853"/>
      <c r="D603" s="853"/>
      <c r="E603" s="853"/>
      <c r="F603" s="853"/>
      <c r="G603" s="853"/>
      <c r="H603" s="853"/>
      <c r="I603" s="853"/>
      <c r="J603" s="647"/>
    </row>
    <row r="604" spans="1:10" ht="15.75" thickBot="1" x14ac:dyDescent="0.3">
      <c r="A604" s="648" t="s">
        <v>5293</v>
      </c>
      <c r="B604" s="854"/>
      <c r="C604" s="854"/>
      <c r="D604" s="854"/>
      <c r="E604" s="854"/>
      <c r="F604" s="854"/>
      <c r="G604" s="854"/>
      <c r="H604" s="854"/>
      <c r="I604" s="854"/>
      <c r="J604" s="649"/>
    </row>
    <row r="605" spans="1:10" ht="15.75" thickTop="1" x14ac:dyDescent="0.25">
      <c r="A605" s="374"/>
      <c r="B605" s="359"/>
      <c r="C605" s="359"/>
      <c r="D605" s="359"/>
      <c r="E605" s="359"/>
      <c r="F605" s="359"/>
      <c r="G605" s="359"/>
      <c r="H605" s="359"/>
      <c r="I605" s="359"/>
      <c r="J605" s="375"/>
    </row>
    <row r="606" spans="1:10" ht="127.5" x14ac:dyDescent="0.25">
      <c r="A606" s="376" t="s">
        <v>184</v>
      </c>
      <c r="B606" s="350" t="s">
        <v>3539</v>
      </c>
      <c r="C606" s="349" t="s">
        <v>163</v>
      </c>
      <c r="D606" s="349" t="s">
        <v>3540</v>
      </c>
      <c r="E606" s="644" t="s">
        <v>483</v>
      </c>
      <c r="F606" s="644"/>
      <c r="G606" s="351" t="s">
        <v>3</v>
      </c>
      <c r="H606" s="352">
        <v>1</v>
      </c>
      <c r="I606" s="353">
        <v>803.88</v>
      </c>
      <c r="J606" s="377">
        <v>803.88</v>
      </c>
    </row>
    <row r="607" spans="1:10" ht="51" x14ac:dyDescent="0.25">
      <c r="A607" s="378" t="s">
        <v>185</v>
      </c>
      <c r="B607" s="361" t="s">
        <v>594</v>
      </c>
      <c r="C607" s="360" t="s">
        <v>12</v>
      </c>
      <c r="D607" s="360" t="s">
        <v>595</v>
      </c>
      <c r="E607" s="645" t="s">
        <v>2478</v>
      </c>
      <c r="F607" s="645"/>
      <c r="G607" s="362" t="s">
        <v>162</v>
      </c>
      <c r="H607" s="363">
        <v>0.98</v>
      </c>
      <c r="I607" s="364">
        <v>5.68</v>
      </c>
      <c r="J607" s="379">
        <v>5.56</v>
      </c>
    </row>
    <row r="608" spans="1:10" ht="25.5" x14ac:dyDescent="0.25">
      <c r="A608" s="378" t="s">
        <v>185</v>
      </c>
      <c r="B608" s="361" t="s">
        <v>3976</v>
      </c>
      <c r="C608" s="360" t="s">
        <v>163</v>
      </c>
      <c r="D608" s="360" t="s">
        <v>3977</v>
      </c>
      <c r="E608" s="645" t="s">
        <v>1861</v>
      </c>
      <c r="F608" s="645"/>
      <c r="G608" s="362" t="s">
        <v>162</v>
      </c>
      <c r="H608" s="363">
        <v>0.98</v>
      </c>
      <c r="I608" s="364">
        <v>16.739999999999998</v>
      </c>
      <c r="J608" s="379">
        <v>16.399999999999999</v>
      </c>
    </row>
    <row r="609" spans="1:10" ht="76.5" x14ac:dyDescent="0.25">
      <c r="A609" s="378" t="s">
        <v>185</v>
      </c>
      <c r="B609" s="361" t="s">
        <v>3970</v>
      </c>
      <c r="C609" s="360" t="s">
        <v>163</v>
      </c>
      <c r="D609" s="360" t="s">
        <v>3971</v>
      </c>
      <c r="E609" s="645" t="s">
        <v>945</v>
      </c>
      <c r="F609" s="645"/>
      <c r="G609" s="362" t="s">
        <v>162</v>
      </c>
      <c r="H609" s="363">
        <v>1.53</v>
      </c>
      <c r="I609" s="364">
        <v>352.68</v>
      </c>
      <c r="J609" s="379">
        <v>539.6</v>
      </c>
    </row>
    <row r="610" spans="1:10" ht="38.25" x14ac:dyDescent="0.25">
      <c r="A610" s="378" t="s">
        <v>185</v>
      </c>
      <c r="B610" s="361" t="s">
        <v>3963</v>
      </c>
      <c r="C610" s="360" t="s">
        <v>12</v>
      </c>
      <c r="D610" s="360" t="s">
        <v>3964</v>
      </c>
      <c r="E610" s="645" t="s">
        <v>2472</v>
      </c>
      <c r="F610" s="645"/>
      <c r="G610" s="362" t="s">
        <v>187</v>
      </c>
      <c r="H610" s="363">
        <v>0.02</v>
      </c>
      <c r="I610" s="364">
        <v>3604.65</v>
      </c>
      <c r="J610" s="379">
        <v>72.09</v>
      </c>
    </row>
    <row r="611" spans="1:10" x14ac:dyDescent="0.25">
      <c r="A611" s="378" t="s">
        <v>185</v>
      </c>
      <c r="B611" s="361" t="s">
        <v>642</v>
      </c>
      <c r="C611" s="360" t="s">
        <v>12</v>
      </c>
      <c r="D611" s="360" t="s">
        <v>643</v>
      </c>
      <c r="E611" s="645" t="s">
        <v>2475</v>
      </c>
      <c r="F611" s="645"/>
      <c r="G611" s="362" t="s">
        <v>187</v>
      </c>
      <c r="H611" s="363">
        <v>0.04</v>
      </c>
      <c r="I611" s="364">
        <v>98.53</v>
      </c>
      <c r="J611" s="379">
        <v>3.94</v>
      </c>
    </row>
    <row r="612" spans="1:10" ht="38.25" x14ac:dyDescent="0.25">
      <c r="A612" s="378" t="s">
        <v>185</v>
      </c>
      <c r="B612" s="361" t="s">
        <v>3968</v>
      </c>
      <c r="C612" s="360" t="s">
        <v>12</v>
      </c>
      <c r="D612" s="360" t="s">
        <v>3969</v>
      </c>
      <c r="E612" s="645" t="s">
        <v>1857</v>
      </c>
      <c r="F612" s="645"/>
      <c r="G612" s="362" t="s">
        <v>162</v>
      </c>
      <c r="H612" s="363">
        <v>0.98</v>
      </c>
      <c r="I612" s="364">
        <v>20.8</v>
      </c>
      <c r="J612" s="379">
        <v>20.38</v>
      </c>
    </row>
    <row r="613" spans="1:10" ht="25.5" x14ac:dyDescent="0.25">
      <c r="A613" s="378" t="s">
        <v>185</v>
      </c>
      <c r="B613" s="361" t="s">
        <v>611</v>
      </c>
      <c r="C613" s="360" t="s">
        <v>12</v>
      </c>
      <c r="D613" s="360" t="s">
        <v>612</v>
      </c>
      <c r="E613" s="645" t="s">
        <v>640</v>
      </c>
      <c r="F613" s="645"/>
      <c r="G613" s="362" t="s">
        <v>162</v>
      </c>
      <c r="H613" s="363">
        <v>0.98</v>
      </c>
      <c r="I613" s="364">
        <v>4.8</v>
      </c>
      <c r="J613" s="379">
        <v>4.7</v>
      </c>
    </row>
    <row r="614" spans="1:10" ht="63.75" x14ac:dyDescent="0.25">
      <c r="A614" s="378" t="s">
        <v>185</v>
      </c>
      <c r="B614" s="361" t="s">
        <v>3974</v>
      </c>
      <c r="C614" s="360" t="s">
        <v>12</v>
      </c>
      <c r="D614" s="360" t="s">
        <v>3975</v>
      </c>
      <c r="E614" s="645" t="s">
        <v>690</v>
      </c>
      <c r="F614" s="645"/>
      <c r="G614" s="362" t="s">
        <v>162</v>
      </c>
      <c r="H614" s="363">
        <v>0.98</v>
      </c>
      <c r="I614" s="364">
        <v>43.66</v>
      </c>
      <c r="J614" s="379">
        <v>42.78</v>
      </c>
    </row>
    <row r="615" spans="1:10" ht="38.25" x14ac:dyDescent="0.25">
      <c r="A615" s="378" t="s">
        <v>185</v>
      </c>
      <c r="B615" s="361" t="s">
        <v>3972</v>
      </c>
      <c r="C615" s="360" t="s">
        <v>12</v>
      </c>
      <c r="D615" s="360" t="s">
        <v>3973</v>
      </c>
      <c r="E615" s="645" t="s">
        <v>2476</v>
      </c>
      <c r="F615" s="645"/>
      <c r="G615" s="362" t="s">
        <v>162</v>
      </c>
      <c r="H615" s="363">
        <v>0.2</v>
      </c>
      <c r="I615" s="364">
        <v>46.27</v>
      </c>
      <c r="J615" s="379">
        <v>9.25</v>
      </c>
    </row>
    <row r="616" spans="1:10" ht="39" thickBot="1" x14ac:dyDescent="0.3">
      <c r="A616" s="378" t="s">
        <v>185</v>
      </c>
      <c r="B616" s="361" t="s">
        <v>3965</v>
      </c>
      <c r="C616" s="360" t="s">
        <v>12</v>
      </c>
      <c r="D616" s="360" t="s">
        <v>3966</v>
      </c>
      <c r="E616" s="645" t="s">
        <v>3967</v>
      </c>
      <c r="F616" s="645"/>
      <c r="G616" s="362" t="s">
        <v>162</v>
      </c>
      <c r="H616" s="363">
        <v>0.56999999999999995</v>
      </c>
      <c r="I616" s="364">
        <v>156.46</v>
      </c>
      <c r="J616" s="379">
        <v>89.18</v>
      </c>
    </row>
    <row r="617" spans="1:10" ht="15.75" thickTop="1" x14ac:dyDescent="0.25">
      <c r="A617" s="374"/>
      <c r="B617" s="359"/>
      <c r="C617" s="359"/>
      <c r="D617" s="359"/>
      <c r="E617" s="359"/>
      <c r="F617" s="359"/>
      <c r="G617" s="359"/>
      <c r="H617" s="359"/>
      <c r="I617" s="359"/>
      <c r="J617" s="375"/>
    </row>
    <row r="618" spans="1:10" ht="63.75" x14ac:dyDescent="0.25">
      <c r="A618" s="376" t="s">
        <v>184</v>
      </c>
      <c r="B618" s="350" t="s">
        <v>5225</v>
      </c>
      <c r="C618" s="349" t="s">
        <v>163</v>
      </c>
      <c r="D618" s="349" t="s">
        <v>5226</v>
      </c>
      <c r="E618" s="644" t="s">
        <v>483</v>
      </c>
      <c r="F618" s="644"/>
      <c r="G618" s="351" t="s">
        <v>4</v>
      </c>
      <c r="H618" s="352">
        <v>1</v>
      </c>
      <c r="I618" s="353">
        <v>1340.18</v>
      </c>
      <c r="J618" s="377">
        <v>1340.18</v>
      </c>
    </row>
    <row r="619" spans="1:10" ht="77.25" thickBot="1" x14ac:dyDescent="0.3">
      <c r="A619" s="378" t="s">
        <v>185</v>
      </c>
      <c r="B619" s="361" t="s">
        <v>3970</v>
      </c>
      <c r="C619" s="360" t="s">
        <v>163</v>
      </c>
      <c r="D619" s="360" t="s">
        <v>3971</v>
      </c>
      <c r="E619" s="645" t="s">
        <v>945</v>
      </c>
      <c r="F619" s="645"/>
      <c r="G619" s="362" t="s">
        <v>162</v>
      </c>
      <c r="H619" s="363">
        <v>3.8</v>
      </c>
      <c r="I619" s="364">
        <v>352.68</v>
      </c>
      <c r="J619" s="379">
        <v>1340.18</v>
      </c>
    </row>
    <row r="620" spans="1:10" ht="15.75" thickTop="1" x14ac:dyDescent="0.25">
      <c r="A620" s="374"/>
      <c r="B620" s="359"/>
      <c r="C620" s="359"/>
      <c r="D620" s="359"/>
      <c r="E620" s="359"/>
      <c r="F620" s="359"/>
      <c r="G620" s="359"/>
      <c r="H620" s="359"/>
      <c r="I620" s="359"/>
      <c r="J620" s="375"/>
    </row>
    <row r="621" spans="1:10" ht="63.75" x14ac:dyDescent="0.25">
      <c r="A621" s="376" t="s">
        <v>184</v>
      </c>
      <c r="B621" s="350" t="s">
        <v>5227</v>
      </c>
      <c r="C621" s="349" t="s">
        <v>163</v>
      </c>
      <c r="D621" s="349" t="s">
        <v>5228</v>
      </c>
      <c r="E621" s="644" t="s">
        <v>483</v>
      </c>
      <c r="F621" s="644"/>
      <c r="G621" s="351" t="s">
        <v>4</v>
      </c>
      <c r="H621" s="352">
        <v>1</v>
      </c>
      <c r="I621" s="353">
        <v>2010.27</v>
      </c>
      <c r="J621" s="377">
        <v>2010.27</v>
      </c>
    </row>
    <row r="622" spans="1:10" ht="77.25" thickBot="1" x14ac:dyDescent="0.3">
      <c r="A622" s="378" t="s">
        <v>185</v>
      </c>
      <c r="B622" s="361" t="s">
        <v>3970</v>
      </c>
      <c r="C622" s="360" t="s">
        <v>163</v>
      </c>
      <c r="D622" s="360" t="s">
        <v>3971</v>
      </c>
      <c r="E622" s="645" t="s">
        <v>945</v>
      </c>
      <c r="F622" s="645"/>
      <c r="G622" s="362" t="s">
        <v>162</v>
      </c>
      <c r="H622" s="363">
        <v>5.7</v>
      </c>
      <c r="I622" s="364">
        <v>352.68</v>
      </c>
      <c r="J622" s="379">
        <v>2010.27</v>
      </c>
    </row>
    <row r="623" spans="1:10" ht="15.75" thickTop="1" x14ac:dyDescent="0.25">
      <c r="A623" s="374"/>
      <c r="B623" s="359"/>
      <c r="C623" s="359"/>
      <c r="D623" s="359"/>
      <c r="E623" s="359"/>
      <c r="F623" s="359"/>
      <c r="G623" s="359"/>
      <c r="H623" s="359"/>
      <c r="I623" s="359"/>
      <c r="J623" s="375"/>
    </row>
    <row r="624" spans="1:10" ht="51" x14ac:dyDescent="0.25">
      <c r="A624" s="376" t="s">
        <v>184</v>
      </c>
      <c r="B624" s="350" t="s">
        <v>3542</v>
      </c>
      <c r="C624" s="349" t="s">
        <v>163</v>
      </c>
      <c r="D624" s="349" t="s">
        <v>3543</v>
      </c>
      <c r="E624" s="644" t="s">
        <v>483</v>
      </c>
      <c r="F624" s="644"/>
      <c r="G624" s="351" t="s">
        <v>3</v>
      </c>
      <c r="H624" s="352">
        <v>1</v>
      </c>
      <c r="I624" s="353">
        <v>1071.3499999999999</v>
      </c>
      <c r="J624" s="377">
        <v>1071.3499999999999</v>
      </c>
    </row>
    <row r="625" spans="1:10" ht="25.5" x14ac:dyDescent="0.25">
      <c r="A625" s="378" t="s">
        <v>185</v>
      </c>
      <c r="B625" s="361" t="s">
        <v>3976</v>
      </c>
      <c r="C625" s="360" t="s">
        <v>163</v>
      </c>
      <c r="D625" s="360" t="s">
        <v>3977</v>
      </c>
      <c r="E625" s="645" t="s">
        <v>1861</v>
      </c>
      <c r="F625" s="645"/>
      <c r="G625" s="362" t="s">
        <v>162</v>
      </c>
      <c r="H625" s="363">
        <v>4.1500000000000004</v>
      </c>
      <c r="I625" s="364">
        <v>16.739999999999998</v>
      </c>
      <c r="J625" s="379">
        <v>69.47</v>
      </c>
    </row>
    <row r="626" spans="1:10" x14ac:dyDescent="0.25">
      <c r="A626" s="378" t="s">
        <v>185</v>
      </c>
      <c r="B626" s="361" t="s">
        <v>642</v>
      </c>
      <c r="C626" s="360" t="s">
        <v>12</v>
      </c>
      <c r="D626" s="360" t="s">
        <v>643</v>
      </c>
      <c r="E626" s="645" t="s">
        <v>2475</v>
      </c>
      <c r="F626" s="645"/>
      <c r="G626" s="362" t="s">
        <v>187</v>
      </c>
      <c r="H626" s="363">
        <v>0.5</v>
      </c>
      <c r="I626" s="364">
        <v>98.53</v>
      </c>
      <c r="J626" s="379">
        <v>49.26</v>
      </c>
    </row>
    <row r="627" spans="1:10" ht="25.5" x14ac:dyDescent="0.25">
      <c r="A627" s="378" t="s">
        <v>185</v>
      </c>
      <c r="B627" s="361" t="s">
        <v>611</v>
      </c>
      <c r="C627" s="360" t="s">
        <v>12</v>
      </c>
      <c r="D627" s="360" t="s">
        <v>612</v>
      </c>
      <c r="E627" s="645" t="s">
        <v>640</v>
      </c>
      <c r="F627" s="645"/>
      <c r="G627" s="362" t="s">
        <v>162</v>
      </c>
      <c r="H627" s="363">
        <v>4.1500000000000004</v>
      </c>
      <c r="I627" s="364">
        <v>4.8</v>
      </c>
      <c r="J627" s="379">
        <v>19.920000000000002</v>
      </c>
    </row>
    <row r="628" spans="1:10" ht="38.25" x14ac:dyDescent="0.25">
      <c r="A628" s="378" t="s">
        <v>185</v>
      </c>
      <c r="B628" s="361" t="s">
        <v>1137</v>
      </c>
      <c r="C628" s="360" t="s">
        <v>12</v>
      </c>
      <c r="D628" s="360" t="s">
        <v>1138</v>
      </c>
      <c r="E628" s="645" t="s">
        <v>2440</v>
      </c>
      <c r="F628" s="645"/>
      <c r="G628" s="362" t="s">
        <v>16</v>
      </c>
      <c r="H628" s="363">
        <v>3</v>
      </c>
      <c r="I628" s="364">
        <v>12.34</v>
      </c>
      <c r="J628" s="379">
        <v>37.020000000000003</v>
      </c>
    </row>
    <row r="629" spans="1:10" ht="38.25" x14ac:dyDescent="0.25">
      <c r="A629" s="378" t="s">
        <v>185</v>
      </c>
      <c r="B629" s="361" t="s">
        <v>3972</v>
      </c>
      <c r="C629" s="360" t="s">
        <v>12</v>
      </c>
      <c r="D629" s="360" t="s">
        <v>3973</v>
      </c>
      <c r="E629" s="645" t="s">
        <v>2476</v>
      </c>
      <c r="F629" s="645"/>
      <c r="G629" s="362" t="s">
        <v>162</v>
      </c>
      <c r="H629" s="363">
        <v>0.5</v>
      </c>
      <c r="I629" s="364">
        <v>46.27</v>
      </c>
      <c r="J629" s="379">
        <v>23.13</v>
      </c>
    </row>
    <row r="630" spans="1:10" ht="63.75" x14ac:dyDescent="0.25">
      <c r="A630" s="378" t="s">
        <v>185</v>
      </c>
      <c r="B630" s="361" t="s">
        <v>3974</v>
      </c>
      <c r="C630" s="360" t="s">
        <v>12</v>
      </c>
      <c r="D630" s="360" t="s">
        <v>3975</v>
      </c>
      <c r="E630" s="645" t="s">
        <v>690</v>
      </c>
      <c r="F630" s="645"/>
      <c r="G630" s="362" t="s">
        <v>162</v>
      </c>
      <c r="H630" s="363">
        <v>4.1500000000000004</v>
      </c>
      <c r="I630" s="364">
        <v>43.66</v>
      </c>
      <c r="J630" s="379">
        <v>181.18</v>
      </c>
    </row>
    <row r="631" spans="1:10" ht="38.25" x14ac:dyDescent="0.25">
      <c r="A631" s="378" t="s">
        <v>185</v>
      </c>
      <c r="B631" s="361" t="s">
        <v>3980</v>
      </c>
      <c r="C631" s="360" t="s">
        <v>12</v>
      </c>
      <c r="D631" s="360" t="s">
        <v>3981</v>
      </c>
      <c r="E631" s="645" t="s">
        <v>2440</v>
      </c>
      <c r="F631" s="645"/>
      <c r="G631" s="362" t="s">
        <v>162</v>
      </c>
      <c r="H631" s="363">
        <v>0.24</v>
      </c>
      <c r="I631" s="364">
        <v>156.51</v>
      </c>
      <c r="J631" s="379">
        <v>37.56</v>
      </c>
    </row>
    <row r="632" spans="1:10" ht="51" x14ac:dyDescent="0.25">
      <c r="A632" s="378" t="s">
        <v>185</v>
      </c>
      <c r="B632" s="361" t="s">
        <v>594</v>
      </c>
      <c r="C632" s="360" t="s">
        <v>12</v>
      </c>
      <c r="D632" s="360" t="s">
        <v>595</v>
      </c>
      <c r="E632" s="645" t="s">
        <v>2478</v>
      </c>
      <c r="F632" s="645"/>
      <c r="G632" s="362" t="s">
        <v>162</v>
      </c>
      <c r="H632" s="363">
        <v>4.1500000000000004</v>
      </c>
      <c r="I632" s="364">
        <v>5.68</v>
      </c>
      <c r="J632" s="379">
        <v>23.57</v>
      </c>
    </row>
    <row r="633" spans="1:10" ht="38.25" x14ac:dyDescent="0.25">
      <c r="A633" s="378" t="s">
        <v>185</v>
      </c>
      <c r="B633" s="361" t="s">
        <v>2525</v>
      </c>
      <c r="C633" s="360" t="s">
        <v>12</v>
      </c>
      <c r="D633" s="360" t="s">
        <v>2526</v>
      </c>
      <c r="E633" s="645" t="s">
        <v>2483</v>
      </c>
      <c r="F633" s="645"/>
      <c r="G633" s="362" t="s">
        <v>3</v>
      </c>
      <c r="H633" s="363">
        <v>2</v>
      </c>
      <c r="I633" s="364">
        <v>60.88</v>
      </c>
      <c r="J633" s="379">
        <v>121.76</v>
      </c>
    </row>
    <row r="634" spans="1:10" ht="38.25" x14ac:dyDescent="0.25">
      <c r="A634" s="378" t="s">
        <v>185</v>
      </c>
      <c r="B634" s="361" t="s">
        <v>3978</v>
      </c>
      <c r="C634" s="360" t="s">
        <v>12</v>
      </c>
      <c r="D634" s="360" t="s">
        <v>3979</v>
      </c>
      <c r="E634" s="645" t="s">
        <v>2440</v>
      </c>
      <c r="F634" s="645"/>
      <c r="G634" s="362" t="s">
        <v>187</v>
      </c>
      <c r="H634" s="363">
        <v>0.04</v>
      </c>
      <c r="I634" s="364">
        <v>1109.1199999999999</v>
      </c>
      <c r="J634" s="379">
        <v>44.36</v>
      </c>
    </row>
    <row r="635" spans="1:10" ht="38.25" x14ac:dyDescent="0.25">
      <c r="A635" s="378" t="s">
        <v>185</v>
      </c>
      <c r="B635" s="361" t="s">
        <v>3965</v>
      </c>
      <c r="C635" s="360" t="s">
        <v>12</v>
      </c>
      <c r="D635" s="360" t="s">
        <v>3966</v>
      </c>
      <c r="E635" s="645" t="s">
        <v>3967</v>
      </c>
      <c r="F635" s="645"/>
      <c r="G635" s="362" t="s">
        <v>162</v>
      </c>
      <c r="H635" s="363">
        <v>2</v>
      </c>
      <c r="I635" s="364">
        <v>156.46</v>
      </c>
      <c r="J635" s="379">
        <v>312.92</v>
      </c>
    </row>
    <row r="636" spans="1:10" ht="38.25" x14ac:dyDescent="0.25">
      <c r="A636" s="378" t="s">
        <v>185</v>
      </c>
      <c r="B636" s="361" t="s">
        <v>3963</v>
      </c>
      <c r="C636" s="360" t="s">
        <v>12</v>
      </c>
      <c r="D636" s="360" t="s">
        <v>3964</v>
      </c>
      <c r="E636" s="645" t="s">
        <v>2472</v>
      </c>
      <c r="F636" s="645"/>
      <c r="G636" s="362" t="s">
        <v>187</v>
      </c>
      <c r="H636" s="363">
        <v>1.7999999999999999E-2</v>
      </c>
      <c r="I636" s="364">
        <v>3604.65</v>
      </c>
      <c r="J636" s="379">
        <v>64.88</v>
      </c>
    </row>
    <row r="637" spans="1:10" ht="39" thickBot="1" x14ac:dyDescent="0.3">
      <c r="A637" s="378" t="s">
        <v>185</v>
      </c>
      <c r="B637" s="361" t="s">
        <v>3968</v>
      </c>
      <c r="C637" s="360" t="s">
        <v>12</v>
      </c>
      <c r="D637" s="360" t="s">
        <v>3969</v>
      </c>
      <c r="E637" s="645" t="s">
        <v>1857</v>
      </c>
      <c r="F637" s="645"/>
      <c r="G637" s="362" t="s">
        <v>162</v>
      </c>
      <c r="H637" s="363">
        <v>4.1500000000000004</v>
      </c>
      <c r="I637" s="364">
        <v>20.8</v>
      </c>
      <c r="J637" s="379">
        <v>86.32</v>
      </c>
    </row>
    <row r="638" spans="1:10" ht="15.75" thickTop="1" x14ac:dyDescent="0.25">
      <c r="A638" s="374"/>
      <c r="B638" s="359"/>
      <c r="C638" s="359"/>
      <c r="D638" s="359"/>
      <c r="E638" s="359"/>
      <c r="F638" s="359"/>
      <c r="G638" s="359"/>
      <c r="H638" s="359"/>
      <c r="I638" s="359"/>
      <c r="J638" s="375"/>
    </row>
    <row r="639" spans="1:10" ht="38.25" x14ac:dyDescent="0.25">
      <c r="A639" s="376" t="s">
        <v>184</v>
      </c>
      <c r="B639" s="350" t="s">
        <v>3546</v>
      </c>
      <c r="C639" s="349" t="s">
        <v>163</v>
      </c>
      <c r="D639" s="349" t="s">
        <v>3547</v>
      </c>
      <c r="E639" s="644" t="s">
        <v>621</v>
      </c>
      <c r="F639" s="644"/>
      <c r="G639" s="351" t="s">
        <v>162</v>
      </c>
      <c r="H639" s="352">
        <v>1</v>
      </c>
      <c r="I639" s="353">
        <v>137.28</v>
      </c>
      <c r="J639" s="377">
        <v>137.28</v>
      </c>
    </row>
    <row r="640" spans="1:10" x14ac:dyDescent="0.25">
      <c r="A640" s="378" t="s">
        <v>185</v>
      </c>
      <c r="B640" s="361" t="s">
        <v>190</v>
      </c>
      <c r="C640" s="360" t="s">
        <v>12</v>
      </c>
      <c r="D640" s="360" t="s">
        <v>106</v>
      </c>
      <c r="E640" s="645" t="s">
        <v>2465</v>
      </c>
      <c r="F640" s="645"/>
      <c r="G640" s="362" t="s">
        <v>104</v>
      </c>
      <c r="H640" s="363">
        <v>1.2</v>
      </c>
      <c r="I640" s="364">
        <v>24.91</v>
      </c>
      <c r="J640" s="379">
        <v>29.89</v>
      </c>
    </row>
    <row r="641" spans="1:10" x14ac:dyDescent="0.25">
      <c r="A641" s="378" t="s">
        <v>185</v>
      </c>
      <c r="B641" s="361" t="s">
        <v>207</v>
      </c>
      <c r="C641" s="360" t="s">
        <v>12</v>
      </c>
      <c r="D641" s="360" t="s">
        <v>107</v>
      </c>
      <c r="E641" s="645" t="s">
        <v>2465</v>
      </c>
      <c r="F641" s="645"/>
      <c r="G641" s="362" t="s">
        <v>104</v>
      </c>
      <c r="H641" s="363">
        <v>0.5</v>
      </c>
      <c r="I641" s="364">
        <v>33.840000000000003</v>
      </c>
      <c r="J641" s="379">
        <v>16.920000000000002</v>
      </c>
    </row>
    <row r="642" spans="1:10" ht="38.25" x14ac:dyDescent="0.25">
      <c r="A642" s="372" t="s">
        <v>191</v>
      </c>
      <c r="B642" s="355" t="s">
        <v>3984</v>
      </c>
      <c r="C642" s="354" t="s">
        <v>12</v>
      </c>
      <c r="D642" s="354" t="s">
        <v>3985</v>
      </c>
      <c r="E642" s="643" t="s">
        <v>192</v>
      </c>
      <c r="F642" s="643"/>
      <c r="G642" s="356" t="s">
        <v>16</v>
      </c>
      <c r="H642" s="357">
        <v>4</v>
      </c>
      <c r="I642" s="358">
        <v>0.98</v>
      </c>
      <c r="J642" s="373">
        <v>3.92</v>
      </c>
    </row>
    <row r="643" spans="1:10" x14ac:dyDescent="0.25">
      <c r="A643" s="372" t="s">
        <v>191</v>
      </c>
      <c r="B643" s="355" t="s">
        <v>691</v>
      </c>
      <c r="C643" s="354" t="s">
        <v>12</v>
      </c>
      <c r="D643" s="354" t="s">
        <v>692</v>
      </c>
      <c r="E643" s="643" t="s">
        <v>192</v>
      </c>
      <c r="F643" s="643"/>
      <c r="G643" s="356" t="s">
        <v>16</v>
      </c>
      <c r="H643" s="357">
        <v>0.52</v>
      </c>
      <c r="I643" s="358">
        <v>5.28</v>
      </c>
      <c r="J643" s="373">
        <v>2.74</v>
      </c>
    </row>
    <row r="644" spans="1:10" ht="25.5" x14ac:dyDescent="0.25">
      <c r="A644" s="372" t="s">
        <v>191</v>
      </c>
      <c r="B644" s="355" t="s">
        <v>3982</v>
      </c>
      <c r="C644" s="354" t="s">
        <v>200</v>
      </c>
      <c r="D644" s="354" t="s">
        <v>3983</v>
      </c>
      <c r="E644" s="643" t="s">
        <v>192</v>
      </c>
      <c r="F644" s="643"/>
      <c r="G644" s="356" t="s">
        <v>162</v>
      </c>
      <c r="H644" s="357">
        <v>1.05</v>
      </c>
      <c r="I644" s="358">
        <v>79.819999999999993</v>
      </c>
      <c r="J644" s="373">
        <v>83.81</v>
      </c>
    </row>
    <row r="645" spans="1:10" x14ac:dyDescent="0.25">
      <c r="A645" s="646" t="s">
        <v>199</v>
      </c>
      <c r="B645" s="853"/>
      <c r="C645" s="853"/>
      <c r="D645" s="853"/>
      <c r="E645" s="853"/>
      <c r="F645" s="853"/>
      <c r="G645" s="853"/>
      <c r="H645" s="853"/>
      <c r="I645" s="853"/>
      <c r="J645" s="647"/>
    </row>
    <row r="646" spans="1:10" ht="15.75" thickBot="1" x14ac:dyDescent="0.3">
      <c r="A646" s="648" t="s">
        <v>3986</v>
      </c>
      <c r="B646" s="854"/>
      <c r="C646" s="854"/>
      <c r="D646" s="854"/>
      <c r="E646" s="854"/>
      <c r="F646" s="854"/>
      <c r="G646" s="854"/>
      <c r="H646" s="854"/>
      <c r="I646" s="854"/>
      <c r="J646" s="649"/>
    </row>
    <row r="647" spans="1:10" ht="15.75" thickTop="1" x14ac:dyDescent="0.25">
      <c r="A647" s="374"/>
      <c r="B647" s="359"/>
      <c r="C647" s="359"/>
      <c r="D647" s="359"/>
      <c r="E647" s="359"/>
      <c r="F647" s="359"/>
      <c r="G647" s="359"/>
      <c r="H647" s="359"/>
      <c r="I647" s="359"/>
      <c r="J647" s="375"/>
    </row>
    <row r="648" spans="1:10" ht="51" x14ac:dyDescent="0.25">
      <c r="A648" s="376" t="s">
        <v>184</v>
      </c>
      <c r="B648" s="350" t="s">
        <v>951</v>
      </c>
      <c r="C648" s="349" t="s">
        <v>163</v>
      </c>
      <c r="D648" s="349" t="s">
        <v>952</v>
      </c>
      <c r="E648" s="644" t="s">
        <v>621</v>
      </c>
      <c r="F648" s="644"/>
      <c r="G648" s="351" t="s">
        <v>162</v>
      </c>
      <c r="H648" s="352">
        <v>1</v>
      </c>
      <c r="I648" s="353">
        <v>396.15</v>
      </c>
      <c r="J648" s="377">
        <v>396.15</v>
      </c>
    </row>
    <row r="649" spans="1:10" x14ac:dyDescent="0.25">
      <c r="A649" s="378" t="s">
        <v>185</v>
      </c>
      <c r="B649" s="361" t="s">
        <v>190</v>
      </c>
      <c r="C649" s="360" t="s">
        <v>12</v>
      </c>
      <c r="D649" s="360" t="s">
        <v>106</v>
      </c>
      <c r="E649" s="645" t="s">
        <v>2465</v>
      </c>
      <c r="F649" s="645"/>
      <c r="G649" s="362" t="s">
        <v>104</v>
      </c>
      <c r="H649" s="363">
        <v>0.23</v>
      </c>
      <c r="I649" s="364">
        <v>24.91</v>
      </c>
      <c r="J649" s="379">
        <v>5.72</v>
      </c>
    </row>
    <row r="650" spans="1:10" x14ac:dyDescent="0.25">
      <c r="A650" s="378" t="s">
        <v>185</v>
      </c>
      <c r="B650" s="361" t="s">
        <v>207</v>
      </c>
      <c r="C650" s="360" t="s">
        <v>12</v>
      </c>
      <c r="D650" s="360" t="s">
        <v>107</v>
      </c>
      <c r="E650" s="645" t="s">
        <v>2465</v>
      </c>
      <c r="F650" s="645"/>
      <c r="G650" s="362" t="s">
        <v>104</v>
      </c>
      <c r="H650" s="363">
        <v>0.23</v>
      </c>
      <c r="I650" s="364">
        <v>33.840000000000003</v>
      </c>
      <c r="J650" s="379">
        <v>7.78</v>
      </c>
    </row>
    <row r="651" spans="1:10" ht="38.25" x14ac:dyDescent="0.25">
      <c r="A651" s="378" t="s">
        <v>185</v>
      </c>
      <c r="B651" s="361" t="s">
        <v>728</v>
      </c>
      <c r="C651" s="360" t="s">
        <v>12</v>
      </c>
      <c r="D651" s="360" t="s">
        <v>729</v>
      </c>
      <c r="E651" s="645" t="s">
        <v>2470</v>
      </c>
      <c r="F651" s="645"/>
      <c r="G651" s="362" t="s">
        <v>187</v>
      </c>
      <c r="H651" s="363">
        <v>2.5000000000000001E-2</v>
      </c>
      <c r="I651" s="364">
        <v>937.71</v>
      </c>
      <c r="J651" s="379">
        <v>23.44</v>
      </c>
    </row>
    <row r="652" spans="1:10" ht="25.5" x14ac:dyDescent="0.25">
      <c r="A652" s="372" t="s">
        <v>191</v>
      </c>
      <c r="B652" s="355" t="s">
        <v>973</v>
      </c>
      <c r="C652" s="354" t="s">
        <v>12</v>
      </c>
      <c r="D652" s="354" t="s">
        <v>974</v>
      </c>
      <c r="E652" s="643" t="s">
        <v>192</v>
      </c>
      <c r="F652" s="643"/>
      <c r="G652" s="356" t="s">
        <v>162</v>
      </c>
      <c r="H652" s="357">
        <v>1.05</v>
      </c>
      <c r="I652" s="358">
        <v>321.68</v>
      </c>
      <c r="J652" s="373">
        <v>337.76</v>
      </c>
    </row>
    <row r="653" spans="1:10" x14ac:dyDescent="0.25">
      <c r="A653" s="372" t="s">
        <v>191</v>
      </c>
      <c r="B653" s="355" t="s">
        <v>970</v>
      </c>
      <c r="C653" s="354" t="s">
        <v>251</v>
      </c>
      <c r="D653" s="354" t="s">
        <v>971</v>
      </c>
      <c r="E653" s="643" t="s">
        <v>192</v>
      </c>
      <c r="F653" s="643"/>
      <c r="G653" s="356" t="s">
        <v>972</v>
      </c>
      <c r="H653" s="357">
        <v>0.4</v>
      </c>
      <c r="I653" s="358">
        <v>53.63</v>
      </c>
      <c r="J653" s="373">
        <v>21.45</v>
      </c>
    </row>
    <row r="654" spans="1:10" x14ac:dyDescent="0.25">
      <c r="A654" s="646" t="s">
        <v>199</v>
      </c>
      <c r="B654" s="853"/>
      <c r="C654" s="853"/>
      <c r="D654" s="853"/>
      <c r="E654" s="853"/>
      <c r="F654" s="853"/>
      <c r="G654" s="853"/>
      <c r="H654" s="853"/>
      <c r="I654" s="853"/>
      <c r="J654" s="647"/>
    </row>
    <row r="655" spans="1:10" ht="15.75" thickBot="1" x14ac:dyDescent="0.3">
      <c r="A655" s="648" t="s">
        <v>975</v>
      </c>
      <c r="B655" s="854"/>
      <c r="C655" s="854"/>
      <c r="D655" s="854"/>
      <c r="E655" s="854"/>
      <c r="F655" s="854"/>
      <c r="G655" s="854"/>
      <c r="H655" s="854"/>
      <c r="I655" s="854"/>
      <c r="J655" s="649"/>
    </row>
    <row r="656" spans="1:10" ht="15.75" thickTop="1" x14ac:dyDescent="0.25">
      <c r="A656" s="374"/>
      <c r="B656" s="359"/>
      <c r="C656" s="359"/>
      <c r="D656" s="359"/>
      <c r="E656" s="359"/>
      <c r="F656" s="359"/>
      <c r="G656" s="359"/>
      <c r="H656" s="359"/>
      <c r="I656" s="359"/>
      <c r="J656" s="375"/>
    </row>
    <row r="657" spans="1:10" ht="38.25" x14ac:dyDescent="0.25">
      <c r="A657" s="376" t="s">
        <v>184</v>
      </c>
      <c r="B657" s="350" t="s">
        <v>5237</v>
      </c>
      <c r="C657" s="349" t="s">
        <v>163</v>
      </c>
      <c r="D657" s="349" t="s">
        <v>5238</v>
      </c>
      <c r="E657" s="644" t="s">
        <v>3987</v>
      </c>
      <c r="F657" s="644"/>
      <c r="G657" s="351" t="s">
        <v>162</v>
      </c>
      <c r="H657" s="352">
        <v>1</v>
      </c>
      <c r="I657" s="353">
        <v>21.87</v>
      </c>
      <c r="J657" s="377">
        <v>21.87</v>
      </c>
    </row>
    <row r="658" spans="1:10" ht="25.5" x14ac:dyDescent="0.25">
      <c r="A658" s="378" t="s">
        <v>185</v>
      </c>
      <c r="B658" s="361" t="s">
        <v>5244</v>
      </c>
      <c r="C658" s="360" t="s">
        <v>12</v>
      </c>
      <c r="D658" s="360" t="s">
        <v>5245</v>
      </c>
      <c r="E658" s="645" t="s">
        <v>3987</v>
      </c>
      <c r="F658" s="645"/>
      <c r="G658" s="362" t="s">
        <v>162</v>
      </c>
      <c r="H658" s="363">
        <v>1</v>
      </c>
      <c r="I658" s="364">
        <v>3.76</v>
      </c>
      <c r="J658" s="379">
        <v>3.76</v>
      </c>
    </row>
    <row r="659" spans="1:10" x14ac:dyDescent="0.25">
      <c r="A659" s="378" t="s">
        <v>185</v>
      </c>
      <c r="B659" s="361" t="s">
        <v>190</v>
      </c>
      <c r="C659" s="360" t="s">
        <v>12</v>
      </c>
      <c r="D659" s="360" t="s">
        <v>106</v>
      </c>
      <c r="E659" s="645" t="s">
        <v>2465</v>
      </c>
      <c r="F659" s="645"/>
      <c r="G659" s="362" t="s">
        <v>104</v>
      </c>
      <c r="H659" s="363">
        <v>0.1386</v>
      </c>
      <c r="I659" s="364">
        <v>24.91</v>
      </c>
      <c r="J659" s="379">
        <v>3.45</v>
      </c>
    </row>
    <row r="660" spans="1:10" x14ac:dyDescent="0.25">
      <c r="A660" s="378" t="s">
        <v>185</v>
      </c>
      <c r="B660" s="361" t="s">
        <v>3910</v>
      </c>
      <c r="C660" s="360" t="s">
        <v>12</v>
      </c>
      <c r="D660" s="360" t="s">
        <v>3911</v>
      </c>
      <c r="E660" s="645" t="s">
        <v>2465</v>
      </c>
      <c r="F660" s="645"/>
      <c r="G660" s="362" t="s">
        <v>104</v>
      </c>
      <c r="H660" s="363">
        <v>2.7699999999999999E-2</v>
      </c>
      <c r="I660" s="364">
        <v>25.81</v>
      </c>
      <c r="J660" s="379">
        <v>0.71</v>
      </c>
    </row>
    <row r="661" spans="1:10" ht="25.5" x14ac:dyDescent="0.25">
      <c r="A661" s="372" t="s">
        <v>191</v>
      </c>
      <c r="B661" s="355" t="s">
        <v>3988</v>
      </c>
      <c r="C661" s="354" t="s">
        <v>12</v>
      </c>
      <c r="D661" s="354" t="s">
        <v>3989</v>
      </c>
      <c r="E661" s="643" t="s">
        <v>192</v>
      </c>
      <c r="F661" s="643"/>
      <c r="G661" s="356" t="s">
        <v>162</v>
      </c>
      <c r="H661" s="357">
        <v>1</v>
      </c>
      <c r="I661" s="358">
        <v>13.95</v>
      </c>
      <c r="J661" s="373">
        <v>13.95</v>
      </c>
    </row>
    <row r="662" spans="1:10" x14ac:dyDescent="0.25">
      <c r="A662" s="646" t="s">
        <v>199</v>
      </c>
      <c r="B662" s="853"/>
      <c r="C662" s="853"/>
      <c r="D662" s="853"/>
      <c r="E662" s="853"/>
      <c r="F662" s="853"/>
      <c r="G662" s="853"/>
      <c r="H662" s="853"/>
      <c r="I662" s="853"/>
      <c r="J662" s="647"/>
    </row>
    <row r="663" spans="1:10" ht="15.75" thickBot="1" x14ac:dyDescent="0.3">
      <c r="A663" s="648" t="s">
        <v>5246</v>
      </c>
      <c r="B663" s="854"/>
      <c r="C663" s="854"/>
      <c r="D663" s="854"/>
      <c r="E663" s="854"/>
      <c r="F663" s="854"/>
      <c r="G663" s="854"/>
      <c r="H663" s="854"/>
      <c r="I663" s="854"/>
      <c r="J663" s="649"/>
    </row>
    <row r="664" spans="1:10" ht="15.75" thickTop="1" x14ac:dyDescent="0.25">
      <c r="A664" s="374"/>
      <c r="B664" s="359"/>
      <c r="C664" s="359"/>
      <c r="D664" s="359"/>
      <c r="E664" s="359"/>
      <c r="F664" s="359"/>
      <c r="G664" s="359"/>
      <c r="H664" s="359"/>
      <c r="I664" s="359"/>
      <c r="J664" s="375"/>
    </row>
    <row r="665" spans="1:10" ht="38.25" x14ac:dyDescent="0.25">
      <c r="A665" s="376" t="s">
        <v>184</v>
      </c>
      <c r="B665" s="350" t="s">
        <v>3557</v>
      </c>
      <c r="C665" s="349" t="s">
        <v>163</v>
      </c>
      <c r="D665" s="349" t="s">
        <v>3558</v>
      </c>
      <c r="E665" s="644" t="s">
        <v>194</v>
      </c>
      <c r="F665" s="644"/>
      <c r="G665" s="351" t="s">
        <v>4</v>
      </c>
      <c r="H665" s="352">
        <v>1</v>
      </c>
      <c r="I665" s="353">
        <v>1075.45</v>
      </c>
      <c r="J665" s="377">
        <v>1075.45</v>
      </c>
    </row>
    <row r="666" spans="1:10" ht="63.75" x14ac:dyDescent="0.25">
      <c r="A666" s="378" t="s">
        <v>185</v>
      </c>
      <c r="B666" s="361" t="s">
        <v>3992</v>
      </c>
      <c r="C666" s="360" t="s">
        <v>12</v>
      </c>
      <c r="D666" s="360" t="s">
        <v>3993</v>
      </c>
      <c r="E666" s="645" t="s">
        <v>2464</v>
      </c>
      <c r="F666" s="645"/>
      <c r="G666" s="362" t="s">
        <v>109</v>
      </c>
      <c r="H666" s="363">
        <v>0.18</v>
      </c>
      <c r="I666" s="364">
        <v>333.35</v>
      </c>
      <c r="J666" s="379">
        <v>60</v>
      </c>
    </row>
    <row r="667" spans="1:10" ht="25.5" x14ac:dyDescent="0.25">
      <c r="A667" s="378" t="s">
        <v>185</v>
      </c>
      <c r="B667" s="361" t="s">
        <v>211</v>
      </c>
      <c r="C667" s="360" t="s">
        <v>12</v>
      </c>
      <c r="D667" s="360" t="s">
        <v>114</v>
      </c>
      <c r="E667" s="645" t="s">
        <v>2465</v>
      </c>
      <c r="F667" s="645"/>
      <c r="G667" s="362" t="s">
        <v>104</v>
      </c>
      <c r="H667" s="363">
        <v>0.93100000000000005</v>
      </c>
      <c r="I667" s="364">
        <v>26.15</v>
      </c>
      <c r="J667" s="379">
        <v>24.34</v>
      </c>
    </row>
    <row r="668" spans="1:10" ht="51" x14ac:dyDescent="0.25">
      <c r="A668" s="378" t="s">
        <v>185</v>
      </c>
      <c r="B668" s="361" t="s">
        <v>3990</v>
      </c>
      <c r="C668" s="360" t="s">
        <v>12</v>
      </c>
      <c r="D668" s="360" t="s">
        <v>3991</v>
      </c>
      <c r="E668" s="645" t="s">
        <v>3960</v>
      </c>
      <c r="F668" s="645"/>
      <c r="G668" s="362" t="s">
        <v>162</v>
      </c>
      <c r="H668" s="363">
        <v>2.5</v>
      </c>
      <c r="I668" s="364">
        <v>57.89</v>
      </c>
      <c r="J668" s="379">
        <v>144.72</v>
      </c>
    </row>
    <row r="669" spans="1:10" x14ac:dyDescent="0.25">
      <c r="A669" s="378" t="s">
        <v>185</v>
      </c>
      <c r="B669" s="361" t="s">
        <v>195</v>
      </c>
      <c r="C669" s="360" t="s">
        <v>12</v>
      </c>
      <c r="D669" s="360" t="s">
        <v>112</v>
      </c>
      <c r="E669" s="645" t="s">
        <v>2465</v>
      </c>
      <c r="F669" s="645"/>
      <c r="G669" s="362" t="s">
        <v>104</v>
      </c>
      <c r="H669" s="363">
        <v>3.0249999999999999</v>
      </c>
      <c r="I669" s="364">
        <v>34.340000000000003</v>
      </c>
      <c r="J669" s="379">
        <v>103.87</v>
      </c>
    </row>
    <row r="670" spans="1:10" ht="25.5" x14ac:dyDescent="0.25">
      <c r="A670" s="372" t="s">
        <v>191</v>
      </c>
      <c r="B670" s="355" t="s">
        <v>3996</v>
      </c>
      <c r="C670" s="354" t="s">
        <v>212</v>
      </c>
      <c r="D670" s="354" t="s">
        <v>3997</v>
      </c>
      <c r="E670" s="643" t="s">
        <v>192</v>
      </c>
      <c r="F670" s="643"/>
      <c r="G670" s="356" t="s">
        <v>4</v>
      </c>
      <c r="H670" s="357">
        <v>1</v>
      </c>
      <c r="I670" s="358">
        <v>414.64</v>
      </c>
      <c r="J670" s="373">
        <v>414.64</v>
      </c>
    </row>
    <row r="671" spans="1:10" ht="38.25" x14ac:dyDescent="0.25">
      <c r="A671" s="372" t="s">
        <v>191</v>
      </c>
      <c r="B671" s="355" t="s">
        <v>3994</v>
      </c>
      <c r="C671" s="354" t="s">
        <v>12</v>
      </c>
      <c r="D671" s="354" t="s">
        <v>3995</v>
      </c>
      <c r="E671" s="643" t="s">
        <v>192</v>
      </c>
      <c r="F671" s="643"/>
      <c r="G671" s="356" t="s">
        <v>4</v>
      </c>
      <c r="H671" s="357">
        <v>4</v>
      </c>
      <c r="I671" s="358">
        <v>81.97</v>
      </c>
      <c r="J671" s="373">
        <v>327.88</v>
      </c>
    </row>
    <row r="672" spans="1:10" x14ac:dyDescent="0.25">
      <c r="A672" s="646" t="s">
        <v>199</v>
      </c>
      <c r="B672" s="853"/>
      <c r="C672" s="853"/>
      <c r="D672" s="853"/>
      <c r="E672" s="853"/>
      <c r="F672" s="853"/>
      <c r="G672" s="853"/>
      <c r="H672" s="853"/>
      <c r="I672" s="853"/>
      <c r="J672" s="647"/>
    </row>
    <row r="673" spans="1:10" ht="15.75" thickBot="1" x14ac:dyDescent="0.3">
      <c r="A673" s="648" t="s">
        <v>3998</v>
      </c>
      <c r="B673" s="854"/>
      <c r="C673" s="854"/>
      <c r="D673" s="854"/>
      <c r="E673" s="854"/>
      <c r="F673" s="854"/>
      <c r="G673" s="854"/>
      <c r="H673" s="854"/>
      <c r="I673" s="854"/>
      <c r="J673" s="649"/>
    </row>
    <row r="674" spans="1:10" ht="15.75" thickTop="1" x14ac:dyDescent="0.25">
      <c r="A674" s="374"/>
      <c r="B674" s="359"/>
      <c r="C674" s="359"/>
      <c r="D674" s="359"/>
      <c r="E674" s="359"/>
      <c r="F674" s="359"/>
      <c r="G674" s="359"/>
      <c r="H674" s="359"/>
      <c r="I674" s="359"/>
      <c r="J674" s="375"/>
    </row>
    <row r="675" spans="1:10" ht="38.25" x14ac:dyDescent="0.25">
      <c r="A675" s="376" t="s">
        <v>184</v>
      </c>
      <c r="B675" s="350" t="s">
        <v>3560</v>
      </c>
      <c r="C675" s="349" t="s">
        <v>12</v>
      </c>
      <c r="D675" s="349" t="s">
        <v>3561</v>
      </c>
      <c r="E675" s="644" t="s">
        <v>3999</v>
      </c>
      <c r="F675" s="644"/>
      <c r="G675" s="351" t="s">
        <v>4</v>
      </c>
      <c r="H675" s="352">
        <v>1</v>
      </c>
      <c r="I675" s="353">
        <v>30.31</v>
      </c>
      <c r="J675" s="377">
        <v>30.31</v>
      </c>
    </row>
    <row r="676" spans="1:10" x14ac:dyDescent="0.25">
      <c r="A676" s="378" t="s">
        <v>185</v>
      </c>
      <c r="B676" s="361" t="s">
        <v>195</v>
      </c>
      <c r="C676" s="360" t="s">
        <v>12</v>
      </c>
      <c r="D676" s="360" t="s">
        <v>112</v>
      </c>
      <c r="E676" s="645" t="s">
        <v>2465</v>
      </c>
      <c r="F676" s="645"/>
      <c r="G676" s="362" t="s">
        <v>104</v>
      </c>
      <c r="H676" s="363">
        <v>1.46E-2</v>
      </c>
      <c r="I676" s="364">
        <v>34.340000000000003</v>
      </c>
      <c r="J676" s="379">
        <v>0.5</v>
      </c>
    </row>
    <row r="677" spans="1:10" ht="25.5" x14ac:dyDescent="0.25">
      <c r="A677" s="378" t="s">
        <v>185</v>
      </c>
      <c r="B677" s="361" t="s">
        <v>211</v>
      </c>
      <c r="C677" s="360" t="s">
        <v>12</v>
      </c>
      <c r="D677" s="360" t="s">
        <v>114</v>
      </c>
      <c r="E677" s="645" t="s">
        <v>2465</v>
      </c>
      <c r="F677" s="645"/>
      <c r="G677" s="362" t="s">
        <v>104</v>
      </c>
      <c r="H677" s="363">
        <v>1.46E-2</v>
      </c>
      <c r="I677" s="364">
        <v>26.15</v>
      </c>
      <c r="J677" s="379">
        <v>0.38</v>
      </c>
    </row>
    <row r="678" spans="1:10" ht="25.5" x14ac:dyDescent="0.25">
      <c r="A678" s="372" t="s">
        <v>191</v>
      </c>
      <c r="B678" s="355" t="s">
        <v>4000</v>
      </c>
      <c r="C678" s="354" t="s">
        <v>12</v>
      </c>
      <c r="D678" s="354" t="s">
        <v>4001</v>
      </c>
      <c r="E678" s="643" t="s">
        <v>192</v>
      </c>
      <c r="F678" s="643"/>
      <c r="G678" s="356" t="s">
        <v>4</v>
      </c>
      <c r="H678" s="357">
        <v>1</v>
      </c>
      <c r="I678" s="358">
        <v>29.3</v>
      </c>
      <c r="J678" s="373">
        <v>29.3</v>
      </c>
    </row>
    <row r="679" spans="1:10" ht="26.25" thickBot="1" x14ac:dyDescent="0.3">
      <c r="A679" s="372" t="s">
        <v>191</v>
      </c>
      <c r="B679" s="355" t="s">
        <v>227</v>
      </c>
      <c r="C679" s="354" t="s">
        <v>12</v>
      </c>
      <c r="D679" s="354" t="s">
        <v>115</v>
      </c>
      <c r="E679" s="643" t="s">
        <v>192</v>
      </c>
      <c r="F679" s="643"/>
      <c r="G679" s="356" t="s">
        <v>4</v>
      </c>
      <c r="H679" s="357">
        <v>2.1000000000000001E-2</v>
      </c>
      <c r="I679" s="358">
        <v>6.24</v>
      </c>
      <c r="J679" s="373">
        <v>0.13</v>
      </c>
    </row>
    <row r="680" spans="1:10" ht="15.75" thickTop="1" x14ac:dyDescent="0.25">
      <c r="A680" s="374"/>
      <c r="B680" s="359"/>
      <c r="C680" s="359"/>
      <c r="D680" s="359"/>
      <c r="E680" s="359"/>
      <c r="F680" s="359"/>
      <c r="G680" s="359"/>
      <c r="H680" s="359"/>
      <c r="I680" s="359"/>
      <c r="J680" s="375"/>
    </row>
    <row r="681" spans="1:10" ht="38.25" x14ac:dyDescent="0.25">
      <c r="A681" s="376" t="s">
        <v>184</v>
      </c>
      <c r="B681" s="350" t="s">
        <v>3562</v>
      </c>
      <c r="C681" s="349" t="s">
        <v>12</v>
      </c>
      <c r="D681" s="349" t="s">
        <v>3563</v>
      </c>
      <c r="E681" s="644" t="s">
        <v>3999</v>
      </c>
      <c r="F681" s="644"/>
      <c r="G681" s="351" t="s">
        <v>4</v>
      </c>
      <c r="H681" s="352">
        <v>1</v>
      </c>
      <c r="I681" s="353">
        <v>285.98</v>
      </c>
      <c r="J681" s="377">
        <v>285.98</v>
      </c>
    </row>
    <row r="682" spans="1:10" ht="25.5" x14ac:dyDescent="0.25">
      <c r="A682" s="378" t="s">
        <v>185</v>
      </c>
      <c r="B682" s="361" t="s">
        <v>211</v>
      </c>
      <c r="C682" s="360" t="s">
        <v>12</v>
      </c>
      <c r="D682" s="360" t="s">
        <v>114</v>
      </c>
      <c r="E682" s="645" t="s">
        <v>2465</v>
      </c>
      <c r="F682" s="645"/>
      <c r="G682" s="362" t="s">
        <v>104</v>
      </c>
      <c r="H682" s="363">
        <v>0.2064</v>
      </c>
      <c r="I682" s="364">
        <v>26.15</v>
      </c>
      <c r="J682" s="379">
        <v>5.39</v>
      </c>
    </row>
    <row r="683" spans="1:10" ht="63.75" x14ac:dyDescent="0.25">
      <c r="A683" s="378" t="s">
        <v>185</v>
      </c>
      <c r="B683" s="361" t="s">
        <v>3992</v>
      </c>
      <c r="C683" s="360" t="s">
        <v>12</v>
      </c>
      <c r="D683" s="360" t="s">
        <v>3993</v>
      </c>
      <c r="E683" s="645" t="s">
        <v>2464</v>
      </c>
      <c r="F683" s="645"/>
      <c r="G683" s="362" t="s">
        <v>109</v>
      </c>
      <c r="H683" s="363">
        <v>0.20160710000000001</v>
      </c>
      <c r="I683" s="364">
        <v>333.35</v>
      </c>
      <c r="J683" s="379">
        <v>67.2</v>
      </c>
    </row>
    <row r="684" spans="1:10" x14ac:dyDescent="0.25">
      <c r="A684" s="378" t="s">
        <v>185</v>
      </c>
      <c r="B684" s="361" t="s">
        <v>195</v>
      </c>
      <c r="C684" s="360" t="s">
        <v>12</v>
      </c>
      <c r="D684" s="360" t="s">
        <v>112</v>
      </c>
      <c r="E684" s="645" t="s">
        <v>2465</v>
      </c>
      <c r="F684" s="645"/>
      <c r="G684" s="362" t="s">
        <v>104</v>
      </c>
      <c r="H684" s="363">
        <v>0.2064</v>
      </c>
      <c r="I684" s="364">
        <v>34.340000000000003</v>
      </c>
      <c r="J684" s="379">
        <v>7.08</v>
      </c>
    </row>
    <row r="685" spans="1:10" ht="63.75" x14ac:dyDescent="0.25">
      <c r="A685" s="378" t="s">
        <v>185</v>
      </c>
      <c r="B685" s="361" t="s">
        <v>4002</v>
      </c>
      <c r="C685" s="360" t="s">
        <v>12</v>
      </c>
      <c r="D685" s="360" t="s">
        <v>4003</v>
      </c>
      <c r="E685" s="645" t="s">
        <v>2464</v>
      </c>
      <c r="F685" s="645"/>
      <c r="G685" s="362" t="s">
        <v>110</v>
      </c>
      <c r="H685" s="363">
        <v>5.1701400000000002E-2</v>
      </c>
      <c r="I685" s="364">
        <v>79.31</v>
      </c>
      <c r="J685" s="379">
        <v>4.0999999999999996</v>
      </c>
    </row>
    <row r="686" spans="1:10" ht="25.5" x14ac:dyDescent="0.25">
      <c r="A686" s="372" t="s">
        <v>191</v>
      </c>
      <c r="B686" s="355" t="s">
        <v>227</v>
      </c>
      <c r="C686" s="354" t="s">
        <v>12</v>
      </c>
      <c r="D686" s="354" t="s">
        <v>115</v>
      </c>
      <c r="E686" s="643" t="s">
        <v>192</v>
      </c>
      <c r="F686" s="643"/>
      <c r="G686" s="356" t="s">
        <v>4</v>
      </c>
      <c r="H686" s="357">
        <v>1.4E-2</v>
      </c>
      <c r="I686" s="358">
        <v>6.24</v>
      </c>
      <c r="J686" s="373">
        <v>0.08</v>
      </c>
    </row>
    <row r="687" spans="1:10" ht="39" thickBot="1" x14ac:dyDescent="0.3">
      <c r="A687" s="372" t="s">
        <v>191</v>
      </c>
      <c r="B687" s="355" t="s">
        <v>4004</v>
      </c>
      <c r="C687" s="354" t="s">
        <v>12</v>
      </c>
      <c r="D687" s="354" t="s">
        <v>4005</v>
      </c>
      <c r="E687" s="643" t="s">
        <v>192</v>
      </c>
      <c r="F687" s="643"/>
      <c r="G687" s="356" t="s">
        <v>4</v>
      </c>
      <c r="H687" s="357">
        <v>1</v>
      </c>
      <c r="I687" s="358">
        <v>202.13</v>
      </c>
      <c r="J687" s="373">
        <v>202.13</v>
      </c>
    </row>
    <row r="688" spans="1:10" ht="15.75" thickTop="1" x14ac:dyDescent="0.25">
      <c r="A688" s="374"/>
      <c r="B688" s="359"/>
      <c r="C688" s="359"/>
      <c r="D688" s="359"/>
      <c r="E688" s="359"/>
      <c r="F688" s="359"/>
      <c r="G688" s="359"/>
      <c r="H688" s="359"/>
      <c r="I688" s="359"/>
      <c r="J688" s="375"/>
    </row>
    <row r="689" spans="1:10" ht="38.25" x14ac:dyDescent="0.25">
      <c r="A689" s="376" t="s">
        <v>184</v>
      </c>
      <c r="B689" s="350" t="s">
        <v>3564</v>
      </c>
      <c r="C689" s="349" t="s">
        <v>163</v>
      </c>
      <c r="D689" s="349" t="s">
        <v>3565</v>
      </c>
      <c r="E689" s="644" t="s">
        <v>194</v>
      </c>
      <c r="F689" s="644"/>
      <c r="G689" s="351" t="s">
        <v>4</v>
      </c>
      <c r="H689" s="352">
        <v>1</v>
      </c>
      <c r="I689" s="353">
        <v>53.24</v>
      </c>
      <c r="J689" s="377">
        <v>53.24</v>
      </c>
    </row>
    <row r="690" spans="1:10" x14ac:dyDescent="0.25">
      <c r="A690" s="378" t="s">
        <v>185</v>
      </c>
      <c r="B690" s="361" t="s">
        <v>207</v>
      </c>
      <c r="C690" s="360" t="s">
        <v>12</v>
      </c>
      <c r="D690" s="360" t="s">
        <v>107</v>
      </c>
      <c r="E690" s="645" t="s">
        <v>2465</v>
      </c>
      <c r="F690" s="645"/>
      <c r="G690" s="362" t="s">
        <v>104</v>
      </c>
      <c r="H690" s="363">
        <v>0.15</v>
      </c>
      <c r="I690" s="364">
        <v>33.840000000000003</v>
      </c>
      <c r="J690" s="379">
        <v>5.07</v>
      </c>
    </row>
    <row r="691" spans="1:10" x14ac:dyDescent="0.25">
      <c r="A691" s="378" t="s">
        <v>185</v>
      </c>
      <c r="B691" s="361" t="s">
        <v>190</v>
      </c>
      <c r="C691" s="360" t="s">
        <v>12</v>
      </c>
      <c r="D691" s="360" t="s">
        <v>106</v>
      </c>
      <c r="E691" s="645" t="s">
        <v>2465</v>
      </c>
      <c r="F691" s="645"/>
      <c r="G691" s="362" t="s">
        <v>104</v>
      </c>
      <c r="H691" s="363">
        <v>0.15</v>
      </c>
      <c r="I691" s="364">
        <v>24.91</v>
      </c>
      <c r="J691" s="379">
        <v>3.73</v>
      </c>
    </row>
    <row r="692" spans="1:10" ht="25.5" x14ac:dyDescent="0.25">
      <c r="A692" s="372" t="s">
        <v>191</v>
      </c>
      <c r="B692" s="355" t="s">
        <v>4006</v>
      </c>
      <c r="C692" s="354" t="s">
        <v>163</v>
      </c>
      <c r="D692" s="354" t="s">
        <v>4007</v>
      </c>
      <c r="E692" s="643" t="s">
        <v>192</v>
      </c>
      <c r="F692" s="643"/>
      <c r="G692" s="356" t="s">
        <v>4</v>
      </c>
      <c r="H692" s="357">
        <v>1</v>
      </c>
      <c r="I692" s="358">
        <v>44.44</v>
      </c>
      <c r="J692" s="373">
        <v>44.44</v>
      </c>
    </row>
    <row r="693" spans="1:10" x14ac:dyDescent="0.25">
      <c r="A693" s="646" t="s">
        <v>199</v>
      </c>
      <c r="B693" s="853"/>
      <c r="C693" s="853"/>
      <c r="D693" s="853"/>
      <c r="E693" s="853"/>
      <c r="F693" s="853"/>
      <c r="G693" s="853"/>
      <c r="H693" s="853"/>
      <c r="I693" s="853"/>
      <c r="J693" s="647"/>
    </row>
    <row r="694" spans="1:10" ht="15.75" thickBot="1" x14ac:dyDescent="0.3">
      <c r="A694" s="648" t="s">
        <v>4008</v>
      </c>
      <c r="B694" s="854"/>
      <c r="C694" s="854"/>
      <c r="D694" s="854"/>
      <c r="E694" s="854"/>
      <c r="F694" s="854"/>
      <c r="G694" s="854"/>
      <c r="H694" s="854"/>
      <c r="I694" s="854"/>
      <c r="J694" s="649"/>
    </row>
    <row r="695" spans="1:10" ht="15.75" thickTop="1" x14ac:dyDescent="0.25">
      <c r="A695" s="374"/>
      <c r="B695" s="359"/>
      <c r="C695" s="359"/>
      <c r="D695" s="359"/>
      <c r="E695" s="359"/>
      <c r="F695" s="359"/>
      <c r="G695" s="359"/>
      <c r="H695" s="359"/>
      <c r="I695" s="359"/>
      <c r="J695" s="375"/>
    </row>
    <row r="696" spans="1:10" ht="38.25" x14ac:dyDescent="0.25">
      <c r="A696" s="376" t="s">
        <v>184</v>
      </c>
      <c r="B696" s="350" t="s">
        <v>3566</v>
      </c>
      <c r="C696" s="349" t="s">
        <v>163</v>
      </c>
      <c r="D696" s="349" t="s">
        <v>3567</v>
      </c>
      <c r="E696" s="644" t="s">
        <v>194</v>
      </c>
      <c r="F696" s="644"/>
      <c r="G696" s="351" t="s">
        <v>4</v>
      </c>
      <c r="H696" s="352">
        <v>1</v>
      </c>
      <c r="I696" s="353">
        <v>145.63</v>
      </c>
      <c r="J696" s="377">
        <v>145.63</v>
      </c>
    </row>
    <row r="697" spans="1:10" ht="38.25" x14ac:dyDescent="0.25">
      <c r="A697" s="378" t="s">
        <v>185</v>
      </c>
      <c r="B697" s="361" t="s">
        <v>3693</v>
      </c>
      <c r="C697" s="360" t="s">
        <v>12</v>
      </c>
      <c r="D697" s="360" t="s">
        <v>3694</v>
      </c>
      <c r="E697" s="645" t="s">
        <v>2476</v>
      </c>
      <c r="F697" s="645"/>
      <c r="G697" s="362" t="s">
        <v>162</v>
      </c>
      <c r="H697" s="363">
        <v>0.24</v>
      </c>
      <c r="I697" s="364">
        <v>49.91</v>
      </c>
      <c r="J697" s="379">
        <v>11.97</v>
      </c>
    </row>
    <row r="698" spans="1:10" ht="25.5" x14ac:dyDescent="0.25">
      <c r="A698" s="378" t="s">
        <v>185</v>
      </c>
      <c r="B698" s="361" t="s">
        <v>4011</v>
      </c>
      <c r="C698" s="360" t="s">
        <v>12</v>
      </c>
      <c r="D698" s="360" t="s">
        <v>4012</v>
      </c>
      <c r="E698" s="645" t="s">
        <v>3932</v>
      </c>
      <c r="F698" s="645"/>
      <c r="G698" s="362" t="s">
        <v>187</v>
      </c>
      <c r="H698" s="363">
        <v>0.04</v>
      </c>
      <c r="I698" s="364">
        <v>59.74</v>
      </c>
      <c r="J698" s="379">
        <v>2.38</v>
      </c>
    </row>
    <row r="699" spans="1:10" ht="51" x14ac:dyDescent="0.25">
      <c r="A699" s="378" t="s">
        <v>185</v>
      </c>
      <c r="B699" s="361" t="s">
        <v>1041</v>
      </c>
      <c r="C699" s="360" t="s">
        <v>12</v>
      </c>
      <c r="D699" s="360" t="s">
        <v>1042</v>
      </c>
      <c r="E699" s="645" t="s">
        <v>2440</v>
      </c>
      <c r="F699" s="645"/>
      <c r="G699" s="362" t="s">
        <v>162</v>
      </c>
      <c r="H699" s="363">
        <v>0.8</v>
      </c>
      <c r="I699" s="364">
        <v>91.79</v>
      </c>
      <c r="J699" s="379">
        <v>73.430000000000007</v>
      </c>
    </row>
    <row r="700" spans="1:10" ht="51" x14ac:dyDescent="0.25">
      <c r="A700" s="378" t="s">
        <v>185</v>
      </c>
      <c r="B700" s="361" t="s">
        <v>4009</v>
      </c>
      <c r="C700" s="360" t="s">
        <v>12</v>
      </c>
      <c r="D700" s="360" t="s">
        <v>4010</v>
      </c>
      <c r="E700" s="645" t="s">
        <v>2466</v>
      </c>
      <c r="F700" s="645"/>
      <c r="G700" s="362" t="s">
        <v>187</v>
      </c>
      <c r="H700" s="363">
        <v>0.08</v>
      </c>
      <c r="I700" s="364">
        <v>575.45000000000005</v>
      </c>
      <c r="J700" s="379">
        <v>46.03</v>
      </c>
    </row>
    <row r="701" spans="1:10" ht="15.75" thickBot="1" x14ac:dyDescent="0.3">
      <c r="A701" s="378" t="s">
        <v>185</v>
      </c>
      <c r="B701" s="361" t="s">
        <v>642</v>
      </c>
      <c r="C701" s="360" t="s">
        <v>12</v>
      </c>
      <c r="D701" s="360" t="s">
        <v>643</v>
      </c>
      <c r="E701" s="645" t="s">
        <v>2475</v>
      </c>
      <c r="F701" s="645"/>
      <c r="G701" s="362" t="s">
        <v>187</v>
      </c>
      <c r="H701" s="363">
        <v>0.12</v>
      </c>
      <c r="I701" s="364">
        <v>98.53</v>
      </c>
      <c r="J701" s="379">
        <v>11.82</v>
      </c>
    </row>
    <row r="702" spans="1:10" ht="15.75" thickTop="1" x14ac:dyDescent="0.25">
      <c r="A702" s="374"/>
      <c r="B702" s="359"/>
      <c r="C702" s="359"/>
      <c r="D702" s="359"/>
      <c r="E702" s="359"/>
      <c r="F702" s="359"/>
      <c r="G702" s="359"/>
      <c r="H702" s="359"/>
      <c r="I702" s="359"/>
      <c r="J702" s="375"/>
    </row>
    <row r="703" spans="1:10" ht="38.25" x14ac:dyDescent="0.25">
      <c r="A703" s="376" t="s">
        <v>184</v>
      </c>
      <c r="B703" s="350" t="s">
        <v>3568</v>
      </c>
      <c r="C703" s="349" t="s">
        <v>12</v>
      </c>
      <c r="D703" s="349" t="s">
        <v>3569</v>
      </c>
      <c r="E703" s="644" t="s">
        <v>2471</v>
      </c>
      <c r="F703" s="644"/>
      <c r="G703" s="351" t="s">
        <v>4</v>
      </c>
      <c r="H703" s="352">
        <v>1</v>
      </c>
      <c r="I703" s="353">
        <v>88.33</v>
      </c>
      <c r="J703" s="377">
        <v>88.33</v>
      </c>
    </row>
    <row r="704" spans="1:10" x14ac:dyDescent="0.25">
      <c r="A704" s="378" t="s">
        <v>185</v>
      </c>
      <c r="B704" s="361" t="s">
        <v>195</v>
      </c>
      <c r="C704" s="360" t="s">
        <v>12</v>
      </c>
      <c r="D704" s="360" t="s">
        <v>112</v>
      </c>
      <c r="E704" s="645" t="s">
        <v>2465</v>
      </c>
      <c r="F704" s="645"/>
      <c r="G704" s="362" t="s">
        <v>104</v>
      </c>
      <c r="H704" s="363">
        <v>0.24840000000000001</v>
      </c>
      <c r="I704" s="364">
        <v>34.340000000000003</v>
      </c>
      <c r="J704" s="379">
        <v>8.5299999999999994</v>
      </c>
    </row>
    <row r="705" spans="1:10" ht="25.5" x14ac:dyDescent="0.25">
      <c r="A705" s="378" t="s">
        <v>185</v>
      </c>
      <c r="B705" s="361" t="s">
        <v>211</v>
      </c>
      <c r="C705" s="360" t="s">
        <v>12</v>
      </c>
      <c r="D705" s="360" t="s">
        <v>114</v>
      </c>
      <c r="E705" s="645" t="s">
        <v>2465</v>
      </c>
      <c r="F705" s="645"/>
      <c r="G705" s="362" t="s">
        <v>104</v>
      </c>
      <c r="H705" s="363">
        <v>0.24840000000000001</v>
      </c>
      <c r="I705" s="364">
        <v>26.15</v>
      </c>
      <c r="J705" s="379">
        <v>6.49</v>
      </c>
    </row>
    <row r="706" spans="1:10" ht="39" thickBot="1" x14ac:dyDescent="0.3">
      <c r="A706" s="372" t="s">
        <v>191</v>
      </c>
      <c r="B706" s="355" t="s">
        <v>4013</v>
      </c>
      <c r="C706" s="354" t="s">
        <v>12</v>
      </c>
      <c r="D706" s="354" t="s">
        <v>4014</v>
      </c>
      <c r="E706" s="643" t="s">
        <v>192</v>
      </c>
      <c r="F706" s="643"/>
      <c r="G706" s="356" t="s">
        <v>4</v>
      </c>
      <c r="H706" s="357">
        <v>1</v>
      </c>
      <c r="I706" s="358">
        <v>73.31</v>
      </c>
      <c r="J706" s="373">
        <v>73.31</v>
      </c>
    </row>
    <row r="707" spans="1:10" ht="15.75" thickTop="1" x14ac:dyDescent="0.25">
      <c r="A707" s="374"/>
      <c r="B707" s="359"/>
      <c r="C707" s="359"/>
      <c r="D707" s="359"/>
      <c r="E707" s="359"/>
      <c r="F707" s="359"/>
      <c r="G707" s="359"/>
      <c r="H707" s="359"/>
      <c r="I707" s="359"/>
      <c r="J707" s="375"/>
    </row>
    <row r="708" spans="1:10" ht="38.25" x14ac:dyDescent="0.25">
      <c r="A708" s="376" t="s">
        <v>184</v>
      </c>
      <c r="B708" s="350" t="s">
        <v>1012</v>
      </c>
      <c r="C708" s="349" t="s">
        <v>12</v>
      </c>
      <c r="D708" s="349" t="s">
        <v>1013</v>
      </c>
      <c r="E708" s="644" t="s">
        <v>1024</v>
      </c>
      <c r="F708" s="644"/>
      <c r="G708" s="351" t="s">
        <v>4</v>
      </c>
      <c r="H708" s="352">
        <v>1</v>
      </c>
      <c r="I708" s="353">
        <v>49.61</v>
      </c>
      <c r="J708" s="377">
        <v>49.61</v>
      </c>
    </row>
    <row r="709" spans="1:10" x14ac:dyDescent="0.25">
      <c r="A709" s="378" t="s">
        <v>185</v>
      </c>
      <c r="B709" s="361" t="s">
        <v>207</v>
      </c>
      <c r="C709" s="360" t="s">
        <v>12</v>
      </c>
      <c r="D709" s="360" t="s">
        <v>107</v>
      </c>
      <c r="E709" s="645" t="s">
        <v>2465</v>
      </c>
      <c r="F709" s="645"/>
      <c r="G709" s="362" t="s">
        <v>104</v>
      </c>
      <c r="H709" s="363">
        <v>0.1384</v>
      </c>
      <c r="I709" s="364">
        <v>33.840000000000003</v>
      </c>
      <c r="J709" s="379">
        <v>4.68</v>
      </c>
    </row>
    <row r="710" spans="1:10" ht="38.25" x14ac:dyDescent="0.25">
      <c r="A710" s="378" t="s">
        <v>185</v>
      </c>
      <c r="B710" s="361" t="s">
        <v>1052</v>
      </c>
      <c r="C710" s="360" t="s">
        <v>12</v>
      </c>
      <c r="D710" s="360" t="s">
        <v>3374</v>
      </c>
      <c r="E710" s="645" t="s">
        <v>2473</v>
      </c>
      <c r="F710" s="645"/>
      <c r="G710" s="362" t="s">
        <v>187</v>
      </c>
      <c r="H710" s="363">
        <v>1.41E-2</v>
      </c>
      <c r="I710" s="364">
        <v>303.23</v>
      </c>
      <c r="J710" s="379">
        <v>4.2699999999999996</v>
      </c>
    </row>
    <row r="711" spans="1:10" x14ac:dyDescent="0.25">
      <c r="A711" s="378" t="s">
        <v>185</v>
      </c>
      <c r="B711" s="361" t="s">
        <v>190</v>
      </c>
      <c r="C711" s="360" t="s">
        <v>12</v>
      </c>
      <c r="D711" s="360" t="s">
        <v>106</v>
      </c>
      <c r="E711" s="645" t="s">
        <v>2465</v>
      </c>
      <c r="F711" s="645"/>
      <c r="G711" s="362" t="s">
        <v>104</v>
      </c>
      <c r="H711" s="363">
        <v>0.10879999999999999</v>
      </c>
      <c r="I711" s="364">
        <v>24.91</v>
      </c>
      <c r="J711" s="379">
        <v>2.71</v>
      </c>
    </row>
    <row r="712" spans="1:10" ht="39" thickBot="1" x14ac:dyDescent="0.3">
      <c r="A712" s="372" t="s">
        <v>191</v>
      </c>
      <c r="B712" s="355" t="s">
        <v>1033</v>
      </c>
      <c r="C712" s="354" t="s">
        <v>12</v>
      </c>
      <c r="D712" s="354" t="s">
        <v>1034</v>
      </c>
      <c r="E712" s="643" t="s">
        <v>192</v>
      </c>
      <c r="F712" s="643"/>
      <c r="G712" s="356" t="s">
        <v>4</v>
      </c>
      <c r="H712" s="357">
        <v>1</v>
      </c>
      <c r="I712" s="358">
        <v>37.950000000000003</v>
      </c>
      <c r="J712" s="373">
        <v>37.950000000000003</v>
      </c>
    </row>
    <row r="713" spans="1:10" ht="15.75" thickTop="1" x14ac:dyDescent="0.25">
      <c r="A713" s="374"/>
      <c r="B713" s="359"/>
      <c r="C713" s="359"/>
      <c r="D713" s="359"/>
      <c r="E713" s="359"/>
      <c r="F713" s="359"/>
      <c r="G713" s="359"/>
      <c r="H713" s="359"/>
      <c r="I713" s="359"/>
      <c r="J713" s="375"/>
    </row>
    <row r="714" spans="1:10" ht="25.5" x14ac:dyDescent="0.25">
      <c r="A714" s="376" t="s">
        <v>184</v>
      </c>
      <c r="B714" s="350" t="s">
        <v>1014</v>
      </c>
      <c r="C714" s="349" t="s">
        <v>163</v>
      </c>
      <c r="D714" s="349" t="s">
        <v>1015</v>
      </c>
      <c r="E714" s="644" t="s">
        <v>369</v>
      </c>
      <c r="F714" s="644"/>
      <c r="G714" s="351" t="s">
        <v>4</v>
      </c>
      <c r="H714" s="352">
        <v>1</v>
      </c>
      <c r="I714" s="353">
        <v>242.41</v>
      </c>
      <c r="J714" s="377">
        <v>242.41</v>
      </c>
    </row>
    <row r="715" spans="1:10" x14ac:dyDescent="0.25">
      <c r="A715" s="378" t="s">
        <v>185</v>
      </c>
      <c r="B715" s="361" t="s">
        <v>190</v>
      </c>
      <c r="C715" s="360" t="s">
        <v>12</v>
      </c>
      <c r="D715" s="360" t="s">
        <v>106</v>
      </c>
      <c r="E715" s="645" t="s">
        <v>2465</v>
      </c>
      <c r="F715" s="645"/>
      <c r="G715" s="362" t="s">
        <v>104</v>
      </c>
      <c r="H715" s="363">
        <v>1</v>
      </c>
      <c r="I715" s="364">
        <v>24.91</v>
      </c>
      <c r="J715" s="379">
        <v>24.91</v>
      </c>
    </row>
    <row r="716" spans="1:10" x14ac:dyDescent="0.25">
      <c r="A716" s="378" t="s">
        <v>185</v>
      </c>
      <c r="B716" s="361" t="s">
        <v>207</v>
      </c>
      <c r="C716" s="360" t="s">
        <v>12</v>
      </c>
      <c r="D716" s="360" t="s">
        <v>107</v>
      </c>
      <c r="E716" s="645" t="s">
        <v>2465</v>
      </c>
      <c r="F716" s="645"/>
      <c r="G716" s="362" t="s">
        <v>104</v>
      </c>
      <c r="H716" s="363">
        <v>1</v>
      </c>
      <c r="I716" s="364">
        <v>33.840000000000003</v>
      </c>
      <c r="J716" s="379">
        <v>33.840000000000003</v>
      </c>
    </row>
    <row r="717" spans="1:10" ht="25.5" x14ac:dyDescent="0.25">
      <c r="A717" s="372" t="s">
        <v>191</v>
      </c>
      <c r="B717" s="355" t="s">
        <v>209</v>
      </c>
      <c r="C717" s="354" t="s">
        <v>12</v>
      </c>
      <c r="D717" s="354" t="s">
        <v>210</v>
      </c>
      <c r="E717" s="643" t="s">
        <v>192</v>
      </c>
      <c r="F717" s="643"/>
      <c r="G717" s="356" t="s">
        <v>187</v>
      </c>
      <c r="H717" s="357">
        <v>0.02</v>
      </c>
      <c r="I717" s="358">
        <v>144.80000000000001</v>
      </c>
      <c r="J717" s="373">
        <v>2.89</v>
      </c>
    </row>
    <row r="718" spans="1:10" x14ac:dyDescent="0.25">
      <c r="A718" s="372" t="s">
        <v>191</v>
      </c>
      <c r="B718" s="355" t="s">
        <v>196</v>
      </c>
      <c r="C718" s="354" t="s">
        <v>12</v>
      </c>
      <c r="D718" s="354" t="s">
        <v>197</v>
      </c>
      <c r="E718" s="643" t="s">
        <v>192</v>
      </c>
      <c r="F718" s="643"/>
      <c r="G718" s="356" t="s">
        <v>16</v>
      </c>
      <c r="H718" s="357">
        <v>7</v>
      </c>
      <c r="I718" s="358">
        <v>0.99</v>
      </c>
      <c r="J718" s="373">
        <v>6.93</v>
      </c>
    </row>
    <row r="719" spans="1:10" ht="38.25" x14ac:dyDescent="0.25">
      <c r="A719" s="372" t="s">
        <v>191</v>
      </c>
      <c r="B719" s="355" t="s">
        <v>1053</v>
      </c>
      <c r="C719" s="354" t="s">
        <v>12</v>
      </c>
      <c r="D719" s="354" t="s">
        <v>1054</v>
      </c>
      <c r="E719" s="643" t="s">
        <v>192</v>
      </c>
      <c r="F719" s="643"/>
      <c r="G719" s="356" t="s">
        <v>4</v>
      </c>
      <c r="H719" s="357">
        <v>1</v>
      </c>
      <c r="I719" s="358">
        <v>173.84</v>
      </c>
      <c r="J719" s="373">
        <v>173.84</v>
      </c>
    </row>
    <row r="720" spans="1:10" x14ac:dyDescent="0.25">
      <c r="A720" s="646" t="s">
        <v>199</v>
      </c>
      <c r="B720" s="853"/>
      <c r="C720" s="853"/>
      <c r="D720" s="853"/>
      <c r="E720" s="853"/>
      <c r="F720" s="853"/>
      <c r="G720" s="853"/>
      <c r="H720" s="853"/>
      <c r="I720" s="853"/>
      <c r="J720" s="647"/>
    </row>
    <row r="721" spans="1:10" ht="15.75" thickBot="1" x14ac:dyDescent="0.3">
      <c r="A721" s="648" t="s">
        <v>1055</v>
      </c>
      <c r="B721" s="854"/>
      <c r="C721" s="854"/>
      <c r="D721" s="854"/>
      <c r="E721" s="854"/>
      <c r="F721" s="854"/>
      <c r="G721" s="854"/>
      <c r="H721" s="854"/>
      <c r="I721" s="854"/>
      <c r="J721" s="649"/>
    </row>
    <row r="722" spans="1:10" ht="15.75" thickTop="1" x14ac:dyDescent="0.25">
      <c r="A722" s="374"/>
      <c r="B722" s="359"/>
      <c r="C722" s="359"/>
      <c r="D722" s="359"/>
      <c r="E722" s="359"/>
      <c r="F722" s="359"/>
      <c r="G722" s="359"/>
      <c r="H722" s="359"/>
      <c r="I722" s="359"/>
      <c r="J722" s="375"/>
    </row>
    <row r="723" spans="1:10" ht="38.25" x14ac:dyDescent="0.25">
      <c r="A723" s="376" t="s">
        <v>184</v>
      </c>
      <c r="B723" s="350" t="s">
        <v>1318</v>
      </c>
      <c r="C723" s="349" t="s">
        <v>12</v>
      </c>
      <c r="D723" s="349" t="s">
        <v>3335</v>
      </c>
      <c r="E723" s="644" t="s">
        <v>1883</v>
      </c>
      <c r="F723" s="644"/>
      <c r="G723" s="351" t="s">
        <v>3</v>
      </c>
      <c r="H723" s="352">
        <v>1</v>
      </c>
      <c r="I723" s="353">
        <v>18.7</v>
      </c>
      <c r="J723" s="377">
        <v>18.7</v>
      </c>
    </row>
    <row r="724" spans="1:10" x14ac:dyDescent="0.25">
      <c r="A724" s="378" t="s">
        <v>185</v>
      </c>
      <c r="B724" s="361" t="s">
        <v>195</v>
      </c>
      <c r="C724" s="360" t="s">
        <v>12</v>
      </c>
      <c r="D724" s="360" t="s">
        <v>112</v>
      </c>
      <c r="E724" s="645" t="s">
        <v>2465</v>
      </c>
      <c r="F724" s="645"/>
      <c r="G724" s="362" t="s">
        <v>104</v>
      </c>
      <c r="H724" s="363">
        <v>0.1003797</v>
      </c>
      <c r="I724" s="364">
        <v>34.340000000000003</v>
      </c>
      <c r="J724" s="379">
        <v>3.44</v>
      </c>
    </row>
    <row r="725" spans="1:10" ht="76.5" x14ac:dyDescent="0.25">
      <c r="A725" s="378" t="s">
        <v>185</v>
      </c>
      <c r="B725" s="361" t="s">
        <v>1875</v>
      </c>
      <c r="C725" s="360" t="s">
        <v>12</v>
      </c>
      <c r="D725" s="360" t="s">
        <v>1876</v>
      </c>
      <c r="E725" s="645" t="s">
        <v>2490</v>
      </c>
      <c r="F725" s="645"/>
      <c r="G725" s="362" t="s">
        <v>3</v>
      </c>
      <c r="H725" s="363">
        <v>1</v>
      </c>
      <c r="I725" s="364">
        <v>10.95</v>
      </c>
      <c r="J725" s="379">
        <v>10.95</v>
      </c>
    </row>
    <row r="726" spans="1:10" ht="25.5" x14ac:dyDescent="0.25">
      <c r="A726" s="378" t="s">
        <v>185</v>
      </c>
      <c r="B726" s="361" t="s">
        <v>211</v>
      </c>
      <c r="C726" s="360" t="s">
        <v>12</v>
      </c>
      <c r="D726" s="360" t="s">
        <v>114</v>
      </c>
      <c r="E726" s="645" t="s">
        <v>2465</v>
      </c>
      <c r="F726" s="645"/>
      <c r="G726" s="362" t="s">
        <v>104</v>
      </c>
      <c r="H726" s="363">
        <v>5.01898E-2</v>
      </c>
      <c r="I726" s="364">
        <v>26.15</v>
      </c>
      <c r="J726" s="379">
        <v>1.31</v>
      </c>
    </row>
    <row r="727" spans="1:10" ht="26.25" thickBot="1" x14ac:dyDescent="0.3">
      <c r="A727" s="372" t="s">
        <v>191</v>
      </c>
      <c r="B727" s="355" t="s">
        <v>1877</v>
      </c>
      <c r="C727" s="354" t="s">
        <v>12</v>
      </c>
      <c r="D727" s="354" t="s">
        <v>1878</v>
      </c>
      <c r="E727" s="643" t="s">
        <v>192</v>
      </c>
      <c r="F727" s="643"/>
      <c r="G727" s="356" t="s">
        <v>3</v>
      </c>
      <c r="H727" s="357">
        <v>1.0556000000000001</v>
      </c>
      <c r="I727" s="358">
        <v>2.85</v>
      </c>
      <c r="J727" s="373">
        <v>3</v>
      </c>
    </row>
    <row r="728" spans="1:10" ht="15.75" thickTop="1" x14ac:dyDescent="0.25">
      <c r="A728" s="374"/>
      <c r="B728" s="359"/>
      <c r="C728" s="359"/>
      <c r="D728" s="359"/>
      <c r="E728" s="359"/>
      <c r="F728" s="359"/>
      <c r="G728" s="359"/>
      <c r="H728" s="359"/>
      <c r="I728" s="359"/>
      <c r="J728" s="375"/>
    </row>
    <row r="729" spans="1:10" ht="38.25" x14ac:dyDescent="0.25">
      <c r="A729" s="376" t="s">
        <v>184</v>
      </c>
      <c r="B729" s="350" t="s">
        <v>3573</v>
      </c>
      <c r="C729" s="349" t="s">
        <v>163</v>
      </c>
      <c r="D729" s="349" t="s">
        <v>3574</v>
      </c>
      <c r="E729" s="644" t="s">
        <v>194</v>
      </c>
      <c r="F729" s="644"/>
      <c r="G729" s="351" t="s">
        <v>3</v>
      </c>
      <c r="H729" s="352">
        <v>1</v>
      </c>
      <c r="I729" s="353">
        <v>27.85</v>
      </c>
      <c r="J729" s="377">
        <v>27.85</v>
      </c>
    </row>
    <row r="730" spans="1:10" x14ac:dyDescent="0.25">
      <c r="A730" s="378" t="s">
        <v>185</v>
      </c>
      <c r="B730" s="361" t="s">
        <v>195</v>
      </c>
      <c r="C730" s="360" t="s">
        <v>12</v>
      </c>
      <c r="D730" s="360" t="s">
        <v>112</v>
      </c>
      <c r="E730" s="645" t="s">
        <v>2465</v>
      </c>
      <c r="F730" s="645"/>
      <c r="G730" s="362" t="s">
        <v>104</v>
      </c>
      <c r="H730" s="363">
        <v>0.129</v>
      </c>
      <c r="I730" s="364">
        <v>34.340000000000003</v>
      </c>
      <c r="J730" s="379">
        <v>4.42</v>
      </c>
    </row>
    <row r="731" spans="1:10" ht="25.5" x14ac:dyDescent="0.25">
      <c r="A731" s="378" t="s">
        <v>185</v>
      </c>
      <c r="B731" s="361" t="s">
        <v>211</v>
      </c>
      <c r="C731" s="360" t="s">
        <v>12</v>
      </c>
      <c r="D731" s="360" t="s">
        <v>114</v>
      </c>
      <c r="E731" s="645" t="s">
        <v>2465</v>
      </c>
      <c r="F731" s="645"/>
      <c r="G731" s="362" t="s">
        <v>104</v>
      </c>
      <c r="H731" s="363">
        <v>0.129</v>
      </c>
      <c r="I731" s="364">
        <v>26.15</v>
      </c>
      <c r="J731" s="379">
        <v>3.37</v>
      </c>
    </row>
    <row r="732" spans="1:10" ht="25.5" x14ac:dyDescent="0.25">
      <c r="A732" s="372" t="s">
        <v>191</v>
      </c>
      <c r="B732" s="355" t="s">
        <v>4015</v>
      </c>
      <c r="C732" s="354" t="s">
        <v>12</v>
      </c>
      <c r="D732" s="354" t="s">
        <v>4016</v>
      </c>
      <c r="E732" s="643" t="s">
        <v>192</v>
      </c>
      <c r="F732" s="643"/>
      <c r="G732" s="356" t="s">
        <v>3</v>
      </c>
      <c r="H732" s="357">
        <v>1.1000000000000001</v>
      </c>
      <c r="I732" s="358">
        <v>18.239999999999998</v>
      </c>
      <c r="J732" s="373">
        <v>20.059999999999999</v>
      </c>
    </row>
    <row r="733" spans="1:10" x14ac:dyDescent="0.25">
      <c r="A733" s="646" t="s">
        <v>199</v>
      </c>
      <c r="B733" s="853"/>
      <c r="C733" s="853"/>
      <c r="D733" s="853"/>
      <c r="E733" s="853"/>
      <c r="F733" s="853"/>
      <c r="G733" s="853"/>
      <c r="H733" s="853"/>
      <c r="I733" s="853"/>
      <c r="J733" s="647"/>
    </row>
    <row r="734" spans="1:10" ht="15.75" thickBot="1" x14ac:dyDescent="0.3">
      <c r="A734" s="648" t="s">
        <v>4017</v>
      </c>
      <c r="B734" s="854"/>
      <c r="C734" s="854"/>
      <c r="D734" s="854"/>
      <c r="E734" s="854"/>
      <c r="F734" s="854"/>
      <c r="G734" s="854"/>
      <c r="H734" s="854"/>
      <c r="I734" s="854"/>
      <c r="J734" s="649"/>
    </row>
    <row r="735" spans="1:10" ht="15.75" thickTop="1" x14ac:dyDescent="0.25">
      <c r="A735" s="374"/>
      <c r="B735" s="359"/>
      <c r="C735" s="359"/>
      <c r="D735" s="359"/>
      <c r="E735" s="359"/>
      <c r="F735" s="359"/>
      <c r="G735" s="359"/>
      <c r="H735" s="359"/>
      <c r="I735" s="359"/>
      <c r="J735" s="375"/>
    </row>
    <row r="736" spans="1:10" ht="51" x14ac:dyDescent="0.25">
      <c r="A736" s="376" t="s">
        <v>184</v>
      </c>
      <c r="B736" s="350" t="s">
        <v>3575</v>
      </c>
      <c r="C736" s="349" t="s">
        <v>12</v>
      </c>
      <c r="D736" s="349" t="s">
        <v>3576</v>
      </c>
      <c r="E736" s="644" t="s">
        <v>1032</v>
      </c>
      <c r="F736" s="644"/>
      <c r="G736" s="351" t="s">
        <v>3</v>
      </c>
      <c r="H736" s="352">
        <v>1</v>
      </c>
      <c r="I736" s="353">
        <v>13.36</v>
      </c>
      <c r="J736" s="377">
        <v>13.36</v>
      </c>
    </row>
    <row r="737" spans="1:10" x14ac:dyDescent="0.25">
      <c r="A737" s="378" t="s">
        <v>185</v>
      </c>
      <c r="B737" s="361" t="s">
        <v>195</v>
      </c>
      <c r="C737" s="360" t="s">
        <v>12</v>
      </c>
      <c r="D737" s="360" t="s">
        <v>112</v>
      </c>
      <c r="E737" s="645" t="s">
        <v>2465</v>
      </c>
      <c r="F737" s="645"/>
      <c r="G737" s="362" t="s">
        <v>104</v>
      </c>
      <c r="H737" s="363">
        <v>9.4500000000000001E-2</v>
      </c>
      <c r="I737" s="364">
        <v>34.340000000000003</v>
      </c>
      <c r="J737" s="379">
        <v>3.24</v>
      </c>
    </row>
    <row r="738" spans="1:10" ht="25.5" x14ac:dyDescent="0.25">
      <c r="A738" s="378" t="s">
        <v>185</v>
      </c>
      <c r="B738" s="361" t="s">
        <v>211</v>
      </c>
      <c r="C738" s="360" t="s">
        <v>12</v>
      </c>
      <c r="D738" s="360" t="s">
        <v>114</v>
      </c>
      <c r="E738" s="645" t="s">
        <v>2465</v>
      </c>
      <c r="F738" s="645"/>
      <c r="G738" s="362" t="s">
        <v>104</v>
      </c>
      <c r="H738" s="363">
        <v>9.4500000000000001E-2</v>
      </c>
      <c r="I738" s="364">
        <v>26.15</v>
      </c>
      <c r="J738" s="379">
        <v>2.4700000000000002</v>
      </c>
    </row>
    <row r="739" spans="1:10" ht="51.75" thickBot="1" x14ac:dyDescent="0.3">
      <c r="A739" s="372" t="s">
        <v>191</v>
      </c>
      <c r="B739" s="355" t="s">
        <v>4018</v>
      </c>
      <c r="C739" s="354" t="s">
        <v>12</v>
      </c>
      <c r="D739" s="354" t="s">
        <v>4019</v>
      </c>
      <c r="E739" s="643" t="s">
        <v>192</v>
      </c>
      <c r="F739" s="643"/>
      <c r="G739" s="356" t="s">
        <v>3</v>
      </c>
      <c r="H739" s="357">
        <v>1.1000000000000001</v>
      </c>
      <c r="I739" s="358">
        <v>6.96</v>
      </c>
      <c r="J739" s="373">
        <v>7.65</v>
      </c>
    </row>
    <row r="740" spans="1:10" ht="15.75" thickTop="1" x14ac:dyDescent="0.25">
      <c r="A740" s="374"/>
      <c r="B740" s="359"/>
      <c r="C740" s="359"/>
      <c r="D740" s="359"/>
      <c r="E740" s="359"/>
      <c r="F740" s="359"/>
      <c r="G740" s="359"/>
      <c r="H740" s="359"/>
      <c r="I740" s="359"/>
      <c r="J740" s="375"/>
    </row>
    <row r="741" spans="1:10" ht="51" x14ac:dyDescent="0.25">
      <c r="A741" s="376" t="s">
        <v>184</v>
      </c>
      <c r="B741" s="350" t="s">
        <v>3577</v>
      </c>
      <c r="C741" s="349" t="s">
        <v>12</v>
      </c>
      <c r="D741" s="349" t="s">
        <v>3578</v>
      </c>
      <c r="E741" s="644" t="s">
        <v>1032</v>
      </c>
      <c r="F741" s="644"/>
      <c r="G741" s="351" t="s">
        <v>3</v>
      </c>
      <c r="H741" s="352">
        <v>1</v>
      </c>
      <c r="I741" s="353">
        <v>25.34</v>
      </c>
      <c r="J741" s="377">
        <v>25.34</v>
      </c>
    </row>
    <row r="742" spans="1:10" x14ac:dyDescent="0.25">
      <c r="A742" s="378" t="s">
        <v>185</v>
      </c>
      <c r="B742" s="361" t="s">
        <v>195</v>
      </c>
      <c r="C742" s="360" t="s">
        <v>12</v>
      </c>
      <c r="D742" s="360" t="s">
        <v>112</v>
      </c>
      <c r="E742" s="645" t="s">
        <v>2465</v>
      </c>
      <c r="F742" s="645"/>
      <c r="G742" s="362" t="s">
        <v>104</v>
      </c>
      <c r="H742" s="363">
        <v>0.1721</v>
      </c>
      <c r="I742" s="364">
        <v>34.340000000000003</v>
      </c>
      <c r="J742" s="379">
        <v>5.9</v>
      </c>
    </row>
    <row r="743" spans="1:10" ht="25.5" x14ac:dyDescent="0.25">
      <c r="A743" s="378" t="s">
        <v>185</v>
      </c>
      <c r="B743" s="361" t="s">
        <v>211</v>
      </c>
      <c r="C743" s="360" t="s">
        <v>12</v>
      </c>
      <c r="D743" s="360" t="s">
        <v>114</v>
      </c>
      <c r="E743" s="645" t="s">
        <v>2465</v>
      </c>
      <c r="F743" s="645"/>
      <c r="G743" s="362" t="s">
        <v>104</v>
      </c>
      <c r="H743" s="363">
        <v>0.1721</v>
      </c>
      <c r="I743" s="364">
        <v>26.15</v>
      </c>
      <c r="J743" s="379">
        <v>4.5</v>
      </c>
    </row>
    <row r="744" spans="1:10" ht="51.75" thickBot="1" x14ac:dyDescent="0.3">
      <c r="A744" s="372" t="s">
        <v>191</v>
      </c>
      <c r="B744" s="355" t="s">
        <v>4020</v>
      </c>
      <c r="C744" s="354" t="s">
        <v>12</v>
      </c>
      <c r="D744" s="354" t="s">
        <v>4021</v>
      </c>
      <c r="E744" s="643" t="s">
        <v>192</v>
      </c>
      <c r="F744" s="643"/>
      <c r="G744" s="356" t="s">
        <v>3</v>
      </c>
      <c r="H744" s="357">
        <v>1.1000000000000001</v>
      </c>
      <c r="I744" s="358">
        <v>13.59</v>
      </c>
      <c r="J744" s="373">
        <v>14.94</v>
      </c>
    </row>
    <row r="745" spans="1:10" ht="15.75" thickTop="1" x14ac:dyDescent="0.25">
      <c r="A745" s="374"/>
      <c r="B745" s="359"/>
      <c r="C745" s="359"/>
      <c r="D745" s="359"/>
      <c r="E745" s="359"/>
      <c r="F745" s="359"/>
      <c r="G745" s="359"/>
      <c r="H745" s="359"/>
      <c r="I745" s="359"/>
      <c r="J745" s="375"/>
    </row>
    <row r="746" spans="1:10" ht="38.25" x14ac:dyDescent="0.25">
      <c r="A746" s="376" t="s">
        <v>184</v>
      </c>
      <c r="B746" s="350" t="s">
        <v>2583</v>
      </c>
      <c r="C746" s="349" t="s">
        <v>163</v>
      </c>
      <c r="D746" s="349" t="s">
        <v>1331</v>
      </c>
      <c r="E746" s="644" t="s">
        <v>1883</v>
      </c>
      <c r="F746" s="644"/>
      <c r="G746" s="351" t="s">
        <v>4</v>
      </c>
      <c r="H746" s="352">
        <v>1</v>
      </c>
      <c r="I746" s="353">
        <v>12.09</v>
      </c>
      <c r="J746" s="377">
        <v>12.09</v>
      </c>
    </row>
    <row r="747" spans="1:10" x14ac:dyDescent="0.25">
      <c r="A747" s="378" t="s">
        <v>185</v>
      </c>
      <c r="B747" s="361" t="s">
        <v>195</v>
      </c>
      <c r="C747" s="360" t="s">
        <v>12</v>
      </c>
      <c r="D747" s="360" t="s">
        <v>112</v>
      </c>
      <c r="E747" s="645" t="s">
        <v>2465</v>
      </c>
      <c r="F747" s="645"/>
      <c r="G747" s="362" t="s">
        <v>104</v>
      </c>
      <c r="H747" s="363">
        <v>0.157</v>
      </c>
      <c r="I747" s="364">
        <v>34.340000000000003</v>
      </c>
      <c r="J747" s="379">
        <v>5.39</v>
      </c>
    </row>
    <row r="748" spans="1:10" ht="25.5" x14ac:dyDescent="0.25">
      <c r="A748" s="378" t="s">
        <v>185</v>
      </c>
      <c r="B748" s="361" t="s">
        <v>211</v>
      </c>
      <c r="C748" s="360" t="s">
        <v>12</v>
      </c>
      <c r="D748" s="360" t="s">
        <v>114</v>
      </c>
      <c r="E748" s="645" t="s">
        <v>2465</v>
      </c>
      <c r="F748" s="645"/>
      <c r="G748" s="362" t="s">
        <v>104</v>
      </c>
      <c r="H748" s="363">
        <v>0.157</v>
      </c>
      <c r="I748" s="364">
        <v>26.15</v>
      </c>
      <c r="J748" s="379">
        <v>4.0999999999999996</v>
      </c>
    </row>
    <row r="749" spans="1:10" x14ac:dyDescent="0.25">
      <c r="A749" s="372" t="s">
        <v>191</v>
      </c>
      <c r="B749" s="355" t="s">
        <v>2964</v>
      </c>
      <c r="C749" s="354" t="s">
        <v>200</v>
      </c>
      <c r="D749" s="354" t="s">
        <v>2965</v>
      </c>
      <c r="E749" s="643" t="s">
        <v>192</v>
      </c>
      <c r="F749" s="643"/>
      <c r="G749" s="356" t="s">
        <v>202</v>
      </c>
      <c r="H749" s="357">
        <v>1</v>
      </c>
      <c r="I749" s="358">
        <v>2.6</v>
      </c>
      <c r="J749" s="373">
        <v>2.6</v>
      </c>
    </row>
    <row r="750" spans="1:10" x14ac:dyDescent="0.25">
      <c r="A750" s="646" t="s">
        <v>199</v>
      </c>
      <c r="B750" s="853"/>
      <c r="C750" s="853"/>
      <c r="D750" s="853"/>
      <c r="E750" s="853"/>
      <c r="F750" s="853"/>
      <c r="G750" s="853"/>
      <c r="H750" s="853"/>
      <c r="I750" s="853"/>
      <c r="J750" s="647"/>
    </row>
    <row r="751" spans="1:10" ht="15.75" thickBot="1" x14ac:dyDescent="0.3">
      <c r="A751" s="648" t="s">
        <v>2966</v>
      </c>
      <c r="B751" s="854"/>
      <c r="C751" s="854"/>
      <c r="D751" s="854"/>
      <c r="E751" s="854"/>
      <c r="F751" s="854"/>
      <c r="G751" s="854"/>
      <c r="H751" s="854"/>
      <c r="I751" s="854"/>
      <c r="J751" s="649"/>
    </row>
    <row r="752" spans="1:10" ht="15.75" thickTop="1" x14ac:dyDescent="0.25">
      <c r="A752" s="374"/>
      <c r="B752" s="359"/>
      <c r="C752" s="359"/>
      <c r="D752" s="359"/>
      <c r="E752" s="359"/>
      <c r="F752" s="359"/>
      <c r="G752" s="359"/>
      <c r="H752" s="359"/>
      <c r="I752" s="359"/>
      <c r="J752" s="375"/>
    </row>
    <row r="753" spans="1:10" ht="38.25" x14ac:dyDescent="0.25">
      <c r="A753" s="376" t="s">
        <v>184</v>
      </c>
      <c r="B753" s="350" t="s">
        <v>5358</v>
      </c>
      <c r="C753" s="349" t="s">
        <v>163</v>
      </c>
      <c r="D753" s="349" t="s">
        <v>5359</v>
      </c>
      <c r="E753" s="644" t="s">
        <v>1032</v>
      </c>
      <c r="F753" s="644"/>
      <c r="G753" s="351" t="s">
        <v>4</v>
      </c>
      <c r="H753" s="352">
        <v>1</v>
      </c>
      <c r="I753" s="353">
        <v>31.7</v>
      </c>
      <c r="J753" s="377">
        <v>31.7</v>
      </c>
    </row>
    <row r="754" spans="1:10" ht="25.5" x14ac:dyDescent="0.25">
      <c r="A754" s="378" t="s">
        <v>185</v>
      </c>
      <c r="B754" s="361" t="s">
        <v>211</v>
      </c>
      <c r="C754" s="360" t="s">
        <v>12</v>
      </c>
      <c r="D754" s="360" t="s">
        <v>114</v>
      </c>
      <c r="E754" s="645" t="s">
        <v>2465</v>
      </c>
      <c r="F754" s="645"/>
      <c r="G754" s="362" t="s">
        <v>104</v>
      </c>
      <c r="H754" s="363">
        <v>0.38690000000000002</v>
      </c>
      <c r="I754" s="364">
        <v>26.15</v>
      </c>
      <c r="J754" s="379">
        <v>10.11</v>
      </c>
    </row>
    <row r="755" spans="1:10" x14ac:dyDescent="0.25">
      <c r="A755" s="378" t="s">
        <v>185</v>
      </c>
      <c r="B755" s="361" t="s">
        <v>195</v>
      </c>
      <c r="C755" s="360" t="s">
        <v>12</v>
      </c>
      <c r="D755" s="360" t="s">
        <v>112</v>
      </c>
      <c r="E755" s="645" t="s">
        <v>2465</v>
      </c>
      <c r="F755" s="645"/>
      <c r="G755" s="362" t="s">
        <v>104</v>
      </c>
      <c r="H755" s="363">
        <v>0.38690000000000002</v>
      </c>
      <c r="I755" s="364">
        <v>34.340000000000003</v>
      </c>
      <c r="J755" s="379">
        <v>13.28</v>
      </c>
    </row>
    <row r="756" spans="1:10" ht="25.5" x14ac:dyDescent="0.25">
      <c r="A756" s="372" t="s">
        <v>191</v>
      </c>
      <c r="B756" s="355" t="s">
        <v>4022</v>
      </c>
      <c r="C756" s="354" t="s">
        <v>12</v>
      </c>
      <c r="D756" s="354" t="s">
        <v>4023</v>
      </c>
      <c r="E756" s="643" t="s">
        <v>192</v>
      </c>
      <c r="F756" s="643"/>
      <c r="G756" s="356" t="s">
        <v>4</v>
      </c>
      <c r="H756" s="357">
        <v>1</v>
      </c>
      <c r="I756" s="358">
        <v>8.31</v>
      </c>
      <c r="J756" s="373">
        <v>8.31</v>
      </c>
    </row>
    <row r="757" spans="1:10" x14ac:dyDescent="0.25">
      <c r="A757" s="646" t="s">
        <v>199</v>
      </c>
      <c r="B757" s="853"/>
      <c r="C757" s="853"/>
      <c r="D757" s="853"/>
      <c r="E757" s="853"/>
      <c r="F757" s="853"/>
      <c r="G757" s="853"/>
      <c r="H757" s="853"/>
      <c r="I757" s="853"/>
      <c r="J757" s="647"/>
    </row>
    <row r="758" spans="1:10" ht="15.75" thickBot="1" x14ac:dyDescent="0.3">
      <c r="A758" s="648" t="s">
        <v>5559</v>
      </c>
      <c r="B758" s="854"/>
      <c r="C758" s="854"/>
      <c r="D758" s="854"/>
      <c r="E758" s="854"/>
      <c r="F758" s="854"/>
      <c r="G758" s="854"/>
      <c r="H758" s="854"/>
      <c r="I758" s="854"/>
      <c r="J758" s="649"/>
    </row>
    <row r="759" spans="1:10" ht="15.75" thickTop="1" x14ac:dyDescent="0.25">
      <c r="A759" s="374"/>
      <c r="B759" s="359"/>
      <c r="C759" s="359"/>
      <c r="D759" s="359"/>
      <c r="E759" s="359"/>
      <c r="F759" s="359"/>
      <c r="G759" s="359"/>
      <c r="H759" s="359"/>
      <c r="I759" s="359"/>
      <c r="J759" s="375"/>
    </row>
    <row r="760" spans="1:10" ht="38.25" x14ac:dyDescent="0.25">
      <c r="A760" s="376" t="s">
        <v>184</v>
      </c>
      <c r="B760" s="350" t="s">
        <v>3581</v>
      </c>
      <c r="C760" s="349" t="s">
        <v>163</v>
      </c>
      <c r="D760" s="349" t="s">
        <v>3582</v>
      </c>
      <c r="E760" s="644" t="s">
        <v>194</v>
      </c>
      <c r="F760" s="644"/>
      <c r="G760" s="351" t="s">
        <v>3</v>
      </c>
      <c r="H760" s="352">
        <v>1</v>
      </c>
      <c r="I760" s="353">
        <v>12.23</v>
      </c>
      <c r="J760" s="377">
        <v>12.23</v>
      </c>
    </row>
    <row r="761" spans="1:10" x14ac:dyDescent="0.25">
      <c r="A761" s="378" t="s">
        <v>185</v>
      </c>
      <c r="B761" s="361" t="s">
        <v>195</v>
      </c>
      <c r="C761" s="360" t="s">
        <v>12</v>
      </c>
      <c r="D761" s="360" t="s">
        <v>112</v>
      </c>
      <c r="E761" s="645" t="s">
        <v>2465</v>
      </c>
      <c r="F761" s="645"/>
      <c r="G761" s="362" t="s">
        <v>104</v>
      </c>
      <c r="H761" s="363">
        <v>9.5699999999999993E-2</v>
      </c>
      <c r="I761" s="364">
        <v>34.340000000000003</v>
      </c>
      <c r="J761" s="379">
        <v>3.28</v>
      </c>
    </row>
    <row r="762" spans="1:10" ht="25.5" x14ac:dyDescent="0.25">
      <c r="A762" s="378" t="s">
        <v>185</v>
      </c>
      <c r="B762" s="361" t="s">
        <v>211</v>
      </c>
      <c r="C762" s="360" t="s">
        <v>12</v>
      </c>
      <c r="D762" s="360" t="s">
        <v>114</v>
      </c>
      <c r="E762" s="645" t="s">
        <v>2465</v>
      </c>
      <c r="F762" s="645"/>
      <c r="G762" s="362" t="s">
        <v>104</v>
      </c>
      <c r="H762" s="363">
        <v>9.5699999999999993E-2</v>
      </c>
      <c r="I762" s="364">
        <v>26.15</v>
      </c>
      <c r="J762" s="379">
        <v>2.5</v>
      </c>
    </row>
    <row r="763" spans="1:10" x14ac:dyDescent="0.25">
      <c r="A763" s="372" t="s">
        <v>191</v>
      </c>
      <c r="B763" s="355" t="s">
        <v>4024</v>
      </c>
      <c r="C763" s="354" t="s">
        <v>1043</v>
      </c>
      <c r="D763" s="354" t="s">
        <v>4025</v>
      </c>
      <c r="E763" s="643" t="s">
        <v>192</v>
      </c>
      <c r="F763" s="643"/>
      <c r="G763" s="356" t="s">
        <v>3</v>
      </c>
      <c r="H763" s="357">
        <v>1.05</v>
      </c>
      <c r="I763" s="358">
        <v>6.15</v>
      </c>
      <c r="J763" s="373">
        <v>6.45</v>
      </c>
    </row>
    <row r="764" spans="1:10" x14ac:dyDescent="0.25">
      <c r="A764" s="646" t="s">
        <v>199</v>
      </c>
      <c r="B764" s="853"/>
      <c r="C764" s="853"/>
      <c r="D764" s="853"/>
      <c r="E764" s="853"/>
      <c r="F764" s="853"/>
      <c r="G764" s="853"/>
      <c r="H764" s="853"/>
      <c r="I764" s="853"/>
      <c r="J764" s="647"/>
    </row>
    <row r="765" spans="1:10" ht="15.75" thickBot="1" x14ac:dyDescent="0.3">
      <c r="A765" s="648" t="s">
        <v>1044</v>
      </c>
      <c r="B765" s="854"/>
      <c r="C765" s="854"/>
      <c r="D765" s="854"/>
      <c r="E765" s="854"/>
      <c r="F765" s="854"/>
      <c r="G765" s="854"/>
      <c r="H765" s="854"/>
      <c r="I765" s="854"/>
      <c r="J765" s="649"/>
    </row>
    <row r="766" spans="1:10" ht="15.75" thickTop="1" x14ac:dyDescent="0.25">
      <c r="A766" s="374"/>
      <c r="B766" s="359"/>
      <c r="C766" s="359"/>
      <c r="D766" s="359"/>
      <c r="E766" s="359"/>
      <c r="F766" s="359"/>
      <c r="G766" s="359"/>
      <c r="H766" s="359"/>
      <c r="I766" s="359"/>
      <c r="J766" s="375"/>
    </row>
    <row r="767" spans="1:10" ht="25.5" x14ac:dyDescent="0.25">
      <c r="A767" s="376" t="s">
        <v>184</v>
      </c>
      <c r="B767" s="350" t="s">
        <v>3584</v>
      </c>
      <c r="C767" s="349" t="s">
        <v>163</v>
      </c>
      <c r="D767" s="349" t="s">
        <v>3585</v>
      </c>
      <c r="E767" s="644" t="s">
        <v>194</v>
      </c>
      <c r="F767" s="644"/>
      <c r="G767" s="351" t="s">
        <v>4</v>
      </c>
      <c r="H767" s="352">
        <v>1</v>
      </c>
      <c r="I767" s="353">
        <v>2.86</v>
      </c>
      <c r="J767" s="377">
        <v>2.86</v>
      </c>
    </row>
    <row r="768" spans="1:10" x14ac:dyDescent="0.25">
      <c r="A768" s="378" t="s">
        <v>185</v>
      </c>
      <c r="B768" s="361" t="s">
        <v>195</v>
      </c>
      <c r="C768" s="360" t="s">
        <v>12</v>
      </c>
      <c r="D768" s="360" t="s">
        <v>112</v>
      </c>
      <c r="E768" s="645" t="s">
        <v>2465</v>
      </c>
      <c r="F768" s="645"/>
      <c r="G768" s="362" t="s">
        <v>104</v>
      </c>
      <c r="H768" s="363">
        <v>0.04</v>
      </c>
      <c r="I768" s="364">
        <v>34.340000000000003</v>
      </c>
      <c r="J768" s="379">
        <v>1.37</v>
      </c>
    </row>
    <row r="769" spans="1:10" ht="25.5" x14ac:dyDescent="0.25">
      <c r="A769" s="372" t="s">
        <v>191</v>
      </c>
      <c r="B769" s="355" t="s">
        <v>1047</v>
      </c>
      <c r="C769" s="354" t="s">
        <v>200</v>
      </c>
      <c r="D769" s="354" t="s">
        <v>1048</v>
      </c>
      <c r="E769" s="643" t="s">
        <v>201</v>
      </c>
      <c r="F769" s="643"/>
      <c r="G769" s="356" t="s">
        <v>1049</v>
      </c>
      <c r="H769" s="357">
        <v>4.2999999999999997E-2</v>
      </c>
      <c r="I769" s="358">
        <v>2.67</v>
      </c>
      <c r="J769" s="373">
        <v>0.11</v>
      </c>
    </row>
    <row r="770" spans="1:10" ht="38.25" x14ac:dyDescent="0.25">
      <c r="A770" s="372" t="s">
        <v>191</v>
      </c>
      <c r="B770" s="355" t="s">
        <v>887</v>
      </c>
      <c r="C770" s="354" t="s">
        <v>12</v>
      </c>
      <c r="D770" s="354" t="s">
        <v>888</v>
      </c>
      <c r="E770" s="643" t="s">
        <v>192</v>
      </c>
      <c r="F770" s="643"/>
      <c r="G770" s="356" t="s">
        <v>4</v>
      </c>
      <c r="H770" s="357">
        <v>1</v>
      </c>
      <c r="I770" s="358">
        <v>1.38</v>
      </c>
      <c r="J770" s="373">
        <v>1.38</v>
      </c>
    </row>
    <row r="771" spans="1:10" x14ac:dyDescent="0.25">
      <c r="A771" s="646" t="s">
        <v>199</v>
      </c>
      <c r="B771" s="853"/>
      <c r="C771" s="853"/>
      <c r="D771" s="853"/>
      <c r="E771" s="853"/>
      <c r="F771" s="853"/>
      <c r="G771" s="853"/>
      <c r="H771" s="853"/>
      <c r="I771" s="853"/>
      <c r="J771" s="647"/>
    </row>
    <row r="772" spans="1:10" ht="15.75" thickBot="1" x14ac:dyDescent="0.3">
      <c r="A772" s="648" t="s">
        <v>1050</v>
      </c>
      <c r="B772" s="854"/>
      <c r="C772" s="854"/>
      <c r="D772" s="854"/>
      <c r="E772" s="854"/>
      <c r="F772" s="854"/>
      <c r="G772" s="854"/>
      <c r="H772" s="854"/>
      <c r="I772" s="854"/>
      <c r="J772" s="649"/>
    </row>
    <row r="773" spans="1:10" ht="15.75" thickTop="1" x14ac:dyDescent="0.25">
      <c r="A773" s="374"/>
      <c r="B773" s="359"/>
      <c r="C773" s="359"/>
      <c r="D773" s="359"/>
      <c r="E773" s="359"/>
      <c r="F773" s="359"/>
      <c r="G773" s="359"/>
      <c r="H773" s="359"/>
      <c r="I773" s="359"/>
      <c r="J773" s="375"/>
    </row>
    <row r="774" spans="1:10" ht="25.5" x14ac:dyDescent="0.25">
      <c r="A774" s="376" t="s">
        <v>184</v>
      </c>
      <c r="B774" s="350" t="s">
        <v>7390</v>
      </c>
      <c r="C774" s="349" t="s">
        <v>163</v>
      </c>
      <c r="D774" s="349" t="s">
        <v>7391</v>
      </c>
      <c r="E774" s="644" t="s">
        <v>194</v>
      </c>
      <c r="F774" s="644"/>
      <c r="G774" s="351" t="s">
        <v>4</v>
      </c>
      <c r="H774" s="352">
        <v>1</v>
      </c>
      <c r="I774" s="353">
        <v>8.23</v>
      </c>
      <c r="J774" s="377">
        <v>8.23</v>
      </c>
    </row>
    <row r="775" spans="1:10" x14ac:dyDescent="0.25">
      <c r="A775" s="378" t="s">
        <v>185</v>
      </c>
      <c r="B775" s="361" t="s">
        <v>195</v>
      </c>
      <c r="C775" s="360" t="s">
        <v>12</v>
      </c>
      <c r="D775" s="360" t="s">
        <v>112</v>
      </c>
      <c r="E775" s="645" t="s">
        <v>2465</v>
      </c>
      <c r="F775" s="645"/>
      <c r="G775" s="362" t="s">
        <v>104</v>
      </c>
      <c r="H775" s="363">
        <v>0.06</v>
      </c>
      <c r="I775" s="364">
        <v>34.340000000000003</v>
      </c>
      <c r="J775" s="379">
        <v>2.06</v>
      </c>
    </row>
    <row r="776" spans="1:10" ht="38.25" x14ac:dyDescent="0.25">
      <c r="A776" s="372" t="s">
        <v>191</v>
      </c>
      <c r="B776" s="355" t="s">
        <v>7435</v>
      </c>
      <c r="C776" s="354" t="s">
        <v>12</v>
      </c>
      <c r="D776" s="354" t="s">
        <v>7436</v>
      </c>
      <c r="E776" s="643" t="s">
        <v>192</v>
      </c>
      <c r="F776" s="643"/>
      <c r="G776" s="356" t="s">
        <v>4</v>
      </c>
      <c r="H776" s="357">
        <v>1</v>
      </c>
      <c r="I776" s="358">
        <v>5.98</v>
      </c>
      <c r="J776" s="373">
        <v>5.98</v>
      </c>
    </row>
    <row r="777" spans="1:10" ht="25.5" x14ac:dyDescent="0.25">
      <c r="A777" s="372" t="s">
        <v>191</v>
      </c>
      <c r="B777" s="355" t="s">
        <v>1047</v>
      </c>
      <c r="C777" s="354" t="s">
        <v>200</v>
      </c>
      <c r="D777" s="354" t="s">
        <v>1048</v>
      </c>
      <c r="E777" s="643" t="s">
        <v>201</v>
      </c>
      <c r="F777" s="643"/>
      <c r="G777" s="356" t="s">
        <v>1049</v>
      </c>
      <c r="H777" s="357">
        <v>7.2999999999999995E-2</v>
      </c>
      <c r="I777" s="358">
        <v>2.67</v>
      </c>
      <c r="J777" s="373">
        <v>0.19</v>
      </c>
    </row>
    <row r="778" spans="1:10" x14ac:dyDescent="0.25">
      <c r="A778" s="646" t="s">
        <v>199</v>
      </c>
      <c r="B778" s="853"/>
      <c r="C778" s="853"/>
      <c r="D778" s="853"/>
      <c r="E778" s="853"/>
      <c r="F778" s="853"/>
      <c r="G778" s="853"/>
      <c r="H778" s="853"/>
      <c r="I778" s="853"/>
      <c r="J778" s="647"/>
    </row>
    <row r="779" spans="1:10" ht="15.75" thickBot="1" x14ac:dyDescent="0.3">
      <c r="A779" s="648" t="s">
        <v>5560</v>
      </c>
      <c r="B779" s="854"/>
      <c r="C779" s="854"/>
      <c r="D779" s="854"/>
      <c r="E779" s="854"/>
      <c r="F779" s="854"/>
      <c r="G779" s="854"/>
      <c r="H779" s="854"/>
      <c r="I779" s="854"/>
      <c r="J779" s="649"/>
    </row>
    <row r="780" spans="1:10" ht="15.75" thickTop="1" x14ac:dyDescent="0.25">
      <c r="A780" s="374"/>
      <c r="B780" s="359"/>
      <c r="C780" s="359"/>
      <c r="D780" s="359"/>
      <c r="E780" s="359"/>
      <c r="F780" s="359"/>
      <c r="G780" s="359"/>
      <c r="H780" s="359"/>
      <c r="I780" s="359"/>
      <c r="J780" s="375"/>
    </row>
    <row r="781" spans="1:10" ht="25.5" x14ac:dyDescent="0.25">
      <c r="A781" s="376" t="s">
        <v>184</v>
      </c>
      <c r="B781" s="350" t="s">
        <v>5760</v>
      </c>
      <c r="C781" s="349" t="s">
        <v>163</v>
      </c>
      <c r="D781" s="349" t="s">
        <v>5761</v>
      </c>
      <c r="E781" s="644" t="s">
        <v>194</v>
      </c>
      <c r="F781" s="644"/>
      <c r="G781" s="351" t="s">
        <v>4</v>
      </c>
      <c r="H781" s="352">
        <v>1</v>
      </c>
      <c r="I781" s="353">
        <v>12.71</v>
      </c>
      <c r="J781" s="377">
        <v>12.71</v>
      </c>
    </row>
    <row r="782" spans="1:10" x14ac:dyDescent="0.25">
      <c r="A782" s="378" t="s">
        <v>185</v>
      </c>
      <c r="B782" s="361" t="s">
        <v>195</v>
      </c>
      <c r="C782" s="360" t="s">
        <v>12</v>
      </c>
      <c r="D782" s="360" t="s">
        <v>112</v>
      </c>
      <c r="E782" s="645" t="s">
        <v>2465</v>
      </c>
      <c r="F782" s="645"/>
      <c r="G782" s="362" t="s">
        <v>104</v>
      </c>
      <c r="H782" s="363">
        <v>0.06</v>
      </c>
      <c r="I782" s="364">
        <v>34.340000000000003</v>
      </c>
      <c r="J782" s="379">
        <v>2.06</v>
      </c>
    </row>
    <row r="783" spans="1:10" ht="38.25" x14ac:dyDescent="0.25">
      <c r="A783" s="372" t="s">
        <v>191</v>
      </c>
      <c r="B783" s="355" t="s">
        <v>5985</v>
      </c>
      <c r="C783" s="354" t="s">
        <v>12</v>
      </c>
      <c r="D783" s="354" t="s">
        <v>5986</v>
      </c>
      <c r="E783" s="643" t="s">
        <v>192</v>
      </c>
      <c r="F783" s="643"/>
      <c r="G783" s="356" t="s">
        <v>4</v>
      </c>
      <c r="H783" s="357">
        <v>1</v>
      </c>
      <c r="I783" s="358">
        <v>10.36</v>
      </c>
      <c r="J783" s="373">
        <v>10.36</v>
      </c>
    </row>
    <row r="784" spans="1:10" ht="25.5" x14ac:dyDescent="0.25">
      <c r="A784" s="372" t="s">
        <v>191</v>
      </c>
      <c r="B784" s="355" t="s">
        <v>1047</v>
      </c>
      <c r="C784" s="354" t="s">
        <v>200</v>
      </c>
      <c r="D784" s="354" t="s">
        <v>1048</v>
      </c>
      <c r="E784" s="643" t="s">
        <v>201</v>
      </c>
      <c r="F784" s="643"/>
      <c r="G784" s="356" t="s">
        <v>1049</v>
      </c>
      <c r="H784" s="357">
        <v>0.11</v>
      </c>
      <c r="I784" s="358">
        <v>2.67</v>
      </c>
      <c r="J784" s="373">
        <v>0.28999999999999998</v>
      </c>
    </row>
    <row r="785" spans="1:10" x14ac:dyDescent="0.25">
      <c r="A785" s="646" t="s">
        <v>199</v>
      </c>
      <c r="B785" s="853"/>
      <c r="C785" s="853"/>
      <c r="D785" s="853"/>
      <c r="E785" s="853"/>
      <c r="F785" s="853"/>
      <c r="G785" s="853"/>
      <c r="H785" s="853"/>
      <c r="I785" s="853"/>
      <c r="J785" s="647"/>
    </row>
    <row r="786" spans="1:10" ht="15.75" thickBot="1" x14ac:dyDescent="0.3">
      <c r="A786" s="648" t="s">
        <v>5987</v>
      </c>
      <c r="B786" s="854"/>
      <c r="C786" s="854"/>
      <c r="D786" s="854"/>
      <c r="E786" s="854"/>
      <c r="F786" s="854"/>
      <c r="G786" s="854"/>
      <c r="H786" s="854"/>
      <c r="I786" s="854"/>
      <c r="J786" s="649"/>
    </row>
    <row r="787" spans="1:10" ht="15.75" thickTop="1" x14ac:dyDescent="0.25">
      <c r="A787" s="374"/>
      <c r="B787" s="359"/>
      <c r="C787" s="359"/>
      <c r="D787" s="359"/>
      <c r="E787" s="359"/>
      <c r="F787" s="359"/>
      <c r="G787" s="359"/>
      <c r="H787" s="359"/>
      <c r="I787" s="359"/>
      <c r="J787" s="375"/>
    </row>
    <row r="788" spans="1:10" ht="38.25" x14ac:dyDescent="0.25">
      <c r="A788" s="376" t="s">
        <v>184</v>
      </c>
      <c r="B788" s="350" t="s">
        <v>7392</v>
      </c>
      <c r="C788" s="349" t="s">
        <v>12</v>
      </c>
      <c r="D788" s="349" t="s">
        <v>7393</v>
      </c>
      <c r="E788" s="644" t="s">
        <v>713</v>
      </c>
      <c r="F788" s="644"/>
      <c r="G788" s="351" t="s">
        <v>3</v>
      </c>
      <c r="H788" s="352">
        <v>1</v>
      </c>
      <c r="I788" s="353">
        <v>8.48</v>
      </c>
      <c r="J788" s="377">
        <v>8.48</v>
      </c>
    </row>
    <row r="789" spans="1:10" ht="25.5" x14ac:dyDescent="0.25">
      <c r="A789" s="378" t="s">
        <v>185</v>
      </c>
      <c r="B789" s="361" t="s">
        <v>211</v>
      </c>
      <c r="C789" s="360" t="s">
        <v>12</v>
      </c>
      <c r="D789" s="360" t="s">
        <v>114</v>
      </c>
      <c r="E789" s="645" t="s">
        <v>2465</v>
      </c>
      <c r="F789" s="645"/>
      <c r="G789" s="362" t="s">
        <v>104</v>
      </c>
      <c r="H789" s="363">
        <v>3.9E-2</v>
      </c>
      <c r="I789" s="364">
        <v>26.15</v>
      </c>
      <c r="J789" s="379">
        <v>1.01</v>
      </c>
    </row>
    <row r="790" spans="1:10" x14ac:dyDescent="0.25">
      <c r="A790" s="378" t="s">
        <v>185</v>
      </c>
      <c r="B790" s="361" t="s">
        <v>195</v>
      </c>
      <c r="C790" s="360" t="s">
        <v>12</v>
      </c>
      <c r="D790" s="360" t="s">
        <v>112</v>
      </c>
      <c r="E790" s="645" t="s">
        <v>2465</v>
      </c>
      <c r="F790" s="645"/>
      <c r="G790" s="362" t="s">
        <v>104</v>
      </c>
      <c r="H790" s="363">
        <v>3.9E-2</v>
      </c>
      <c r="I790" s="364">
        <v>34.340000000000003</v>
      </c>
      <c r="J790" s="379">
        <v>1.33</v>
      </c>
    </row>
    <row r="791" spans="1:10" ht="25.5" x14ac:dyDescent="0.25">
      <c r="A791" s="372" t="s">
        <v>191</v>
      </c>
      <c r="B791" s="355" t="s">
        <v>227</v>
      </c>
      <c r="C791" s="354" t="s">
        <v>12</v>
      </c>
      <c r="D791" s="354" t="s">
        <v>115</v>
      </c>
      <c r="E791" s="643" t="s">
        <v>192</v>
      </c>
      <c r="F791" s="643"/>
      <c r="G791" s="356" t="s">
        <v>4</v>
      </c>
      <c r="H791" s="357">
        <v>9.4000000000000004E-3</v>
      </c>
      <c r="I791" s="358">
        <v>6.24</v>
      </c>
      <c r="J791" s="373">
        <v>0.05</v>
      </c>
    </row>
    <row r="792" spans="1:10" ht="51.75" thickBot="1" x14ac:dyDescent="0.3">
      <c r="A792" s="372" t="s">
        <v>191</v>
      </c>
      <c r="B792" s="355" t="s">
        <v>7437</v>
      </c>
      <c r="C792" s="354" t="s">
        <v>12</v>
      </c>
      <c r="D792" s="354" t="s">
        <v>7438</v>
      </c>
      <c r="E792" s="643" t="s">
        <v>192</v>
      </c>
      <c r="F792" s="643"/>
      <c r="G792" s="356" t="s">
        <v>3</v>
      </c>
      <c r="H792" s="357">
        <v>1.2434000000000001</v>
      </c>
      <c r="I792" s="358">
        <v>4.9000000000000004</v>
      </c>
      <c r="J792" s="373">
        <v>6.09</v>
      </c>
    </row>
    <row r="793" spans="1:10" ht="15.75" thickTop="1" x14ac:dyDescent="0.25">
      <c r="A793" s="374"/>
      <c r="B793" s="359"/>
      <c r="C793" s="359"/>
      <c r="D793" s="359"/>
      <c r="E793" s="359"/>
      <c r="F793" s="359"/>
      <c r="G793" s="359"/>
      <c r="H793" s="359"/>
      <c r="I793" s="359"/>
      <c r="J793" s="375"/>
    </row>
    <row r="794" spans="1:10" ht="51" x14ac:dyDescent="0.25">
      <c r="A794" s="376" t="s">
        <v>184</v>
      </c>
      <c r="B794" s="350" t="s">
        <v>7394</v>
      </c>
      <c r="C794" s="349" t="s">
        <v>12</v>
      </c>
      <c r="D794" s="349" t="s">
        <v>7395</v>
      </c>
      <c r="E794" s="644" t="s">
        <v>1032</v>
      </c>
      <c r="F794" s="644"/>
      <c r="G794" s="351" t="s">
        <v>3</v>
      </c>
      <c r="H794" s="352">
        <v>1</v>
      </c>
      <c r="I794" s="353">
        <v>91.72</v>
      </c>
      <c r="J794" s="377">
        <v>91.72</v>
      </c>
    </row>
    <row r="795" spans="1:10" ht="25.5" x14ac:dyDescent="0.25">
      <c r="A795" s="378" t="s">
        <v>185</v>
      </c>
      <c r="B795" s="361" t="s">
        <v>211</v>
      </c>
      <c r="C795" s="360" t="s">
        <v>12</v>
      </c>
      <c r="D795" s="360" t="s">
        <v>114</v>
      </c>
      <c r="E795" s="645" t="s">
        <v>2465</v>
      </c>
      <c r="F795" s="645"/>
      <c r="G795" s="362" t="s">
        <v>104</v>
      </c>
      <c r="H795" s="363">
        <v>0.1007</v>
      </c>
      <c r="I795" s="364">
        <v>26.15</v>
      </c>
      <c r="J795" s="379">
        <v>2.63</v>
      </c>
    </row>
    <row r="796" spans="1:10" x14ac:dyDescent="0.25">
      <c r="A796" s="378" t="s">
        <v>185</v>
      </c>
      <c r="B796" s="361" t="s">
        <v>195</v>
      </c>
      <c r="C796" s="360" t="s">
        <v>12</v>
      </c>
      <c r="D796" s="360" t="s">
        <v>112</v>
      </c>
      <c r="E796" s="645" t="s">
        <v>2465</v>
      </c>
      <c r="F796" s="645"/>
      <c r="G796" s="362" t="s">
        <v>104</v>
      </c>
      <c r="H796" s="363">
        <v>0.1007</v>
      </c>
      <c r="I796" s="364">
        <v>34.340000000000003</v>
      </c>
      <c r="J796" s="379">
        <v>3.45</v>
      </c>
    </row>
    <row r="797" spans="1:10" ht="25.5" x14ac:dyDescent="0.25">
      <c r="A797" s="372" t="s">
        <v>191</v>
      </c>
      <c r="B797" s="355" t="s">
        <v>227</v>
      </c>
      <c r="C797" s="354" t="s">
        <v>12</v>
      </c>
      <c r="D797" s="354" t="s">
        <v>115</v>
      </c>
      <c r="E797" s="643" t="s">
        <v>192</v>
      </c>
      <c r="F797" s="643"/>
      <c r="G797" s="356" t="s">
        <v>4</v>
      </c>
      <c r="H797" s="357">
        <v>8.9999999999999993E-3</v>
      </c>
      <c r="I797" s="358">
        <v>6.24</v>
      </c>
      <c r="J797" s="373">
        <v>0.05</v>
      </c>
    </row>
    <row r="798" spans="1:10" ht="51.75" thickBot="1" x14ac:dyDescent="0.3">
      <c r="A798" s="372" t="s">
        <v>191</v>
      </c>
      <c r="B798" s="355" t="s">
        <v>2981</v>
      </c>
      <c r="C798" s="354" t="s">
        <v>12</v>
      </c>
      <c r="D798" s="354" t="s">
        <v>2982</v>
      </c>
      <c r="E798" s="643" t="s">
        <v>192</v>
      </c>
      <c r="F798" s="643"/>
      <c r="G798" s="356" t="s">
        <v>3</v>
      </c>
      <c r="H798" s="357">
        <v>1.0149999999999999</v>
      </c>
      <c r="I798" s="358">
        <v>84.33</v>
      </c>
      <c r="J798" s="373">
        <v>85.59</v>
      </c>
    </row>
    <row r="799" spans="1:10" ht="15.75" thickTop="1" x14ac:dyDescent="0.25">
      <c r="A799" s="374"/>
      <c r="B799" s="359"/>
      <c r="C799" s="359"/>
      <c r="D799" s="359"/>
      <c r="E799" s="359"/>
      <c r="F799" s="359"/>
      <c r="G799" s="359"/>
      <c r="H799" s="359"/>
      <c r="I799" s="359"/>
      <c r="J799" s="375"/>
    </row>
    <row r="800" spans="1:10" ht="51" x14ac:dyDescent="0.25">
      <c r="A800" s="376" t="s">
        <v>184</v>
      </c>
      <c r="B800" s="350" t="s">
        <v>7396</v>
      </c>
      <c r="C800" s="349" t="s">
        <v>12</v>
      </c>
      <c r="D800" s="349" t="s">
        <v>7397</v>
      </c>
      <c r="E800" s="644" t="s">
        <v>1032</v>
      </c>
      <c r="F800" s="644"/>
      <c r="G800" s="351" t="s">
        <v>3</v>
      </c>
      <c r="H800" s="352">
        <v>1</v>
      </c>
      <c r="I800" s="353">
        <v>154.13</v>
      </c>
      <c r="J800" s="377">
        <v>154.13</v>
      </c>
    </row>
    <row r="801" spans="1:10" ht="25.5" x14ac:dyDescent="0.25">
      <c r="A801" s="378" t="s">
        <v>185</v>
      </c>
      <c r="B801" s="361" t="s">
        <v>211</v>
      </c>
      <c r="C801" s="360" t="s">
        <v>12</v>
      </c>
      <c r="D801" s="360" t="s">
        <v>114</v>
      </c>
      <c r="E801" s="645" t="s">
        <v>2465</v>
      </c>
      <c r="F801" s="645"/>
      <c r="G801" s="362" t="s">
        <v>104</v>
      </c>
      <c r="H801" s="363">
        <v>0.14499999999999999</v>
      </c>
      <c r="I801" s="364">
        <v>26.15</v>
      </c>
      <c r="J801" s="379">
        <v>3.79</v>
      </c>
    </row>
    <row r="802" spans="1:10" x14ac:dyDescent="0.25">
      <c r="A802" s="378" t="s">
        <v>185</v>
      </c>
      <c r="B802" s="361" t="s">
        <v>195</v>
      </c>
      <c r="C802" s="360" t="s">
        <v>12</v>
      </c>
      <c r="D802" s="360" t="s">
        <v>112</v>
      </c>
      <c r="E802" s="645" t="s">
        <v>2465</v>
      </c>
      <c r="F802" s="645"/>
      <c r="G802" s="362" t="s">
        <v>104</v>
      </c>
      <c r="H802" s="363">
        <v>0.14499999999999999</v>
      </c>
      <c r="I802" s="364">
        <v>34.340000000000003</v>
      </c>
      <c r="J802" s="379">
        <v>4.97</v>
      </c>
    </row>
    <row r="803" spans="1:10" ht="25.5" x14ac:dyDescent="0.25">
      <c r="A803" s="372" t="s">
        <v>191</v>
      </c>
      <c r="B803" s="355" t="s">
        <v>227</v>
      </c>
      <c r="C803" s="354" t="s">
        <v>12</v>
      </c>
      <c r="D803" s="354" t="s">
        <v>115</v>
      </c>
      <c r="E803" s="643" t="s">
        <v>192</v>
      </c>
      <c r="F803" s="643"/>
      <c r="G803" s="356" t="s">
        <v>4</v>
      </c>
      <c r="H803" s="357">
        <v>8.9999999999999993E-3</v>
      </c>
      <c r="I803" s="358">
        <v>6.24</v>
      </c>
      <c r="J803" s="373">
        <v>0.05</v>
      </c>
    </row>
    <row r="804" spans="1:10" ht="51.75" thickBot="1" x14ac:dyDescent="0.3">
      <c r="A804" s="372" t="s">
        <v>191</v>
      </c>
      <c r="B804" s="355" t="s">
        <v>5983</v>
      </c>
      <c r="C804" s="354" t="s">
        <v>12</v>
      </c>
      <c r="D804" s="354" t="s">
        <v>5984</v>
      </c>
      <c r="E804" s="643" t="s">
        <v>192</v>
      </c>
      <c r="F804" s="643"/>
      <c r="G804" s="356" t="s">
        <v>3</v>
      </c>
      <c r="H804" s="357">
        <v>1.0149999999999999</v>
      </c>
      <c r="I804" s="358">
        <v>143.18</v>
      </c>
      <c r="J804" s="373">
        <v>145.32</v>
      </c>
    </row>
    <row r="805" spans="1:10" ht="15.75" thickTop="1" x14ac:dyDescent="0.25">
      <c r="A805" s="374"/>
      <c r="B805" s="359"/>
      <c r="C805" s="359"/>
      <c r="D805" s="359"/>
      <c r="E805" s="359"/>
      <c r="F805" s="359"/>
      <c r="G805" s="359"/>
      <c r="H805" s="359"/>
      <c r="I805" s="359"/>
      <c r="J805" s="375"/>
    </row>
    <row r="806" spans="1:10" ht="25.5" x14ac:dyDescent="0.25">
      <c r="A806" s="376" t="s">
        <v>184</v>
      </c>
      <c r="B806" s="350" t="s">
        <v>953</v>
      </c>
      <c r="C806" s="349" t="s">
        <v>163</v>
      </c>
      <c r="D806" s="349" t="s">
        <v>954</v>
      </c>
      <c r="E806" s="644" t="s">
        <v>194</v>
      </c>
      <c r="F806" s="644"/>
      <c r="G806" s="351" t="s">
        <v>3</v>
      </c>
      <c r="H806" s="352">
        <v>1</v>
      </c>
      <c r="I806" s="353">
        <v>15.84</v>
      </c>
      <c r="J806" s="377">
        <v>15.84</v>
      </c>
    </row>
    <row r="807" spans="1:10" x14ac:dyDescent="0.25">
      <c r="A807" s="378" t="s">
        <v>185</v>
      </c>
      <c r="B807" s="361" t="s">
        <v>195</v>
      </c>
      <c r="C807" s="360" t="s">
        <v>12</v>
      </c>
      <c r="D807" s="360" t="s">
        <v>112</v>
      </c>
      <c r="E807" s="645" t="s">
        <v>2465</v>
      </c>
      <c r="F807" s="645"/>
      <c r="G807" s="362" t="s">
        <v>104</v>
      </c>
      <c r="H807" s="363">
        <v>0.11</v>
      </c>
      <c r="I807" s="364">
        <v>34.340000000000003</v>
      </c>
      <c r="J807" s="379">
        <v>3.77</v>
      </c>
    </row>
    <row r="808" spans="1:10" ht="25.5" x14ac:dyDescent="0.25">
      <c r="A808" s="378" t="s">
        <v>185</v>
      </c>
      <c r="B808" s="361" t="s">
        <v>211</v>
      </c>
      <c r="C808" s="360" t="s">
        <v>12</v>
      </c>
      <c r="D808" s="360" t="s">
        <v>114</v>
      </c>
      <c r="E808" s="645" t="s">
        <v>2465</v>
      </c>
      <c r="F808" s="645"/>
      <c r="G808" s="362" t="s">
        <v>104</v>
      </c>
      <c r="H808" s="363">
        <v>0.11</v>
      </c>
      <c r="I808" s="364">
        <v>26.15</v>
      </c>
      <c r="J808" s="379">
        <v>2.87</v>
      </c>
    </row>
    <row r="809" spans="1:10" x14ac:dyDescent="0.25">
      <c r="A809" s="372" t="s">
        <v>191</v>
      </c>
      <c r="B809" s="355" t="s">
        <v>976</v>
      </c>
      <c r="C809" s="354" t="s">
        <v>200</v>
      </c>
      <c r="D809" s="354" t="s">
        <v>977</v>
      </c>
      <c r="E809" s="643" t="s">
        <v>192</v>
      </c>
      <c r="F809" s="643"/>
      <c r="G809" s="356" t="s">
        <v>297</v>
      </c>
      <c r="H809" s="357">
        <v>1</v>
      </c>
      <c r="I809" s="358">
        <v>9.1999999999999993</v>
      </c>
      <c r="J809" s="373">
        <v>9.1999999999999993</v>
      </c>
    </row>
    <row r="810" spans="1:10" x14ac:dyDescent="0.25">
      <c r="A810" s="646" t="s">
        <v>199</v>
      </c>
      <c r="B810" s="853"/>
      <c r="C810" s="853"/>
      <c r="D810" s="853"/>
      <c r="E810" s="853"/>
      <c r="F810" s="853"/>
      <c r="G810" s="853"/>
      <c r="H810" s="853"/>
      <c r="I810" s="853"/>
      <c r="J810" s="647"/>
    </row>
    <row r="811" spans="1:10" ht="15.75" thickBot="1" x14ac:dyDescent="0.3">
      <c r="A811" s="648" t="s">
        <v>777</v>
      </c>
      <c r="B811" s="854"/>
      <c r="C811" s="854"/>
      <c r="D811" s="854"/>
      <c r="E811" s="854"/>
      <c r="F811" s="854"/>
      <c r="G811" s="854"/>
      <c r="H811" s="854"/>
      <c r="I811" s="854"/>
      <c r="J811" s="649"/>
    </row>
    <row r="812" spans="1:10" ht="15.75" thickTop="1" x14ac:dyDescent="0.25">
      <c r="A812" s="374"/>
      <c r="B812" s="359"/>
      <c r="C812" s="359"/>
      <c r="D812" s="359"/>
      <c r="E812" s="359"/>
      <c r="F812" s="359"/>
      <c r="G812" s="359"/>
      <c r="H812" s="359"/>
      <c r="I812" s="359"/>
      <c r="J812" s="375"/>
    </row>
    <row r="813" spans="1:10" ht="51" x14ac:dyDescent="0.25">
      <c r="A813" s="376" t="s">
        <v>184</v>
      </c>
      <c r="B813" s="350" t="s">
        <v>3589</v>
      </c>
      <c r="C813" s="349" t="s">
        <v>12</v>
      </c>
      <c r="D813" s="349" t="s">
        <v>3590</v>
      </c>
      <c r="E813" s="644" t="s">
        <v>1024</v>
      </c>
      <c r="F813" s="644"/>
      <c r="G813" s="351" t="s">
        <v>4</v>
      </c>
      <c r="H813" s="352">
        <v>1</v>
      </c>
      <c r="I813" s="353">
        <v>303.29000000000002</v>
      </c>
      <c r="J813" s="377">
        <v>303.29000000000002</v>
      </c>
    </row>
    <row r="814" spans="1:10" ht="51" x14ac:dyDescent="0.25">
      <c r="A814" s="378" t="s">
        <v>185</v>
      </c>
      <c r="B814" s="361" t="s">
        <v>4028</v>
      </c>
      <c r="C814" s="360" t="s">
        <v>12</v>
      </c>
      <c r="D814" s="360" t="s">
        <v>4029</v>
      </c>
      <c r="E814" s="645" t="s">
        <v>2470</v>
      </c>
      <c r="F814" s="645"/>
      <c r="G814" s="362" t="s">
        <v>187</v>
      </c>
      <c r="H814" s="363">
        <v>6.4000000000000003E-3</v>
      </c>
      <c r="I814" s="364">
        <v>684.91</v>
      </c>
      <c r="J814" s="379">
        <v>4.38</v>
      </c>
    </row>
    <row r="815" spans="1:10" ht="51" x14ac:dyDescent="0.25">
      <c r="A815" s="378" t="s">
        <v>185</v>
      </c>
      <c r="B815" s="361" t="s">
        <v>3899</v>
      </c>
      <c r="C815" s="360" t="s">
        <v>12</v>
      </c>
      <c r="D815" s="360" t="s">
        <v>3900</v>
      </c>
      <c r="E815" s="645" t="s">
        <v>2470</v>
      </c>
      <c r="F815" s="645"/>
      <c r="G815" s="362" t="s">
        <v>187</v>
      </c>
      <c r="H815" s="363">
        <v>4.6800000000000001E-2</v>
      </c>
      <c r="I815" s="364">
        <v>927.26</v>
      </c>
      <c r="J815" s="379">
        <v>43.39</v>
      </c>
    </row>
    <row r="816" spans="1:10" ht="38.25" x14ac:dyDescent="0.25">
      <c r="A816" s="378" t="s">
        <v>185</v>
      </c>
      <c r="B816" s="361" t="s">
        <v>700</v>
      </c>
      <c r="C816" s="360" t="s">
        <v>12</v>
      </c>
      <c r="D816" s="360" t="s">
        <v>701</v>
      </c>
      <c r="E816" s="645" t="s">
        <v>2472</v>
      </c>
      <c r="F816" s="645"/>
      <c r="G816" s="362" t="s">
        <v>187</v>
      </c>
      <c r="H816" s="363">
        <v>2.52E-2</v>
      </c>
      <c r="I816" s="364">
        <v>3460.05</v>
      </c>
      <c r="J816" s="379">
        <v>87.19</v>
      </c>
    </row>
    <row r="817" spans="1:10" ht="38.25" x14ac:dyDescent="0.25">
      <c r="A817" s="378" t="s">
        <v>185</v>
      </c>
      <c r="B817" s="361" t="s">
        <v>4026</v>
      </c>
      <c r="C817" s="360" t="s">
        <v>12</v>
      </c>
      <c r="D817" s="360" t="s">
        <v>4027</v>
      </c>
      <c r="E817" s="645" t="s">
        <v>2473</v>
      </c>
      <c r="F817" s="645"/>
      <c r="G817" s="362" t="s">
        <v>187</v>
      </c>
      <c r="H817" s="363">
        <v>4.9000000000000002E-2</v>
      </c>
      <c r="I817" s="364">
        <v>312.14</v>
      </c>
      <c r="J817" s="379">
        <v>15.29</v>
      </c>
    </row>
    <row r="818" spans="1:10" x14ac:dyDescent="0.25">
      <c r="A818" s="378" t="s">
        <v>185</v>
      </c>
      <c r="B818" s="361" t="s">
        <v>207</v>
      </c>
      <c r="C818" s="360" t="s">
        <v>12</v>
      </c>
      <c r="D818" s="360" t="s">
        <v>107</v>
      </c>
      <c r="E818" s="645" t="s">
        <v>2465</v>
      </c>
      <c r="F818" s="645"/>
      <c r="G818" s="362" t="s">
        <v>104</v>
      </c>
      <c r="H818" s="363">
        <v>2.1139999999999999</v>
      </c>
      <c r="I818" s="364">
        <v>33.840000000000003</v>
      </c>
      <c r="J818" s="379">
        <v>71.53</v>
      </c>
    </row>
    <row r="819" spans="1:10" x14ac:dyDescent="0.25">
      <c r="A819" s="378" t="s">
        <v>185</v>
      </c>
      <c r="B819" s="361" t="s">
        <v>190</v>
      </c>
      <c r="C819" s="360" t="s">
        <v>12</v>
      </c>
      <c r="D819" s="360" t="s">
        <v>106</v>
      </c>
      <c r="E819" s="645" t="s">
        <v>2465</v>
      </c>
      <c r="F819" s="645"/>
      <c r="G819" s="362" t="s">
        <v>104</v>
      </c>
      <c r="H819" s="363">
        <v>1.661</v>
      </c>
      <c r="I819" s="364">
        <v>24.91</v>
      </c>
      <c r="J819" s="379">
        <v>41.37</v>
      </c>
    </row>
    <row r="820" spans="1:10" ht="26.25" thickBot="1" x14ac:dyDescent="0.3">
      <c r="A820" s="372" t="s">
        <v>191</v>
      </c>
      <c r="B820" s="355" t="s">
        <v>4030</v>
      </c>
      <c r="C820" s="354" t="s">
        <v>12</v>
      </c>
      <c r="D820" s="354" t="s">
        <v>4031</v>
      </c>
      <c r="E820" s="643" t="s">
        <v>192</v>
      </c>
      <c r="F820" s="643"/>
      <c r="G820" s="356" t="s">
        <v>4</v>
      </c>
      <c r="H820" s="357">
        <v>63.721400000000003</v>
      </c>
      <c r="I820" s="358">
        <v>0.63</v>
      </c>
      <c r="J820" s="373">
        <v>40.14</v>
      </c>
    </row>
    <row r="821" spans="1:10" ht="15.75" thickTop="1" x14ac:dyDescent="0.25">
      <c r="A821" s="374"/>
      <c r="B821" s="359"/>
      <c r="C821" s="359"/>
      <c r="D821" s="359"/>
      <c r="E821" s="359"/>
      <c r="F821" s="359"/>
      <c r="G821" s="359"/>
      <c r="H821" s="359"/>
      <c r="I821" s="359"/>
      <c r="J821" s="375"/>
    </row>
    <row r="822" spans="1:10" ht="63.75" x14ac:dyDescent="0.25">
      <c r="A822" s="376" t="s">
        <v>184</v>
      </c>
      <c r="B822" s="350" t="s">
        <v>3592</v>
      </c>
      <c r="C822" s="349" t="s">
        <v>163</v>
      </c>
      <c r="D822" s="349" t="s">
        <v>3593</v>
      </c>
      <c r="E822" s="644" t="s">
        <v>194</v>
      </c>
      <c r="F822" s="644"/>
      <c r="G822" s="351" t="s">
        <v>4</v>
      </c>
      <c r="H822" s="352">
        <v>1</v>
      </c>
      <c r="I822" s="353">
        <v>2289.7399999999998</v>
      </c>
      <c r="J822" s="377">
        <v>2289.7399999999998</v>
      </c>
    </row>
    <row r="823" spans="1:10" x14ac:dyDescent="0.25">
      <c r="A823" s="378" t="s">
        <v>185</v>
      </c>
      <c r="B823" s="361" t="s">
        <v>195</v>
      </c>
      <c r="C823" s="360" t="s">
        <v>12</v>
      </c>
      <c r="D823" s="360" t="s">
        <v>112</v>
      </c>
      <c r="E823" s="645" t="s">
        <v>2465</v>
      </c>
      <c r="F823" s="645"/>
      <c r="G823" s="362" t="s">
        <v>104</v>
      </c>
      <c r="H823" s="363">
        <v>6.6479999999999997</v>
      </c>
      <c r="I823" s="364">
        <v>34.340000000000003</v>
      </c>
      <c r="J823" s="379">
        <v>228.29</v>
      </c>
    </row>
    <row r="824" spans="1:10" ht="63.75" x14ac:dyDescent="0.25">
      <c r="A824" s="378" t="s">
        <v>185</v>
      </c>
      <c r="B824" s="361" t="s">
        <v>3992</v>
      </c>
      <c r="C824" s="360" t="s">
        <v>12</v>
      </c>
      <c r="D824" s="360" t="s">
        <v>3993</v>
      </c>
      <c r="E824" s="645" t="s">
        <v>2464</v>
      </c>
      <c r="F824" s="645"/>
      <c r="G824" s="362" t="s">
        <v>109</v>
      </c>
      <c r="H824" s="363">
        <v>7.9000000000000001E-2</v>
      </c>
      <c r="I824" s="364">
        <v>333.35</v>
      </c>
      <c r="J824" s="379">
        <v>26.33</v>
      </c>
    </row>
    <row r="825" spans="1:10" ht="25.5" x14ac:dyDescent="0.25">
      <c r="A825" s="378" t="s">
        <v>185</v>
      </c>
      <c r="B825" s="361" t="s">
        <v>211</v>
      </c>
      <c r="C825" s="360" t="s">
        <v>12</v>
      </c>
      <c r="D825" s="360" t="s">
        <v>114</v>
      </c>
      <c r="E825" s="645" t="s">
        <v>2465</v>
      </c>
      <c r="F825" s="645"/>
      <c r="G825" s="362" t="s">
        <v>104</v>
      </c>
      <c r="H825" s="363">
        <v>2.0459999999999998</v>
      </c>
      <c r="I825" s="364">
        <v>26.15</v>
      </c>
      <c r="J825" s="379">
        <v>53.5</v>
      </c>
    </row>
    <row r="826" spans="1:10" ht="51" x14ac:dyDescent="0.25">
      <c r="A826" s="378" t="s">
        <v>185</v>
      </c>
      <c r="B826" s="361" t="s">
        <v>4032</v>
      </c>
      <c r="C826" s="360" t="s">
        <v>12</v>
      </c>
      <c r="D826" s="360" t="s">
        <v>4033</v>
      </c>
      <c r="E826" s="645" t="s">
        <v>2466</v>
      </c>
      <c r="F826" s="645"/>
      <c r="G826" s="362" t="s">
        <v>187</v>
      </c>
      <c r="H826" s="363">
        <v>0.48799999999999999</v>
      </c>
      <c r="I826" s="364">
        <v>519.02</v>
      </c>
      <c r="J826" s="379">
        <v>253.28</v>
      </c>
    </row>
    <row r="827" spans="1:10" x14ac:dyDescent="0.25">
      <c r="A827" s="372" t="s">
        <v>191</v>
      </c>
      <c r="B827" s="355" t="s">
        <v>4036</v>
      </c>
      <c r="C827" s="354" t="s">
        <v>12</v>
      </c>
      <c r="D827" s="354" t="s">
        <v>4037</v>
      </c>
      <c r="E827" s="643" t="s">
        <v>192</v>
      </c>
      <c r="F827" s="643"/>
      <c r="G827" s="356" t="s">
        <v>3</v>
      </c>
      <c r="H827" s="357">
        <v>11</v>
      </c>
      <c r="I827" s="358">
        <v>44.49</v>
      </c>
      <c r="J827" s="373">
        <v>489.39</v>
      </c>
    </row>
    <row r="828" spans="1:10" ht="25.5" x14ac:dyDescent="0.25">
      <c r="A828" s="372" t="s">
        <v>191</v>
      </c>
      <c r="B828" s="355" t="s">
        <v>4034</v>
      </c>
      <c r="C828" s="354" t="s">
        <v>12</v>
      </c>
      <c r="D828" s="354" t="s">
        <v>4035</v>
      </c>
      <c r="E828" s="643" t="s">
        <v>192</v>
      </c>
      <c r="F828" s="643"/>
      <c r="G828" s="356" t="s">
        <v>4</v>
      </c>
      <c r="H828" s="357">
        <v>1</v>
      </c>
      <c r="I828" s="358">
        <v>1238.95</v>
      </c>
      <c r="J828" s="373">
        <v>1238.95</v>
      </c>
    </row>
    <row r="829" spans="1:10" x14ac:dyDescent="0.25">
      <c r="A829" s="646" t="s">
        <v>199</v>
      </c>
      <c r="B829" s="853"/>
      <c r="C829" s="853"/>
      <c r="D829" s="853"/>
      <c r="E829" s="853"/>
      <c r="F829" s="853"/>
      <c r="G829" s="853"/>
      <c r="H829" s="853"/>
      <c r="I829" s="853"/>
      <c r="J829" s="647"/>
    </row>
    <row r="830" spans="1:10" ht="15.75" thickBot="1" x14ac:dyDescent="0.3">
      <c r="A830" s="648" t="s">
        <v>4038</v>
      </c>
      <c r="B830" s="854"/>
      <c r="C830" s="854"/>
      <c r="D830" s="854"/>
      <c r="E830" s="854"/>
      <c r="F830" s="854"/>
      <c r="G830" s="854"/>
      <c r="H830" s="854"/>
      <c r="I830" s="854"/>
      <c r="J830" s="649"/>
    </row>
    <row r="831" spans="1:10" ht="15.75" thickTop="1" x14ac:dyDescent="0.25">
      <c r="A831" s="374"/>
      <c r="B831" s="359"/>
      <c r="C831" s="359"/>
      <c r="D831" s="359"/>
      <c r="E831" s="359"/>
      <c r="F831" s="359"/>
      <c r="G831" s="359"/>
      <c r="H831" s="359"/>
      <c r="I831" s="359"/>
      <c r="J831" s="375"/>
    </row>
    <row r="832" spans="1:10" ht="38.25" x14ac:dyDescent="0.25">
      <c r="A832" s="376" t="s">
        <v>184</v>
      </c>
      <c r="B832" s="350" t="s">
        <v>3594</v>
      </c>
      <c r="C832" s="349" t="s">
        <v>163</v>
      </c>
      <c r="D832" s="349" t="s">
        <v>3595</v>
      </c>
      <c r="E832" s="644" t="s">
        <v>194</v>
      </c>
      <c r="F832" s="644"/>
      <c r="G832" s="351" t="s">
        <v>4</v>
      </c>
      <c r="H832" s="352">
        <v>1</v>
      </c>
      <c r="I832" s="353">
        <v>411.36</v>
      </c>
      <c r="J832" s="377">
        <v>411.36</v>
      </c>
    </row>
    <row r="833" spans="1:10" x14ac:dyDescent="0.25">
      <c r="A833" s="378" t="s">
        <v>185</v>
      </c>
      <c r="B833" s="361" t="s">
        <v>195</v>
      </c>
      <c r="C833" s="360" t="s">
        <v>12</v>
      </c>
      <c r="D833" s="360" t="s">
        <v>112</v>
      </c>
      <c r="E833" s="645" t="s">
        <v>2465</v>
      </c>
      <c r="F833" s="645"/>
      <c r="G833" s="362" t="s">
        <v>104</v>
      </c>
      <c r="H833" s="363">
        <v>1</v>
      </c>
      <c r="I833" s="364">
        <v>34.340000000000003</v>
      </c>
      <c r="J833" s="379">
        <v>34.340000000000003</v>
      </c>
    </row>
    <row r="834" spans="1:10" x14ac:dyDescent="0.25">
      <c r="A834" s="378" t="s">
        <v>185</v>
      </c>
      <c r="B834" s="361" t="s">
        <v>190</v>
      </c>
      <c r="C834" s="360" t="s">
        <v>12</v>
      </c>
      <c r="D834" s="360" t="s">
        <v>106</v>
      </c>
      <c r="E834" s="645" t="s">
        <v>2465</v>
      </c>
      <c r="F834" s="645"/>
      <c r="G834" s="362" t="s">
        <v>104</v>
      </c>
      <c r="H834" s="363">
        <v>1</v>
      </c>
      <c r="I834" s="364">
        <v>24.91</v>
      </c>
      <c r="J834" s="379">
        <v>24.91</v>
      </c>
    </row>
    <row r="835" spans="1:10" ht="63.75" x14ac:dyDescent="0.25">
      <c r="A835" s="372" t="s">
        <v>191</v>
      </c>
      <c r="B835" s="355" t="s">
        <v>4039</v>
      </c>
      <c r="C835" s="354" t="s">
        <v>12</v>
      </c>
      <c r="D835" s="354" t="s">
        <v>4040</v>
      </c>
      <c r="E835" s="643" t="s">
        <v>192</v>
      </c>
      <c r="F835" s="643"/>
      <c r="G835" s="356" t="s">
        <v>4</v>
      </c>
      <c r="H835" s="357">
        <v>1</v>
      </c>
      <c r="I835" s="358">
        <v>352.11</v>
      </c>
      <c r="J835" s="373">
        <v>352.11</v>
      </c>
    </row>
    <row r="836" spans="1:10" x14ac:dyDescent="0.25">
      <c r="A836" s="646" t="s">
        <v>199</v>
      </c>
      <c r="B836" s="853"/>
      <c r="C836" s="853"/>
      <c r="D836" s="853"/>
      <c r="E836" s="853"/>
      <c r="F836" s="853"/>
      <c r="G836" s="853"/>
      <c r="H836" s="853"/>
      <c r="I836" s="853"/>
      <c r="J836" s="647"/>
    </row>
    <row r="837" spans="1:10" ht="15.75" thickBot="1" x14ac:dyDescent="0.3">
      <c r="A837" s="648" t="s">
        <v>4041</v>
      </c>
      <c r="B837" s="854"/>
      <c r="C837" s="854"/>
      <c r="D837" s="854"/>
      <c r="E837" s="854"/>
      <c r="F837" s="854"/>
      <c r="G837" s="854"/>
      <c r="H837" s="854"/>
      <c r="I837" s="854"/>
      <c r="J837" s="649"/>
    </row>
    <row r="838" spans="1:10" ht="15.75" thickTop="1" x14ac:dyDescent="0.25">
      <c r="A838" s="374"/>
      <c r="B838" s="359"/>
      <c r="C838" s="359"/>
      <c r="D838" s="359"/>
      <c r="E838" s="359"/>
      <c r="F838" s="359"/>
      <c r="G838" s="359"/>
      <c r="H838" s="359"/>
      <c r="I838" s="359"/>
      <c r="J838" s="375"/>
    </row>
    <row r="839" spans="1:10" ht="51" x14ac:dyDescent="0.25">
      <c r="A839" s="376" t="s">
        <v>184</v>
      </c>
      <c r="B839" s="350" t="s">
        <v>3596</v>
      </c>
      <c r="C839" s="349" t="s">
        <v>163</v>
      </c>
      <c r="D839" s="349" t="s">
        <v>3597</v>
      </c>
      <c r="E839" s="644" t="s">
        <v>194</v>
      </c>
      <c r="F839" s="644"/>
      <c r="G839" s="351" t="s">
        <v>4</v>
      </c>
      <c r="H839" s="352">
        <v>1</v>
      </c>
      <c r="I839" s="353">
        <v>286.69</v>
      </c>
      <c r="J839" s="377">
        <v>286.69</v>
      </c>
    </row>
    <row r="840" spans="1:10" x14ac:dyDescent="0.25">
      <c r="A840" s="378" t="s">
        <v>185</v>
      </c>
      <c r="B840" s="361" t="s">
        <v>195</v>
      </c>
      <c r="C840" s="360" t="s">
        <v>12</v>
      </c>
      <c r="D840" s="360" t="s">
        <v>112</v>
      </c>
      <c r="E840" s="645" t="s">
        <v>2465</v>
      </c>
      <c r="F840" s="645"/>
      <c r="G840" s="362" t="s">
        <v>104</v>
      </c>
      <c r="H840" s="363">
        <v>0.8</v>
      </c>
      <c r="I840" s="364">
        <v>34.340000000000003</v>
      </c>
      <c r="J840" s="379">
        <v>27.47</v>
      </c>
    </row>
    <row r="841" spans="1:10" ht="25.5" x14ac:dyDescent="0.25">
      <c r="A841" s="378" t="s">
        <v>185</v>
      </c>
      <c r="B841" s="361" t="s">
        <v>211</v>
      </c>
      <c r="C841" s="360" t="s">
        <v>12</v>
      </c>
      <c r="D841" s="360" t="s">
        <v>114</v>
      </c>
      <c r="E841" s="645" t="s">
        <v>2465</v>
      </c>
      <c r="F841" s="645"/>
      <c r="G841" s="362" t="s">
        <v>104</v>
      </c>
      <c r="H841" s="363">
        <v>1.6</v>
      </c>
      <c r="I841" s="364">
        <v>26.15</v>
      </c>
      <c r="J841" s="379">
        <v>41.84</v>
      </c>
    </row>
    <row r="842" spans="1:10" x14ac:dyDescent="0.25">
      <c r="A842" s="372" t="s">
        <v>191</v>
      </c>
      <c r="B842" s="355" t="s">
        <v>4042</v>
      </c>
      <c r="C842" s="354" t="s">
        <v>251</v>
      </c>
      <c r="D842" s="354" t="s">
        <v>4043</v>
      </c>
      <c r="E842" s="643" t="s">
        <v>192</v>
      </c>
      <c r="F842" s="643"/>
      <c r="G842" s="356" t="s">
        <v>252</v>
      </c>
      <c r="H842" s="357">
        <v>1</v>
      </c>
      <c r="I842" s="358">
        <v>217.38</v>
      </c>
      <c r="J842" s="373">
        <v>217.38</v>
      </c>
    </row>
    <row r="843" spans="1:10" x14ac:dyDescent="0.25">
      <c r="A843" s="646" t="s">
        <v>199</v>
      </c>
      <c r="B843" s="853"/>
      <c r="C843" s="853"/>
      <c r="D843" s="853"/>
      <c r="E843" s="853"/>
      <c r="F843" s="853"/>
      <c r="G843" s="853"/>
      <c r="H843" s="853"/>
      <c r="I843" s="853"/>
      <c r="J843" s="647"/>
    </row>
    <row r="844" spans="1:10" ht="15.75" thickBot="1" x14ac:dyDescent="0.3">
      <c r="A844" s="648" t="s">
        <v>4044</v>
      </c>
      <c r="B844" s="854"/>
      <c r="C844" s="854"/>
      <c r="D844" s="854"/>
      <c r="E844" s="854"/>
      <c r="F844" s="854"/>
      <c r="G844" s="854"/>
      <c r="H844" s="854"/>
      <c r="I844" s="854"/>
      <c r="J844" s="649"/>
    </row>
    <row r="845" spans="1:10" ht="15.75" thickTop="1" x14ac:dyDescent="0.25">
      <c r="A845" s="374"/>
      <c r="B845" s="359"/>
      <c r="C845" s="359"/>
      <c r="D845" s="359"/>
      <c r="E845" s="359"/>
      <c r="F845" s="359"/>
      <c r="G845" s="359"/>
      <c r="H845" s="359"/>
      <c r="I845" s="359"/>
      <c r="J845" s="375"/>
    </row>
    <row r="846" spans="1:10" ht="63.75" x14ac:dyDescent="0.25">
      <c r="A846" s="376" t="s">
        <v>184</v>
      </c>
      <c r="B846" s="350" t="s">
        <v>5265</v>
      </c>
      <c r="C846" s="349" t="s">
        <v>12</v>
      </c>
      <c r="D846" s="349" t="s">
        <v>5266</v>
      </c>
      <c r="E846" s="644" t="s">
        <v>4045</v>
      </c>
      <c r="F846" s="644"/>
      <c r="G846" s="351" t="s">
        <v>4</v>
      </c>
      <c r="H846" s="352">
        <v>1</v>
      </c>
      <c r="I846" s="353">
        <v>20281.73</v>
      </c>
      <c r="J846" s="377">
        <v>20281.73</v>
      </c>
    </row>
    <row r="847" spans="1:10" ht="25.5" x14ac:dyDescent="0.25">
      <c r="A847" s="378" t="s">
        <v>185</v>
      </c>
      <c r="B847" s="361" t="s">
        <v>211</v>
      </c>
      <c r="C847" s="360" t="s">
        <v>12</v>
      </c>
      <c r="D847" s="360" t="s">
        <v>114</v>
      </c>
      <c r="E847" s="645" t="s">
        <v>2465</v>
      </c>
      <c r="F847" s="645"/>
      <c r="G847" s="362" t="s">
        <v>104</v>
      </c>
      <c r="H847" s="363">
        <v>9.3335000000000008</v>
      </c>
      <c r="I847" s="364">
        <v>26.15</v>
      </c>
      <c r="J847" s="379">
        <v>244.07</v>
      </c>
    </row>
    <row r="848" spans="1:10" ht="63.75" x14ac:dyDescent="0.25">
      <c r="A848" s="378" t="s">
        <v>185</v>
      </c>
      <c r="B848" s="361" t="s">
        <v>3992</v>
      </c>
      <c r="C848" s="360" t="s">
        <v>12</v>
      </c>
      <c r="D848" s="360" t="s">
        <v>3993</v>
      </c>
      <c r="E848" s="645" t="s">
        <v>2464</v>
      </c>
      <c r="F848" s="645"/>
      <c r="G848" s="362" t="s">
        <v>109</v>
      </c>
      <c r="H848" s="363">
        <v>0.25331999999999999</v>
      </c>
      <c r="I848" s="364">
        <v>333.35</v>
      </c>
      <c r="J848" s="379">
        <v>84.44</v>
      </c>
    </row>
    <row r="849" spans="1:10" x14ac:dyDescent="0.25">
      <c r="A849" s="378" t="s">
        <v>185</v>
      </c>
      <c r="B849" s="361" t="s">
        <v>195</v>
      </c>
      <c r="C849" s="360" t="s">
        <v>12</v>
      </c>
      <c r="D849" s="360" t="s">
        <v>112</v>
      </c>
      <c r="E849" s="645" t="s">
        <v>2465</v>
      </c>
      <c r="F849" s="645"/>
      <c r="G849" s="362" t="s">
        <v>104</v>
      </c>
      <c r="H849" s="363">
        <v>9.3335000000000008</v>
      </c>
      <c r="I849" s="364">
        <v>34.340000000000003</v>
      </c>
      <c r="J849" s="379">
        <v>320.51</v>
      </c>
    </row>
    <row r="850" spans="1:10" ht="51.75" thickBot="1" x14ac:dyDescent="0.3">
      <c r="A850" s="372" t="s">
        <v>191</v>
      </c>
      <c r="B850" s="355" t="s">
        <v>5294</v>
      </c>
      <c r="C850" s="354" t="s">
        <v>12</v>
      </c>
      <c r="D850" s="354" t="s">
        <v>5295</v>
      </c>
      <c r="E850" s="643" t="s">
        <v>192</v>
      </c>
      <c r="F850" s="643"/>
      <c r="G850" s="356" t="s">
        <v>4</v>
      </c>
      <c r="H850" s="357">
        <v>1</v>
      </c>
      <c r="I850" s="358">
        <v>19632.71</v>
      </c>
      <c r="J850" s="373">
        <v>19632.71</v>
      </c>
    </row>
    <row r="851" spans="1:10" ht="15.75" thickTop="1" x14ac:dyDescent="0.25">
      <c r="A851" s="374"/>
      <c r="B851" s="359"/>
      <c r="C851" s="359"/>
      <c r="D851" s="359"/>
      <c r="E851" s="359"/>
      <c r="F851" s="359"/>
      <c r="G851" s="359"/>
      <c r="H851" s="359"/>
      <c r="I851" s="359"/>
      <c r="J851" s="375"/>
    </row>
    <row r="852" spans="1:10" ht="25.5" x14ac:dyDescent="0.25">
      <c r="A852" s="376" t="s">
        <v>184</v>
      </c>
      <c r="B852" s="350" t="s">
        <v>3598</v>
      </c>
      <c r="C852" s="349" t="s">
        <v>163</v>
      </c>
      <c r="D852" s="349" t="s">
        <v>3599</v>
      </c>
      <c r="E852" s="644" t="s">
        <v>194</v>
      </c>
      <c r="F852" s="644"/>
      <c r="G852" s="351" t="s">
        <v>4</v>
      </c>
      <c r="H852" s="352">
        <v>1</v>
      </c>
      <c r="I852" s="353">
        <v>380.83</v>
      </c>
      <c r="J852" s="377">
        <v>380.83</v>
      </c>
    </row>
    <row r="853" spans="1:10" ht="25.5" x14ac:dyDescent="0.25">
      <c r="A853" s="378" t="s">
        <v>185</v>
      </c>
      <c r="B853" s="361" t="s">
        <v>211</v>
      </c>
      <c r="C853" s="360" t="s">
        <v>12</v>
      </c>
      <c r="D853" s="360" t="s">
        <v>114</v>
      </c>
      <c r="E853" s="645" t="s">
        <v>2465</v>
      </c>
      <c r="F853" s="645"/>
      <c r="G853" s="362" t="s">
        <v>104</v>
      </c>
      <c r="H853" s="363">
        <v>1</v>
      </c>
      <c r="I853" s="364">
        <v>26.15</v>
      </c>
      <c r="J853" s="379">
        <v>26.15</v>
      </c>
    </row>
    <row r="854" spans="1:10" x14ac:dyDescent="0.25">
      <c r="A854" s="378" t="s">
        <v>185</v>
      </c>
      <c r="B854" s="361" t="s">
        <v>195</v>
      </c>
      <c r="C854" s="360" t="s">
        <v>12</v>
      </c>
      <c r="D854" s="360" t="s">
        <v>112</v>
      </c>
      <c r="E854" s="645" t="s">
        <v>2465</v>
      </c>
      <c r="F854" s="645"/>
      <c r="G854" s="362" t="s">
        <v>104</v>
      </c>
      <c r="H854" s="363">
        <v>2</v>
      </c>
      <c r="I854" s="364">
        <v>34.340000000000003</v>
      </c>
      <c r="J854" s="379">
        <v>68.680000000000007</v>
      </c>
    </row>
    <row r="855" spans="1:10" x14ac:dyDescent="0.25">
      <c r="A855" s="372" t="s">
        <v>191</v>
      </c>
      <c r="B855" s="355" t="s">
        <v>4046</v>
      </c>
      <c r="C855" s="354" t="s">
        <v>200</v>
      </c>
      <c r="D855" s="354" t="s">
        <v>4047</v>
      </c>
      <c r="E855" s="643" t="s">
        <v>192</v>
      </c>
      <c r="F855" s="643"/>
      <c r="G855" s="356" t="s">
        <v>252</v>
      </c>
      <c r="H855" s="357">
        <v>1</v>
      </c>
      <c r="I855" s="358">
        <v>286</v>
      </c>
      <c r="J855" s="373">
        <v>286</v>
      </c>
    </row>
    <row r="856" spans="1:10" x14ac:dyDescent="0.25">
      <c r="A856" s="646" t="s">
        <v>199</v>
      </c>
      <c r="B856" s="853"/>
      <c r="C856" s="853"/>
      <c r="D856" s="853"/>
      <c r="E856" s="853"/>
      <c r="F856" s="853"/>
      <c r="G856" s="853"/>
      <c r="H856" s="853"/>
      <c r="I856" s="853"/>
      <c r="J856" s="647"/>
    </row>
    <row r="857" spans="1:10" ht="15.75" thickBot="1" x14ac:dyDescent="0.3">
      <c r="A857" s="648" t="s">
        <v>4048</v>
      </c>
      <c r="B857" s="854"/>
      <c r="C857" s="854"/>
      <c r="D857" s="854"/>
      <c r="E857" s="854"/>
      <c r="F857" s="854"/>
      <c r="G857" s="854"/>
      <c r="H857" s="854"/>
      <c r="I857" s="854"/>
      <c r="J857" s="649"/>
    </row>
    <row r="858" spans="1:10" ht="15.75" thickTop="1" x14ac:dyDescent="0.25">
      <c r="A858" s="374"/>
      <c r="B858" s="359"/>
      <c r="C858" s="359"/>
      <c r="D858" s="359"/>
      <c r="E858" s="359"/>
      <c r="F858" s="359"/>
      <c r="G858" s="359"/>
      <c r="H858" s="359"/>
      <c r="I858" s="359"/>
      <c r="J858" s="375"/>
    </row>
    <row r="859" spans="1:10" ht="38.25" x14ac:dyDescent="0.25">
      <c r="A859" s="376" t="s">
        <v>184</v>
      </c>
      <c r="B859" s="350" t="s">
        <v>3600</v>
      </c>
      <c r="C859" s="349" t="s">
        <v>163</v>
      </c>
      <c r="D859" s="349" t="s">
        <v>3601</v>
      </c>
      <c r="E859" s="644" t="s">
        <v>194</v>
      </c>
      <c r="F859" s="644"/>
      <c r="G859" s="351" t="s">
        <v>4</v>
      </c>
      <c r="H859" s="352">
        <v>1</v>
      </c>
      <c r="I859" s="353">
        <v>31.5</v>
      </c>
      <c r="J859" s="377">
        <v>31.5</v>
      </c>
    </row>
    <row r="860" spans="1:10" ht="25.5" x14ac:dyDescent="0.25">
      <c r="A860" s="378" t="s">
        <v>185</v>
      </c>
      <c r="B860" s="361" t="s">
        <v>211</v>
      </c>
      <c r="C860" s="360" t="s">
        <v>12</v>
      </c>
      <c r="D860" s="360" t="s">
        <v>114</v>
      </c>
      <c r="E860" s="645" t="s">
        <v>2465</v>
      </c>
      <c r="F860" s="645"/>
      <c r="G860" s="362" t="s">
        <v>104</v>
      </c>
      <c r="H860" s="363">
        <v>6.6E-3</v>
      </c>
      <c r="I860" s="364">
        <v>26.15</v>
      </c>
      <c r="J860" s="379">
        <v>0.17</v>
      </c>
    </row>
    <row r="861" spans="1:10" x14ac:dyDescent="0.25">
      <c r="A861" s="378" t="s">
        <v>185</v>
      </c>
      <c r="B861" s="361" t="s">
        <v>195</v>
      </c>
      <c r="C861" s="360" t="s">
        <v>12</v>
      </c>
      <c r="D861" s="360" t="s">
        <v>112</v>
      </c>
      <c r="E861" s="645" t="s">
        <v>2465</v>
      </c>
      <c r="F861" s="645"/>
      <c r="G861" s="362" t="s">
        <v>104</v>
      </c>
      <c r="H861" s="363">
        <v>6.6E-3</v>
      </c>
      <c r="I861" s="364">
        <v>34.340000000000003</v>
      </c>
      <c r="J861" s="379">
        <v>0.22</v>
      </c>
    </row>
    <row r="862" spans="1:10" ht="38.25" x14ac:dyDescent="0.25">
      <c r="A862" s="372" t="s">
        <v>191</v>
      </c>
      <c r="B862" s="355" t="s">
        <v>4049</v>
      </c>
      <c r="C862" s="354" t="s">
        <v>12</v>
      </c>
      <c r="D862" s="354" t="s">
        <v>4050</v>
      </c>
      <c r="E862" s="643" t="s">
        <v>192</v>
      </c>
      <c r="F862" s="643"/>
      <c r="G862" s="356" t="s">
        <v>4</v>
      </c>
      <c r="H862" s="357">
        <v>1</v>
      </c>
      <c r="I862" s="358">
        <v>31.11</v>
      </c>
      <c r="J862" s="373">
        <v>31.11</v>
      </c>
    </row>
    <row r="863" spans="1:10" x14ac:dyDescent="0.25">
      <c r="A863" s="646" t="s">
        <v>199</v>
      </c>
      <c r="B863" s="853"/>
      <c r="C863" s="853"/>
      <c r="D863" s="853"/>
      <c r="E863" s="853"/>
      <c r="F863" s="853"/>
      <c r="G863" s="853"/>
      <c r="H863" s="853"/>
      <c r="I863" s="853"/>
      <c r="J863" s="647"/>
    </row>
    <row r="864" spans="1:10" ht="15.75" thickBot="1" x14ac:dyDescent="0.3">
      <c r="A864" s="648" t="s">
        <v>4051</v>
      </c>
      <c r="B864" s="854"/>
      <c r="C864" s="854"/>
      <c r="D864" s="854"/>
      <c r="E864" s="854"/>
      <c r="F864" s="854"/>
      <c r="G864" s="854"/>
      <c r="H864" s="854"/>
      <c r="I864" s="854"/>
      <c r="J864" s="649"/>
    </row>
    <row r="865" spans="1:10" ht="15.75" thickTop="1" x14ac:dyDescent="0.25">
      <c r="A865" s="374"/>
      <c r="B865" s="359"/>
      <c r="C865" s="359"/>
      <c r="D865" s="359"/>
      <c r="E865" s="359"/>
      <c r="F865" s="359"/>
      <c r="G865" s="359"/>
      <c r="H865" s="359"/>
      <c r="I865" s="359"/>
      <c r="J865" s="375"/>
    </row>
    <row r="866" spans="1:10" ht="25.5" x14ac:dyDescent="0.25">
      <c r="A866" s="376" t="s">
        <v>184</v>
      </c>
      <c r="B866" s="350" t="s">
        <v>3602</v>
      </c>
      <c r="C866" s="349" t="s">
        <v>163</v>
      </c>
      <c r="D866" s="349" t="s">
        <v>3603</v>
      </c>
      <c r="E866" s="644" t="s">
        <v>189</v>
      </c>
      <c r="F866" s="644"/>
      <c r="G866" s="351" t="s">
        <v>3604</v>
      </c>
      <c r="H866" s="352">
        <v>1</v>
      </c>
      <c r="I866" s="353">
        <v>177.87</v>
      </c>
      <c r="J866" s="377">
        <v>177.87</v>
      </c>
    </row>
    <row r="867" spans="1:10" x14ac:dyDescent="0.25">
      <c r="A867" s="378" t="s">
        <v>185</v>
      </c>
      <c r="B867" s="361" t="s">
        <v>190</v>
      </c>
      <c r="C867" s="360" t="s">
        <v>12</v>
      </c>
      <c r="D867" s="360" t="s">
        <v>106</v>
      </c>
      <c r="E867" s="645" t="s">
        <v>2465</v>
      </c>
      <c r="F867" s="645"/>
      <c r="G867" s="362" t="s">
        <v>104</v>
      </c>
      <c r="H867" s="363">
        <v>1.5</v>
      </c>
      <c r="I867" s="364">
        <v>24.91</v>
      </c>
      <c r="J867" s="379">
        <v>37.36</v>
      </c>
    </row>
    <row r="868" spans="1:10" x14ac:dyDescent="0.25">
      <c r="A868" s="378" t="s">
        <v>185</v>
      </c>
      <c r="B868" s="361" t="s">
        <v>195</v>
      </c>
      <c r="C868" s="360" t="s">
        <v>12</v>
      </c>
      <c r="D868" s="360" t="s">
        <v>112</v>
      </c>
      <c r="E868" s="645" t="s">
        <v>2465</v>
      </c>
      <c r="F868" s="645"/>
      <c r="G868" s="362" t="s">
        <v>104</v>
      </c>
      <c r="H868" s="363">
        <v>1.5</v>
      </c>
      <c r="I868" s="364">
        <v>34.340000000000003</v>
      </c>
      <c r="J868" s="379">
        <v>51.51</v>
      </c>
    </row>
    <row r="869" spans="1:10" x14ac:dyDescent="0.25">
      <c r="A869" s="372" t="s">
        <v>191</v>
      </c>
      <c r="B869" s="355" t="s">
        <v>4052</v>
      </c>
      <c r="C869" s="354" t="s">
        <v>125</v>
      </c>
      <c r="D869" s="354" t="s">
        <v>4053</v>
      </c>
      <c r="E869" s="643" t="s">
        <v>192</v>
      </c>
      <c r="F869" s="643"/>
      <c r="G869" s="356" t="s">
        <v>4</v>
      </c>
      <c r="H869" s="357">
        <v>1</v>
      </c>
      <c r="I869" s="358">
        <v>89</v>
      </c>
      <c r="J869" s="373">
        <v>89</v>
      </c>
    </row>
    <row r="870" spans="1:10" x14ac:dyDescent="0.25">
      <c r="A870" s="646" t="s">
        <v>199</v>
      </c>
      <c r="B870" s="853"/>
      <c r="C870" s="853"/>
      <c r="D870" s="853"/>
      <c r="E870" s="853"/>
      <c r="F870" s="853"/>
      <c r="G870" s="853"/>
      <c r="H870" s="853"/>
      <c r="I870" s="853"/>
      <c r="J870" s="647"/>
    </row>
    <row r="871" spans="1:10" ht="15.75" thickBot="1" x14ac:dyDescent="0.3">
      <c r="A871" s="648" t="s">
        <v>4054</v>
      </c>
      <c r="B871" s="854"/>
      <c r="C871" s="854"/>
      <c r="D871" s="854"/>
      <c r="E871" s="854"/>
      <c r="F871" s="854"/>
      <c r="G871" s="854"/>
      <c r="H871" s="854"/>
      <c r="I871" s="854"/>
      <c r="J871" s="649"/>
    </row>
    <row r="872" spans="1:10" ht="15.75" thickTop="1" x14ac:dyDescent="0.25">
      <c r="A872" s="374"/>
      <c r="B872" s="359"/>
      <c r="C872" s="359"/>
      <c r="D872" s="359"/>
      <c r="E872" s="359"/>
      <c r="F872" s="359"/>
      <c r="G872" s="359"/>
      <c r="H872" s="359"/>
      <c r="I872" s="359"/>
      <c r="J872" s="375"/>
    </row>
    <row r="873" spans="1:10" ht="25.5" x14ac:dyDescent="0.25">
      <c r="A873" s="376" t="s">
        <v>184</v>
      </c>
      <c r="B873" s="350" t="s">
        <v>3605</v>
      </c>
      <c r="C873" s="349" t="s">
        <v>163</v>
      </c>
      <c r="D873" s="349" t="s">
        <v>3606</v>
      </c>
      <c r="E873" s="644" t="s">
        <v>194</v>
      </c>
      <c r="F873" s="644"/>
      <c r="G873" s="351" t="s">
        <v>4</v>
      </c>
      <c r="H873" s="352">
        <v>1</v>
      </c>
      <c r="I873" s="353">
        <v>58.85</v>
      </c>
      <c r="J873" s="377">
        <v>58.85</v>
      </c>
    </row>
    <row r="874" spans="1:10" ht="25.5" x14ac:dyDescent="0.25">
      <c r="A874" s="378" t="s">
        <v>185</v>
      </c>
      <c r="B874" s="361" t="s">
        <v>211</v>
      </c>
      <c r="C874" s="360" t="s">
        <v>12</v>
      </c>
      <c r="D874" s="360" t="s">
        <v>114</v>
      </c>
      <c r="E874" s="645" t="s">
        <v>2465</v>
      </c>
      <c r="F874" s="645"/>
      <c r="G874" s="362" t="s">
        <v>104</v>
      </c>
      <c r="H874" s="363">
        <v>3.0000000000000001E-3</v>
      </c>
      <c r="I874" s="364">
        <v>26.15</v>
      </c>
      <c r="J874" s="379">
        <v>7.0000000000000007E-2</v>
      </c>
    </row>
    <row r="875" spans="1:10" x14ac:dyDescent="0.25">
      <c r="A875" s="378" t="s">
        <v>185</v>
      </c>
      <c r="B875" s="361" t="s">
        <v>195</v>
      </c>
      <c r="C875" s="360" t="s">
        <v>12</v>
      </c>
      <c r="D875" s="360" t="s">
        <v>112</v>
      </c>
      <c r="E875" s="645" t="s">
        <v>2465</v>
      </c>
      <c r="F875" s="645"/>
      <c r="G875" s="362" t="s">
        <v>104</v>
      </c>
      <c r="H875" s="363">
        <v>3.0000000000000001E-3</v>
      </c>
      <c r="I875" s="364">
        <v>34.340000000000003</v>
      </c>
      <c r="J875" s="379">
        <v>0.1</v>
      </c>
    </row>
    <row r="876" spans="1:10" ht="26.25" thickBot="1" x14ac:dyDescent="0.3">
      <c r="A876" s="372" t="s">
        <v>191</v>
      </c>
      <c r="B876" s="355" t="s">
        <v>4055</v>
      </c>
      <c r="C876" s="354" t="s">
        <v>2452</v>
      </c>
      <c r="D876" s="354" t="s">
        <v>4056</v>
      </c>
      <c r="E876" s="643" t="s">
        <v>192</v>
      </c>
      <c r="F876" s="643"/>
      <c r="G876" s="356" t="s">
        <v>4</v>
      </c>
      <c r="H876" s="357">
        <v>1</v>
      </c>
      <c r="I876" s="358">
        <v>58.68</v>
      </c>
      <c r="J876" s="373">
        <v>58.68</v>
      </c>
    </row>
    <row r="877" spans="1:10" ht="15.75" thickTop="1" x14ac:dyDescent="0.25">
      <c r="A877" s="374"/>
      <c r="B877" s="359"/>
      <c r="C877" s="359"/>
      <c r="D877" s="359"/>
      <c r="E877" s="359"/>
      <c r="F877" s="359"/>
      <c r="G877" s="359"/>
      <c r="H877" s="359"/>
      <c r="I877" s="359"/>
      <c r="J877" s="375"/>
    </row>
    <row r="878" spans="1:10" ht="25.5" x14ac:dyDescent="0.25">
      <c r="A878" s="376" t="s">
        <v>184</v>
      </c>
      <c r="B878" s="350" t="s">
        <v>3607</v>
      </c>
      <c r="C878" s="349" t="s">
        <v>163</v>
      </c>
      <c r="D878" s="349" t="s">
        <v>3608</v>
      </c>
      <c r="E878" s="644" t="s">
        <v>194</v>
      </c>
      <c r="F878" s="644"/>
      <c r="G878" s="351" t="s">
        <v>4</v>
      </c>
      <c r="H878" s="352">
        <v>1</v>
      </c>
      <c r="I878" s="353">
        <v>58.85</v>
      </c>
      <c r="J878" s="377">
        <v>58.85</v>
      </c>
    </row>
    <row r="879" spans="1:10" ht="25.5" x14ac:dyDescent="0.25">
      <c r="A879" s="378" t="s">
        <v>185</v>
      </c>
      <c r="B879" s="361" t="s">
        <v>211</v>
      </c>
      <c r="C879" s="360" t="s">
        <v>12</v>
      </c>
      <c r="D879" s="360" t="s">
        <v>114</v>
      </c>
      <c r="E879" s="645" t="s">
        <v>2465</v>
      </c>
      <c r="F879" s="645"/>
      <c r="G879" s="362" t="s">
        <v>104</v>
      </c>
      <c r="H879" s="363">
        <v>3.0000000000000001E-3</v>
      </c>
      <c r="I879" s="364">
        <v>26.15</v>
      </c>
      <c r="J879" s="379">
        <v>7.0000000000000007E-2</v>
      </c>
    </row>
    <row r="880" spans="1:10" x14ac:dyDescent="0.25">
      <c r="A880" s="378" t="s">
        <v>185</v>
      </c>
      <c r="B880" s="361" t="s">
        <v>195</v>
      </c>
      <c r="C880" s="360" t="s">
        <v>12</v>
      </c>
      <c r="D880" s="360" t="s">
        <v>112</v>
      </c>
      <c r="E880" s="645" t="s">
        <v>2465</v>
      </c>
      <c r="F880" s="645"/>
      <c r="G880" s="362" t="s">
        <v>104</v>
      </c>
      <c r="H880" s="363">
        <v>3.0000000000000001E-3</v>
      </c>
      <c r="I880" s="364">
        <v>34.340000000000003</v>
      </c>
      <c r="J880" s="379">
        <v>0.1</v>
      </c>
    </row>
    <row r="881" spans="1:10" ht="26.25" thickBot="1" x14ac:dyDescent="0.3">
      <c r="A881" s="372" t="s">
        <v>191</v>
      </c>
      <c r="B881" s="355" t="s">
        <v>4055</v>
      </c>
      <c r="C881" s="354" t="s">
        <v>2452</v>
      </c>
      <c r="D881" s="354" t="s">
        <v>4056</v>
      </c>
      <c r="E881" s="643" t="s">
        <v>192</v>
      </c>
      <c r="F881" s="643"/>
      <c r="G881" s="356" t="s">
        <v>4</v>
      </c>
      <c r="H881" s="357">
        <v>1</v>
      </c>
      <c r="I881" s="358">
        <v>58.68</v>
      </c>
      <c r="J881" s="373">
        <v>58.68</v>
      </c>
    </row>
    <row r="882" spans="1:10" ht="15.75" thickTop="1" x14ac:dyDescent="0.25">
      <c r="A882" s="374"/>
      <c r="B882" s="359"/>
      <c r="C882" s="359"/>
      <c r="D882" s="359"/>
      <c r="E882" s="359"/>
      <c r="F882" s="359"/>
      <c r="G882" s="359"/>
      <c r="H882" s="359"/>
      <c r="I882" s="359"/>
      <c r="J882" s="375"/>
    </row>
    <row r="883" spans="1:10" ht="25.5" x14ac:dyDescent="0.25">
      <c r="A883" s="376" t="s">
        <v>184</v>
      </c>
      <c r="B883" s="350" t="s">
        <v>3609</v>
      </c>
      <c r="C883" s="349" t="s">
        <v>163</v>
      </c>
      <c r="D883" s="349" t="s">
        <v>3610</v>
      </c>
      <c r="E883" s="644" t="s">
        <v>194</v>
      </c>
      <c r="F883" s="644"/>
      <c r="G883" s="351" t="s">
        <v>4</v>
      </c>
      <c r="H883" s="352">
        <v>1</v>
      </c>
      <c r="I883" s="353">
        <v>80.8</v>
      </c>
      <c r="J883" s="377">
        <v>80.8</v>
      </c>
    </row>
    <row r="884" spans="1:10" ht="25.5" x14ac:dyDescent="0.25">
      <c r="A884" s="378" t="s">
        <v>185</v>
      </c>
      <c r="B884" s="361" t="s">
        <v>204</v>
      </c>
      <c r="C884" s="360" t="s">
        <v>12</v>
      </c>
      <c r="D884" s="360" t="s">
        <v>111</v>
      </c>
      <c r="E884" s="645" t="s">
        <v>2465</v>
      </c>
      <c r="F884" s="645"/>
      <c r="G884" s="362" t="s">
        <v>104</v>
      </c>
      <c r="H884" s="363">
        <v>0.1</v>
      </c>
      <c r="I884" s="364">
        <v>26.44</v>
      </c>
      <c r="J884" s="379">
        <v>2.64</v>
      </c>
    </row>
    <row r="885" spans="1:10" x14ac:dyDescent="0.25">
      <c r="A885" s="378" t="s">
        <v>185</v>
      </c>
      <c r="B885" s="361" t="s">
        <v>195</v>
      </c>
      <c r="C885" s="360" t="s">
        <v>12</v>
      </c>
      <c r="D885" s="360" t="s">
        <v>112</v>
      </c>
      <c r="E885" s="645" t="s">
        <v>2465</v>
      </c>
      <c r="F885" s="645"/>
      <c r="G885" s="362" t="s">
        <v>104</v>
      </c>
      <c r="H885" s="363">
        <v>0.1</v>
      </c>
      <c r="I885" s="364">
        <v>34.340000000000003</v>
      </c>
      <c r="J885" s="379">
        <v>3.43</v>
      </c>
    </row>
    <row r="886" spans="1:10" ht="38.25" x14ac:dyDescent="0.25">
      <c r="A886" s="372" t="s">
        <v>191</v>
      </c>
      <c r="B886" s="355" t="s">
        <v>4057</v>
      </c>
      <c r="C886" s="354" t="s">
        <v>12</v>
      </c>
      <c r="D886" s="354" t="s">
        <v>4058</v>
      </c>
      <c r="E886" s="643" t="s">
        <v>192</v>
      </c>
      <c r="F886" s="643"/>
      <c r="G886" s="356" t="s">
        <v>4</v>
      </c>
      <c r="H886" s="357">
        <v>1</v>
      </c>
      <c r="I886" s="358">
        <v>74.73</v>
      </c>
      <c r="J886" s="373">
        <v>74.73</v>
      </c>
    </row>
    <row r="887" spans="1:10" x14ac:dyDescent="0.25">
      <c r="A887" s="646" t="s">
        <v>199</v>
      </c>
      <c r="B887" s="853"/>
      <c r="C887" s="853"/>
      <c r="D887" s="853"/>
      <c r="E887" s="853"/>
      <c r="F887" s="853"/>
      <c r="G887" s="853"/>
      <c r="H887" s="853"/>
      <c r="I887" s="853"/>
      <c r="J887" s="647"/>
    </row>
    <row r="888" spans="1:10" ht="15.75" thickBot="1" x14ac:dyDescent="0.3">
      <c r="A888" s="648" t="s">
        <v>4059</v>
      </c>
      <c r="B888" s="854"/>
      <c r="C888" s="854"/>
      <c r="D888" s="854"/>
      <c r="E888" s="854"/>
      <c r="F888" s="854"/>
      <c r="G888" s="854"/>
      <c r="H888" s="854"/>
      <c r="I888" s="854"/>
      <c r="J888" s="649"/>
    </row>
    <row r="889" spans="1:10" ht="15.75" thickTop="1" x14ac:dyDescent="0.25">
      <c r="A889" s="374"/>
      <c r="B889" s="359"/>
      <c r="C889" s="359"/>
      <c r="D889" s="359"/>
      <c r="E889" s="359"/>
      <c r="F889" s="359"/>
      <c r="G889" s="359"/>
      <c r="H889" s="359"/>
      <c r="I889" s="359"/>
      <c r="J889" s="375"/>
    </row>
    <row r="890" spans="1:10" ht="25.5" x14ac:dyDescent="0.25">
      <c r="A890" s="376" t="s">
        <v>184</v>
      </c>
      <c r="B890" s="350" t="s">
        <v>3611</v>
      </c>
      <c r="C890" s="349" t="s">
        <v>163</v>
      </c>
      <c r="D890" s="349" t="s">
        <v>3612</v>
      </c>
      <c r="E890" s="644" t="s">
        <v>194</v>
      </c>
      <c r="F890" s="644"/>
      <c r="G890" s="351" t="s">
        <v>4</v>
      </c>
      <c r="H890" s="352">
        <v>1</v>
      </c>
      <c r="I890" s="353">
        <v>44.08</v>
      </c>
      <c r="J890" s="377">
        <v>44.08</v>
      </c>
    </row>
    <row r="891" spans="1:10" x14ac:dyDescent="0.25">
      <c r="A891" s="378" t="s">
        <v>185</v>
      </c>
      <c r="B891" s="361" t="s">
        <v>195</v>
      </c>
      <c r="C891" s="360" t="s">
        <v>12</v>
      </c>
      <c r="D891" s="360" t="s">
        <v>112</v>
      </c>
      <c r="E891" s="645" t="s">
        <v>2465</v>
      </c>
      <c r="F891" s="645"/>
      <c r="G891" s="362" t="s">
        <v>104</v>
      </c>
      <c r="H891" s="363">
        <v>0.4</v>
      </c>
      <c r="I891" s="364">
        <v>34.340000000000003</v>
      </c>
      <c r="J891" s="379">
        <v>13.73</v>
      </c>
    </row>
    <row r="892" spans="1:10" ht="25.5" x14ac:dyDescent="0.25">
      <c r="A892" s="378" t="s">
        <v>185</v>
      </c>
      <c r="B892" s="361" t="s">
        <v>211</v>
      </c>
      <c r="C892" s="360" t="s">
        <v>12</v>
      </c>
      <c r="D892" s="360" t="s">
        <v>114</v>
      </c>
      <c r="E892" s="645" t="s">
        <v>2465</v>
      </c>
      <c r="F892" s="645"/>
      <c r="G892" s="362" t="s">
        <v>104</v>
      </c>
      <c r="H892" s="363">
        <v>0.4</v>
      </c>
      <c r="I892" s="364">
        <v>26.15</v>
      </c>
      <c r="J892" s="379">
        <v>10.46</v>
      </c>
    </row>
    <row r="893" spans="1:10" ht="25.5" x14ac:dyDescent="0.25">
      <c r="A893" s="372" t="s">
        <v>191</v>
      </c>
      <c r="B893" s="355" t="s">
        <v>4060</v>
      </c>
      <c r="C893" s="354" t="s">
        <v>1867</v>
      </c>
      <c r="D893" s="354" t="s">
        <v>4061</v>
      </c>
      <c r="E893" s="643" t="s">
        <v>192</v>
      </c>
      <c r="F893" s="643"/>
      <c r="G893" s="356" t="s">
        <v>202</v>
      </c>
      <c r="H893" s="357">
        <v>1</v>
      </c>
      <c r="I893" s="358">
        <v>19.89</v>
      </c>
      <c r="J893" s="373">
        <v>19.89</v>
      </c>
    </row>
    <row r="894" spans="1:10" x14ac:dyDescent="0.25">
      <c r="A894" s="646" t="s">
        <v>199</v>
      </c>
      <c r="B894" s="853"/>
      <c r="C894" s="853"/>
      <c r="D894" s="853"/>
      <c r="E894" s="853"/>
      <c r="F894" s="853"/>
      <c r="G894" s="853"/>
      <c r="H894" s="853"/>
      <c r="I894" s="853"/>
      <c r="J894" s="647"/>
    </row>
    <row r="895" spans="1:10" ht="15.75" thickBot="1" x14ac:dyDescent="0.3">
      <c r="A895" s="648" t="s">
        <v>4062</v>
      </c>
      <c r="B895" s="854"/>
      <c r="C895" s="854"/>
      <c r="D895" s="854"/>
      <c r="E895" s="854"/>
      <c r="F895" s="854"/>
      <c r="G895" s="854"/>
      <c r="H895" s="854"/>
      <c r="I895" s="854"/>
      <c r="J895" s="649"/>
    </row>
    <row r="896" spans="1:10" ht="15.75" thickTop="1" x14ac:dyDescent="0.25">
      <c r="A896" s="374"/>
      <c r="B896" s="359"/>
      <c r="C896" s="359"/>
      <c r="D896" s="359"/>
      <c r="E896" s="359"/>
      <c r="F896" s="359"/>
      <c r="G896" s="359"/>
      <c r="H896" s="359"/>
      <c r="I896" s="359"/>
      <c r="J896" s="375"/>
    </row>
    <row r="897" spans="1:10" ht="25.5" x14ac:dyDescent="0.25">
      <c r="A897" s="376" t="s">
        <v>184</v>
      </c>
      <c r="B897" s="350" t="s">
        <v>3613</v>
      </c>
      <c r="C897" s="349" t="s">
        <v>163</v>
      </c>
      <c r="D897" s="349" t="s">
        <v>3614</v>
      </c>
      <c r="E897" s="644" t="s">
        <v>186</v>
      </c>
      <c r="F897" s="644"/>
      <c r="G897" s="351" t="s">
        <v>16</v>
      </c>
      <c r="H897" s="352">
        <v>1</v>
      </c>
      <c r="I897" s="353">
        <v>24.61</v>
      </c>
      <c r="J897" s="377">
        <v>24.61</v>
      </c>
    </row>
    <row r="898" spans="1:10" ht="26.25" thickBot="1" x14ac:dyDescent="0.3">
      <c r="A898" s="372" t="s">
        <v>191</v>
      </c>
      <c r="B898" s="355" t="s">
        <v>4063</v>
      </c>
      <c r="C898" s="354" t="s">
        <v>12</v>
      </c>
      <c r="D898" s="354" t="s">
        <v>4064</v>
      </c>
      <c r="E898" s="643" t="s">
        <v>192</v>
      </c>
      <c r="F898" s="643"/>
      <c r="G898" s="356" t="s">
        <v>16</v>
      </c>
      <c r="H898" s="357">
        <v>1</v>
      </c>
      <c r="I898" s="358">
        <v>24.61</v>
      </c>
      <c r="J898" s="373">
        <v>24.61</v>
      </c>
    </row>
    <row r="899" spans="1:10" ht="15.75" thickTop="1" x14ac:dyDescent="0.25">
      <c r="A899" s="374"/>
      <c r="B899" s="359"/>
      <c r="C899" s="359"/>
      <c r="D899" s="359"/>
      <c r="E899" s="359"/>
      <c r="F899" s="359"/>
      <c r="G899" s="359"/>
      <c r="H899" s="359"/>
      <c r="I899" s="359"/>
      <c r="J899" s="375"/>
    </row>
    <row r="900" spans="1:10" ht="38.25" x14ac:dyDescent="0.25">
      <c r="A900" s="376" t="s">
        <v>184</v>
      </c>
      <c r="B900" s="350" t="s">
        <v>3615</v>
      </c>
      <c r="C900" s="349" t="s">
        <v>163</v>
      </c>
      <c r="D900" s="349" t="s">
        <v>3616</v>
      </c>
      <c r="E900" s="644" t="s">
        <v>3847</v>
      </c>
      <c r="F900" s="644"/>
      <c r="G900" s="351" t="s">
        <v>4</v>
      </c>
      <c r="H900" s="352">
        <v>1</v>
      </c>
      <c r="I900" s="353">
        <v>17.14</v>
      </c>
      <c r="J900" s="377">
        <v>17.14</v>
      </c>
    </row>
    <row r="901" spans="1:10" x14ac:dyDescent="0.25">
      <c r="A901" s="378" t="s">
        <v>185</v>
      </c>
      <c r="B901" s="361" t="s">
        <v>195</v>
      </c>
      <c r="C901" s="360" t="s">
        <v>12</v>
      </c>
      <c r="D901" s="360" t="s">
        <v>112</v>
      </c>
      <c r="E901" s="645" t="s">
        <v>2465</v>
      </c>
      <c r="F901" s="645"/>
      <c r="G901" s="362" t="s">
        <v>104</v>
      </c>
      <c r="H901" s="363">
        <v>0.14130000000000001</v>
      </c>
      <c r="I901" s="364">
        <v>34.340000000000003</v>
      </c>
      <c r="J901" s="379">
        <v>4.8499999999999996</v>
      </c>
    </row>
    <row r="902" spans="1:10" ht="25.5" x14ac:dyDescent="0.25">
      <c r="A902" s="378" t="s">
        <v>185</v>
      </c>
      <c r="B902" s="361" t="s">
        <v>211</v>
      </c>
      <c r="C902" s="360" t="s">
        <v>12</v>
      </c>
      <c r="D902" s="360" t="s">
        <v>114</v>
      </c>
      <c r="E902" s="645" t="s">
        <v>2465</v>
      </c>
      <c r="F902" s="645"/>
      <c r="G902" s="362" t="s">
        <v>104</v>
      </c>
      <c r="H902" s="363">
        <v>2.826E-2</v>
      </c>
      <c r="I902" s="364">
        <v>26.15</v>
      </c>
      <c r="J902" s="379">
        <v>0.73</v>
      </c>
    </row>
    <row r="903" spans="1:10" ht="38.25" x14ac:dyDescent="0.25">
      <c r="A903" s="372" t="s">
        <v>191</v>
      </c>
      <c r="B903" s="355" t="s">
        <v>4065</v>
      </c>
      <c r="C903" s="354" t="s">
        <v>12</v>
      </c>
      <c r="D903" s="354" t="s">
        <v>4066</v>
      </c>
      <c r="E903" s="643" t="s">
        <v>192</v>
      </c>
      <c r="F903" s="643"/>
      <c r="G903" s="356" t="s">
        <v>4</v>
      </c>
      <c r="H903" s="357">
        <v>1</v>
      </c>
      <c r="I903" s="358">
        <v>11.56</v>
      </c>
      <c r="J903" s="373">
        <v>11.56</v>
      </c>
    </row>
    <row r="904" spans="1:10" x14ac:dyDescent="0.25">
      <c r="A904" s="646" t="s">
        <v>199</v>
      </c>
      <c r="B904" s="853"/>
      <c r="C904" s="853"/>
      <c r="D904" s="853"/>
      <c r="E904" s="853"/>
      <c r="F904" s="853"/>
      <c r="G904" s="853"/>
      <c r="H904" s="853"/>
      <c r="I904" s="853"/>
      <c r="J904" s="647"/>
    </row>
    <row r="905" spans="1:10" ht="15.75" thickBot="1" x14ac:dyDescent="0.3">
      <c r="A905" s="648" t="s">
        <v>4067</v>
      </c>
      <c r="B905" s="854"/>
      <c r="C905" s="854"/>
      <c r="D905" s="854"/>
      <c r="E905" s="854"/>
      <c r="F905" s="854"/>
      <c r="G905" s="854"/>
      <c r="H905" s="854"/>
      <c r="I905" s="854"/>
      <c r="J905" s="649"/>
    </row>
    <row r="906" spans="1:10" ht="15.75" thickTop="1" x14ac:dyDescent="0.25">
      <c r="A906" s="374"/>
      <c r="B906" s="359"/>
      <c r="C906" s="359"/>
      <c r="D906" s="359"/>
      <c r="E906" s="359"/>
      <c r="F906" s="359"/>
      <c r="G906" s="359"/>
      <c r="H906" s="359"/>
      <c r="I906" s="359"/>
      <c r="J906" s="375"/>
    </row>
    <row r="907" spans="1:10" ht="38.25" x14ac:dyDescent="0.25">
      <c r="A907" s="376" t="s">
        <v>184</v>
      </c>
      <c r="B907" s="350" t="s">
        <v>3617</v>
      </c>
      <c r="C907" s="349" t="s">
        <v>12</v>
      </c>
      <c r="D907" s="349" t="s">
        <v>3618</v>
      </c>
      <c r="E907" s="644" t="s">
        <v>4045</v>
      </c>
      <c r="F907" s="644"/>
      <c r="G907" s="351" t="s">
        <v>4</v>
      </c>
      <c r="H907" s="352">
        <v>1</v>
      </c>
      <c r="I907" s="353">
        <v>91.64</v>
      </c>
      <c r="J907" s="377">
        <v>91.64</v>
      </c>
    </row>
    <row r="908" spans="1:10" ht="25.5" x14ac:dyDescent="0.25">
      <c r="A908" s="378" t="s">
        <v>185</v>
      </c>
      <c r="B908" s="361" t="s">
        <v>211</v>
      </c>
      <c r="C908" s="360" t="s">
        <v>12</v>
      </c>
      <c r="D908" s="360" t="s">
        <v>114</v>
      </c>
      <c r="E908" s="645" t="s">
        <v>2465</v>
      </c>
      <c r="F908" s="645"/>
      <c r="G908" s="362" t="s">
        <v>104</v>
      </c>
      <c r="H908" s="363">
        <v>0.44359999999999999</v>
      </c>
      <c r="I908" s="364">
        <v>26.15</v>
      </c>
      <c r="J908" s="379">
        <v>11.6</v>
      </c>
    </row>
    <row r="909" spans="1:10" x14ac:dyDescent="0.25">
      <c r="A909" s="378" t="s">
        <v>185</v>
      </c>
      <c r="B909" s="361" t="s">
        <v>195</v>
      </c>
      <c r="C909" s="360" t="s">
        <v>12</v>
      </c>
      <c r="D909" s="360" t="s">
        <v>112</v>
      </c>
      <c r="E909" s="645" t="s">
        <v>2465</v>
      </c>
      <c r="F909" s="645"/>
      <c r="G909" s="362" t="s">
        <v>104</v>
      </c>
      <c r="H909" s="363">
        <v>0.44359999999999999</v>
      </c>
      <c r="I909" s="364">
        <v>34.340000000000003</v>
      </c>
      <c r="J909" s="379">
        <v>15.23</v>
      </c>
    </row>
    <row r="910" spans="1:10" ht="39" thickBot="1" x14ac:dyDescent="0.3">
      <c r="A910" s="372" t="s">
        <v>191</v>
      </c>
      <c r="B910" s="355" t="s">
        <v>4068</v>
      </c>
      <c r="C910" s="354" t="s">
        <v>12</v>
      </c>
      <c r="D910" s="354" t="s">
        <v>4069</v>
      </c>
      <c r="E910" s="643" t="s">
        <v>192</v>
      </c>
      <c r="F910" s="643"/>
      <c r="G910" s="356" t="s">
        <v>4</v>
      </c>
      <c r="H910" s="357">
        <v>1</v>
      </c>
      <c r="I910" s="358">
        <v>64.81</v>
      </c>
      <c r="J910" s="373">
        <v>64.81</v>
      </c>
    </row>
    <row r="911" spans="1:10" ht="15.75" thickTop="1" x14ac:dyDescent="0.25">
      <c r="A911" s="374"/>
      <c r="B911" s="359"/>
      <c r="C911" s="359"/>
      <c r="D911" s="359"/>
      <c r="E911" s="359"/>
      <c r="F911" s="359"/>
      <c r="G911" s="359"/>
      <c r="H911" s="359"/>
      <c r="I911" s="359"/>
      <c r="J911" s="375"/>
    </row>
    <row r="912" spans="1:10" ht="25.5" x14ac:dyDescent="0.25">
      <c r="A912" s="376" t="s">
        <v>184</v>
      </c>
      <c r="B912" s="350" t="s">
        <v>3619</v>
      </c>
      <c r="C912" s="349" t="s">
        <v>163</v>
      </c>
      <c r="D912" s="349" t="s">
        <v>3620</v>
      </c>
      <c r="E912" s="644" t="s">
        <v>194</v>
      </c>
      <c r="F912" s="644"/>
      <c r="G912" s="351" t="s">
        <v>4</v>
      </c>
      <c r="H912" s="352">
        <v>1</v>
      </c>
      <c r="I912" s="353">
        <v>12.6</v>
      </c>
      <c r="J912" s="377">
        <v>12.6</v>
      </c>
    </row>
    <row r="913" spans="1:10" x14ac:dyDescent="0.25">
      <c r="A913" s="372" t="s">
        <v>191</v>
      </c>
      <c r="B913" s="355" t="s">
        <v>4070</v>
      </c>
      <c r="C913" s="354" t="s">
        <v>200</v>
      </c>
      <c r="D913" s="354" t="s">
        <v>4071</v>
      </c>
      <c r="E913" s="643" t="s">
        <v>192</v>
      </c>
      <c r="F913" s="643"/>
      <c r="G913" s="356" t="s">
        <v>202</v>
      </c>
      <c r="H913" s="357">
        <v>1</v>
      </c>
      <c r="I913" s="358">
        <v>12.6</v>
      </c>
      <c r="J913" s="373">
        <v>12.6</v>
      </c>
    </row>
    <row r="914" spans="1:10" x14ac:dyDescent="0.25">
      <c r="A914" s="646" t="s">
        <v>199</v>
      </c>
      <c r="B914" s="853"/>
      <c r="C914" s="853"/>
      <c r="D914" s="853"/>
      <c r="E914" s="853"/>
      <c r="F914" s="853"/>
      <c r="G914" s="853"/>
      <c r="H914" s="853"/>
      <c r="I914" s="853"/>
      <c r="J914" s="647"/>
    </row>
    <row r="915" spans="1:10" ht="15.75" thickBot="1" x14ac:dyDescent="0.3">
      <c r="A915" s="648" t="s">
        <v>4072</v>
      </c>
      <c r="B915" s="854"/>
      <c r="C915" s="854"/>
      <c r="D915" s="854"/>
      <c r="E915" s="854"/>
      <c r="F915" s="854"/>
      <c r="G915" s="854"/>
      <c r="H915" s="854"/>
      <c r="I915" s="854"/>
      <c r="J915" s="649"/>
    </row>
    <row r="916" spans="1:10" ht="15.75" thickTop="1" x14ac:dyDescent="0.25">
      <c r="A916" s="374"/>
      <c r="B916" s="359"/>
      <c r="C916" s="359"/>
      <c r="D916" s="359"/>
      <c r="E916" s="359"/>
      <c r="F916" s="359"/>
      <c r="G916" s="359"/>
      <c r="H916" s="359"/>
      <c r="I916" s="359"/>
      <c r="J916" s="375"/>
    </row>
    <row r="917" spans="1:10" x14ac:dyDescent="0.25">
      <c r="A917" s="376" t="s">
        <v>184</v>
      </c>
      <c r="B917" s="350" t="s">
        <v>3621</v>
      </c>
      <c r="C917" s="349" t="s">
        <v>163</v>
      </c>
      <c r="D917" s="349" t="s">
        <v>3622</v>
      </c>
      <c r="E917" s="644" t="s">
        <v>194</v>
      </c>
      <c r="F917" s="644"/>
      <c r="G917" s="351" t="s">
        <v>4</v>
      </c>
      <c r="H917" s="352">
        <v>1</v>
      </c>
      <c r="I917" s="353">
        <v>24.23</v>
      </c>
      <c r="J917" s="377">
        <v>24.23</v>
      </c>
    </row>
    <row r="918" spans="1:10" ht="25.5" x14ac:dyDescent="0.25">
      <c r="A918" s="372" t="s">
        <v>191</v>
      </c>
      <c r="B918" s="355" t="s">
        <v>4073</v>
      </c>
      <c r="C918" s="354" t="s">
        <v>12</v>
      </c>
      <c r="D918" s="354" t="s">
        <v>4074</v>
      </c>
      <c r="E918" s="643" t="s">
        <v>192</v>
      </c>
      <c r="F918" s="643"/>
      <c r="G918" s="356" t="s">
        <v>4</v>
      </c>
      <c r="H918" s="357">
        <v>1</v>
      </c>
      <c r="I918" s="358">
        <v>24.23</v>
      </c>
      <c r="J918" s="373">
        <v>24.23</v>
      </c>
    </row>
    <row r="919" spans="1:10" x14ac:dyDescent="0.25">
      <c r="A919" s="646" t="s">
        <v>199</v>
      </c>
      <c r="B919" s="853"/>
      <c r="C919" s="853"/>
      <c r="D919" s="853"/>
      <c r="E919" s="853"/>
      <c r="F919" s="853"/>
      <c r="G919" s="853"/>
      <c r="H919" s="853"/>
      <c r="I919" s="853"/>
      <c r="J919" s="647"/>
    </row>
    <row r="920" spans="1:10" ht="15.75" thickBot="1" x14ac:dyDescent="0.3">
      <c r="A920" s="648" t="s">
        <v>4075</v>
      </c>
      <c r="B920" s="854"/>
      <c r="C920" s="854"/>
      <c r="D920" s="854"/>
      <c r="E920" s="854"/>
      <c r="F920" s="854"/>
      <c r="G920" s="854"/>
      <c r="H920" s="854"/>
      <c r="I920" s="854"/>
      <c r="J920" s="649"/>
    </row>
    <row r="921" spans="1:10" ht="15.75" thickTop="1" x14ac:dyDescent="0.25">
      <c r="A921" s="374"/>
      <c r="B921" s="359"/>
      <c r="C921" s="359"/>
      <c r="D921" s="359"/>
      <c r="E921" s="359"/>
      <c r="F921" s="359"/>
      <c r="G921" s="359"/>
      <c r="H921" s="359"/>
      <c r="I921" s="359"/>
      <c r="J921" s="375"/>
    </row>
    <row r="922" spans="1:10" ht="38.25" x14ac:dyDescent="0.25">
      <c r="A922" s="376" t="s">
        <v>184</v>
      </c>
      <c r="B922" s="350" t="s">
        <v>3623</v>
      </c>
      <c r="C922" s="349" t="s">
        <v>163</v>
      </c>
      <c r="D922" s="349" t="s">
        <v>3624</v>
      </c>
      <c r="E922" s="644" t="s">
        <v>198</v>
      </c>
      <c r="F922" s="644"/>
      <c r="G922" s="351" t="s">
        <v>4</v>
      </c>
      <c r="H922" s="352">
        <v>1</v>
      </c>
      <c r="I922" s="353">
        <v>17.23</v>
      </c>
      <c r="J922" s="377">
        <v>17.23</v>
      </c>
    </row>
    <row r="923" spans="1:10" x14ac:dyDescent="0.25">
      <c r="A923" s="378" t="s">
        <v>185</v>
      </c>
      <c r="B923" s="361" t="s">
        <v>190</v>
      </c>
      <c r="C923" s="360" t="s">
        <v>12</v>
      </c>
      <c r="D923" s="360" t="s">
        <v>106</v>
      </c>
      <c r="E923" s="645" t="s">
        <v>2465</v>
      </c>
      <c r="F923" s="645"/>
      <c r="G923" s="362" t="s">
        <v>104</v>
      </c>
      <c r="H923" s="363">
        <v>0.25</v>
      </c>
      <c r="I923" s="364">
        <v>24.91</v>
      </c>
      <c r="J923" s="379">
        <v>6.22</v>
      </c>
    </row>
    <row r="924" spans="1:10" ht="38.25" x14ac:dyDescent="0.25">
      <c r="A924" s="372" t="s">
        <v>191</v>
      </c>
      <c r="B924" s="355" t="s">
        <v>721</v>
      </c>
      <c r="C924" s="354" t="s">
        <v>12</v>
      </c>
      <c r="D924" s="354" t="s">
        <v>722</v>
      </c>
      <c r="E924" s="643" t="s">
        <v>192</v>
      </c>
      <c r="F924" s="643"/>
      <c r="G924" s="356" t="s">
        <v>4</v>
      </c>
      <c r="H924" s="357">
        <v>3</v>
      </c>
      <c r="I924" s="358">
        <v>0.61</v>
      </c>
      <c r="J924" s="373">
        <v>1.83</v>
      </c>
    </row>
    <row r="925" spans="1:10" x14ac:dyDescent="0.25">
      <c r="A925" s="372" t="s">
        <v>191</v>
      </c>
      <c r="B925" s="355" t="s">
        <v>4076</v>
      </c>
      <c r="C925" s="354" t="s">
        <v>200</v>
      </c>
      <c r="D925" s="354" t="s">
        <v>4077</v>
      </c>
      <c r="E925" s="643" t="s">
        <v>192</v>
      </c>
      <c r="F925" s="643"/>
      <c r="G925" s="356" t="s">
        <v>202</v>
      </c>
      <c r="H925" s="357">
        <v>1</v>
      </c>
      <c r="I925" s="358">
        <v>9.18</v>
      </c>
      <c r="J925" s="373">
        <v>9.18</v>
      </c>
    </row>
    <row r="926" spans="1:10" x14ac:dyDescent="0.25">
      <c r="A926" s="646" t="s">
        <v>199</v>
      </c>
      <c r="B926" s="853"/>
      <c r="C926" s="853"/>
      <c r="D926" s="853"/>
      <c r="E926" s="853"/>
      <c r="F926" s="853"/>
      <c r="G926" s="853"/>
      <c r="H926" s="853"/>
      <c r="I926" s="853"/>
      <c r="J926" s="647"/>
    </row>
    <row r="927" spans="1:10" ht="15.75" thickBot="1" x14ac:dyDescent="0.3">
      <c r="A927" s="648" t="s">
        <v>4078</v>
      </c>
      <c r="B927" s="854"/>
      <c r="C927" s="854"/>
      <c r="D927" s="854"/>
      <c r="E927" s="854"/>
      <c r="F927" s="854"/>
      <c r="G927" s="854"/>
      <c r="H927" s="854"/>
      <c r="I927" s="854"/>
      <c r="J927" s="649"/>
    </row>
    <row r="928" spans="1:10" ht="15.75" thickTop="1" x14ac:dyDescent="0.25">
      <c r="A928" s="374"/>
      <c r="B928" s="359"/>
      <c r="C928" s="359"/>
      <c r="D928" s="359"/>
      <c r="E928" s="359"/>
      <c r="F928" s="359"/>
      <c r="G928" s="359"/>
      <c r="H928" s="359"/>
      <c r="I928" s="359"/>
      <c r="J928" s="375"/>
    </row>
    <row r="929" spans="1:10" ht="38.25" x14ac:dyDescent="0.25">
      <c r="A929" s="376" t="s">
        <v>184</v>
      </c>
      <c r="B929" s="350" t="s">
        <v>3625</v>
      </c>
      <c r="C929" s="349" t="s">
        <v>163</v>
      </c>
      <c r="D929" s="349" t="s">
        <v>3626</v>
      </c>
      <c r="E929" s="644" t="s">
        <v>194</v>
      </c>
      <c r="F929" s="644"/>
      <c r="G929" s="351" t="s">
        <v>3</v>
      </c>
      <c r="H929" s="352">
        <v>1</v>
      </c>
      <c r="I929" s="353">
        <v>200.8</v>
      </c>
      <c r="J929" s="377">
        <v>200.8</v>
      </c>
    </row>
    <row r="930" spans="1:10" x14ac:dyDescent="0.25">
      <c r="A930" s="378" t="s">
        <v>185</v>
      </c>
      <c r="B930" s="361" t="s">
        <v>195</v>
      </c>
      <c r="C930" s="360" t="s">
        <v>12</v>
      </c>
      <c r="D930" s="360" t="s">
        <v>112</v>
      </c>
      <c r="E930" s="645" t="s">
        <v>2465</v>
      </c>
      <c r="F930" s="645"/>
      <c r="G930" s="362" t="s">
        <v>104</v>
      </c>
      <c r="H930" s="363">
        <v>0.28210000000000002</v>
      </c>
      <c r="I930" s="364">
        <v>34.340000000000003</v>
      </c>
      <c r="J930" s="379">
        <v>9.68</v>
      </c>
    </row>
    <row r="931" spans="1:10" ht="25.5" x14ac:dyDescent="0.25">
      <c r="A931" s="378" t="s">
        <v>185</v>
      </c>
      <c r="B931" s="361" t="s">
        <v>211</v>
      </c>
      <c r="C931" s="360" t="s">
        <v>12</v>
      </c>
      <c r="D931" s="360" t="s">
        <v>114</v>
      </c>
      <c r="E931" s="645" t="s">
        <v>2465</v>
      </c>
      <c r="F931" s="645"/>
      <c r="G931" s="362" t="s">
        <v>104</v>
      </c>
      <c r="H931" s="363">
        <v>0.28210000000000002</v>
      </c>
      <c r="I931" s="364">
        <v>26.15</v>
      </c>
      <c r="J931" s="379">
        <v>7.37</v>
      </c>
    </row>
    <row r="932" spans="1:10" x14ac:dyDescent="0.25">
      <c r="A932" s="372" t="s">
        <v>191</v>
      </c>
      <c r="B932" s="355" t="s">
        <v>4079</v>
      </c>
      <c r="C932" s="354" t="s">
        <v>200</v>
      </c>
      <c r="D932" s="354" t="s">
        <v>4080</v>
      </c>
      <c r="E932" s="643" t="s">
        <v>192</v>
      </c>
      <c r="F932" s="643"/>
      <c r="G932" s="356" t="s">
        <v>297</v>
      </c>
      <c r="H932" s="357">
        <v>1.05</v>
      </c>
      <c r="I932" s="358">
        <v>175</v>
      </c>
      <c r="J932" s="373">
        <v>183.75</v>
      </c>
    </row>
    <row r="933" spans="1:10" x14ac:dyDescent="0.25">
      <c r="A933" s="646" t="s">
        <v>199</v>
      </c>
      <c r="B933" s="853"/>
      <c r="C933" s="853"/>
      <c r="D933" s="853"/>
      <c r="E933" s="853"/>
      <c r="F933" s="853"/>
      <c r="G933" s="853"/>
      <c r="H933" s="853"/>
      <c r="I933" s="853"/>
      <c r="J933" s="647"/>
    </row>
    <row r="934" spans="1:10" ht="15.75" thickBot="1" x14ac:dyDescent="0.3">
      <c r="A934" s="648" t="s">
        <v>4081</v>
      </c>
      <c r="B934" s="854"/>
      <c r="C934" s="854"/>
      <c r="D934" s="854"/>
      <c r="E934" s="854"/>
      <c r="F934" s="854"/>
      <c r="G934" s="854"/>
      <c r="H934" s="854"/>
      <c r="I934" s="854"/>
      <c r="J934" s="649"/>
    </row>
    <row r="935" spans="1:10" ht="15.75" thickTop="1" x14ac:dyDescent="0.25">
      <c r="A935" s="374"/>
      <c r="B935" s="359"/>
      <c r="C935" s="359"/>
      <c r="D935" s="359"/>
      <c r="E935" s="359"/>
      <c r="F935" s="359"/>
      <c r="G935" s="359"/>
      <c r="H935" s="359"/>
      <c r="I935" s="359"/>
      <c r="J935" s="375"/>
    </row>
    <row r="936" spans="1:10" ht="38.25" x14ac:dyDescent="0.25">
      <c r="A936" s="376" t="s">
        <v>184</v>
      </c>
      <c r="B936" s="350" t="s">
        <v>3627</v>
      </c>
      <c r="C936" s="349" t="s">
        <v>163</v>
      </c>
      <c r="D936" s="349" t="s">
        <v>3628</v>
      </c>
      <c r="E936" s="644" t="s">
        <v>1883</v>
      </c>
      <c r="F936" s="644"/>
      <c r="G936" s="351" t="s">
        <v>4</v>
      </c>
      <c r="H936" s="352">
        <v>1</v>
      </c>
      <c r="I936" s="353">
        <v>142.88999999999999</v>
      </c>
      <c r="J936" s="377">
        <v>142.88999999999999</v>
      </c>
    </row>
    <row r="937" spans="1:10" ht="25.5" x14ac:dyDescent="0.25">
      <c r="A937" s="378" t="s">
        <v>185</v>
      </c>
      <c r="B937" s="361" t="s">
        <v>211</v>
      </c>
      <c r="C937" s="360" t="s">
        <v>12</v>
      </c>
      <c r="D937" s="360" t="s">
        <v>114</v>
      </c>
      <c r="E937" s="645" t="s">
        <v>2465</v>
      </c>
      <c r="F937" s="645"/>
      <c r="G937" s="362" t="s">
        <v>104</v>
      </c>
      <c r="H937" s="363">
        <v>0.42699999999999999</v>
      </c>
      <c r="I937" s="364">
        <v>26.15</v>
      </c>
      <c r="J937" s="379">
        <v>11.16</v>
      </c>
    </row>
    <row r="938" spans="1:10" x14ac:dyDescent="0.25">
      <c r="A938" s="378" t="s">
        <v>185</v>
      </c>
      <c r="B938" s="361" t="s">
        <v>195</v>
      </c>
      <c r="C938" s="360" t="s">
        <v>12</v>
      </c>
      <c r="D938" s="360" t="s">
        <v>112</v>
      </c>
      <c r="E938" s="645" t="s">
        <v>2465</v>
      </c>
      <c r="F938" s="645"/>
      <c r="G938" s="362" t="s">
        <v>104</v>
      </c>
      <c r="H938" s="363">
        <v>0.42699999999999999</v>
      </c>
      <c r="I938" s="364">
        <v>34.340000000000003</v>
      </c>
      <c r="J938" s="379">
        <v>14.66</v>
      </c>
    </row>
    <row r="939" spans="1:10" ht="38.25" x14ac:dyDescent="0.25">
      <c r="A939" s="372" t="s">
        <v>191</v>
      </c>
      <c r="B939" s="355" t="s">
        <v>4082</v>
      </c>
      <c r="C939" s="354" t="s">
        <v>12</v>
      </c>
      <c r="D939" s="354" t="s">
        <v>4083</v>
      </c>
      <c r="E939" s="643" t="s">
        <v>192</v>
      </c>
      <c r="F939" s="643"/>
      <c r="G939" s="356" t="s">
        <v>4</v>
      </c>
      <c r="H939" s="357">
        <v>1</v>
      </c>
      <c r="I939" s="358">
        <v>117.07</v>
      </c>
      <c r="J939" s="373">
        <v>117.07</v>
      </c>
    </row>
    <row r="940" spans="1:10" x14ac:dyDescent="0.25">
      <c r="A940" s="646" t="s">
        <v>199</v>
      </c>
      <c r="B940" s="853"/>
      <c r="C940" s="853"/>
      <c r="D940" s="853"/>
      <c r="E940" s="853"/>
      <c r="F940" s="853"/>
      <c r="G940" s="853"/>
      <c r="H940" s="853"/>
      <c r="I940" s="853"/>
      <c r="J940" s="647"/>
    </row>
    <row r="941" spans="1:10" ht="15.75" thickBot="1" x14ac:dyDescent="0.3">
      <c r="A941" s="648" t="s">
        <v>4084</v>
      </c>
      <c r="B941" s="854"/>
      <c r="C941" s="854"/>
      <c r="D941" s="854"/>
      <c r="E941" s="854"/>
      <c r="F941" s="854"/>
      <c r="G941" s="854"/>
      <c r="H941" s="854"/>
      <c r="I941" s="854"/>
      <c r="J941" s="649"/>
    </row>
    <row r="942" spans="1:10" ht="15.75" thickTop="1" x14ac:dyDescent="0.25">
      <c r="A942" s="374"/>
      <c r="B942" s="359"/>
      <c r="C942" s="359"/>
      <c r="D942" s="359"/>
      <c r="E942" s="359"/>
      <c r="F942" s="359"/>
      <c r="G942" s="359"/>
      <c r="H942" s="359"/>
      <c r="I942" s="359"/>
      <c r="J942" s="375"/>
    </row>
    <row r="943" spans="1:10" ht="38.25" x14ac:dyDescent="0.25">
      <c r="A943" s="376" t="s">
        <v>184</v>
      </c>
      <c r="B943" s="350" t="s">
        <v>3629</v>
      </c>
      <c r="C943" s="349" t="s">
        <v>163</v>
      </c>
      <c r="D943" s="349" t="s">
        <v>3630</v>
      </c>
      <c r="E943" s="644" t="s">
        <v>194</v>
      </c>
      <c r="F943" s="644"/>
      <c r="G943" s="351" t="s">
        <v>4</v>
      </c>
      <c r="H943" s="352">
        <v>1</v>
      </c>
      <c r="I943" s="353">
        <v>42.38</v>
      </c>
      <c r="J943" s="377">
        <v>42.38</v>
      </c>
    </row>
    <row r="944" spans="1:10" x14ac:dyDescent="0.25">
      <c r="A944" s="378" t="s">
        <v>185</v>
      </c>
      <c r="B944" s="361" t="s">
        <v>195</v>
      </c>
      <c r="C944" s="360" t="s">
        <v>12</v>
      </c>
      <c r="D944" s="360" t="s">
        <v>112</v>
      </c>
      <c r="E944" s="645" t="s">
        <v>2465</v>
      </c>
      <c r="F944" s="645"/>
      <c r="G944" s="362" t="s">
        <v>104</v>
      </c>
      <c r="H944" s="363">
        <v>0.36</v>
      </c>
      <c r="I944" s="364">
        <v>34.340000000000003</v>
      </c>
      <c r="J944" s="379">
        <v>12.36</v>
      </c>
    </row>
    <row r="945" spans="1:10" ht="25.5" x14ac:dyDescent="0.25">
      <c r="A945" s="378" t="s">
        <v>185</v>
      </c>
      <c r="B945" s="361" t="s">
        <v>211</v>
      </c>
      <c r="C945" s="360" t="s">
        <v>12</v>
      </c>
      <c r="D945" s="360" t="s">
        <v>114</v>
      </c>
      <c r="E945" s="645" t="s">
        <v>2465</v>
      </c>
      <c r="F945" s="645"/>
      <c r="G945" s="362" t="s">
        <v>104</v>
      </c>
      <c r="H945" s="363">
        <v>0.36</v>
      </c>
      <c r="I945" s="364">
        <v>26.15</v>
      </c>
      <c r="J945" s="379">
        <v>9.41</v>
      </c>
    </row>
    <row r="946" spans="1:10" ht="38.25" x14ac:dyDescent="0.25">
      <c r="A946" s="372" t="s">
        <v>191</v>
      </c>
      <c r="B946" s="355" t="s">
        <v>4085</v>
      </c>
      <c r="C946" s="354" t="s">
        <v>12</v>
      </c>
      <c r="D946" s="354" t="s">
        <v>4086</v>
      </c>
      <c r="E946" s="643" t="s">
        <v>192</v>
      </c>
      <c r="F946" s="643"/>
      <c r="G946" s="356" t="s">
        <v>4</v>
      </c>
      <c r="H946" s="357">
        <v>1</v>
      </c>
      <c r="I946" s="358">
        <v>20.61</v>
      </c>
      <c r="J946" s="373">
        <v>20.61</v>
      </c>
    </row>
    <row r="947" spans="1:10" x14ac:dyDescent="0.25">
      <c r="A947" s="646" t="s">
        <v>199</v>
      </c>
      <c r="B947" s="853"/>
      <c r="C947" s="853"/>
      <c r="D947" s="853"/>
      <c r="E947" s="853"/>
      <c r="F947" s="853"/>
      <c r="G947" s="853"/>
      <c r="H947" s="853"/>
      <c r="I947" s="853"/>
      <c r="J947" s="647"/>
    </row>
    <row r="948" spans="1:10" ht="15.75" thickBot="1" x14ac:dyDescent="0.3">
      <c r="A948" s="648" t="s">
        <v>2977</v>
      </c>
      <c r="B948" s="854"/>
      <c r="C948" s="854"/>
      <c r="D948" s="854"/>
      <c r="E948" s="854"/>
      <c r="F948" s="854"/>
      <c r="G948" s="854"/>
      <c r="H948" s="854"/>
      <c r="I948" s="854"/>
      <c r="J948" s="649"/>
    </row>
    <row r="949" spans="1:10" ht="15.75" thickTop="1" x14ac:dyDescent="0.25">
      <c r="A949" s="374"/>
      <c r="B949" s="359"/>
      <c r="C949" s="359"/>
      <c r="D949" s="359"/>
      <c r="E949" s="359"/>
      <c r="F949" s="359"/>
      <c r="G949" s="359"/>
      <c r="H949" s="359"/>
      <c r="I949" s="359"/>
      <c r="J949" s="375"/>
    </row>
    <row r="950" spans="1:10" ht="25.5" x14ac:dyDescent="0.25">
      <c r="A950" s="376" t="s">
        <v>184</v>
      </c>
      <c r="B950" s="350" t="s">
        <v>3631</v>
      </c>
      <c r="C950" s="349" t="s">
        <v>163</v>
      </c>
      <c r="D950" s="349" t="s">
        <v>3632</v>
      </c>
      <c r="E950" s="644" t="s">
        <v>194</v>
      </c>
      <c r="F950" s="644"/>
      <c r="G950" s="351" t="s">
        <v>4</v>
      </c>
      <c r="H950" s="352">
        <v>1</v>
      </c>
      <c r="I950" s="353">
        <v>48.17</v>
      </c>
      <c r="J950" s="377">
        <v>48.17</v>
      </c>
    </row>
    <row r="951" spans="1:10" x14ac:dyDescent="0.25">
      <c r="A951" s="378" t="s">
        <v>185</v>
      </c>
      <c r="B951" s="361" t="s">
        <v>195</v>
      </c>
      <c r="C951" s="360" t="s">
        <v>12</v>
      </c>
      <c r="D951" s="360" t="s">
        <v>112</v>
      </c>
      <c r="E951" s="645" t="s">
        <v>2465</v>
      </c>
      <c r="F951" s="645"/>
      <c r="G951" s="362" t="s">
        <v>104</v>
      </c>
      <c r="H951" s="363">
        <v>0.27</v>
      </c>
      <c r="I951" s="364">
        <v>34.340000000000003</v>
      </c>
      <c r="J951" s="379">
        <v>9.27</v>
      </c>
    </row>
    <row r="952" spans="1:10" x14ac:dyDescent="0.25">
      <c r="A952" s="372" t="s">
        <v>191</v>
      </c>
      <c r="B952" s="355" t="s">
        <v>4087</v>
      </c>
      <c r="C952" s="354" t="s">
        <v>200</v>
      </c>
      <c r="D952" s="354" t="s">
        <v>4088</v>
      </c>
      <c r="E952" s="643" t="s">
        <v>192</v>
      </c>
      <c r="F952" s="643"/>
      <c r="G952" s="356" t="s">
        <v>252</v>
      </c>
      <c r="H952" s="357">
        <v>1</v>
      </c>
      <c r="I952" s="358">
        <v>38.9</v>
      </c>
      <c r="J952" s="373">
        <v>38.9</v>
      </c>
    </row>
    <row r="953" spans="1:10" x14ac:dyDescent="0.25">
      <c r="A953" s="646" t="s">
        <v>199</v>
      </c>
      <c r="B953" s="853"/>
      <c r="C953" s="853"/>
      <c r="D953" s="853"/>
      <c r="E953" s="853"/>
      <c r="F953" s="853"/>
      <c r="G953" s="853"/>
      <c r="H953" s="853"/>
      <c r="I953" s="853"/>
      <c r="J953" s="647"/>
    </row>
    <row r="954" spans="1:10" ht="15.75" thickBot="1" x14ac:dyDescent="0.3">
      <c r="A954" s="648" t="s">
        <v>4089</v>
      </c>
      <c r="B954" s="854"/>
      <c r="C954" s="854"/>
      <c r="D954" s="854"/>
      <c r="E954" s="854"/>
      <c r="F954" s="854"/>
      <c r="G954" s="854"/>
      <c r="H954" s="854"/>
      <c r="I954" s="854"/>
      <c r="J954" s="649"/>
    </row>
    <row r="955" spans="1:10" ht="15.75" thickTop="1" x14ac:dyDescent="0.25">
      <c r="A955" s="374"/>
      <c r="B955" s="359"/>
      <c r="C955" s="359"/>
      <c r="D955" s="359"/>
      <c r="E955" s="359"/>
      <c r="F955" s="359"/>
      <c r="G955" s="359"/>
      <c r="H955" s="359"/>
      <c r="I955" s="359"/>
      <c r="J955" s="375"/>
    </row>
    <row r="956" spans="1:10" ht="38.25" x14ac:dyDescent="0.25">
      <c r="A956" s="376" t="s">
        <v>184</v>
      </c>
      <c r="B956" s="350" t="s">
        <v>1318</v>
      </c>
      <c r="C956" s="349" t="s">
        <v>12</v>
      </c>
      <c r="D956" s="349" t="s">
        <v>3335</v>
      </c>
      <c r="E956" s="644" t="s">
        <v>1883</v>
      </c>
      <c r="F956" s="644"/>
      <c r="G956" s="351" t="s">
        <v>3</v>
      </c>
      <c r="H956" s="352">
        <v>1</v>
      </c>
      <c r="I956" s="353">
        <v>18.7</v>
      </c>
      <c r="J956" s="377">
        <v>18.7</v>
      </c>
    </row>
    <row r="957" spans="1:10" x14ac:dyDescent="0.25">
      <c r="A957" s="378" t="s">
        <v>185</v>
      </c>
      <c r="B957" s="361" t="s">
        <v>195</v>
      </c>
      <c r="C957" s="360" t="s">
        <v>12</v>
      </c>
      <c r="D957" s="360" t="s">
        <v>112</v>
      </c>
      <c r="E957" s="645" t="s">
        <v>2465</v>
      </c>
      <c r="F957" s="645"/>
      <c r="G957" s="362" t="s">
        <v>104</v>
      </c>
      <c r="H957" s="363">
        <v>0.1003797</v>
      </c>
      <c r="I957" s="364">
        <v>34.340000000000003</v>
      </c>
      <c r="J957" s="379">
        <v>3.44</v>
      </c>
    </row>
    <row r="958" spans="1:10" ht="76.5" x14ac:dyDescent="0.25">
      <c r="A958" s="378" t="s">
        <v>185</v>
      </c>
      <c r="B958" s="361" t="s">
        <v>1875</v>
      </c>
      <c r="C958" s="360" t="s">
        <v>12</v>
      </c>
      <c r="D958" s="360" t="s">
        <v>1876</v>
      </c>
      <c r="E958" s="645" t="s">
        <v>2490</v>
      </c>
      <c r="F958" s="645"/>
      <c r="G958" s="362" t="s">
        <v>3</v>
      </c>
      <c r="H958" s="363">
        <v>1</v>
      </c>
      <c r="I958" s="364">
        <v>10.95</v>
      </c>
      <c r="J958" s="379">
        <v>10.95</v>
      </c>
    </row>
    <row r="959" spans="1:10" ht="25.5" x14ac:dyDescent="0.25">
      <c r="A959" s="378" t="s">
        <v>185</v>
      </c>
      <c r="B959" s="361" t="s">
        <v>211</v>
      </c>
      <c r="C959" s="360" t="s">
        <v>12</v>
      </c>
      <c r="D959" s="360" t="s">
        <v>114</v>
      </c>
      <c r="E959" s="645" t="s">
        <v>2465</v>
      </c>
      <c r="F959" s="645"/>
      <c r="G959" s="362" t="s">
        <v>104</v>
      </c>
      <c r="H959" s="363">
        <v>5.01898E-2</v>
      </c>
      <c r="I959" s="364">
        <v>26.15</v>
      </c>
      <c r="J959" s="379">
        <v>1.31</v>
      </c>
    </row>
    <row r="960" spans="1:10" ht="26.25" thickBot="1" x14ac:dyDescent="0.3">
      <c r="A960" s="372" t="s">
        <v>191</v>
      </c>
      <c r="B960" s="355" t="s">
        <v>1877</v>
      </c>
      <c r="C960" s="354" t="s">
        <v>12</v>
      </c>
      <c r="D960" s="354" t="s">
        <v>1878</v>
      </c>
      <c r="E960" s="643" t="s">
        <v>192</v>
      </c>
      <c r="F960" s="643"/>
      <c r="G960" s="356" t="s">
        <v>3</v>
      </c>
      <c r="H960" s="357">
        <v>1.0556000000000001</v>
      </c>
      <c r="I960" s="358">
        <v>2.85</v>
      </c>
      <c r="J960" s="373">
        <v>3</v>
      </c>
    </row>
    <row r="961" spans="1:10" ht="15.75" thickTop="1" x14ac:dyDescent="0.25">
      <c r="A961" s="374"/>
      <c r="B961" s="359"/>
      <c r="C961" s="359"/>
      <c r="D961" s="359"/>
      <c r="E961" s="359"/>
      <c r="F961" s="359"/>
      <c r="G961" s="359"/>
      <c r="H961" s="359"/>
      <c r="I961" s="359"/>
      <c r="J961" s="375"/>
    </row>
    <row r="962" spans="1:10" ht="38.25" x14ac:dyDescent="0.25">
      <c r="A962" s="376" t="s">
        <v>184</v>
      </c>
      <c r="B962" s="350" t="s">
        <v>2583</v>
      </c>
      <c r="C962" s="349" t="s">
        <v>163</v>
      </c>
      <c r="D962" s="349" t="s">
        <v>1331</v>
      </c>
      <c r="E962" s="644" t="s">
        <v>1883</v>
      </c>
      <c r="F962" s="644"/>
      <c r="G962" s="351" t="s">
        <v>4</v>
      </c>
      <c r="H962" s="352">
        <v>1</v>
      </c>
      <c r="I962" s="353">
        <v>12.09</v>
      </c>
      <c r="J962" s="377">
        <v>12.09</v>
      </c>
    </row>
    <row r="963" spans="1:10" x14ac:dyDescent="0.25">
      <c r="A963" s="378" t="s">
        <v>185</v>
      </c>
      <c r="B963" s="361" t="s">
        <v>195</v>
      </c>
      <c r="C963" s="360" t="s">
        <v>12</v>
      </c>
      <c r="D963" s="360" t="s">
        <v>112</v>
      </c>
      <c r="E963" s="645" t="s">
        <v>2465</v>
      </c>
      <c r="F963" s="645"/>
      <c r="G963" s="362" t="s">
        <v>104</v>
      </c>
      <c r="H963" s="363">
        <v>0.157</v>
      </c>
      <c r="I963" s="364">
        <v>34.340000000000003</v>
      </c>
      <c r="J963" s="379">
        <v>5.39</v>
      </c>
    </row>
    <row r="964" spans="1:10" ht="25.5" x14ac:dyDescent="0.25">
      <c r="A964" s="378" t="s">
        <v>185</v>
      </c>
      <c r="B964" s="361" t="s">
        <v>211</v>
      </c>
      <c r="C964" s="360" t="s">
        <v>12</v>
      </c>
      <c r="D964" s="360" t="s">
        <v>114</v>
      </c>
      <c r="E964" s="645" t="s">
        <v>2465</v>
      </c>
      <c r="F964" s="645"/>
      <c r="G964" s="362" t="s">
        <v>104</v>
      </c>
      <c r="H964" s="363">
        <v>0.157</v>
      </c>
      <c r="I964" s="364">
        <v>26.15</v>
      </c>
      <c r="J964" s="379">
        <v>4.0999999999999996</v>
      </c>
    </row>
    <row r="965" spans="1:10" x14ac:dyDescent="0.25">
      <c r="A965" s="372" t="s">
        <v>191</v>
      </c>
      <c r="B965" s="355" t="s">
        <v>2964</v>
      </c>
      <c r="C965" s="354" t="s">
        <v>200</v>
      </c>
      <c r="D965" s="354" t="s">
        <v>2965</v>
      </c>
      <c r="E965" s="643" t="s">
        <v>192</v>
      </c>
      <c r="F965" s="643"/>
      <c r="G965" s="356" t="s">
        <v>202</v>
      </c>
      <c r="H965" s="357">
        <v>1</v>
      </c>
      <c r="I965" s="358">
        <v>2.6</v>
      </c>
      <c r="J965" s="373">
        <v>2.6</v>
      </c>
    </row>
    <row r="966" spans="1:10" x14ac:dyDescent="0.25">
      <c r="A966" s="646" t="s">
        <v>199</v>
      </c>
      <c r="B966" s="853"/>
      <c r="C966" s="853"/>
      <c r="D966" s="853"/>
      <c r="E966" s="853"/>
      <c r="F966" s="853"/>
      <c r="G966" s="853"/>
      <c r="H966" s="853"/>
      <c r="I966" s="853"/>
      <c r="J966" s="647"/>
    </row>
    <row r="967" spans="1:10" ht="15.75" thickBot="1" x14ac:dyDescent="0.3">
      <c r="A967" s="648" t="s">
        <v>2966</v>
      </c>
      <c r="B967" s="854"/>
      <c r="C967" s="854"/>
      <c r="D967" s="854"/>
      <c r="E967" s="854"/>
      <c r="F967" s="854"/>
      <c r="G967" s="854"/>
      <c r="H967" s="854"/>
      <c r="I967" s="854"/>
      <c r="J967" s="649"/>
    </row>
    <row r="968" spans="1:10" ht="15.75" thickTop="1" x14ac:dyDescent="0.25">
      <c r="A968" s="374"/>
      <c r="B968" s="359"/>
      <c r="C968" s="359"/>
      <c r="D968" s="359"/>
      <c r="E968" s="359"/>
      <c r="F968" s="359"/>
      <c r="G968" s="359"/>
      <c r="H968" s="359"/>
      <c r="I968" s="359"/>
      <c r="J968" s="375"/>
    </row>
    <row r="969" spans="1:10" ht="38.25" x14ac:dyDescent="0.25">
      <c r="A969" s="376" t="s">
        <v>184</v>
      </c>
      <c r="B969" s="350" t="s">
        <v>2673</v>
      </c>
      <c r="C969" s="349" t="s">
        <v>163</v>
      </c>
      <c r="D969" s="349" t="s">
        <v>2674</v>
      </c>
      <c r="E969" s="644" t="s">
        <v>2471</v>
      </c>
      <c r="F969" s="644"/>
      <c r="G969" s="351" t="s">
        <v>4</v>
      </c>
      <c r="H969" s="352">
        <v>1</v>
      </c>
      <c r="I969" s="353">
        <v>62.52</v>
      </c>
      <c r="J969" s="377">
        <v>62.52</v>
      </c>
    </row>
    <row r="970" spans="1:10" x14ac:dyDescent="0.25">
      <c r="A970" s="378" t="s">
        <v>185</v>
      </c>
      <c r="B970" s="361" t="s">
        <v>195</v>
      </c>
      <c r="C970" s="360" t="s">
        <v>12</v>
      </c>
      <c r="D970" s="360" t="s">
        <v>112</v>
      </c>
      <c r="E970" s="645" t="s">
        <v>2465</v>
      </c>
      <c r="F970" s="645"/>
      <c r="G970" s="362" t="s">
        <v>104</v>
      </c>
      <c r="H970" s="363">
        <v>0.24840000000000001</v>
      </c>
      <c r="I970" s="364">
        <v>34.340000000000003</v>
      </c>
      <c r="J970" s="379">
        <v>8.5299999999999994</v>
      </c>
    </row>
    <row r="971" spans="1:10" ht="25.5" x14ac:dyDescent="0.25">
      <c r="A971" s="378" t="s">
        <v>185</v>
      </c>
      <c r="B971" s="361" t="s">
        <v>211</v>
      </c>
      <c r="C971" s="360" t="s">
        <v>12</v>
      </c>
      <c r="D971" s="360" t="s">
        <v>114</v>
      </c>
      <c r="E971" s="645" t="s">
        <v>2465</v>
      </c>
      <c r="F971" s="645"/>
      <c r="G971" s="362" t="s">
        <v>104</v>
      </c>
      <c r="H971" s="363">
        <v>0.24840000000000001</v>
      </c>
      <c r="I971" s="364">
        <v>26.15</v>
      </c>
      <c r="J971" s="379">
        <v>6.49</v>
      </c>
    </row>
    <row r="972" spans="1:10" ht="25.5" x14ac:dyDescent="0.25">
      <c r="A972" s="372" t="s">
        <v>191</v>
      </c>
      <c r="B972" s="355" t="s">
        <v>3052</v>
      </c>
      <c r="C972" s="354" t="s">
        <v>125</v>
      </c>
      <c r="D972" s="354" t="s">
        <v>3053</v>
      </c>
      <c r="E972" s="643" t="s">
        <v>192</v>
      </c>
      <c r="F972" s="643"/>
      <c r="G972" s="356" t="s">
        <v>4</v>
      </c>
      <c r="H972" s="357">
        <v>1</v>
      </c>
      <c r="I972" s="358">
        <v>47.5</v>
      </c>
      <c r="J972" s="373">
        <v>47.5</v>
      </c>
    </row>
    <row r="973" spans="1:10" x14ac:dyDescent="0.25">
      <c r="A973" s="646" t="s">
        <v>199</v>
      </c>
      <c r="B973" s="853"/>
      <c r="C973" s="853"/>
      <c r="D973" s="853"/>
      <c r="E973" s="853"/>
      <c r="F973" s="853"/>
      <c r="G973" s="853"/>
      <c r="H973" s="853"/>
      <c r="I973" s="853"/>
      <c r="J973" s="647"/>
    </row>
    <row r="974" spans="1:10" ht="15.75" thickBot="1" x14ac:dyDescent="0.3">
      <c r="A974" s="648" t="s">
        <v>3054</v>
      </c>
      <c r="B974" s="854"/>
      <c r="C974" s="854"/>
      <c r="D974" s="854"/>
      <c r="E974" s="854"/>
      <c r="F974" s="854"/>
      <c r="G974" s="854"/>
      <c r="H974" s="854"/>
      <c r="I974" s="854"/>
      <c r="J974" s="649"/>
    </row>
    <row r="975" spans="1:10" ht="15.75" thickTop="1" x14ac:dyDescent="0.25">
      <c r="A975" s="374"/>
      <c r="B975" s="359"/>
      <c r="C975" s="359"/>
      <c r="D975" s="359"/>
      <c r="E975" s="359"/>
      <c r="F975" s="359"/>
      <c r="G975" s="359"/>
      <c r="H975" s="359"/>
      <c r="I975" s="359"/>
      <c r="J975" s="375"/>
    </row>
    <row r="976" spans="1:10" ht="25.5" x14ac:dyDescent="0.25">
      <c r="A976" s="376" t="s">
        <v>184</v>
      </c>
      <c r="B976" s="350" t="s">
        <v>2667</v>
      </c>
      <c r="C976" s="349" t="s">
        <v>163</v>
      </c>
      <c r="D976" s="349" t="s">
        <v>2668</v>
      </c>
      <c r="E976" s="644" t="s">
        <v>194</v>
      </c>
      <c r="F976" s="644"/>
      <c r="G976" s="351" t="s">
        <v>4</v>
      </c>
      <c r="H976" s="352">
        <v>1</v>
      </c>
      <c r="I976" s="353">
        <v>31.06</v>
      </c>
      <c r="J976" s="377">
        <v>31.06</v>
      </c>
    </row>
    <row r="977" spans="1:10" ht="25.5" x14ac:dyDescent="0.25">
      <c r="A977" s="378" t="s">
        <v>185</v>
      </c>
      <c r="B977" s="361" t="s">
        <v>211</v>
      </c>
      <c r="C977" s="360" t="s">
        <v>12</v>
      </c>
      <c r="D977" s="360" t="s">
        <v>114</v>
      </c>
      <c r="E977" s="645" t="s">
        <v>2465</v>
      </c>
      <c r="F977" s="645"/>
      <c r="G977" s="362" t="s">
        <v>104</v>
      </c>
      <c r="H977" s="363">
        <v>0.2</v>
      </c>
      <c r="I977" s="364">
        <v>26.15</v>
      </c>
      <c r="J977" s="379">
        <v>5.23</v>
      </c>
    </row>
    <row r="978" spans="1:10" x14ac:dyDescent="0.25">
      <c r="A978" s="378" t="s">
        <v>185</v>
      </c>
      <c r="B978" s="361" t="s">
        <v>195</v>
      </c>
      <c r="C978" s="360" t="s">
        <v>12</v>
      </c>
      <c r="D978" s="360" t="s">
        <v>112</v>
      </c>
      <c r="E978" s="645" t="s">
        <v>2465</v>
      </c>
      <c r="F978" s="645"/>
      <c r="G978" s="362" t="s">
        <v>104</v>
      </c>
      <c r="H978" s="363">
        <v>0.2</v>
      </c>
      <c r="I978" s="364">
        <v>34.340000000000003</v>
      </c>
      <c r="J978" s="379">
        <v>6.86</v>
      </c>
    </row>
    <row r="979" spans="1:10" ht="25.5" x14ac:dyDescent="0.25">
      <c r="A979" s="372" t="s">
        <v>191</v>
      </c>
      <c r="B979" s="355" t="s">
        <v>3049</v>
      </c>
      <c r="C979" s="354" t="s">
        <v>12</v>
      </c>
      <c r="D979" s="354" t="s">
        <v>3050</v>
      </c>
      <c r="E979" s="643" t="s">
        <v>192</v>
      </c>
      <c r="F979" s="643"/>
      <c r="G979" s="356" t="s">
        <v>4</v>
      </c>
      <c r="H979" s="357">
        <v>1</v>
      </c>
      <c r="I979" s="358">
        <v>18.97</v>
      </c>
      <c r="J979" s="373">
        <v>18.97</v>
      </c>
    </row>
    <row r="980" spans="1:10" x14ac:dyDescent="0.25">
      <c r="A980" s="646" t="s">
        <v>199</v>
      </c>
      <c r="B980" s="853"/>
      <c r="C980" s="853"/>
      <c r="D980" s="853"/>
      <c r="E980" s="853"/>
      <c r="F980" s="853"/>
      <c r="G980" s="853"/>
      <c r="H980" s="853"/>
      <c r="I980" s="853"/>
      <c r="J980" s="647"/>
    </row>
    <row r="981" spans="1:10" ht="15.75" thickBot="1" x14ac:dyDescent="0.3">
      <c r="A981" s="648" t="s">
        <v>1051</v>
      </c>
      <c r="B981" s="854"/>
      <c r="C981" s="854"/>
      <c r="D981" s="854"/>
      <c r="E981" s="854"/>
      <c r="F981" s="854"/>
      <c r="G981" s="854"/>
      <c r="H981" s="854"/>
      <c r="I981" s="854"/>
      <c r="J981" s="649"/>
    </row>
    <row r="982" spans="1:10" ht="15.75" thickTop="1" x14ac:dyDescent="0.25">
      <c r="A982" s="374"/>
      <c r="B982" s="359"/>
      <c r="C982" s="359"/>
      <c r="D982" s="359"/>
      <c r="E982" s="359"/>
      <c r="F982" s="359"/>
      <c r="G982" s="359"/>
      <c r="H982" s="359"/>
      <c r="I982" s="359"/>
      <c r="J982" s="375"/>
    </row>
    <row r="983" spans="1:10" ht="25.5" x14ac:dyDescent="0.25">
      <c r="A983" s="376" t="s">
        <v>184</v>
      </c>
      <c r="B983" s="350" t="s">
        <v>2631</v>
      </c>
      <c r="C983" s="349" t="s">
        <v>163</v>
      </c>
      <c r="D983" s="349" t="s">
        <v>2632</v>
      </c>
      <c r="E983" s="644" t="s">
        <v>2471</v>
      </c>
      <c r="F983" s="644"/>
      <c r="G983" s="351" t="s">
        <v>3</v>
      </c>
      <c r="H983" s="352">
        <v>1</v>
      </c>
      <c r="I983" s="353">
        <v>68.53</v>
      </c>
      <c r="J983" s="377">
        <v>68.53</v>
      </c>
    </row>
    <row r="984" spans="1:10" x14ac:dyDescent="0.25">
      <c r="A984" s="378" t="s">
        <v>185</v>
      </c>
      <c r="B984" s="361" t="s">
        <v>195</v>
      </c>
      <c r="C984" s="360" t="s">
        <v>12</v>
      </c>
      <c r="D984" s="360" t="s">
        <v>112</v>
      </c>
      <c r="E984" s="645" t="s">
        <v>2465</v>
      </c>
      <c r="F984" s="645"/>
      <c r="G984" s="362" t="s">
        <v>104</v>
      </c>
      <c r="H984" s="363">
        <v>3.3099999999999997E-2</v>
      </c>
      <c r="I984" s="364">
        <v>34.340000000000003</v>
      </c>
      <c r="J984" s="379">
        <v>1.1299999999999999</v>
      </c>
    </row>
    <row r="985" spans="1:10" ht="25.5" x14ac:dyDescent="0.25">
      <c r="A985" s="378" t="s">
        <v>185</v>
      </c>
      <c r="B985" s="361" t="s">
        <v>211</v>
      </c>
      <c r="C985" s="360" t="s">
        <v>12</v>
      </c>
      <c r="D985" s="360" t="s">
        <v>114</v>
      </c>
      <c r="E985" s="645" t="s">
        <v>2465</v>
      </c>
      <c r="F985" s="645"/>
      <c r="G985" s="362" t="s">
        <v>104</v>
      </c>
      <c r="H985" s="363">
        <v>3.3099999999999997E-2</v>
      </c>
      <c r="I985" s="364">
        <v>26.15</v>
      </c>
      <c r="J985" s="379">
        <v>0.86</v>
      </c>
    </row>
    <row r="986" spans="1:10" x14ac:dyDescent="0.25">
      <c r="A986" s="372" t="s">
        <v>191</v>
      </c>
      <c r="B986" s="355" t="s">
        <v>1069</v>
      </c>
      <c r="C986" s="354" t="s">
        <v>12</v>
      </c>
      <c r="D986" s="354" t="s">
        <v>1070</v>
      </c>
      <c r="E986" s="643" t="s">
        <v>192</v>
      </c>
      <c r="F986" s="643"/>
      <c r="G986" s="356" t="s">
        <v>3</v>
      </c>
      <c r="H986" s="357">
        <v>1.05</v>
      </c>
      <c r="I986" s="358">
        <v>63.38</v>
      </c>
      <c r="J986" s="373">
        <v>66.540000000000006</v>
      </c>
    </row>
    <row r="987" spans="1:10" x14ac:dyDescent="0.25">
      <c r="A987" s="646" t="s">
        <v>199</v>
      </c>
      <c r="B987" s="853"/>
      <c r="C987" s="853"/>
      <c r="D987" s="853"/>
      <c r="E987" s="853"/>
      <c r="F987" s="853"/>
      <c r="G987" s="853"/>
      <c r="H987" s="853"/>
      <c r="I987" s="853"/>
      <c r="J987" s="647"/>
    </row>
    <row r="988" spans="1:10" ht="15.75" thickBot="1" x14ac:dyDescent="0.3">
      <c r="A988" s="648" t="s">
        <v>3020</v>
      </c>
      <c r="B988" s="854"/>
      <c r="C988" s="854"/>
      <c r="D988" s="854"/>
      <c r="E988" s="854"/>
      <c r="F988" s="854"/>
      <c r="G988" s="854"/>
      <c r="H988" s="854"/>
      <c r="I988" s="854"/>
      <c r="J988" s="649"/>
    </row>
    <row r="989" spans="1:10" ht="15.75" thickTop="1" x14ac:dyDescent="0.25">
      <c r="A989" s="374"/>
      <c r="B989" s="359"/>
      <c r="C989" s="359"/>
      <c r="D989" s="359"/>
      <c r="E989" s="359"/>
      <c r="F989" s="359"/>
      <c r="G989" s="359"/>
      <c r="H989" s="359"/>
      <c r="I989" s="359"/>
      <c r="J989" s="375"/>
    </row>
    <row r="990" spans="1:10" ht="38.25" x14ac:dyDescent="0.25">
      <c r="A990" s="376" t="s">
        <v>184</v>
      </c>
      <c r="B990" s="350" t="s">
        <v>1012</v>
      </c>
      <c r="C990" s="349" t="s">
        <v>12</v>
      </c>
      <c r="D990" s="349" t="s">
        <v>1013</v>
      </c>
      <c r="E990" s="644" t="s">
        <v>1024</v>
      </c>
      <c r="F990" s="644"/>
      <c r="G990" s="351" t="s">
        <v>4</v>
      </c>
      <c r="H990" s="352">
        <v>1</v>
      </c>
      <c r="I990" s="353">
        <v>49.61</v>
      </c>
      <c r="J990" s="377">
        <v>49.61</v>
      </c>
    </row>
    <row r="991" spans="1:10" x14ac:dyDescent="0.25">
      <c r="A991" s="378" t="s">
        <v>185</v>
      </c>
      <c r="B991" s="361" t="s">
        <v>207</v>
      </c>
      <c r="C991" s="360" t="s">
        <v>12</v>
      </c>
      <c r="D991" s="360" t="s">
        <v>107</v>
      </c>
      <c r="E991" s="645" t="s">
        <v>2465</v>
      </c>
      <c r="F991" s="645"/>
      <c r="G991" s="362" t="s">
        <v>104</v>
      </c>
      <c r="H991" s="363">
        <v>0.1384</v>
      </c>
      <c r="I991" s="364">
        <v>33.840000000000003</v>
      </c>
      <c r="J991" s="379">
        <v>4.68</v>
      </c>
    </row>
    <row r="992" spans="1:10" ht="38.25" x14ac:dyDescent="0.25">
      <c r="A992" s="378" t="s">
        <v>185</v>
      </c>
      <c r="B992" s="361" t="s">
        <v>1052</v>
      </c>
      <c r="C992" s="360" t="s">
        <v>12</v>
      </c>
      <c r="D992" s="360" t="s">
        <v>3374</v>
      </c>
      <c r="E992" s="645" t="s">
        <v>2473</v>
      </c>
      <c r="F992" s="645"/>
      <c r="G992" s="362" t="s">
        <v>187</v>
      </c>
      <c r="H992" s="363">
        <v>1.41E-2</v>
      </c>
      <c r="I992" s="364">
        <v>303.23</v>
      </c>
      <c r="J992" s="379">
        <v>4.2699999999999996</v>
      </c>
    </row>
    <row r="993" spans="1:10" x14ac:dyDescent="0.25">
      <c r="A993" s="378" t="s">
        <v>185</v>
      </c>
      <c r="B993" s="361" t="s">
        <v>190</v>
      </c>
      <c r="C993" s="360" t="s">
        <v>12</v>
      </c>
      <c r="D993" s="360" t="s">
        <v>106</v>
      </c>
      <c r="E993" s="645" t="s">
        <v>2465</v>
      </c>
      <c r="F993" s="645"/>
      <c r="G993" s="362" t="s">
        <v>104</v>
      </c>
      <c r="H993" s="363">
        <v>0.10879999999999999</v>
      </c>
      <c r="I993" s="364">
        <v>24.91</v>
      </c>
      <c r="J993" s="379">
        <v>2.71</v>
      </c>
    </row>
    <row r="994" spans="1:10" ht="39" thickBot="1" x14ac:dyDescent="0.3">
      <c r="A994" s="372" t="s">
        <v>191</v>
      </c>
      <c r="B994" s="355" t="s">
        <v>1033</v>
      </c>
      <c r="C994" s="354" t="s">
        <v>12</v>
      </c>
      <c r="D994" s="354" t="s">
        <v>1034</v>
      </c>
      <c r="E994" s="643" t="s">
        <v>192</v>
      </c>
      <c r="F994" s="643"/>
      <c r="G994" s="356" t="s">
        <v>4</v>
      </c>
      <c r="H994" s="357">
        <v>1</v>
      </c>
      <c r="I994" s="358">
        <v>37.950000000000003</v>
      </c>
      <c r="J994" s="373">
        <v>37.950000000000003</v>
      </c>
    </row>
    <row r="995" spans="1:10" ht="15.75" thickTop="1" x14ac:dyDescent="0.25">
      <c r="A995" s="374"/>
      <c r="B995" s="359"/>
      <c r="C995" s="359"/>
      <c r="D995" s="359"/>
      <c r="E995" s="359"/>
      <c r="F995" s="359"/>
      <c r="G995" s="359"/>
      <c r="H995" s="359"/>
      <c r="I995" s="359"/>
      <c r="J995" s="375"/>
    </row>
    <row r="996" spans="1:10" ht="25.5" x14ac:dyDescent="0.25">
      <c r="A996" s="376" t="s">
        <v>184</v>
      </c>
      <c r="B996" s="350" t="s">
        <v>1014</v>
      </c>
      <c r="C996" s="349" t="s">
        <v>163</v>
      </c>
      <c r="D996" s="349" t="s">
        <v>1015</v>
      </c>
      <c r="E996" s="644" t="s">
        <v>369</v>
      </c>
      <c r="F996" s="644"/>
      <c r="G996" s="351" t="s">
        <v>4</v>
      </c>
      <c r="H996" s="352">
        <v>1</v>
      </c>
      <c r="I996" s="353">
        <v>242.41</v>
      </c>
      <c r="J996" s="377">
        <v>242.41</v>
      </c>
    </row>
    <row r="997" spans="1:10" x14ac:dyDescent="0.25">
      <c r="A997" s="378" t="s">
        <v>185</v>
      </c>
      <c r="B997" s="361" t="s">
        <v>190</v>
      </c>
      <c r="C997" s="360" t="s">
        <v>12</v>
      </c>
      <c r="D997" s="360" t="s">
        <v>106</v>
      </c>
      <c r="E997" s="645" t="s">
        <v>2465</v>
      </c>
      <c r="F997" s="645"/>
      <c r="G997" s="362" t="s">
        <v>104</v>
      </c>
      <c r="H997" s="363">
        <v>1</v>
      </c>
      <c r="I997" s="364">
        <v>24.91</v>
      </c>
      <c r="J997" s="379">
        <v>24.91</v>
      </c>
    </row>
    <row r="998" spans="1:10" x14ac:dyDescent="0.25">
      <c r="A998" s="378" t="s">
        <v>185</v>
      </c>
      <c r="B998" s="361" t="s">
        <v>207</v>
      </c>
      <c r="C998" s="360" t="s">
        <v>12</v>
      </c>
      <c r="D998" s="360" t="s">
        <v>107</v>
      </c>
      <c r="E998" s="645" t="s">
        <v>2465</v>
      </c>
      <c r="F998" s="645"/>
      <c r="G998" s="362" t="s">
        <v>104</v>
      </c>
      <c r="H998" s="363">
        <v>1</v>
      </c>
      <c r="I998" s="364">
        <v>33.840000000000003</v>
      </c>
      <c r="J998" s="379">
        <v>33.840000000000003</v>
      </c>
    </row>
    <row r="999" spans="1:10" ht="25.5" x14ac:dyDescent="0.25">
      <c r="A999" s="372" t="s">
        <v>191</v>
      </c>
      <c r="B999" s="355" t="s">
        <v>209</v>
      </c>
      <c r="C999" s="354" t="s">
        <v>12</v>
      </c>
      <c r="D999" s="354" t="s">
        <v>210</v>
      </c>
      <c r="E999" s="643" t="s">
        <v>192</v>
      </c>
      <c r="F999" s="643"/>
      <c r="G999" s="356" t="s">
        <v>187</v>
      </c>
      <c r="H999" s="357">
        <v>0.02</v>
      </c>
      <c r="I999" s="358">
        <v>144.80000000000001</v>
      </c>
      <c r="J999" s="373">
        <v>2.89</v>
      </c>
    </row>
    <row r="1000" spans="1:10" x14ac:dyDescent="0.25">
      <c r="A1000" s="372" t="s">
        <v>191</v>
      </c>
      <c r="B1000" s="355" t="s">
        <v>196</v>
      </c>
      <c r="C1000" s="354" t="s">
        <v>12</v>
      </c>
      <c r="D1000" s="354" t="s">
        <v>197</v>
      </c>
      <c r="E1000" s="643" t="s">
        <v>192</v>
      </c>
      <c r="F1000" s="643"/>
      <c r="G1000" s="356" t="s">
        <v>16</v>
      </c>
      <c r="H1000" s="357">
        <v>7</v>
      </c>
      <c r="I1000" s="358">
        <v>0.99</v>
      </c>
      <c r="J1000" s="373">
        <v>6.93</v>
      </c>
    </row>
    <row r="1001" spans="1:10" ht="38.25" x14ac:dyDescent="0.25">
      <c r="A1001" s="372" t="s">
        <v>191</v>
      </c>
      <c r="B1001" s="355" t="s">
        <v>1053</v>
      </c>
      <c r="C1001" s="354" t="s">
        <v>12</v>
      </c>
      <c r="D1001" s="354" t="s">
        <v>1054</v>
      </c>
      <c r="E1001" s="643" t="s">
        <v>192</v>
      </c>
      <c r="F1001" s="643"/>
      <c r="G1001" s="356" t="s">
        <v>4</v>
      </c>
      <c r="H1001" s="357">
        <v>1</v>
      </c>
      <c r="I1001" s="358">
        <v>173.84</v>
      </c>
      <c r="J1001" s="373">
        <v>173.84</v>
      </c>
    </row>
    <row r="1002" spans="1:10" x14ac:dyDescent="0.25">
      <c r="A1002" s="646" t="s">
        <v>199</v>
      </c>
      <c r="B1002" s="853"/>
      <c r="C1002" s="853"/>
      <c r="D1002" s="853"/>
      <c r="E1002" s="853"/>
      <c r="F1002" s="853"/>
      <c r="G1002" s="853"/>
      <c r="H1002" s="853"/>
      <c r="I1002" s="853"/>
      <c r="J1002" s="647"/>
    </row>
    <row r="1003" spans="1:10" ht="15.75" thickBot="1" x14ac:dyDescent="0.3">
      <c r="A1003" s="648" t="s">
        <v>1055</v>
      </c>
      <c r="B1003" s="854"/>
      <c r="C1003" s="854"/>
      <c r="D1003" s="854"/>
      <c r="E1003" s="854"/>
      <c r="F1003" s="854"/>
      <c r="G1003" s="854"/>
      <c r="H1003" s="854"/>
      <c r="I1003" s="854"/>
      <c r="J1003" s="649"/>
    </row>
    <row r="1004" spans="1:10" ht="15.75" thickTop="1" x14ac:dyDescent="0.25">
      <c r="A1004" s="374"/>
      <c r="B1004" s="359"/>
      <c r="C1004" s="359"/>
      <c r="D1004" s="359"/>
      <c r="E1004" s="359"/>
      <c r="F1004" s="359"/>
      <c r="G1004" s="359"/>
      <c r="H1004" s="359"/>
      <c r="I1004" s="359"/>
      <c r="J1004" s="375"/>
    </row>
    <row r="1005" spans="1:10" ht="51" x14ac:dyDescent="0.25">
      <c r="A1005" s="376" t="s">
        <v>184</v>
      </c>
      <c r="B1005" s="350" t="s">
        <v>3633</v>
      </c>
      <c r="C1005" s="349" t="s">
        <v>12</v>
      </c>
      <c r="D1005" s="349" t="s">
        <v>3634</v>
      </c>
      <c r="E1005" s="644" t="s">
        <v>2471</v>
      </c>
      <c r="F1005" s="644"/>
      <c r="G1005" s="351" t="s">
        <v>4</v>
      </c>
      <c r="H1005" s="352">
        <v>1</v>
      </c>
      <c r="I1005" s="353">
        <v>18.21</v>
      </c>
      <c r="J1005" s="377">
        <v>18.21</v>
      </c>
    </row>
    <row r="1006" spans="1:10" x14ac:dyDescent="0.25">
      <c r="A1006" s="378" t="s">
        <v>185</v>
      </c>
      <c r="B1006" s="361" t="s">
        <v>195</v>
      </c>
      <c r="C1006" s="360" t="s">
        <v>12</v>
      </c>
      <c r="D1006" s="360" t="s">
        <v>112</v>
      </c>
      <c r="E1006" s="645" t="s">
        <v>2465</v>
      </c>
      <c r="F1006" s="645"/>
      <c r="G1006" s="362" t="s">
        <v>104</v>
      </c>
      <c r="H1006" s="363">
        <v>0.18629999999999999</v>
      </c>
      <c r="I1006" s="364">
        <v>34.340000000000003</v>
      </c>
      <c r="J1006" s="379">
        <v>6.39</v>
      </c>
    </row>
    <row r="1007" spans="1:10" ht="25.5" x14ac:dyDescent="0.25">
      <c r="A1007" s="378" t="s">
        <v>185</v>
      </c>
      <c r="B1007" s="361" t="s">
        <v>211</v>
      </c>
      <c r="C1007" s="360" t="s">
        <v>12</v>
      </c>
      <c r="D1007" s="360" t="s">
        <v>114</v>
      </c>
      <c r="E1007" s="645" t="s">
        <v>2465</v>
      </c>
      <c r="F1007" s="645"/>
      <c r="G1007" s="362" t="s">
        <v>104</v>
      </c>
      <c r="H1007" s="363">
        <v>0.18629999999999999</v>
      </c>
      <c r="I1007" s="364">
        <v>26.15</v>
      </c>
      <c r="J1007" s="379">
        <v>4.87</v>
      </c>
    </row>
    <row r="1008" spans="1:10" ht="26.25" thickBot="1" x14ac:dyDescent="0.3">
      <c r="A1008" s="372" t="s">
        <v>191</v>
      </c>
      <c r="B1008" s="355" t="s">
        <v>4090</v>
      </c>
      <c r="C1008" s="354" t="s">
        <v>12</v>
      </c>
      <c r="D1008" s="354" t="s">
        <v>4091</v>
      </c>
      <c r="E1008" s="643" t="s">
        <v>192</v>
      </c>
      <c r="F1008" s="643"/>
      <c r="G1008" s="356" t="s">
        <v>4</v>
      </c>
      <c r="H1008" s="357">
        <v>1</v>
      </c>
      <c r="I1008" s="358">
        <v>6.95</v>
      </c>
      <c r="J1008" s="373">
        <v>6.95</v>
      </c>
    </row>
    <row r="1009" spans="1:10" ht="15.75" thickTop="1" x14ac:dyDescent="0.25">
      <c r="A1009" s="374"/>
      <c r="B1009" s="359"/>
      <c r="C1009" s="359"/>
      <c r="D1009" s="359"/>
      <c r="E1009" s="359"/>
      <c r="F1009" s="359"/>
      <c r="G1009" s="359"/>
      <c r="H1009" s="359"/>
      <c r="I1009" s="359"/>
      <c r="J1009" s="375"/>
    </row>
    <row r="1010" spans="1:10" ht="51" x14ac:dyDescent="0.25">
      <c r="A1010" s="376" t="s">
        <v>184</v>
      </c>
      <c r="B1010" s="350" t="s">
        <v>3635</v>
      </c>
      <c r="C1010" s="349" t="s">
        <v>163</v>
      </c>
      <c r="D1010" s="349" t="s">
        <v>3636</v>
      </c>
      <c r="E1010" s="644" t="s">
        <v>194</v>
      </c>
      <c r="F1010" s="644"/>
      <c r="G1010" s="351" t="s">
        <v>4</v>
      </c>
      <c r="H1010" s="352">
        <v>1</v>
      </c>
      <c r="I1010" s="353">
        <v>338.01</v>
      </c>
      <c r="J1010" s="377">
        <v>338.01</v>
      </c>
    </row>
    <row r="1011" spans="1:10" x14ac:dyDescent="0.25">
      <c r="A1011" s="378" t="s">
        <v>185</v>
      </c>
      <c r="B1011" s="361" t="s">
        <v>195</v>
      </c>
      <c r="C1011" s="360" t="s">
        <v>12</v>
      </c>
      <c r="D1011" s="360" t="s">
        <v>112</v>
      </c>
      <c r="E1011" s="645" t="s">
        <v>2465</v>
      </c>
      <c r="F1011" s="645"/>
      <c r="G1011" s="362" t="s">
        <v>104</v>
      </c>
      <c r="H1011" s="363">
        <v>1.5</v>
      </c>
      <c r="I1011" s="364">
        <v>34.340000000000003</v>
      </c>
      <c r="J1011" s="379">
        <v>51.51</v>
      </c>
    </row>
    <row r="1012" spans="1:10" x14ac:dyDescent="0.25">
      <c r="A1012" s="378" t="s">
        <v>185</v>
      </c>
      <c r="B1012" s="361" t="s">
        <v>190</v>
      </c>
      <c r="C1012" s="360" t="s">
        <v>12</v>
      </c>
      <c r="D1012" s="360" t="s">
        <v>106</v>
      </c>
      <c r="E1012" s="645" t="s">
        <v>2465</v>
      </c>
      <c r="F1012" s="645"/>
      <c r="G1012" s="362" t="s">
        <v>104</v>
      </c>
      <c r="H1012" s="363">
        <v>1.5</v>
      </c>
      <c r="I1012" s="364">
        <v>24.91</v>
      </c>
      <c r="J1012" s="379">
        <v>37.36</v>
      </c>
    </row>
    <row r="1013" spans="1:10" ht="38.25" x14ac:dyDescent="0.25">
      <c r="A1013" s="372" t="s">
        <v>191</v>
      </c>
      <c r="B1013" s="355" t="s">
        <v>3871</v>
      </c>
      <c r="C1013" s="354" t="s">
        <v>12</v>
      </c>
      <c r="D1013" s="354" t="s">
        <v>3872</v>
      </c>
      <c r="E1013" s="643" t="s">
        <v>192</v>
      </c>
      <c r="F1013" s="643"/>
      <c r="G1013" s="356" t="s">
        <v>4</v>
      </c>
      <c r="H1013" s="357">
        <v>1</v>
      </c>
      <c r="I1013" s="358">
        <v>249.14</v>
      </c>
      <c r="J1013" s="373">
        <v>249.14</v>
      </c>
    </row>
    <row r="1014" spans="1:10" x14ac:dyDescent="0.25">
      <c r="A1014" s="646" t="s">
        <v>199</v>
      </c>
      <c r="B1014" s="853"/>
      <c r="C1014" s="853"/>
      <c r="D1014" s="853"/>
      <c r="E1014" s="853"/>
      <c r="F1014" s="853"/>
      <c r="G1014" s="853"/>
      <c r="H1014" s="853"/>
      <c r="I1014" s="853"/>
      <c r="J1014" s="647"/>
    </row>
    <row r="1015" spans="1:10" ht="15.75" thickBot="1" x14ac:dyDescent="0.3">
      <c r="A1015" s="648" t="s">
        <v>4092</v>
      </c>
      <c r="B1015" s="854"/>
      <c r="C1015" s="854"/>
      <c r="D1015" s="854"/>
      <c r="E1015" s="854"/>
      <c r="F1015" s="854"/>
      <c r="G1015" s="854"/>
      <c r="H1015" s="854"/>
      <c r="I1015" s="854"/>
      <c r="J1015" s="649"/>
    </row>
    <row r="1016" spans="1:10" ht="15.75" thickTop="1" x14ac:dyDescent="0.25">
      <c r="A1016" s="374"/>
      <c r="B1016" s="359"/>
      <c r="C1016" s="359"/>
      <c r="D1016" s="359"/>
      <c r="E1016" s="359"/>
      <c r="F1016" s="359"/>
      <c r="G1016" s="359"/>
      <c r="H1016" s="359"/>
      <c r="I1016" s="359"/>
      <c r="J1016" s="375"/>
    </row>
    <row r="1017" spans="1:10" ht="51" x14ac:dyDescent="0.25">
      <c r="A1017" s="376" t="s">
        <v>184</v>
      </c>
      <c r="B1017" s="350" t="s">
        <v>3637</v>
      </c>
      <c r="C1017" s="349" t="s">
        <v>163</v>
      </c>
      <c r="D1017" s="349" t="s">
        <v>3638</v>
      </c>
      <c r="E1017" s="644" t="s">
        <v>4093</v>
      </c>
      <c r="F1017" s="644"/>
      <c r="G1017" s="351" t="s">
        <v>4</v>
      </c>
      <c r="H1017" s="352">
        <v>1</v>
      </c>
      <c r="I1017" s="353">
        <v>1573.09</v>
      </c>
      <c r="J1017" s="377">
        <v>1573.09</v>
      </c>
    </row>
    <row r="1018" spans="1:10" ht="38.25" x14ac:dyDescent="0.25">
      <c r="A1018" s="378" t="s">
        <v>185</v>
      </c>
      <c r="B1018" s="361" t="s">
        <v>4096</v>
      </c>
      <c r="C1018" s="360" t="s">
        <v>12</v>
      </c>
      <c r="D1018" s="360" t="s">
        <v>4097</v>
      </c>
      <c r="E1018" s="645" t="s">
        <v>640</v>
      </c>
      <c r="F1018" s="645"/>
      <c r="G1018" s="362" t="s">
        <v>162</v>
      </c>
      <c r="H1018" s="363">
        <v>10</v>
      </c>
      <c r="I1018" s="364">
        <v>12.78</v>
      </c>
      <c r="J1018" s="379">
        <v>127.8</v>
      </c>
    </row>
    <row r="1019" spans="1:10" x14ac:dyDescent="0.25">
      <c r="A1019" s="378" t="s">
        <v>185</v>
      </c>
      <c r="B1019" s="361" t="s">
        <v>642</v>
      </c>
      <c r="C1019" s="360" t="s">
        <v>12</v>
      </c>
      <c r="D1019" s="360" t="s">
        <v>643</v>
      </c>
      <c r="E1019" s="645" t="s">
        <v>2475</v>
      </c>
      <c r="F1019" s="645"/>
      <c r="G1019" s="362" t="s">
        <v>187</v>
      </c>
      <c r="H1019" s="363">
        <v>0.4</v>
      </c>
      <c r="I1019" s="364">
        <v>98.53</v>
      </c>
      <c r="J1019" s="379">
        <v>39.409999999999997</v>
      </c>
    </row>
    <row r="1020" spans="1:10" ht="51" x14ac:dyDescent="0.25">
      <c r="A1020" s="378" t="s">
        <v>185</v>
      </c>
      <c r="B1020" s="361" t="s">
        <v>711</v>
      </c>
      <c r="C1020" s="360" t="s">
        <v>12</v>
      </c>
      <c r="D1020" s="360" t="s">
        <v>712</v>
      </c>
      <c r="E1020" s="645" t="s">
        <v>2466</v>
      </c>
      <c r="F1020" s="645"/>
      <c r="G1020" s="362" t="s">
        <v>187</v>
      </c>
      <c r="H1020" s="363">
        <v>0.35</v>
      </c>
      <c r="I1020" s="364">
        <v>565.03</v>
      </c>
      <c r="J1020" s="379">
        <v>197.76</v>
      </c>
    </row>
    <row r="1021" spans="1:10" ht="63.75" x14ac:dyDescent="0.25">
      <c r="A1021" s="378" t="s">
        <v>185</v>
      </c>
      <c r="B1021" s="361" t="s">
        <v>4098</v>
      </c>
      <c r="C1021" s="360" t="s">
        <v>12</v>
      </c>
      <c r="D1021" s="360" t="s">
        <v>4099</v>
      </c>
      <c r="E1021" s="645" t="s">
        <v>690</v>
      </c>
      <c r="F1021" s="645"/>
      <c r="G1021" s="362" t="s">
        <v>162</v>
      </c>
      <c r="H1021" s="363">
        <v>10</v>
      </c>
      <c r="I1021" s="364">
        <v>33.86</v>
      </c>
      <c r="J1021" s="379">
        <v>338.6</v>
      </c>
    </row>
    <row r="1022" spans="1:10" ht="25.5" x14ac:dyDescent="0.25">
      <c r="A1022" s="378" t="s">
        <v>185</v>
      </c>
      <c r="B1022" s="361" t="s">
        <v>611</v>
      </c>
      <c r="C1022" s="360" t="s">
        <v>12</v>
      </c>
      <c r="D1022" s="360" t="s">
        <v>612</v>
      </c>
      <c r="E1022" s="645" t="s">
        <v>640</v>
      </c>
      <c r="F1022" s="645"/>
      <c r="G1022" s="362" t="s">
        <v>162</v>
      </c>
      <c r="H1022" s="363">
        <v>10</v>
      </c>
      <c r="I1022" s="364">
        <v>4.8</v>
      </c>
      <c r="J1022" s="379">
        <v>48</v>
      </c>
    </row>
    <row r="1023" spans="1:10" ht="51" x14ac:dyDescent="0.25">
      <c r="A1023" s="378" t="s">
        <v>185</v>
      </c>
      <c r="B1023" s="361" t="s">
        <v>594</v>
      </c>
      <c r="C1023" s="360" t="s">
        <v>12</v>
      </c>
      <c r="D1023" s="360" t="s">
        <v>595</v>
      </c>
      <c r="E1023" s="645" t="s">
        <v>2478</v>
      </c>
      <c r="F1023" s="645"/>
      <c r="G1023" s="362" t="s">
        <v>162</v>
      </c>
      <c r="H1023" s="363">
        <v>10</v>
      </c>
      <c r="I1023" s="364">
        <v>5.68</v>
      </c>
      <c r="J1023" s="379">
        <v>56.8</v>
      </c>
    </row>
    <row r="1024" spans="1:10" ht="25.5" x14ac:dyDescent="0.25">
      <c r="A1024" s="378" t="s">
        <v>185</v>
      </c>
      <c r="B1024" s="361" t="s">
        <v>613</v>
      </c>
      <c r="C1024" s="360" t="s">
        <v>12</v>
      </c>
      <c r="D1024" s="360" t="s">
        <v>614</v>
      </c>
      <c r="E1024" s="645" t="s">
        <v>640</v>
      </c>
      <c r="F1024" s="645"/>
      <c r="G1024" s="362" t="s">
        <v>162</v>
      </c>
      <c r="H1024" s="363">
        <v>10</v>
      </c>
      <c r="I1024" s="364">
        <v>14.99</v>
      </c>
      <c r="J1024" s="379">
        <v>149.9</v>
      </c>
    </row>
    <row r="1025" spans="1:10" ht="63.75" x14ac:dyDescent="0.25">
      <c r="A1025" s="378" t="s">
        <v>185</v>
      </c>
      <c r="B1025" s="361" t="s">
        <v>4094</v>
      </c>
      <c r="C1025" s="360" t="s">
        <v>12</v>
      </c>
      <c r="D1025" s="360" t="s">
        <v>4095</v>
      </c>
      <c r="E1025" s="645" t="s">
        <v>4093</v>
      </c>
      <c r="F1025" s="645"/>
      <c r="G1025" s="362" t="s">
        <v>162</v>
      </c>
      <c r="H1025" s="363">
        <v>5</v>
      </c>
      <c r="I1025" s="364">
        <v>122.65</v>
      </c>
      <c r="J1025" s="379">
        <v>613.25</v>
      </c>
    </row>
    <row r="1026" spans="1:10" ht="26.25" thickBot="1" x14ac:dyDescent="0.3">
      <c r="A1026" s="378" t="s">
        <v>185</v>
      </c>
      <c r="B1026" s="361" t="s">
        <v>4100</v>
      </c>
      <c r="C1026" s="360" t="s">
        <v>12</v>
      </c>
      <c r="D1026" s="360" t="s">
        <v>4101</v>
      </c>
      <c r="E1026" s="645" t="s">
        <v>2477</v>
      </c>
      <c r="F1026" s="645"/>
      <c r="G1026" s="362" t="s">
        <v>187</v>
      </c>
      <c r="H1026" s="363">
        <v>0.05</v>
      </c>
      <c r="I1026" s="364">
        <v>31.59</v>
      </c>
      <c r="J1026" s="379">
        <v>1.57</v>
      </c>
    </row>
    <row r="1027" spans="1:10" ht="15.75" thickTop="1" x14ac:dyDescent="0.25">
      <c r="A1027" s="374"/>
      <c r="B1027" s="359"/>
      <c r="C1027" s="359"/>
      <c r="D1027" s="359"/>
      <c r="E1027" s="359"/>
      <c r="F1027" s="359"/>
      <c r="G1027" s="359"/>
      <c r="H1027" s="359"/>
      <c r="I1027" s="359"/>
      <c r="J1027" s="375"/>
    </row>
    <row r="1028" spans="1:10" ht="38.25" x14ac:dyDescent="0.25">
      <c r="A1028" s="376" t="s">
        <v>184</v>
      </c>
      <c r="B1028" s="350" t="s">
        <v>5756</v>
      </c>
      <c r="C1028" s="349" t="s">
        <v>163</v>
      </c>
      <c r="D1028" s="349" t="s">
        <v>5757</v>
      </c>
      <c r="E1028" s="644" t="s">
        <v>194</v>
      </c>
      <c r="F1028" s="644"/>
      <c r="G1028" s="351" t="s">
        <v>4</v>
      </c>
      <c r="H1028" s="352">
        <v>1</v>
      </c>
      <c r="I1028" s="353">
        <v>1776.41</v>
      </c>
      <c r="J1028" s="377">
        <v>1776.41</v>
      </c>
    </row>
    <row r="1029" spans="1:10" ht="25.5" x14ac:dyDescent="0.25">
      <c r="A1029" s="378" t="s">
        <v>185</v>
      </c>
      <c r="B1029" s="361" t="s">
        <v>211</v>
      </c>
      <c r="C1029" s="360" t="s">
        <v>12</v>
      </c>
      <c r="D1029" s="360" t="s">
        <v>114</v>
      </c>
      <c r="E1029" s="645" t="s">
        <v>2465</v>
      </c>
      <c r="F1029" s="645"/>
      <c r="G1029" s="362" t="s">
        <v>104</v>
      </c>
      <c r="H1029" s="363">
        <v>0.4</v>
      </c>
      <c r="I1029" s="364">
        <v>26.15</v>
      </c>
      <c r="J1029" s="379">
        <v>10.46</v>
      </c>
    </row>
    <row r="1030" spans="1:10" x14ac:dyDescent="0.25">
      <c r="A1030" s="378" t="s">
        <v>185</v>
      </c>
      <c r="B1030" s="361" t="s">
        <v>195</v>
      </c>
      <c r="C1030" s="360" t="s">
        <v>12</v>
      </c>
      <c r="D1030" s="360" t="s">
        <v>112</v>
      </c>
      <c r="E1030" s="645" t="s">
        <v>2465</v>
      </c>
      <c r="F1030" s="645"/>
      <c r="G1030" s="362" t="s">
        <v>104</v>
      </c>
      <c r="H1030" s="363">
        <v>0.4</v>
      </c>
      <c r="I1030" s="364">
        <v>34.340000000000003</v>
      </c>
      <c r="J1030" s="379">
        <v>13.73</v>
      </c>
    </row>
    <row r="1031" spans="1:10" ht="25.5" x14ac:dyDescent="0.25">
      <c r="A1031" s="372" t="s">
        <v>191</v>
      </c>
      <c r="B1031" s="355" t="s">
        <v>5980</v>
      </c>
      <c r="C1031" s="354" t="s">
        <v>200</v>
      </c>
      <c r="D1031" s="354" t="s">
        <v>5981</v>
      </c>
      <c r="E1031" s="643" t="s">
        <v>192</v>
      </c>
      <c r="F1031" s="643"/>
      <c r="G1031" s="356" t="s">
        <v>202</v>
      </c>
      <c r="H1031" s="357">
        <v>1</v>
      </c>
      <c r="I1031" s="358">
        <v>1752.22</v>
      </c>
      <c r="J1031" s="373">
        <v>1752.22</v>
      </c>
    </row>
    <row r="1032" spans="1:10" x14ac:dyDescent="0.25">
      <c r="A1032" s="646" t="s">
        <v>199</v>
      </c>
      <c r="B1032" s="853"/>
      <c r="C1032" s="853"/>
      <c r="D1032" s="853"/>
      <c r="E1032" s="853"/>
      <c r="F1032" s="853"/>
      <c r="G1032" s="853"/>
      <c r="H1032" s="853"/>
      <c r="I1032" s="853"/>
      <c r="J1032" s="647"/>
    </row>
    <row r="1033" spans="1:10" ht="15.75" thickBot="1" x14ac:dyDescent="0.3">
      <c r="A1033" s="648" t="s">
        <v>5982</v>
      </c>
      <c r="B1033" s="854"/>
      <c r="C1033" s="854"/>
      <c r="D1033" s="854"/>
      <c r="E1033" s="854"/>
      <c r="F1033" s="854"/>
      <c r="G1033" s="854"/>
      <c r="H1033" s="854"/>
      <c r="I1033" s="854"/>
      <c r="J1033" s="649"/>
    </row>
    <row r="1034" spans="1:10" ht="15.75" thickTop="1" x14ac:dyDescent="0.25">
      <c r="A1034" s="374"/>
      <c r="B1034" s="359"/>
      <c r="C1034" s="359"/>
      <c r="D1034" s="359"/>
      <c r="E1034" s="359"/>
      <c r="F1034" s="359"/>
      <c r="G1034" s="359"/>
      <c r="H1034" s="359"/>
      <c r="I1034" s="359"/>
      <c r="J1034" s="375"/>
    </row>
    <row r="1035" spans="1:10" ht="51" x14ac:dyDescent="0.25">
      <c r="A1035" s="376" t="s">
        <v>184</v>
      </c>
      <c r="B1035" s="350" t="s">
        <v>5758</v>
      </c>
      <c r="C1035" s="349" t="s">
        <v>12</v>
      </c>
      <c r="D1035" s="349" t="s">
        <v>5759</v>
      </c>
      <c r="E1035" s="644" t="s">
        <v>3847</v>
      </c>
      <c r="F1035" s="644"/>
      <c r="G1035" s="351" t="s">
        <v>3</v>
      </c>
      <c r="H1035" s="352">
        <v>1</v>
      </c>
      <c r="I1035" s="353">
        <v>149.03</v>
      </c>
      <c r="J1035" s="377">
        <v>149.03</v>
      </c>
    </row>
    <row r="1036" spans="1:10" ht="25.5" x14ac:dyDescent="0.25">
      <c r="A1036" s="378" t="s">
        <v>185</v>
      </c>
      <c r="B1036" s="361" t="s">
        <v>211</v>
      </c>
      <c r="C1036" s="360" t="s">
        <v>12</v>
      </c>
      <c r="D1036" s="360" t="s">
        <v>114</v>
      </c>
      <c r="E1036" s="645" t="s">
        <v>2465</v>
      </c>
      <c r="F1036" s="645"/>
      <c r="G1036" s="362" t="s">
        <v>104</v>
      </c>
      <c r="H1036" s="363">
        <v>5.9999999999999995E-4</v>
      </c>
      <c r="I1036" s="364">
        <v>26.15</v>
      </c>
      <c r="J1036" s="379">
        <v>0.01</v>
      </c>
    </row>
    <row r="1037" spans="1:10" x14ac:dyDescent="0.25">
      <c r="A1037" s="378" t="s">
        <v>185</v>
      </c>
      <c r="B1037" s="361" t="s">
        <v>195</v>
      </c>
      <c r="C1037" s="360" t="s">
        <v>12</v>
      </c>
      <c r="D1037" s="360" t="s">
        <v>112</v>
      </c>
      <c r="E1037" s="645" t="s">
        <v>2465</v>
      </c>
      <c r="F1037" s="645"/>
      <c r="G1037" s="362" t="s">
        <v>104</v>
      </c>
      <c r="H1037" s="363">
        <v>3.0000000000000001E-3</v>
      </c>
      <c r="I1037" s="364">
        <v>34.340000000000003</v>
      </c>
      <c r="J1037" s="379">
        <v>0.1</v>
      </c>
    </row>
    <row r="1038" spans="1:10" ht="51.75" thickBot="1" x14ac:dyDescent="0.3">
      <c r="A1038" s="372" t="s">
        <v>191</v>
      </c>
      <c r="B1038" s="355" t="s">
        <v>5983</v>
      </c>
      <c r="C1038" s="354" t="s">
        <v>12</v>
      </c>
      <c r="D1038" s="354" t="s">
        <v>5984</v>
      </c>
      <c r="E1038" s="643" t="s">
        <v>192</v>
      </c>
      <c r="F1038" s="643"/>
      <c r="G1038" s="356" t="s">
        <v>3</v>
      </c>
      <c r="H1038" s="357">
        <v>1.0401</v>
      </c>
      <c r="I1038" s="358">
        <v>143.18</v>
      </c>
      <c r="J1038" s="373">
        <v>148.91999999999999</v>
      </c>
    </row>
    <row r="1039" spans="1:10" ht="15.75" thickTop="1" x14ac:dyDescent="0.25">
      <c r="A1039" s="374"/>
      <c r="B1039" s="359"/>
      <c r="C1039" s="359"/>
      <c r="D1039" s="359"/>
      <c r="E1039" s="359"/>
      <c r="F1039" s="359"/>
      <c r="G1039" s="359"/>
      <c r="H1039" s="359"/>
      <c r="I1039" s="359"/>
      <c r="J1039" s="375"/>
    </row>
    <row r="1040" spans="1:10" ht="51" x14ac:dyDescent="0.25">
      <c r="A1040" s="376" t="s">
        <v>184</v>
      </c>
      <c r="B1040" s="350" t="s">
        <v>3639</v>
      </c>
      <c r="C1040" s="349" t="s">
        <v>12</v>
      </c>
      <c r="D1040" s="349" t="s">
        <v>3640</v>
      </c>
      <c r="E1040" s="644" t="s">
        <v>3847</v>
      </c>
      <c r="F1040" s="644"/>
      <c r="G1040" s="351" t="s">
        <v>3</v>
      </c>
      <c r="H1040" s="352">
        <v>1</v>
      </c>
      <c r="I1040" s="353">
        <v>87.81</v>
      </c>
      <c r="J1040" s="377">
        <v>87.81</v>
      </c>
    </row>
    <row r="1041" spans="1:10" x14ac:dyDescent="0.25">
      <c r="A1041" s="378" t="s">
        <v>185</v>
      </c>
      <c r="B1041" s="361" t="s">
        <v>195</v>
      </c>
      <c r="C1041" s="360" t="s">
        <v>12</v>
      </c>
      <c r="D1041" s="360" t="s">
        <v>112</v>
      </c>
      <c r="E1041" s="645" t="s">
        <v>2465</v>
      </c>
      <c r="F1041" s="645"/>
      <c r="G1041" s="362" t="s">
        <v>104</v>
      </c>
      <c r="H1041" s="363">
        <v>2.8E-3</v>
      </c>
      <c r="I1041" s="364">
        <v>34.340000000000003</v>
      </c>
      <c r="J1041" s="379">
        <v>0.09</v>
      </c>
    </row>
    <row r="1042" spans="1:10" ht="25.5" x14ac:dyDescent="0.25">
      <c r="A1042" s="378" t="s">
        <v>185</v>
      </c>
      <c r="B1042" s="361" t="s">
        <v>211</v>
      </c>
      <c r="C1042" s="360" t="s">
        <v>12</v>
      </c>
      <c r="D1042" s="360" t="s">
        <v>114</v>
      </c>
      <c r="E1042" s="645" t="s">
        <v>2465</v>
      </c>
      <c r="F1042" s="645"/>
      <c r="G1042" s="362" t="s">
        <v>104</v>
      </c>
      <c r="H1042" s="363">
        <v>5.5999999999999995E-4</v>
      </c>
      <c r="I1042" s="364">
        <v>26.15</v>
      </c>
      <c r="J1042" s="379">
        <v>0.01</v>
      </c>
    </row>
    <row r="1043" spans="1:10" ht="51.75" thickBot="1" x14ac:dyDescent="0.3">
      <c r="A1043" s="372" t="s">
        <v>191</v>
      </c>
      <c r="B1043" s="355" t="s">
        <v>2981</v>
      </c>
      <c r="C1043" s="354" t="s">
        <v>12</v>
      </c>
      <c r="D1043" s="354" t="s">
        <v>2982</v>
      </c>
      <c r="E1043" s="643" t="s">
        <v>192</v>
      </c>
      <c r="F1043" s="643"/>
      <c r="G1043" s="356" t="s">
        <v>3</v>
      </c>
      <c r="H1043" s="357">
        <v>1.0401</v>
      </c>
      <c r="I1043" s="358">
        <v>84.33</v>
      </c>
      <c r="J1043" s="373">
        <v>87.71</v>
      </c>
    </row>
    <row r="1044" spans="1:10" ht="15.75" thickTop="1" x14ac:dyDescent="0.25">
      <c r="A1044" s="374"/>
      <c r="B1044" s="359"/>
      <c r="C1044" s="359"/>
      <c r="D1044" s="359"/>
      <c r="E1044" s="359"/>
      <c r="F1044" s="359"/>
      <c r="G1044" s="359"/>
      <c r="H1044" s="359"/>
      <c r="I1044" s="359"/>
      <c r="J1044" s="375"/>
    </row>
    <row r="1045" spans="1:10" ht="38.25" x14ac:dyDescent="0.25">
      <c r="A1045" s="376" t="s">
        <v>184</v>
      </c>
      <c r="B1045" s="350" t="s">
        <v>1377</v>
      </c>
      <c r="C1045" s="349" t="s">
        <v>163</v>
      </c>
      <c r="D1045" s="349" t="s">
        <v>1378</v>
      </c>
      <c r="E1045" s="644" t="s">
        <v>713</v>
      </c>
      <c r="F1045" s="644"/>
      <c r="G1045" s="351" t="s">
        <v>4</v>
      </c>
      <c r="H1045" s="352">
        <v>1</v>
      </c>
      <c r="I1045" s="353">
        <v>32.880000000000003</v>
      </c>
      <c r="J1045" s="377">
        <v>32.880000000000003</v>
      </c>
    </row>
    <row r="1046" spans="1:10" ht="38.25" x14ac:dyDescent="0.25">
      <c r="A1046" s="378" t="s">
        <v>185</v>
      </c>
      <c r="B1046" s="361" t="s">
        <v>1900</v>
      </c>
      <c r="C1046" s="360" t="s">
        <v>12</v>
      </c>
      <c r="D1046" s="360" t="s">
        <v>1901</v>
      </c>
      <c r="E1046" s="645" t="s">
        <v>713</v>
      </c>
      <c r="F1046" s="645"/>
      <c r="G1046" s="362" t="s">
        <v>4</v>
      </c>
      <c r="H1046" s="363">
        <v>1</v>
      </c>
      <c r="I1046" s="364">
        <v>21.93</v>
      </c>
      <c r="J1046" s="379">
        <v>21.93</v>
      </c>
    </row>
    <row r="1047" spans="1:10" ht="38.25" x14ac:dyDescent="0.25">
      <c r="A1047" s="378" t="s">
        <v>185</v>
      </c>
      <c r="B1047" s="361" t="s">
        <v>719</v>
      </c>
      <c r="C1047" s="360" t="s">
        <v>12</v>
      </c>
      <c r="D1047" s="360" t="s">
        <v>720</v>
      </c>
      <c r="E1047" s="645" t="s">
        <v>713</v>
      </c>
      <c r="F1047" s="645"/>
      <c r="G1047" s="362" t="s">
        <v>4</v>
      </c>
      <c r="H1047" s="363">
        <v>1</v>
      </c>
      <c r="I1047" s="364">
        <v>10.95</v>
      </c>
      <c r="J1047" s="379">
        <v>10.95</v>
      </c>
    </row>
    <row r="1048" spans="1:10" x14ac:dyDescent="0.25">
      <c r="A1048" s="646" t="s">
        <v>199</v>
      </c>
      <c r="B1048" s="853"/>
      <c r="C1048" s="853"/>
      <c r="D1048" s="853"/>
      <c r="E1048" s="853"/>
      <c r="F1048" s="853"/>
      <c r="G1048" s="853"/>
      <c r="H1048" s="853"/>
      <c r="I1048" s="853"/>
      <c r="J1048" s="647"/>
    </row>
    <row r="1049" spans="1:10" ht="15.75" thickBot="1" x14ac:dyDescent="0.3">
      <c r="A1049" s="648" t="s">
        <v>1902</v>
      </c>
      <c r="B1049" s="854"/>
      <c r="C1049" s="854"/>
      <c r="D1049" s="854"/>
      <c r="E1049" s="854"/>
      <c r="F1049" s="854"/>
      <c r="G1049" s="854"/>
      <c r="H1049" s="854"/>
      <c r="I1049" s="854"/>
      <c r="J1049" s="649"/>
    </row>
    <row r="1050" spans="1:10" ht="15.75" thickTop="1" x14ac:dyDescent="0.25">
      <c r="A1050" s="374"/>
      <c r="B1050" s="359"/>
      <c r="C1050" s="359"/>
      <c r="D1050" s="359"/>
      <c r="E1050" s="359"/>
      <c r="F1050" s="359"/>
      <c r="G1050" s="359"/>
      <c r="H1050" s="359"/>
      <c r="I1050" s="359"/>
      <c r="J1050" s="375"/>
    </row>
    <row r="1051" spans="1:10" ht="38.25" x14ac:dyDescent="0.25">
      <c r="A1051" s="376" t="s">
        <v>184</v>
      </c>
      <c r="B1051" s="350" t="s">
        <v>5267</v>
      </c>
      <c r="C1051" s="349" t="s">
        <v>163</v>
      </c>
      <c r="D1051" s="349" t="s">
        <v>5268</v>
      </c>
      <c r="E1051" s="644" t="s">
        <v>194</v>
      </c>
      <c r="F1051" s="644"/>
      <c r="G1051" s="351" t="s">
        <v>3</v>
      </c>
      <c r="H1051" s="352">
        <v>1</v>
      </c>
      <c r="I1051" s="353">
        <v>50.96</v>
      </c>
      <c r="J1051" s="377">
        <v>50.96</v>
      </c>
    </row>
    <row r="1052" spans="1:10" ht="25.5" x14ac:dyDescent="0.25">
      <c r="A1052" s="378" t="s">
        <v>185</v>
      </c>
      <c r="B1052" s="361" t="s">
        <v>211</v>
      </c>
      <c r="C1052" s="360" t="s">
        <v>12</v>
      </c>
      <c r="D1052" s="360" t="s">
        <v>114</v>
      </c>
      <c r="E1052" s="645" t="s">
        <v>2465</v>
      </c>
      <c r="F1052" s="645"/>
      <c r="G1052" s="362" t="s">
        <v>104</v>
      </c>
      <c r="H1052" s="363">
        <v>3.3700000000000001E-2</v>
      </c>
      <c r="I1052" s="364">
        <v>26.15</v>
      </c>
      <c r="J1052" s="379">
        <v>0.88</v>
      </c>
    </row>
    <row r="1053" spans="1:10" x14ac:dyDescent="0.25">
      <c r="A1053" s="378" t="s">
        <v>185</v>
      </c>
      <c r="B1053" s="361" t="s">
        <v>195</v>
      </c>
      <c r="C1053" s="360" t="s">
        <v>12</v>
      </c>
      <c r="D1053" s="360" t="s">
        <v>112</v>
      </c>
      <c r="E1053" s="645" t="s">
        <v>2465</v>
      </c>
      <c r="F1053" s="645"/>
      <c r="G1053" s="362" t="s">
        <v>104</v>
      </c>
      <c r="H1053" s="363">
        <v>3.3700000000000001E-2</v>
      </c>
      <c r="I1053" s="364">
        <v>34.340000000000003</v>
      </c>
      <c r="J1053" s="379">
        <v>1.1499999999999999</v>
      </c>
    </row>
    <row r="1054" spans="1:10" x14ac:dyDescent="0.25">
      <c r="A1054" s="372" t="s">
        <v>191</v>
      </c>
      <c r="B1054" s="355" t="s">
        <v>4036</v>
      </c>
      <c r="C1054" s="354" t="s">
        <v>12</v>
      </c>
      <c r="D1054" s="354" t="s">
        <v>4037</v>
      </c>
      <c r="E1054" s="643" t="s">
        <v>192</v>
      </c>
      <c r="F1054" s="643"/>
      <c r="G1054" s="356" t="s">
        <v>3</v>
      </c>
      <c r="H1054" s="357">
        <v>1.1000000000000001</v>
      </c>
      <c r="I1054" s="358">
        <v>44.49</v>
      </c>
      <c r="J1054" s="373">
        <v>48.93</v>
      </c>
    </row>
    <row r="1055" spans="1:10" x14ac:dyDescent="0.25">
      <c r="A1055" s="646" t="s">
        <v>199</v>
      </c>
      <c r="B1055" s="853"/>
      <c r="C1055" s="853"/>
      <c r="D1055" s="853"/>
      <c r="E1055" s="853"/>
      <c r="F1055" s="853"/>
      <c r="G1055" s="853"/>
      <c r="H1055" s="853"/>
      <c r="I1055" s="853"/>
      <c r="J1055" s="647"/>
    </row>
    <row r="1056" spans="1:10" ht="15.75" thickBot="1" x14ac:dyDescent="0.3">
      <c r="A1056" s="648" t="s">
        <v>5296</v>
      </c>
      <c r="B1056" s="854"/>
      <c r="C1056" s="854"/>
      <c r="D1056" s="854"/>
      <c r="E1056" s="854"/>
      <c r="F1056" s="854"/>
      <c r="G1056" s="854"/>
      <c r="H1056" s="854"/>
      <c r="I1056" s="854"/>
      <c r="J1056" s="649"/>
    </row>
    <row r="1057" spans="1:10" ht="15.75" thickTop="1" x14ac:dyDescent="0.25">
      <c r="A1057" s="374"/>
      <c r="B1057" s="359"/>
      <c r="C1057" s="359"/>
      <c r="D1057" s="359"/>
      <c r="E1057" s="359"/>
      <c r="F1057" s="359"/>
      <c r="G1057" s="359"/>
      <c r="H1057" s="359"/>
      <c r="I1057" s="359"/>
      <c r="J1057" s="375"/>
    </row>
    <row r="1058" spans="1:10" ht="25.5" x14ac:dyDescent="0.25">
      <c r="A1058" s="376" t="s">
        <v>184</v>
      </c>
      <c r="B1058" s="350" t="s">
        <v>5760</v>
      </c>
      <c r="C1058" s="349" t="s">
        <v>163</v>
      </c>
      <c r="D1058" s="349" t="s">
        <v>5761</v>
      </c>
      <c r="E1058" s="644" t="s">
        <v>194</v>
      </c>
      <c r="F1058" s="644"/>
      <c r="G1058" s="351" t="s">
        <v>4</v>
      </c>
      <c r="H1058" s="352">
        <v>1</v>
      </c>
      <c r="I1058" s="353">
        <v>12.71</v>
      </c>
      <c r="J1058" s="377">
        <v>12.71</v>
      </c>
    </row>
    <row r="1059" spans="1:10" x14ac:dyDescent="0.25">
      <c r="A1059" s="378" t="s">
        <v>185</v>
      </c>
      <c r="B1059" s="361" t="s">
        <v>195</v>
      </c>
      <c r="C1059" s="360" t="s">
        <v>12</v>
      </c>
      <c r="D1059" s="360" t="s">
        <v>112</v>
      </c>
      <c r="E1059" s="645" t="s">
        <v>2465</v>
      </c>
      <c r="F1059" s="645"/>
      <c r="G1059" s="362" t="s">
        <v>104</v>
      </c>
      <c r="H1059" s="363">
        <v>0.06</v>
      </c>
      <c r="I1059" s="364">
        <v>34.340000000000003</v>
      </c>
      <c r="J1059" s="379">
        <v>2.06</v>
      </c>
    </row>
    <row r="1060" spans="1:10" ht="38.25" x14ac:dyDescent="0.25">
      <c r="A1060" s="372" t="s">
        <v>191</v>
      </c>
      <c r="B1060" s="355" t="s">
        <v>5985</v>
      </c>
      <c r="C1060" s="354" t="s">
        <v>12</v>
      </c>
      <c r="D1060" s="354" t="s">
        <v>5986</v>
      </c>
      <c r="E1060" s="643" t="s">
        <v>192</v>
      </c>
      <c r="F1060" s="643"/>
      <c r="G1060" s="356" t="s">
        <v>4</v>
      </c>
      <c r="H1060" s="357">
        <v>1</v>
      </c>
      <c r="I1060" s="358">
        <v>10.36</v>
      </c>
      <c r="J1060" s="373">
        <v>10.36</v>
      </c>
    </row>
    <row r="1061" spans="1:10" ht="25.5" x14ac:dyDescent="0.25">
      <c r="A1061" s="372" t="s">
        <v>191</v>
      </c>
      <c r="B1061" s="355" t="s">
        <v>1047</v>
      </c>
      <c r="C1061" s="354" t="s">
        <v>200</v>
      </c>
      <c r="D1061" s="354" t="s">
        <v>1048</v>
      </c>
      <c r="E1061" s="643" t="s">
        <v>201</v>
      </c>
      <c r="F1061" s="643"/>
      <c r="G1061" s="356" t="s">
        <v>1049</v>
      </c>
      <c r="H1061" s="357">
        <v>0.11</v>
      </c>
      <c r="I1061" s="358">
        <v>2.67</v>
      </c>
      <c r="J1061" s="373">
        <v>0.28999999999999998</v>
      </c>
    </row>
    <row r="1062" spans="1:10" x14ac:dyDescent="0.25">
      <c r="A1062" s="646" t="s">
        <v>199</v>
      </c>
      <c r="B1062" s="853"/>
      <c r="C1062" s="853"/>
      <c r="D1062" s="853"/>
      <c r="E1062" s="853"/>
      <c r="F1062" s="853"/>
      <c r="G1062" s="853"/>
      <c r="H1062" s="853"/>
      <c r="I1062" s="853"/>
      <c r="J1062" s="647"/>
    </row>
    <row r="1063" spans="1:10" ht="15.75" thickBot="1" x14ac:dyDescent="0.3">
      <c r="A1063" s="648" t="s">
        <v>5987</v>
      </c>
      <c r="B1063" s="854"/>
      <c r="C1063" s="854"/>
      <c r="D1063" s="854"/>
      <c r="E1063" s="854"/>
      <c r="F1063" s="854"/>
      <c r="G1063" s="854"/>
      <c r="H1063" s="854"/>
      <c r="I1063" s="854"/>
      <c r="J1063" s="649"/>
    </row>
    <row r="1064" spans="1:10" ht="15.75" thickTop="1" x14ac:dyDescent="0.25">
      <c r="A1064" s="374"/>
      <c r="B1064" s="359"/>
      <c r="C1064" s="359"/>
      <c r="D1064" s="359"/>
      <c r="E1064" s="359"/>
      <c r="F1064" s="359"/>
      <c r="G1064" s="359"/>
      <c r="H1064" s="359"/>
      <c r="I1064" s="359"/>
      <c r="J1064" s="375"/>
    </row>
    <row r="1065" spans="1:10" ht="25.5" x14ac:dyDescent="0.25">
      <c r="A1065" s="376" t="s">
        <v>184</v>
      </c>
      <c r="B1065" s="350" t="s">
        <v>5269</v>
      </c>
      <c r="C1065" s="349" t="s">
        <v>163</v>
      </c>
      <c r="D1065" s="349" t="s">
        <v>5270</v>
      </c>
      <c r="E1065" s="644" t="s">
        <v>194</v>
      </c>
      <c r="F1065" s="644"/>
      <c r="G1065" s="351" t="s">
        <v>4</v>
      </c>
      <c r="H1065" s="352">
        <v>1</v>
      </c>
      <c r="I1065" s="353">
        <v>31.06</v>
      </c>
      <c r="J1065" s="377">
        <v>31.06</v>
      </c>
    </row>
    <row r="1066" spans="1:10" ht="25.5" x14ac:dyDescent="0.25">
      <c r="A1066" s="378" t="s">
        <v>185</v>
      </c>
      <c r="B1066" s="361" t="s">
        <v>211</v>
      </c>
      <c r="C1066" s="360" t="s">
        <v>12</v>
      </c>
      <c r="D1066" s="360" t="s">
        <v>114</v>
      </c>
      <c r="E1066" s="645" t="s">
        <v>2465</v>
      </c>
      <c r="F1066" s="645"/>
      <c r="G1066" s="362" t="s">
        <v>104</v>
      </c>
      <c r="H1066" s="363">
        <v>0.2</v>
      </c>
      <c r="I1066" s="364">
        <v>26.15</v>
      </c>
      <c r="J1066" s="379">
        <v>5.23</v>
      </c>
    </row>
    <row r="1067" spans="1:10" x14ac:dyDescent="0.25">
      <c r="A1067" s="378" t="s">
        <v>185</v>
      </c>
      <c r="B1067" s="361" t="s">
        <v>195</v>
      </c>
      <c r="C1067" s="360" t="s">
        <v>12</v>
      </c>
      <c r="D1067" s="360" t="s">
        <v>112</v>
      </c>
      <c r="E1067" s="645" t="s">
        <v>2465</v>
      </c>
      <c r="F1067" s="645"/>
      <c r="G1067" s="362" t="s">
        <v>104</v>
      </c>
      <c r="H1067" s="363">
        <v>0.2</v>
      </c>
      <c r="I1067" s="364">
        <v>34.340000000000003</v>
      </c>
      <c r="J1067" s="379">
        <v>6.86</v>
      </c>
    </row>
    <row r="1068" spans="1:10" ht="25.5" x14ac:dyDescent="0.25">
      <c r="A1068" s="372" t="s">
        <v>191</v>
      </c>
      <c r="B1068" s="355" t="s">
        <v>3049</v>
      </c>
      <c r="C1068" s="354" t="s">
        <v>12</v>
      </c>
      <c r="D1068" s="354" t="s">
        <v>3050</v>
      </c>
      <c r="E1068" s="643" t="s">
        <v>192</v>
      </c>
      <c r="F1068" s="643"/>
      <c r="G1068" s="356" t="s">
        <v>4</v>
      </c>
      <c r="H1068" s="357">
        <v>1</v>
      </c>
      <c r="I1068" s="358">
        <v>18.97</v>
      </c>
      <c r="J1068" s="373">
        <v>18.97</v>
      </c>
    </row>
    <row r="1069" spans="1:10" x14ac:dyDescent="0.25">
      <c r="A1069" s="646" t="s">
        <v>199</v>
      </c>
      <c r="B1069" s="853"/>
      <c r="C1069" s="853"/>
      <c r="D1069" s="853"/>
      <c r="E1069" s="853"/>
      <c r="F1069" s="853"/>
      <c r="G1069" s="853"/>
      <c r="H1069" s="853"/>
      <c r="I1069" s="853"/>
      <c r="J1069" s="647"/>
    </row>
    <row r="1070" spans="1:10" ht="15.75" thickBot="1" x14ac:dyDescent="0.3">
      <c r="A1070" s="648" t="s">
        <v>5297</v>
      </c>
      <c r="B1070" s="854"/>
      <c r="C1070" s="854"/>
      <c r="D1070" s="854"/>
      <c r="E1070" s="854"/>
      <c r="F1070" s="854"/>
      <c r="G1070" s="854"/>
      <c r="H1070" s="854"/>
      <c r="I1070" s="854"/>
      <c r="J1070" s="649"/>
    </row>
    <row r="1071" spans="1:10" ht="15.75" thickTop="1" x14ac:dyDescent="0.25">
      <c r="A1071" s="374"/>
      <c r="B1071" s="359"/>
      <c r="C1071" s="359"/>
      <c r="D1071" s="359"/>
      <c r="E1071" s="359"/>
      <c r="F1071" s="359"/>
      <c r="G1071" s="359"/>
      <c r="H1071" s="359"/>
      <c r="I1071" s="359"/>
      <c r="J1071" s="375"/>
    </row>
    <row r="1072" spans="1:10" ht="63.75" x14ac:dyDescent="0.25">
      <c r="A1072" s="376" t="s">
        <v>184</v>
      </c>
      <c r="B1072" s="350" t="s">
        <v>3641</v>
      </c>
      <c r="C1072" s="349" t="s">
        <v>163</v>
      </c>
      <c r="D1072" s="349" t="s">
        <v>3642</v>
      </c>
      <c r="E1072" s="644" t="s">
        <v>189</v>
      </c>
      <c r="F1072" s="644"/>
      <c r="G1072" s="351" t="s">
        <v>4</v>
      </c>
      <c r="H1072" s="352">
        <v>1</v>
      </c>
      <c r="I1072" s="353">
        <v>771.09</v>
      </c>
      <c r="J1072" s="377">
        <v>771.09</v>
      </c>
    </row>
    <row r="1073" spans="1:10" ht="38.25" x14ac:dyDescent="0.25">
      <c r="A1073" s="378" t="s">
        <v>185</v>
      </c>
      <c r="B1073" s="361" t="s">
        <v>4102</v>
      </c>
      <c r="C1073" s="360" t="s">
        <v>12</v>
      </c>
      <c r="D1073" s="360" t="s">
        <v>4103</v>
      </c>
      <c r="E1073" s="645" t="s">
        <v>2476</v>
      </c>
      <c r="F1073" s="645"/>
      <c r="G1073" s="362" t="s">
        <v>187</v>
      </c>
      <c r="H1073" s="363">
        <v>0.121</v>
      </c>
      <c r="I1073" s="364">
        <v>227.68</v>
      </c>
      <c r="J1073" s="379">
        <v>27.54</v>
      </c>
    </row>
    <row r="1074" spans="1:10" ht="76.5" x14ac:dyDescent="0.25">
      <c r="A1074" s="378" t="s">
        <v>185</v>
      </c>
      <c r="B1074" s="361" t="s">
        <v>3883</v>
      </c>
      <c r="C1074" s="360" t="s">
        <v>12</v>
      </c>
      <c r="D1074" s="360" t="s">
        <v>3884</v>
      </c>
      <c r="E1074" s="645" t="s">
        <v>2464</v>
      </c>
      <c r="F1074" s="645"/>
      <c r="G1074" s="362" t="s">
        <v>109</v>
      </c>
      <c r="H1074" s="363">
        <v>1.8133E-2</v>
      </c>
      <c r="I1074" s="364">
        <v>176.74</v>
      </c>
      <c r="J1074" s="379">
        <v>3.2</v>
      </c>
    </row>
    <row r="1075" spans="1:10" x14ac:dyDescent="0.25">
      <c r="A1075" s="378" t="s">
        <v>185</v>
      </c>
      <c r="B1075" s="361" t="s">
        <v>190</v>
      </c>
      <c r="C1075" s="360" t="s">
        <v>12</v>
      </c>
      <c r="D1075" s="360" t="s">
        <v>106</v>
      </c>
      <c r="E1075" s="645" t="s">
        <v>2465</v>
      </c>
      <c r="F1075" s="645"/>
      <c r="G1075" s="362" t="s">
        <v>104</v>
      </c>
      <c r="H1075" s="363">
        <v>6.0888</v>
      </c>
      <c r="I1075" s="364">
        <v>24.91</v>
      </c>
      <c r="J1075" s="379">
        <v>151.66999999999999</v>
      </c>
    </row>
    <row r="1076" spans="1:10" ht="76.5" x14ac:dyDescent="0.25">
      <c r="A1076" s="378" t="s">
        <v>185</v>
      </c>
      <c r="B1076" s="361" t="s">
        <v>3885</v>
      </c>
      <c r="C1076" s="360" t="s">
        <v>12</v>
      </c>
      <c r="D1076" s="360" t="s">
        <v>3886</v>
      </c>
      <c r="E1076" s="645" t="s">
        <v>2464</v>
      </c>
      <c r="F1076" s="645"/>
      <c r="G1076" s="362" t="s">
        <v>110</v>
      </c>
      <c r="H1076" s="363">
        <v>4.5600000000000002E-2</v>
      </c>
      <c r="I1076" s="364">
        <v>77.22</v>
      </c>
      <c r="J1076" s="379">
        <v>3.52</v>
      </c>
    </row>
    <row r="1077" spans="1:10" ht="38.25" x14ac:dyDescent="0.25">
      <c r="A1077" s="378" t="s">
        <v>185</v>
      </c>
      <c r="B1077" s="361" t="s">
        <v>709</v>
      </c>
      <c r="C1077" s="360" t="s">
        <v>12</v>
      </c>
      <c r="D1077" s="360" t="s">
        <v>710</v>
      </c>
      <c r="E1077" s="645" t="s">
        <v>2470</v>
      </c>
      <c r="F1077" s="645"/>
      <c r="G1077" s="362" t="s">
        <v>187</v>
      </c>
      <c r="H1077" s="363">
        <v>9.9729999999999999E-2</v>
      </c>
      <c r="I1077" s="364">
        <v>777.68</v>
      </c>
      <c r="J1077" s="379">
        <v>77.55</v>
      </c>
    </row>
    <row r="1078" spans="1:10" ht="38.25" x14ac:dyDescent="0.25">
      <c r="A1078" s="378" t="s">
        <v>185</v>
      </c>
      <c r="B1078" s="361" t="s">
        <v>3895</v>
      </c>
      <c r="C1078" s="360" t="s">
        <v>12</v>
      </c>
      <c r="D1078" s="360" t="s">
        <v>3896</v>
      </c>
      <c r="E1078" s="645" t="s">
        <v>2472</v>
      </c>
      <c r="F1078" s="645"/>
      <c r="G1078" s="362" t="s">
        <v>187</v>
      </c>
      <c r="H1078" s="363">
        <v>7.0000000000000007E-2</v>
      </c>
      <c r="I1078" s="364">
        <v>2837.92</v>
      </c>
      <c r="J1078" s="379">
        <v>198.65</v>
      </c>
    </row>
    <row r="1079" spans="1:10" ht="51" x14ac:dyDescent="0.25">
      <c r="A1079" s="378" t="s">
        <v>185</v>
      </c>
      <c r="B1079" s="361" t="s">
        <v>4028</v>
      </c>
      <c r="C1079" s="360" t="s">
        <v>12</v>
      </c>
      <c r="D1079" s="360" t="s">
        <v>4029</v>
      </c>
      <c r="E1079" s="645" t="s">
        <v>2470</v>
      </c>
      <c r="F1079" s="645"/>
      <c r="G1079" s="362" t="s">
        <v>187</v>
      </c>
      <c r="H1079" s="363">
        <v>2.3999999999999998E-3</v>
      </c>
      <c r="I1079" s="364">
        <v>684.91</v>
      </c>
      <c r="J1079" s="379">
        <v>1.64</v>
      </c>
    </row>
    <row r="1080" spans="1:10" x14ac:dyDescent="0.25">
      <c r="A1080" s="378" t="s">
        <v>185</v>
      </c>
      <c r="B1080" s="361" t="s">
        <v>207</v>
      </c>
      <c r="C1080" s="360" t="s">
        <v>12</v>
      </c>
      <c r="D1080" s="360" t="s">
        <v>107</v>
      </c>
      <c r="E1080" s="645" t="s">
        <v>2465</v>
      </c>
      <c r="F1080" s="645"/>
      <c r="G1080" s="362" t="s">
        <v>104</v>
      </c>
      <c r="H1080" s="363">
        <v>6.0888</v>
      </c>
      <c r="I1080" s="364">
        <v>33.840000000000003</v>
      </c>
      <c r="J1080" s="379">
        <v>206.04</v>
      </c>
    </row>
    <row r="1081" spans="1:10" ht="25.5" x14ac:dyDescent="0.25">
      <c r="A1081" s="372" t="s">
        <v>191</v>
      </c>
      <c r="B1081" s="355" t="s">
        <v>4104</v>
      </c>
      <c r="C1081" s="354" t="s">
        <v>12</v>
      </c>
      <c r="D1081" s="354" t="s">
        <v>4105</v>
      </c>
      <c r="E1081" s="643" t="s">
        <v>192</v>
      </c>
      <c r="F1081" s="643"/>
      <c r="G1081" s="356" t="s">
        <v>4</v>
      </c>
      <c r="H1081" s="357">
        <v>38.954799999999999</v>
      </c>
      <c r="I1081" s="358">
        <v>2.6</v>
      </c>
      <c r="J1081" s="373">
        <v>101.28</v>
      </c>
    </row>
    <row r="1082" spans="1:10" x14ac:dyDescent="0.25">
      <c r="A1082" s="646" t="s">
        <v>199</v>
      </c>
      <c r="B1082" s="853"/>
      <c r="C1082" s="853"/>
      <c r="D1082" s="853"/>
      <c r="E1082" s="853"/>
      <c r="F1082" s="853"/>
      <c r="G1082" s="853"/>
      <c r="H1082" s="853"/>
      <c r="I1082" s="853"/>
      <c r="J1082" s="647"/>
    </row>
    <row r="1083" spans="1:10" ht="15.75" thickBot="1" x14ac:dyDescent="0.3">
      <c r="A1083" s="648" t="s">
        <v>4106</v>
      </c>
      <c r="B1083" s="854"/>
      <c r="C1083" s="854"/>
      <c r="D1083" s="854"/>
      <c r="E1083" s="854"/>
      <c r="F1083" s="854"/>
      <c r="G1083" s="854"/>
      <c r="H1083" s="854"/>
      <c r="I1083" s="854"/>
      <c r="J1083" s="649"/>
    </row>
    <row r="1084" spans="1:10" ht="15.75" thickTop="1" x14ac:dyDescent="0.25">
      <c r="A1084" s="374"/>
      <c r="B1084" s="359"/>
      <c r="C1084" s="359"/>
      <c r="D1084" s="359"/>
      <c r="E1084" s="359"/>
      <c r="F1084" s="359"/>
      <c r="G1084" s="359"/>
      <c r="H1084" s="359"/>
      <c r="I1084" s="359"/>
      <c r="J1084" s="375"/>
    </row>
    <row r="1085" spans="1:10" ht="76.5" x14ac:dyDescent="0.25">
      <c r="A1085" s="376" t="s">
        <v>184</v>
      </c>
      <c r="B1085" s="350" t="s">
        <v>3644</v>
      </c>
      <c r="C1085" s="349" t="s">
        <v>12</v>
      </c>
      <c r="D1085" s="349" t="s">
        <v>3645</v>
      </c>
      <c r="E1085" s="644" t="s">
        <v>2475</v>
      </c>
      <c r="F1085" s="644"/>
      <c r="G1085" s="351" t="s">
        <v>187</v>
      </c>
      <c r="H1085" s="352">
        <v>1</v>
      </c>
      <c r="I1085" s="353">
        <v>6.33</v>
      </c>
      <c r="J1085" s="377">
        <v>6.33</v>
      </c>
    </row>
    <row r="1086" spans="1:10" x14ac:dyDescent="0.25">
      <c r="A1086" s="378" t="s">
        <v>185</v>
      </c>
      <c r="B1086" s="361" t="s">
        <v>190</v>
      </c>
      <c r="C1086" s="360" t="s">
        <v>12</v>
      </c>
      <c r="D1086" s="360" t="s">
        <v>106</v>
      </c>
      <c r="E1086" s="645" t="s">
        <v>2465</v>
      </c>
      <c r="F1086" s="645"/>
      <c r="G1086" s="362" t="s">
        <v>104</v>
      </c>
      <c r="H1086" s="363">
        <v>3.2223000000000002E-2</v>
      </c>
      <c r="I1086" s="364">
        <v>24.91</v>
      </c>
      <c r="J1086" s="379">
        <v>0.8</v>
      </c>
    </row>
    <row r="1087" spans="1:10" ht="38.25" x14ac:dyDescent="0.25">
      <c r="A1087" s="378" t="s">
        <v>185</v>
      </c>
      <c r="B1087" s="361" t="s">
        <v>3928</v>
      </c>
      <c r="C1087" s="360" t="s">
        <v>12</v>
      </c>
      <c r="D1087" s="360" t="s">
        <v>3929</v>
      </c>
      <c r="E1087" s="645" t="s">
        <v>2464</v>
      </c>
      <c r="F1087" s="645"/>
      <c r="G1087" s="362" t="s">
        <v>109</v>
      </c>
      <c r="H1087" s="363">
        <v>1.8024800000000001E-2</v>
      </c>
      <c r="I1087" s="364">
        <v>231.82</v>
      </c>
      <c r="J1087" s="379">
        <v>4.17</v>
      </c>
    </row>
    <row r="1088" spans="1:10" ht="39" thickBot="1" x14ac:dyDescent="0.3">
      <c r="A1088" s="378" t="s">
        <v>185</v>
      </c>
      <c r="B1088" s="361" t="s">
        <v>3930</v>
      </c>
      <c r="C1088" s="360" t="s">
        <v>12</v>
      </c>
      <c r="D1088" s="360" t="s">
        <v>3931</v>
      </c>
      <c r="E1088" s="645" t="s">
        <v>2464</v>
      </c>
      <c r="F1088" s="645"/>
      <c r="G1088" s="362" t="s">
        <v>110</v>
      </c>
      <c r="H1088" s="363">
        <v>1.4198300000000001E-2</v>
      </c>
      <c r="I1088" s="364">
        <v>96.08</v>
      </c>
      <c r="J1088" s="379">
        <v>1.36</v>
      </c>
    </row>
    <row r="1089" spans="1:10" ht="15.75" thickTop="1" x14ac:dyDescent="0.25">
      <c r="A1089" s="374"/>
      <c r="B1089" s="359"/>
      <c r="C1089" s="359"/>
      <c r="D1089" s="359"/>
      <c r="E1089" s="359"/>
      <c r="F1089" s="359"/>
      <c r="G1089" s="359"/>
      <c r="H1089" s="359"/>
      <c r="I1089" s="359"/>
      <c r="J1089" s="375"/>
    </row>
    <row r="1090" spans="1:10" ht="25.5" x14ac:dyDescent="0.25">
      <c r="A1090" s="376" t="s">
        <v>184</v>
      </c>
      <c r="B1090" s="350" t="s">
        <v>596</v>
      </c>
      <c r="C1090" s="349" t="s">
        <v>12</v>
      </c>
      <c r="D1090" s="349" t="s">
        <v>597</v>
      </c>
      <c r="E1090" s="644" t="s">
        <v>2477</v>
      </c>
      <c r="F1090" s="644"/>
      <c r="G1090" s="351" t="s">
        <v>187</v>
      </c>
      <c r="H1090" s="352">
        <v>1</v>
      </c>
      <c r="I1090" s="353">
        <v>25.14</v>
      </c>
      <c r="J1090" s="377">
        <v>25.14</v>
      </c>
    </row>
    <row r="1091" spans="1:10" ht="51" x14ac:dyDescent="0.25">
      <c r="A1091" s="378" t="s">
        <v>185</v>
      </c>
      <c r="B1091" s="361" t="s">
        <v>695</v>
      </c>
      <c r="C1091" s="360" t="s">
        <v>12</v>
      </c>
      <c r="D1091" s="360" t="s">
        <v>696</v>
      </c>
      <c r="E1091" s="645" t="s">
        <v>2464</v>
      </c>
      <c r="F1091" s="645"/>
      <c r="G1091" s="362" t="s">
        <v>109</v>
      </c>
      <c r="H1091" s="363">
        <v>9.4200000000000006E-2</v>
      </c>
      <c r="I1091" s="364">
        <v>11.66</v>
      </c>
      <c r="J1091" s="379">
        <v>1.0900000000000001</v>
      </c>
    </row>
    <row r="1092" spans="1:10" ht="63.75" x14ac:dyDescent="0.25">
      <c r="A1092" s="378" t="s">
        <v>185</v>
      </c>
      <c r="B1092" s="361" t="s">
        <v>644</v>
      </c>
      <c r="C1092" s="360" t="s">
        <v>12</v>
      </c>
      <c r="D1092" s="360" t="s">
        <v>645</v>
      </c>
      <c r="E1092" s="645" t="s">
        <v>2464</v>
      </c>
      <c r="F1092" s="645"/>
      <c r="G1092" s="362" t="s">
        <v>110</v>
      </c>
      <c r="H1092" s="363">
        <v>5.9999999999999995E-4</v>
      </c>
      <c r="I1092" s="364">
        <v>79.84</v>
      </c>
      <c r="J1092" s="379">
        <v>0.04</v>
      </c>
    </row>
    <row r="1093" spans="1:10" x14ac:dyDescent="0.25">
      <c r="A1093" s="378" t="s">
        <v>185</v>
      </c>
      <c r="B1093" s="361" t="s">
        <v>190</v>
      </c>
      <c r="C1093" s="360" t="s">
        <v>12</v>
      </c>
      <c r="D1093" s="360" t="s">
        <v>106</v>
      </c>
      <c r="E1093" s="645" t="s">
        <v>2465</v>
      </c>
      <c r="F1093" s="645"/>
      <c r="G1093" s="362" t="s">
        <v>104</v>
      </c>
      <c r="H1093" s="363">
        <v>0.88090000000000002</v>
      </c>
      <c r="I1093" s="364">
        <v>24.91</v>
      </c>
      <c r="J1093" s="379">
        <v>21.94</v>
      </c>
    </row>
    <row r="1094" spans="1:10" ht="64.5" thickBot="1" x14ac:dyDescent="0.3">
      <c r="A1094" s="378" t="s">
        <v>185</v>
      </c>
      <c r="B1094" s="361" t="s">
        <v>646</v>
      </c>
      <c r="C1094" s="360" t="s">
        <v>12</v>
      </c>
      <c r="D1094" s="360" t="s">
        <v>647</v>
      </c>
      <c r="E1094" s="645" t="s">
        <v>2464</v>
      </c>
      <c r="F1094" s="645"/>
      <c r="G1094" s="362" t="s">
        <v>109</v>
      </c>
      <c r="H1094" s="363">
        <v>5.4000000000000003E-3</v>
      </c>
      <c r="I1094" s="364">
        <v>384.65</v>
      </c>
      <c r="J1094" s="379">
        <v>2.0699999999999998</v>
      </c>
    </row>
    <row r="1095" spans="1:10" ht="15.75" thickTop="1" x14ac:dyDescent="0.25">
      <c r="A1095" s="374"/>
      <c r="B1095" s="359"/>
      <c r="C1095" s="359"/>
      <c r="D1095" s="359"/>
      <c r="E1095" s="359"/>
      <c r="F1095" s="359"/>
      <c r="G1095" s="359"/>
      <c r="H1095" s="359"/>
      <c r="I1095" s="359"/>
      <c r="J1095" s="375"/>
    </row>
    <row r="1096" spans="1:10" ht="25.5" x14ac:dyDescent="0.25">
      <c r="A1096" s="376" t="s">
        <v>184</v>
      </c>
      <c r="B1096" s="350" t="s">
        <v>5239</v>
      </c>
      <c r="C1096" s="349" t="s">
        <v>163</v>
      </c>
      <c r="D1096" s="349" t="s">
        <v>5240</v>
      </c>
      <c r="E1096" s="644" t="s">
        <v>3932</v>
      </c>
      <c r="F1096" s="644"/>
      <c r="G1096" s="351" t="s">
        <v>162</v>
      </c>
      <c r="H1096" s="352">
        <v>1</v>
      </c>
      <c r="I1096" s="353">
        <v>42.09</v>
      </c>
      <c r="J1096" s="377">
        <v>42.09</v>
      </c>
    </row>
    <row r="1097" spans="1:10" x14ac:dyDescent="0.25">
      <c r="A1097" s="378" t="s">
        <v>185</v>
      </c>
      <c r="B1097" s="361" t="s">
        <v>190</v>
      </c>
      <c r="C1097" s="360" t="s">
        <v>12</v>
      </c>
      <c r="D1097" s="360" t="s">
        <v>106</v>
      </c>
      <c r="E1097" s="645" t="s">
        <v>2465</v>
      </c>
      <c r="F1097" s="645"/>
      <c r="G1097" s="362" t="s">
        <v>104</v>
      </c>
      <c r="H1097" s="363">
        <v>1.69</v>
      </c>
      <c r="I1097" s="364">
        <v>24.91</v>
      </c>
      <c r="J1097" s="379">
        <v>42.09</v>
      </c>
    </row>
    <row r="1098" spans="1:10" x14ac:dyDescent="0.25">
      <c r="A1098" s="646" t="s">
        <v>199</v>
      </c>
      <c r="B1098" s="853"/>
      <c r="C1098" s="853"/>
      <c r="D1098" s="853"/>
      <c r="E1098" s="853"/>
      <c r="F1098" s="853"/>
      <c r="G1098" s="853"/>
      <c r="H1098" s="853"/>
      <c r="I1098" s="853"/>
      <c r="J1098" s="647"/>
    </row>
    <row r="1099" spans="1:10" ht="15.75" thickBot="1" x14ac:dyDescent="0.3">
      <c r="A1099" s="648" t="s">
        <v>5247</v>
      </c>
      <c r="B1099" s="854"/>
      <c r="C1099" s="854"/>
      <c r="D1099" s="854"/>
      <c r="E1099" s="854"/>
      <c r="F1099" s="854"/>
      <c r="G1099" s="854"/>
      <c r="H1099" s="854"/>
      <c r="I1099" s="854"/>
      <c r="J1099" s="649"/>
    </row>
    <row r="1100" spans="1:10" ht="15.75" thickTop="1" x14ac:dyDescent="0.25">
      <c r="A1100" s="374"/>
      <c r="B1100" s="359"/>
      <c r="C1100" s="359"/>
      <c r="D1100" s="359"/>
      <c r="E1100" s="359"/>
      <c r="F1100" s="359"/>
      <c r="G1100" s="359"/>
      <c r="H1100" s="359"/>
      <c r="I1100" s="359"/>
      <c r="J1100" s="375"/>
    </row>
    <row r="1101" spans="1:10" ht="38.25" x14ac:dyDescent="0.25">
      <c r="A1101" s="376" t="s">
        <v>184</v>
      </c>
      <c r="B1101" s="350" t="s">
        <v>1318</v>
      </c>
      <c r="C1101" s="349" t="s">
        <v>12</v>
      </c>
      <c r="D1101" s="349" t="s">
        <v>3335</v>
      </c>
      <c r="E1101" s="644" t="s">
        <v>1883</v>
      </c>
      <c r="F1101" s="644"/>
      <c r="G1101" s="351" t="s">
        <v>3</v>
      </c>
      <c r="H1101" s="352">
        <v>1</v>
      </c>
      <c r="I1101" s="353">
        <v>18.7</v>
      </c>
      <c r="J1101" s="377">
        <v>18.7</v>
      </c>
    </row>
    <row r="1102" spans="1:10" x14ac:dyDescent="0.25">
      <c r="A1102" s="378" t="s">
        <v>185</v>
      </c>
      <c r="B1102" s="361" t="s">
        <v>195</v>
      </c>
      <c r="C1102" s="360" t="s">
        <v>12</v>
      </c>
      <c r="D1102" s="360" t="s">
        <v>112</v>
      </c>
      <c r="E1102" s="645" t="s">
        <v>2465</v>
      </c>
      <c r="F1102" s="645"/>
      <c r="G1102" s="362" t="s">
        <v>104</v>
      </c>
      <c r="H1102" s="363">
        <v>0.1003797</v>
      </c>
      <c r="I1102" s="364">
        <v>34.340000000000003</v>
      </c>
      <c r="J1102" s="379">
        <v>3.44</v>
      </c>
    </row>
    <row r="1103" spans="1:10" ht="76.5" x14ac:dyDescent="0.25">
      <c r="A1103" s="378" t="s">
        <v>185</v>
      </c>
      <c r="B1103" s="361" t="s">
        <v>1875</v>
      </c>
      <c r="C1103" s="360" t="s">
        <v>12</v>
      </c>
      <c r="D1103" s="360" t="s">
        <v>1876</v>
      </c>
      <c r="E1103" s="645" t="s">
        <v>2490</v>
      </c>
      <c r="F1103" s="645"/>
      <c r="G1103" s="362" t="s">
        <v>3</v>
      </c>
      <c r="H1103" s="363">
        <v>1</v>
      </c>
      <c r="I1103" s="364">
        <v>10.95</v>
      </c>
      <c r="J1103" s="379">
        <v>10.95</v>
      </c>
    </row>
    <row r="1104" spans="1:10" ht="25.5" x14ac:dyDescent="0.25">
      <c r="A1104" s="378" t="s">
        <v>185</v>
      </c>
      <c r="B1104" s="361" t="s">
        <v>211</v>
      </c>
      <c r="C1104" s="360" t="s">
        <v>12</v>
      </c>
      <c r="D1104" s="360" t="s">
        <v>114</v>
      </c>
      <c r="E1104" s="645" t="s">
        <v>2465</v>
      </c>
      <c r="F1104" s="645"/>
      <c r="G1104" s="362" t="s">
        <v>104</v>
      </c>
      <c r="H1104" s="363">
        <v>5.01898E-2</v>
      </c>
      <c r="I1104" s="364">
        <v>26.15</v>
      </c>
      <c r="J1104" s="379">
        <v>1.31</v>
      </c>
    </row>
    <row r="1105" spans="1:10" ht="26.25" thickBot="1" x14ac:dyDescent="0.3">
      <c r="A1105" s="372" t="s">
        <v>191</v>
      </c>
      <c r="B1105" s="355" t="s">
        <v>1877</v>
      </c>
      <c r="C1105" s="354" t="s">
        <v>12</v>
      </c>
      <c r="D1105" s="354" t="s">
        <v>1878</v>
      </c>
      <c r="E1105" s="643" t="s">
        <v>192</v>
      </c>
      <c r="F1105" s="643"/>
      <c r="G1105" s="356" t="s">
        <v>3</v>
      </c>
      <c r="H1105" s="357">
        <v>1.0556000000000001</v>
      </c>
      <c r="I1105" s="358">
        <v>2.85</v>
      </c>
      <c r="J1105" s="373">
        <v>3</v>
      </c>
    </row>
    <row r="1106" spans="1:10" ht="15.75" thickTop="1" x14ac:dyDescent="0.25">
      <c r="A1106" s="374"/>
      <c r="B1106" s="359"/>
      <c r="C1106" s="359"/>
      <c r="D1106" s="359"/>
      <c r="E1106" s="359"/>
      <c r="F1106" s="359"/>
      <c r="G1106" s="359"/>
      <c r="H1106" s="359"/>
      <c r="I1106" s="359"/>
      <c r="J1106" s="375"/>
    </row>
    <row r="1107" spans="1:10" ht="51" x14ac:dyDescent="0.25">
      <c r="A1107" s="376" t="s">
        <v>184</v>
      </c>
      <c r="B1107" s="350" t="s">
        <v>3650</v>
      </c>
      <c r="C1107" s="349" t="s">
        <v>12</v>
      </c>
      <c r="D1107" s="349" t="s">
        <v>3651</v>
      </c>
      <c r="E1107" s="644" t="s">
        <v>1032</v>
      </c>
      <c r="F1107" s="644"/>
      <c r="G1107" s="351" t="s">
        <v>3</v>
      </c>
      <c r="H1107" s="352">
        <v>1</v>
      </c>
      <c r="I1107" s="353">
        <v>47.04</v>
      </c>
      <c r="J1107" s="377">
        <v>47.04</v>
      </c>
    </row>
    <row r="1108" spans="1:10" ht="25.5" x14ac:dyDescent="0.25">
      <c r="A1108" s="378" t="s">
        <v>185</v>
      </c>
      <c r="B1108" s="361" t="s">
        <v>211</v>
      </c>
      <c r="C1108" s="360" t="s">
        <v>12</v>
      </c>
      <c r="D1108" s="360" t="s">
        <v>114</v>
      </c>
      <c r="E1108" s="645" t="s">
        <v>2465</v>
      </c>
      <c r="F1108" s="645"/>
      <c r="G1108" s="362" t="s">
        <v>104</v>
      </c>
      <c r="H1108" s="363">
        <v>0.17100000000000001</v>
      </c>
      <c r="I1108" s="364">
        <v>26.15</v>
      </c>
      <c r="J1108" s="379">
        <v>4.47</v>
      </c>
    </row>
    <row r="1109" spans="1:10" x14ac:dyDescent="0.25">
      <c r="A1109" s="378" t="s">
        <v>185</v>
      </c>
      <c r="B1109" s="361" t="s">
        <v>195</v>
      </c>
      <c r="C1109" s="360" t="s">
        <v>12</v>
      </c>
      <c r="D1109" s="360" t="s">
        <v>112</v>
      </c>
      <c r="E1109" s="645" t="s">
        <v>2465</v>
      </c>
      <c r="F1109" s="645"/>
      <c r="G1109" s="362" t="s">
        <v>104</v>
      </c>
      <c r="H1109" s="363">
        <v>0.17100000000000001</v>
      </c>
      <c r="I1109" s="364">
        <v>34.340000000000003</v>
      </c>
      <c r="J1109" s="379">
        <v>5.87</v>
      </c>
    </row>
    <row r="1110" spans="1:10" ht="26.25" thickBot="1" x14ac:dyDescent="0.3">
      <c r="A1110" s="372" t="s">
        <v>191</v>
      </c>
      <c r="B1110" s="355" t="s">
        <v>4107</v>
      </c>
      <c r="C1110" s="354" t="s">
        <v>12</v>
      </c>
      <c r="D1110" s="354" t="s">
        <v>4108</v>
      </c>
      <c r="E1110" s="643" t="s">
        <v>192</v>
      </c>
      <c r="F1110" s="643"/>
      <c r="G1110" s="356" t="s">
        <v>3</v>
      </c>
      <c r="H1110" s="357">
        <v>1.1000000000000001</v>
      </c>
      <c r="I1110" s="358">
        <v>33.369999999999997</v>
      </c>
      <c r="J1110" s="373">
        <v>36.700000000000003</v>
      </c>
    </row>
    <row r="1111" spans="1:10" ht="15.75" thickTop="1" x14ac:dyDescent="0.25">
      <c r="A1111" s="374"/>
      <c r="B1111" s="359"/>
      <c r="C1111" s="359"/>
      <c r="D1111" s="359"/>
      <c r="E1111" s="359"/>
      <c r="F1111" s="359"/>
      <c r="G1111" s="359"/>
      <c r="H1111" s="359"/>
      <c r="I1111" s="359"/>
      <c r="J1111" s="375"/>
    </row>
    <row r="1112" spans="1:10" ht="51" x14ac:dyDescent="0.25">
      <c r="A1112" s="376" t="s">
        <v>184</v>
      </c>
      <c r="B1112" s="350" t="s">
        <v>3653</v>
      </c>
      <c r="C1112" s="349" t="s">
        <v>12</v>
      </c>
      <c r="D1112" s="349" t="s">
        <v>3654</v>
      </c>
      <c r="E1112" s="644" t="s">
        <v>1032</v>
      </c>
      <c r="F1112" s="644"/>
      <c r="G1112" s="351" t="s">
        <v>3</v>
      </c>
      <c r="H1112" s="352">
        <v>1</v>
      </c>
      <c r="I1112" s="353">
        <v>19.850000000000001</v>
      </c>
      <c r="J1112" s="377">
        <v>19.850000000000001</v>
      </c>
    </row>
    <row r="1113" spans="1:10" ht="25.5" x14ac:dyDescent="0.25">
      <c r="A1113" s="378" t="s">
        <v>185</v>
      </c>
      <c r="B1113" s="361" t="s">
        <v>211</v>
      </c>
      <c r="C1113" s="360" t="s">
        <v>12</v>
      </c>
      <c r="D1113" s="360" t="s">
        <v>114</v>
      </c>
      <c r="E1113" s="645" t="s">
        <v>2465</v>
      </c>
      <c r="F1113" s="645"/>
      <c r="G1113" s="362" t="s">
        <v>104</v>
      </c>
      <c r="H1113" s="363">
        <v>0.15110000000000001</v>
      </c>
      <c r="I1113" s="364">
        <v>26.15</v>
      </c>
      <c r="J1113" s="379">
        <v>3.95</v>
      </c>
    </row>
    <row r="1114" spans="1:10" x14ac:dyDescent="0.25">
      <c r="A1114" s="378" t="s">
        <v>185</v>
      </c>
      <c r="B1114" s="361" t="s">
        <v>195</v>
      </c>
      <c r="C1114" s="360" t="s">
        <v>12</v>
      </c>
      <c r="D1114" s="360" t="s">
        <v>112</v>
      </c>
      <c r="E1114" s="645" t="s">
        <v>2465</v>
      </c>
      <c r="F1114" s="645"/>
      <c r="G1114" s="362" t="s">
        <v>104</v>
      </c>
      <c r="H1114" s="363">
        <v>0.15110000000000001</v>
      </c>
      <c r="I1114" s="364">
        <v>34.340000000000003</v>
      </c>
      <c r="J1114" s="379">
        <v>5.18</v>
      </c>
    </row>
    <row r="1115" spans="1:10" ht="51.75" thickBot="1" x14ac:dyDescent="0.3">
      <c r="A1115" s="372" t="s">
        <v>191</v>
      </c>
      <c r="B1115" s="355" t="s">
        <v>4109</v>
      </c>
      <c r="C1115" s="354" t="s">
        <v>12</v>
      </c>
      <c r="D1115" s="354" t="s">
        <v>4110</v>
      </c>
      <c r="E1115" s="643" t="s">
        <v>192</v>
      </c>
      <c r="F1115" s="643"/>
      <c r="G1115" s="356" t="s">
        <v>3</v>
      </c>
      <c r="H1115" s="357">
        <v>1.1000000000000001</v>
      </c>
      <c r="I1115" s="358">
        <v>9.75</v>
      </c>
      <c r="J1115" s="373">
        <v>10.72</v>
      </c>
    </row>
    <row r="1116" spans="1:10" ht="15.75" thickTop="1" x14ac:dyDescent="0.25">
      <c r="A1116" s="374"/>
      <c r="B1116" s="359"/>
      <c r="C1116" s="359"/>
      <c r="D1116" s="359"/>
      <c r="E1116" s="359"/>
      <c r="F1116" s="359"/>
      <c r="G1116" s="359"/>
      <c r="H1116" s="359"/>
      <c r="I1116" s="359"/>
      <c r="J1116" s="375"/>
    </row>
    <row r="1117" spans="1:10" ht="38.25" x14ac:dyDescent="0.25">
      <c r="A1117" s="376" t="s">
        <v>184</v>
      </c>
      <c r="B1117" s="350" t="s">
        <v>2583</v>
      </c>
      <c r="C1117" s="349" t="s">
        <v>163</v>
      </c>
      <c r="D1117" s="349" t="s">
        <v>1331</v>
      </c>
      <c r="E1117" s="644" t="s">
        <v>1883</v>
      </c>
      <c r="F1117" s="644"/>
      <c r="G1117" s="351" t="s">
        <v>4</v>
      </c>
      <c r="H1117" s="352">
        <v>1</v>
      </c>
      <c r="I1117" s="353">
        <v>12.09</v>
      </c>
      <c r="J1117" s="377">
        <v>12.09</v>
      </c>
    </row>
    <row r="1118" spans="1:10" x14ac:dyDescent="0.25">
      <c r="A1118" s="378" t="s">
        <v>185</v>
      </c>
      <c r="B1118" s="361" t="s">
        <v>195</v>
      </c>
      <c r="C1118" s="360" t="s">
        <v>12</v>
      </c>
      <c r="D1118" s="360" t="s">
        <v>112</v>
      </c>
      <c r="E1118" s="645" t="s">
        <v>2465</v>
      </c>
      <c r="F1118" s="645"/>
      <c r="G1118" s="362" t="s">
        <v>104</v>
      </c>
      <c r="H1118" s="363">
        <v>0.157</v>
      </c>
      <c r="I1118" s="364">
        <v>34.340000000000003</v>
      </c>
      <c r="J1118" s="379">
        <v>5.39</v>
      </c>
    </row>
    <row r="1119" spans="1:10" ht="25.5" x14ac:dyDescent="0.25">
      <c r="A1119" s="378" t="s">
        <v>185</v>
      </c>
      <c r="B1119" s="361" t="s">
        <v>211</v>
      </c>
      <c r="C1119" s="360" t="s">
        <v>12</v>
      </c>
      <c r="D1119" s="360" t="s">
        <v>114</v>
      </c>
      <c r="E1119" s="645" t="s">
        <v>2465</v>
      </c>
      <c r="F1119" s="645"/>
      <c r="G1119" s="362" t="s">
        <v>104</v>
      </c>
      <c r="H1119" s="363">
        <v>0.157</v>
      </c>
      <c r="I1119" s="364">
        <v>26.15</v>
      </c>
      <c r="J1119" s="379">
        <v>4.0999999999999996</v>
      </c>
    </row>
    <row r="1120" spans="1:10" x14ac:dyDescent="0.25">
      <c r="A1120" s="372" t="s">
        <v>191</v>
      </c>
      <c r="B1120" s="355" t="s">
        <v>2964</v>
      </c>
      <c r="C1120" s="354" t="s">
        <v>200</v>
      </c>
      <c r="D1120" s="354" t="s">
        <v>2965</v>
      </c>
      <c r="E1120" s="643" t="s">
        <v>192</v>
      </c>
      <c r="F1120" s="643"/>
      <c r="G1120" s="356" t="s">
        <v>202</v>
      </c>
      <c r="H1120" s="357">
        <v>1</v>
      </c>
      <c r="I1120" s="358">
        <v>2.6</v>
      </c>
      <c r="J1120" s="373">
        <v>2.6</v>
      </c>
    </row>
    <row r="1121" spans="1:10" x14ac:dyDescent="0.25">
      <c r="A1121" s="646" t="s">
        <v>199</v>
      </c>
      <c r="B1121" s="853"/>
      <c r="C1121" s="853"/>
      <c r="D1121" s="853"/>
      <c r="E1121" s="853"/>
      <c r="F1121" s="853"/>
      <c r="G1121" s="853"/>
      <c r="H1121" s="853"/>
      <c r="I1121" s="853"/>
      <c r="J1121" s="647"/>
    </row>
    <row r="1122" spans="1:10" ht="15.75" thickBot="1" x14ac:dyDescent="0.3">
      <c r="A1122" s="648" t="s">
        <v>2966</v>
      </c>
      <c r="B1122" s="854"/>
      <c r="C1122" s="854"/>
      <c r="D1122" s="854"/>
      <c r="E1122" s="854"/>
      <c r="F1122" s="854"/>
      <c r="G1122" s="854"/>
      <c r="H1122" s="854"/>
      <c r="I1122" s="854"/>
      <c r="J1122" s="649"/>
    </row>
    <row r="1123" spans="1:10" ht="15.75" thickTop="1" x14ac:dyDescent="0.25">
      <c r="A1123" s="374"/>
      <c r="B1123" s="359"/>
      <c r="C1123" s="359"/>
      <c r="D1123" s="359"/>
      <c r="E1123" s="359"/>
      <c r="F1123" s="359"/>
      <c r="G1123" s="359"/>
      <c r="H1123" s="359"/>
      <c r="I1123" s="359"/>
      <c r="J1123" s="375"/>
    </row>
    <row r="1124" spans="1:10" ht="51" x14ac:dyDescent="0.25">
      <c r="A1124" s="376" t="s">
        <v>184</v>
      </c>
      <c r="B1124" s="350" t="s">
        <v>3657</v>
      </c>
      <c r="C1124" s="349" t="s">
        <v>12</v>
      </c>
      <c r="D1124" s="349" t="s">
        <v>3658</v>
      </c>
      <c r="E1124" s="644" t="s">
        <v>1032</v>
      </c>
      <c r="F1124" s="644"/>
      <c r="G1124" s="351" t="s">
        <v>4</v>
      </c>
      <c r="H1124" s="352">
        <v>1</v>
      </c>
      <c r="I1124" s="353">
        <v>52.26</v>
      </c>
      <c r="J1124" s="377">
        <v>52.26</v>
      </c>
    </row>
    <row r="1125" spans="1:10" x14ac:dyDescent="0.25">
      <c r="A1125" s="378" t="s">
        <v>185</v>
      </c>
      <c r="B1125" s="361" t="s">
        <v>195</v>
      </c>
      <c r="C1125" s="360" t="s">
        <v>12</v>
      </c>
      <c r="D1125" s="360" t="s">
        <v>112</v>
      </c>
      <c r="E1125" s="645" t="s">
        <v>2465</v>
      </c>
      <c r="F1125" s="645"/>
      <c r="G1125" s="362" t="s">
        <v>104</v>
      </c>
      <c r="H1125" s="363">
        <v>0.51300000000000001</v>
      </c>
      <c r="I1125" s="364">
        <v>34.340000000000003</v>
      </c>
      <c r="J1125" s="379">
        <v>17.61</v>
      </c>
    </row>
    <row r="1126" spans="1:10" ht="25.5" x14ac:dyDescent="0.25">
      <c r="A1126" s="378" t="s">
        <v>185</v>
      </c>
      <c r="B1126" s="361" t="s">
        <v>211</v>
      </c>
      <c r="C1126" s="360" t="s">
        <v>12</v>
      </c>
      <c r="D1126" s="360" t="s">
        <v>114</v>
      </c>
      <c r="E1126" s="645" t="s">
        <v>2465</v>
      </c>
      <c r="F1126" s="645"/>
      <c r="G1126" s="362" t="s">
        <v>104</v>
      </c>
      <c r="H1126" s="363">
        <v>0.51300000000000001</v>
      </c>
      <c r="I1126" s="364">
        <v>26.15</v>
      </c>
      <c r="J1126" s="379">
        <v>13.41</v>
      </c>
    </row>
    <row r="1127" spans="1:10" ht="26.25" thickBot="1" x14ac:dyDescent="0.3">
      <c r="A1127" s="372" t="s">
        <v>191</v>
      </c>
      <c r="B1127" s="355" t="s">
        <v>4111</v>
      </c>
      <c r="C1127" s="354" t="s">
        <v>12</v>
      </c>
      <c r="D1127" s="354" t="s">
        <v>4112</v>
      </c>
      <c r="E1127" s="643" t="s">
        <v>192</v>
      </c>
      <c r="F1127" s="643"/>
      <c r="G1127" s="356" t="s">
        <v>4</v>
      </c>
      <c r="H1127" s="357">
        <v>1</v>
      </c>
      <c r="I1127" s="358">
        <v>21.24</v>
      </c>
      <c r="J1127" s="373">
        <v>21.24</v>
      </c>
    </row>
    <row r="1128" spans="1:10" ht="15.75" thickTop="1" x14ac:dyDescent="0.25">
      <c r="A1128" s="374"/>
      <c r="B1128" s="359"/>
      <c r="C1128" s="359"/>
      <c r="D1128" s="359"/>
      <c r="E1128" s="359"/>
      <c r="F1128" s="359"/>
      <c r="G1128" s="359"/>
      <c r="H1128" s="359"/>
      <c r="I1128" s="359"/>
      <c r="J1128" s="375"/>
    </row>
    <row r="1129" spans="1:10" ht="51" x14ac:dyDescent="0.25">
      <c r="A1129" s="376" t="s">
        <v>184</v>
      </c>
      <c r="B1129" s="350" t="s">
        <v>3660</v>
      </c>
      <c r="C1129" s="349" t="s">
        <v>163</v>
      </c>
      <c r="D1129" s="349" t="s">
        <v>3661</v>
      </c>
      <c r="E1129" s="644" t="s">
        <v>1032</v>
      </c>
      <c r="F1129" s="644"/>
      <c r="G1129" s="351" t="s">
        <v>4</v>
      </c>
      <c r="H1129" s="352">
        <v>1</v>
      </c>
      <c r="I1129" s="353">
        <v>52.26</v>
      </c>
      <c r="J1129" s="377">
        <v>52.26</v>
      </c>
    </row>
    <row r="1130" spans="1:10" x14ac:dyDescent="0.25">
      <c r="A1130" s="378" t="s">
        <v>185</v>
      </c>
      <c r="B1130" s="361" t="s">
        <v>195</v>
      </c>
      <c r="C1130" s="360" t="s">
        <v>12</v>
      </c>
      <c r="D1130" s="360" t="s">
        <v>112</v>
      </c>
      <c r="E1130" s="645" t="s">
        <v>2465</v>
      </c>
      <c r="F1130" s="645"/>
      <c r="G1130" s="362" t="s">
        <v>104</v>
      </c>
      <c r="H1130" s="363">
        <v>0.51300000000000001</v>
      </c>
      <c r="I1130" s="364">
        <v>34.340000000000003</v>
      </c>
      <c r="J1130" s="379">
        <v>17.61</v>
      </c>
    </row>
    <row r="1131" spans="1:10" ht="25.5" x14ac:dyDescent="0.25">
      <c r="A1131" s="378" t="s">
        <v>185</v>
      </c>
      <c r="B1131" s="361" t="s">
        <v>211</v>
      </c>
      <c r="C1131" s="360" t="s">
        <v>12</v>
      </c>
      <c r="D1131" s="360" t="s">
        <v>114</v>
      </c>
      <c r="E1131" s="645" t="s">
        <v>2465</v>
      </c>
      <c r="F1131" s="645"/>
      <c r="G1131" s="362" t="s">
        <v>104</v>
      </c>
      <c r="H1131" s="363">
        <v>0.51300000000000001</v>
      </c>
      <c r="I1131" s="364">
        <v>26.15</v>
      </c>
      <c r="J1131" s="379">
        <v>13.41</v>
      </c>
    </row>
    <row r="1132" spans="1:10" ht="25.5" x14ac:dyDescent="0.25">
      <c r="A1132" s="372" t="s">
        <v>191</v>
      </c>
      <c r="B1132" s="355" t="s">
        <v>4111</v>
      </c>
      <c r="C1132" s="354" t="s">
        <v>12</v>
      </c>
      <c r="D1132" s="354" t="s">
        <v>4112</v>
      </c>
      <c r="E1132" s="643" t="s">
        <v>192</v>
      </c>
      <c r="F1132" s="643"/>
      <c r="G1132" s="356" t="s">
        <v>4</v>
      </c>
      <c r="H1132" s="357">
        <v>1</v>
      </c>
      <c r="I1132" s="358">
        <v>21.24</v>
      </c>
      <c r="J1132" s="373">
        <v>21.24</v>
      </c>
    </row>
    <row r="1133" spans="1:10" x14ac:dyDescent="0.25">
      <c r="A1133" s="646" t="s">
        <v>199</v>
      </c>
      <c r="B1133" s="853"/>
      <c r="C1133" s="853"/>
      <c r="D1133" s="853"/>
      <c r="E1133" s="853"/>
      <c r="F1133" s="853"/>
      <c r="G1133" s="853"/>
      <c r="H1133" s="853"/>
      <c r="I1133" s="853"/>
      <c r="J1133" s="647"/>
    </row>
    <row r="1134" spans="1:10" ht="15.75" thickBot="1" x14ac:dyDescent="0.3">
      <c r="A1134" s="648" t="s">
        <v>4113</v>
      </c>
      <c r="B1134" s="854"/>
      <c r="C1134" s="854"/>
      <c r="D1134" s="854"/>
      <c r="E1134" s="854"/>
      <c r="F1134" s="854"/>
      <c r="G1134" s="854"/>
      <c r="H1134" s="854"/>
      <c r="I1134" s="854"/>
      <c r="J1134" s="649"/>
    </row>
    <row r="1135" spans="1:10" ht="15.75" thickTop="1" x14ac:dyDescent="0.25">
      <c r="A1135" s="374"/>
      <c r="B1135" s="359"/>
      <c r="C1135" s="359"/>
      <c r="D1135" s="359"/>
      <c r="E1135" s="359"/>
      <c r="F1135" s="359"/>
      <c r="G1135" s="359"/>
      <c r="H1135" s="359"/>
      <c r="I1135" s="359"/>
      <c r="J1135" s="375"/>
    </row>
    <row r="1136" spans="1:10" ht="51" x14ac:dyDescent="0.25">
      <c r="A1136" s="376" t="s">
        <v>184</v>
      </c>
      <c r="B1136" s="350" t="s">
        <v>3589</v>
      </c>
      <c r="C1136" s="349" t="s">
        <v>12</v>
      </c>
      <c r="D1136" s="349" t="s">
        <v>3590</v>
      </c>
      <c r="E1136" s="644" t="s">
        <v>1024</v>
      </c>
      <c r="F1136" s="644"/>
      <c r="G1136" s="351" t="s">
        <v>4</v>
      </c>
      <c r="H1136" s="352">
        <v>1</v>
      </c>
      <c r="I1136" s="353">
        <v>303.29000000000002</v>
      </c>
      <c r="J1136" s="377">
        <v>303.29000000000002</v>
      </c>
    </row>
    <row r="1137" spans="1:10" ht="51" x14ac:dyDescent="0.25">
      <c r="A1137" s="378" t="s">
        <v>185</v>
      </c>
      <c r="B1137" s="361" t="s">
        <v>4028</v>
      </c>
      <c r="C1137" s="360" t="s">
        <v>12</v>
      </c>
      <c r="D1137" s="360" t="s">
        <v>4029</v>
      </c>
      <c r="E1137" s="645" t="s">
        <v>2470</v>
      </c>
      <c r="F1137" s="645"/>
      <c r="G1137" s="362" t="s">
        <v>187</v>
      </c>
      <c r="H1137" s="363">
        <v>6.4000000000000003E-3</v>
      </c>
      <c r="I1137" s="364">
        <v>684.91</v>
      </c>
      <c r="J1137" s="379">
        <v>4.38</v>
      </c>
    </row>
    <row r="1138" spans="1:10" ht="51" x14ac:dyDescent="0.25">
      <c r="A1138" s="378" t="s">
        <v>185</v>
      </c>
      <c r="B1138" s="361" t="s">
        <v>3899</v>
      </c>
      <c r="C1138" s="360" t="s">
        <v>12</v>
      </c>
      <c r="D1138" s="360" t="s">
        <v>3900</v>
      </c>
      <c r="E1138" s="645" t="s">
        <v>2470</v>
      </c>
      <c r="F1138" s="645"/>
      <c r="G1138" s="362" t="s">
        <v>187</v>
      </c>
      <c r="H1138" s="363">
        <v>4.6800000000000001E-2</v>
      </c>
      <c r="I1138" s="364">
        <v>927.26</v>
      </c>
      <c r="J1138" s="379">
        <v>43.39</v>
      </c>
    </row>
    <row r="1139" spans="1:10" ht="38.25" x14ac:dyDescent="0.25">
      <c r="A1139" s="378" t="s">
        <v>185</v>
      </c>
      <c r="B1139" s="361" t="s">
        <v>700</v>
      </c>
      <c r="C1139" s="360" t="s">
        <v>12</v>
      </c>
      <c r="D1139" s="360" t="s">
        <v>701</v>
      </c>
      <c r="E1139" s="645" t="s">
        <v>2472</v>
      </c>
      <c r="F1139" s="645"/>
      <c r="G1139" s="362" t="s">
        <v>187</v>
      </c>
      <c r="H1139" s="363">
        <v>2.52E-2</v>
      </c>
      <c r="I1139" s="364">
        <v>3460.05</v>
      </c>
      <c r="J1139" s="379">
        <v>87.19</v>
      </c>
    </row>
    <row r="1140" spans="1:10" ht="38.25" x14ac:dyDescent="0.25">
      <c r="A1140" s="378" t="s">
        <v>185</v>
      </c>
      <c r="B1140" s="361" t="s">
        <v>4026</v>
      </c>
      <c r="C1140" s="360" t="s">
        <v>12</v>
      </c>
      <c r="D1140" s="360" t="s">
        <v>4027</v>
      </c>
      <c r="E1140" s="645" t="s">
        <v>2473</v>
      </c>
      <c r="F1140" s="645"/>
      <c r="G1140" s="362" t="s">
        <v>187</v>
      </c>
      <c r="H1140" s="363">
        <v>4.9000000000000002E-2</v>
      </c>
      <c r="I1140" s="364">
        <v>312.14</v>
      </c>
      <c r="J1140" s="379">
        <v>15.29</v>
      </c>
    </row>
    <row r="1141" spans="1:10" x14ac:dyDescent="0.25">
      <c r="A1141" s="378" t="s">
        <v>185</v>
      </c>
      <c r="B1141" s="361" t="s">
        <v>207</v>
      </c>
      <c r="C1141" s="360" t="s">
        <v>12</v>
      </c>
      <c r="D1141" s="360" t="s">
        <v>107</v>
      </c>
      <c r="E1141" s="645" t="s">
        <v>2465</v>
      </c>
      <c r="F1141" s="645"/>
      <c r="G1141" s="362" t="s">
        <v>104</v>
      </c>
      <c r="H1141" s="363">
        <v>2.1139999999999999</v>
      </c>
      <c r="I1141" s="364">
        <v>33.840000000000003</v>
      </c>
      <c r="J1141" s="379">
        <v>71.53</v>
      </c>
    </row>
    <row r="1142" spans="1:10" x14ac:dyDescent="0.25">
      <c r="A1142" s="378" t="s">
        <v>185</v>
      </c>
      <c r="B1142" s="361" t="s">
        <v>190</v>
      </c>
      <c r="C1142" s="360" t="s">
        <v>12</v>
      </c>
      <c r="D1142" s="360" t="s">
        <v>106</v>
      </c>
      <c r="E1142" s="645" t="s">
        <v>2465</v>
      </c>
      <c r="F1142" s="645"/>
      <c r="G1142" s="362" t="s">
        <v>104</v>
      </c>
      <c r="H1142" s="363">
        <v>1.661</v>
      </c>
      <c r="I1142" s="364">
        <v>24.91</v>
      </c>
      <c r="J1142" s="379">
        <v>41.37</v>
      </c>
    </row>
    <row r="1143" spans="1:10" ht="26.25" thickBot="1" x14ac:dyDescent="0.3">
      <c r="A1143" s="372" t="s">
        <v>191</v>
      </c>
      <c r="B1143" s="355" t="s">
        <v>4030</v>
      </c>
      <c r="C1143" s="354" t="s">
        <v>12</v>
      </c>
      <c r="D1143" s="354" t="s">
        <v>4031</v>
      </c>
      <c r="E1143" s="643" t="s">
        <v>192</v>
      </c>
      <c r="F1143" s="643"/>
      <c r="G1143" s="356" t="s">
        <v>4</v>
      </c>
      <c r="H1143" s="357">
        <v>63.721400000000003</v>
      </c>
      <c r="I1143" s="358">
        <v>0.63</v>
      </c>
      <c r="J1143" s="373">
        <v>40.14</v>
      </c>
    </row>
    <row r="1144" spans="1:10" ht="15.75" thickTop="1" x14ac:dyDescent="0.25">
      <c r="A1144" s="374"/>
      <c r="B1144" s="359"/>
      <c r="C1144" s="359"/>
      <c r="D1144" s="359"/>
      <c r="E1144" s="359"/>
      <c r="F1144" s="359"/>
      <c r="G1144" s="359"/>
      <c r="H1144" s="359"/>
      <c r="I1144" s="359"/>
      <c r="J1144" s="375"/>
    </row>
    <row r="1145" spans="1:10" ht="51" x14ac:dyDescent="0.25">
      <c r="A1145" s="376" t="s">
        <v>184</v>
      </c>
      <c r="B1145" s="350" t="s">
        <v>3665</v>
      </c>
      <c r="C1145" s="349" t="s">
        <v>12</v>
      </c>
      <c r="D1145" s="349" t="s">
        <v>3666</v>
      </c>
      <c r="E1145" s="644" t="s">
        <v>760</v>
      </c>
      <c r="F1145" s="644"/>
      <c r="G1145" s="351" t="s">
        <v>4</v>
      </c>
      <c r="H1145" s="352">
        <v>1</v>
      </c>
      <c r="I1145" s="353">
        <v>163.85</v>
      </c>
      <c r="J1145" s="377">
        <v>163.85</v>
      </c>
    </row>
    <row r="1146" spans="1:10" ht="25.5" x14ac:dyDescent="0.25">
      <c r="A1146" s="378" t="s">
        <v>185</v>
      </c>
      <c r="B1146" s="361" t="s">
        <v>211</v>
      </c>
      <c r="C1146" s="360" t="s">
        <v>12</v>
      </c>
      <c r="D1146" s="360" t="s">
        <v>114</v>
      </c>
      <c r="E1146" s="645" t="s">
        <v>2465</v>
      </c>
      <c r="F1146" s="645"/>
      <c r="G1146" s="362" t="s">
        <v>104</v>
      </c>
      <c r="H1146" s="363">
        <v>0.35028300000000001</v>
      </c>
      <c r="I1146" s="364">
        <v>26.15</v>
      </c>
      <c r="J1146" s="379">
        <v>9.15</v>
      </c>
    </row>
    <row r="1147" spans="1:10" x14ac:dyDescent="0.25">
      <c r="A1147" s="378" t="s">
        <v>185</v>
      </c>
      <c r="B1147" s="361" t="s">
        <v>195</v>
      </c>
      <c r="C1147" s="360" t="s">
        <v>12</v>
      </c>
      <c r="D1147" s="360" t="s">
        <v>112</v>
      </c>
      <c r="E1147" s="645" t="s">
        <v>2465</v>
      </c>
      <c r="F1147" s="645"/>
      <c r="G1147" s="362" t="s">
        <v>104</v>
      </c>
      <c r="H1147" s="363">
        <v>0.46704400000000001</v>
      </c>
      <c r="I1147" s="364">
        <v>34.340000000000003</v>
      </c>
      <c r="J1147" s="379">
        <v>16.03</v>
      </c>
    </row>
    <row r="1148" spans="1:10" ht="51" x14ac:dyDescent="0.25">
      <c r="A1148" s="378" t="s">
        <v>185</v>
      </c>
      <c r="B1148" s="361" t="s">
        <v>1030</v>
      </c>
      <c r="C1148" s="360" t="s">
        <v>12</v>
      </c>
      <c r="D1148" s="360" t="s">
        <v>1031</v>
      </c>
      <c r="E1148" s="645" t="s">
        <v>2470</v>
      </c>
      <c r="F1148" s="645"/>
      <c r="G1148" s="362" t="s">
        <v>187</v>
      </c>
      <c r="H1148" s="363">
        <v>1.4E-2</v>
      </c>
      <c r="I1148" s="364">
        <v>901.34</v>
      </c>
      <c r="J1148" s="379">
        <v>12.61</v>
      </c>
    </row>
    <row r="1149" spans="1:10" ht="39" thickBot="1" x14ac:dyDescent="0.3">
      <c r="A1149" s="372" t="s">
        <v>191</v>
      </c>
      <c r="B1149" s="355" t="s">
        <v>4114</v>
      </c>
      <c r="C1149" s="354" t="s">
        <v>12</v>
      </c>
      <c r="D1149" s="354" t="s">
        <v>4115</v>
      </c>
      <c r="E1149" s="643" t="s">
        <v>192</v>
      </c>
      <c r="F1149" s="643"/>
      <c r="G1149" s="356" t="s">
        <v>4</v>
      </c>
      <c r="H1149" s="357">
        <v>1</v>
      </c>
      <c r="I1149" s="358">
        <v>126.06</v>
      </c>
      <c r="J1149" s="373">
        <v>126.06</v>
      </c>
    </row>
    <row r="1150" spans="1:10" ht="15.75" thickTop="1" x14ac:dyDescent="0.25">
      <c r="A1150" s="374"/>
      <c r="B1150" s="359"/>
      <c r="C1150" s="359"/>
      <c r="D1150" s="359"/>
      <c r="E1150" s="359"/>
      <c r="F1150" s="359"/>
      <c r="G1150" s="359"/>
      <c r="H1150" s="359"/>
      <c r="I1150" s="359"/>
      <c r="J1150" s="375"/>
    </row>
    <row r="1151" spans="1:10" ht="25.5" x14ac:dyDescent="0.25">
      <c r="A1151" s="376" t="s">
        <v>184</v>
      </c>
      <c r="B1151" s="350" t="s">
        <v>2627</v>
      </c>
      <c r="C1151" s="349" t="s">
        <v>163</v>
      </c>
      <c r="D1151" s="349" t="s">
        <v>2628</v>
      </c>
      <c r="E1151" s="644" t="s">
        <v>194</v>
      </c>
      <c r="F1151" s="644"/>
      <c r="G1151" s="351" t="s">
        <v>3</v>
      </c>
      <c r="H1151" s="352">
        <v>1</v>
      </c>
      <c r="I1151" s="353">
        <v>28.04</v>
      </c>
      <c r="J1151" s="377">
        <v>28.04</v>
      </c>
    </row>
    <row r="1152" spans="1:10" x14ac:dyDescent="0.25">
      <c r="A1152" s="378" t="s">
        <v>185</v>
      </c>
      <c r="B1152" s="361" t="s">
        <v>195</v>
      </c>
      <c r="C1152" s="360" t="s">
        <v>12</v>
      </c>
      <c r="D1152" s="360" t="s">
        <v>112</v>
      </c>
      <c r="E1152" s="645" t="s">
        <v>2465</v>
      </c>
      <c r="F1152" s="645"/>
      <c r="G1152" s="362" t="s">
        <v>104</v>
      </c>
      <c r="H1152" s="363">
        <v>9.5699999999999993E-2</v>
      </c>
      <c r="I1152" s="364">
        <v>34.340000000000003</v>
      </c>
      <c r="J1152" s="379">
        <v>3.28</v>
      </c>
    </row>
    <row r="1153" spans="1:10" ht="25.5" x14ac:dyDescent="0.25">
      <c r="A1153" s="378" t="s">
        <v>185</v>
      </c>
      <c r="B1153" s="361" t="s">
        <v>211</v>
      </c>
      <c r="C1153" s="360" t="s">
        <v>12</v>
      </c>
      <c r="D1153" s="360" t="s">
        <v>114</v>
      </c>
      <c r="E1153" s="645" t="s">
        <v>2465</v>
      </c>
      <c r="F1153" s="645"/>
      <c r="G1153" s="362" t="s">
        <v>104</v>
      </c>
      <c r="H1153" s="363">
        <v>9.5699999999999993E-2</v>
      </c>
      <c r="I1153" s="364">
        <v>26.15</v>
      </c>
      <c r="J1153" s="379">
        <v>2.5</v>
      </c>
    </row>
    <row r="1154" spans="1:10" x14ac:dyDescent="0.25">
      <c r="A1154" s="372" t="s">
        <v>191</v>
      </c>
      <c r="B1154" s="355" t="s">
        <v>1045</v>
      </c>
      <c r="C1154" s="354" t="s">
        <v>12</v>
      </c>
      <c r="D1154" s="354" t="s">
        <v>1046</v>
      </c>
      <c r="E1154" s="643" t="s">
        <v>192</v>
      </c>
      <c r="F1154" s="643"/>
      <c r="G1154" s="356" t="s">
        <v>3</v>
      </c>
      <c r="H1154" s="357">
        <v>1.05</v>
      </c>
      <c r="I1154" s="358">
        <v>21.2</v>
      </c>
      <c r="J1154" s="373">
        <v>22.26</v>
      </c>
    </row>
    <row r="1155" spans="1:10" x14ac:dyDescent="0.25">
      <c r="A1155" s="646" t="s">
        <v>199</v>
      </c>
      <c r="B1155" s="853"/>
      <c r="C1155" s="853"/>
      <c r="D1155" s="853"/>
      <c r="E1155" s="853"/>
      <c r="F1155" s="853"/>
      <c r="G1155" s="853"/>
      <c r="H1155" s="853"/>
      <c r="I1155" s="853"/>
      <c r="J1155" s="647"/>
    </row>
    <row r="1156" spans="1:10" ht="15.75" thickBot="1" x14ac:dyDescent="0.3">
      <c r="A1156" s="648" t="s">
        <v>1044</v>
      </c>
      <c r="B1156" s="854"/>
      <c r="C1156" s="854"/>
      <c r="D1156" s="854"/>
      <c r="E1156" s="854"/>
      <c r="F1156" s="854"/>
      <c r="G1156" s="854"/>
      <c r="H1156" s="854"/>
      <c r="I1156" s="854"/>
      <c r="J1156" s="649"/>
    </row>
    <row r="1157" spans="1:10" ht="15.75" thickTop="1" x14ac:dyDescent="0.25">
      <c r="A1157" s="374"/>
      <c r="B1157" s="359"/>
      <c r="C1157" s="359"/>
      <c r="D1157" s="359"/>
      <c r="E1157" s="359"/>
      <c r="F1157" s="359"/>
      <c r="G1157" s="359"/>
      <c r="H1157" s="359"/>
      <c r="I1157" s="359"/>
      <c r="J1157" s="375"/>
    </row>
    <row r="1158" spans="1:10" ht="38.25" x14ac:dyDescent="0.25">
      <c r="A1158" s="376" t="s">
        <v>184</v>
      </c>
      <c r="B1158" s="350" t="s">
        <v>2673</v>
      </c>
      <c r="C1158" s="349" t="s">
        <v>163</v>
      </c>
      <c r="D1158" s="349" t="s">
        <v>2674</v>
      </c>
      <c r="E1158" s="644" t="s">
        <v>2471</v>
      </c>
      <c r="F1158" s="644"/>
      <c r="G1158" s="351" t="s">
        <v>4</v>
      </c>
      <c r="H1158" s="352">
        <v>1</v>
      </c>
      <c r="I1158" s="353">
        <v>62.52</v>
      </c>
      <c r="J1158" s="377">
        <v>62.52</v>
      </c>
    </row>
    <row r="1159" spans="1:10" x14ac:dyDescent="0.25">
      <c r="A1159" s="378" t="s">
        <v>185</v>
      </c>
      <c r="B1159" s="361" t="s">
        <v>195</v>
      </c>
      <c r="C1159" s="360" t="s">
        <v>12</v>
      </c>
      <c r="D1159" s="360" t="s">
        <v>112</v>
      </c>
      <c r="E1159" s="645" t="s">
        <v>2465</v>
      </c>
      <c r="F1159" s="645"/>
      <c r="G1159" s="362" t="s">
        <v>104</v>
      </c>
      <c r="H1159" s="363">
        <v>0.24840000000000001</v>
      </c>
      <c r="I1159" s="364">
        <v>34.340000000000003</v>
      </c>
      <c r="J1159" s="379">
        <v>8.5299999999999994</v>
      </c>
    </row>
    <row r="1160" spans="1:10" ht="25.5" x14ac:dyDescent="0.25">
      <c r="A1160" s="378" t="s">
        <v>185</v>
      </c>
      <c r="B1160" s="361" t="s">
        <v>211</v>
      </c>
      <c r="C1160" s="360" t="s">
        <v>12</v>
      </c>
      <c r="D1160" s="360" t="s">
        <v>114</v>
      </c>
      <c r="E1160" s="645" t="s">
        <v>2465</v>
      </c>
      <c r="F1160" s="645"/>
      <c r="G1160" s="362" t="s">
        <v>104</v>
      </c>
      <c r="H1160" s="363">
        <v>0.24840000000000001</v>
      </c>
      <c r="I1160" s="364">
        <v>26.15</v>
      </c>
      <c r="J1160" s="379">
        <v>6.49</v>
      </c>
    </row>
    <row r="1161" spans="1:10" ht="25.5" x14ac:dyDescent="0.25">
      <c r="A1161" s="372" t="s">
        <v>191</v>
      </c>
      <c r="B1161" s="355" t="s">
        <v>3052</v>
      </c>
      <c r="C1161" s="354" t="s">
        <v>125</v>
      </c>
      <c r="D1161" s="354" t="s">
        <v>3053</v>
      </c>
      <c r="E1161" s="643" t="s">
        <v>192</v>
      </c>
      <c r="F1161" s="643"/>
      <c r="G1161" s="356" t="s">
        <v>4</v>
      </c>
      <c r="H1161" s="357">
        <v>1</v>
      </c>
      <c r="I1161" s="358">
        <v>47.5</v>
      </c>
      <c r="J1161" s="373">
        <v>47.5</v>
      </c>
    </row>
    <row r="1162" spans="1:10" x14ac:dyDescent="0.25">
      <c r="A1162" s="646" t="s">
        <v>199</v>
      </c>
      <c r="B1162" s="853"/>
      <c r="C1162" s="853"/>
      <c r="D1162" s="853"/>
      <c r="E1162" s="853"/>
      <c r="F1162" s="853"/>
      <c r="G1162" s="853"/>
      <c r="H1162" s="853"/>
      <c r="I1162" s="853"/>
      <c r="J1162" s="647"/>
    </row>
    <row r="1163" spans="1:10" ht="15.75" thickBot="1" x14ac:dyDescent="0.3">
      <c r="A1163" s="648" t="s">
        <v>3054</v>
      </c>
      <c r="B1163" s="854"/>
      <c r="C1163" s="854"/>
      <c r="D1163" s="854"/>
      <c r="E1163" s="854"/>
      <c r="F1163" s="854"/>
      <c r="G1163" s="854"/>
      <c r="H1163" s="854"/>
      <c r="I1163" s="854"/>
      <c r="J1163" s="649"/>
    </row>
    <row r="1164" spans="1:10" ht="15.75" thickTop="1" x14ac:dyDescent="0.25">
      <c r="A1164" s="374"/>
      <c r="B1164" s="359"/>
      <c r="C1164" s="359"/>
      <c r="D1164" s="359"/>
      <c r="E1164" s="359"/>
      <c r="F1164" s="359"/>
      <c r="G1164" s="359"/>
      <c r="H1164" s="359"/>
      <c r="I1164" s="359"/>
      <c r="J1164" s="375"/>
    </row>
    <row r="1165" spans="1:10" ht="38.25" x14ac:dyDescent="0.25">
      <c r="A1165" s="376" t="s">
        <v>184</v>
      </c>
      <c r="B1165" s="350" t="s">
        <v>1012</v>
      </c>
      <c r="C1165" s="349" t="s">
        <v>12</v>
      </c>
      <c r="D1165" s="349" t="s">
        <v>1013</v>
      </c>
      <c r="E1165" s="644" t="s">
        <v>1024</v>
      </c>
      <c r="F1165" s="644"/>
      <c r="G1165" s="351" t="s">
        <v>4</v>
      </c>
      <c r="H1165" s="352">
        <v>1</v>
      </c>
      <c r="I1165" s="353">
        <v>49.61</v>
      </c>
      <c r="J1165" s="377">
        <v>49.61</v>
      </c>
    </row>
    <row r="1166" spans="1:10" x14ac:dyDescent="0.25">
      <c r="A1166" s="378" t="s">
        <v>185</v>
      </c>
      <c r="B1166" s="361" t="s">
        <v>207</v>
      </c>
      <c r="C1166" s="360" t="s">
        <v>12</v>
      </c>
      <c r="D1166" s="360" t="s">
        <v>107</v>
      </c>
      <c r="E1166" s="645" t="s">
        <v>2465</v>
      </c>
      <c r="F1166" s="645"/>
      <c r="G1166" s="362" t="s">
        <v>104</v>
      </c>
      <c r="H1166" s="363">
        <v>0.1384</v>
      </c>
      <c r="I1166" s="364">
        <v>33.840000000000003</v>
      </c>
      <c r="J1166" s="379">
        <v>4.68</v>
      </c>
    </row>
    <row r="1167" spans="1:10" ht="38.25" x14ac:dyDescent="0.25">
      <c r="A1167" s="378" t="s">
        <v>185</v>
      </c>
      <c r="B1167" s="361" t="s">
        <v>1052</v>
      </c>
      <c r="C1167" s="360" t="s">
        <v>12</v>
      </c>
      <c r="D1167" s="360" t="s">
        <v>3374</v>
      </c>
      <c r="E1167" s="645" t="s">
        <v>2473</v>
      </c>
      <c r="F1167" s="645"/>
      <c r="G1167" s="362" t="s">
        <v>187</v>
      </c>
      <c r="H1167" s="363">
        <v>1.41E-2</v>
      </c>
      <c r="I1167" s="364">
        <v>303.23</v>
      </c>
      <c r="J1167" s="379">
        <v>4.2699999999999996</v>
      </c>
    </row>
    <row r="1168" spans="1:10" x14ac:dyDescent="0.25">
      <c r="A1168" s="378" t="s">
        <v>185</v>
      </c>
      <c r="B1168" s="361" t="s">
        <v>190</v>
      </c>
      <c r="C1168" s="360" t="s">
        <v>12</v>
      </c>
      <c r="D1168" s="360" t="s">
        <v>106</v>
      </c>
      <c r="E1168" s="645" t="s">
        <v>2465</v>
      </c>
      <c r="F1168" s="645"/>
      <c r="G1168" s="362" t="s">
        <v>104</v>
      </c>
      <c r="H1168" s="363">
        <v>0.10879999999999999</v>
      </c>
      <c r="I1168" s="364">
        <v>24.91</v>
      </c>
      <c r="J1168" s="379">
        <v>2.71</v>
      </c>
    </row>
    <row r="1169" spans="1:10" ht="39" thickBot="1" x14ac:dyDescent="0.3">
      <c r="A1169" s="372" t="s">
        <v>191</v>
      </c>
      <c r="B1169" s="355" t="s">
        <v>1033</v>
      </c>
      <c r="C1169" s="354" t="s">
        <v>12</v>
      </c>
      <c r="D1169" s="354" t="s">
        <v>1034</v>
      </c>
      <c r="E1169" s="643" t="s">
        <v>192</v>
      </c>
      <c r="F1169" s="643"/>
      <c r="G1169" s="356" t="s">
        <v>4</v>
      </c>
      <c r="H1169" s="357">
        <v>1</v>
      </c>
      <c r="I1169" s="358">
        <v>37.950000000000003</v>
      </c>
      <c r="J1169" s="373">
        <v>37.950000000000003</v>
      </c>
    </row>
    <row r="1170" spans="1:10" ht="15.75" thickTop="1" x14ac:dyDescent="0.25">
      <c r="A1170" s="374"/>
      <c r="B1170" s="359"/>
      <c r="C1170" s="359"/>
      <c r="D1170" s="359"/>
      <c r="E1170" s="359"/>
      <c r="F1170" s="359"/>
      <c r="G1170" s="359"/>
      <c r="H1170" s="359"/>
      <c r="I1170" s="359"/>
      <c r="J1170" s="375"/>
    </row>
    <row r="1171" spans="1:10" ht="25.5" x14ac:dyDescent="0.25">
      <c r="A1171" s="376" t="s">
        <v>184</v>
      </c>
      <c r="B1171" s="350" t="s">
        <v>1014</v>
      </c>
      <c r="C1171" s="349" t="s">
        <v>163</v>
      </c>
      <c r="D1171" s="349" t="s">
        <v>1015</v>
      </c>
      <c r="E1171" s="644" t="s">
        <v>369</v>
      </c>
      <c r="F1171" s="644"/>
      <c r="G1171" s="351" t="s">
        <v>4</v>
      </c>
      <c r="H1171" s="352">
        <v>1</v>
      </c>
      <c r="I1171" s="353">
        <v>242.41</v>
      </c>
      <c r="J1171" s="377">
        <v>242.41</v>
      </c>
    </row>
    <row r="1172" spans="1:10" x14ac:dyDescent="0.25">
      <c r="A1172" s="378" t="s">
        <v>185</v>
      </c>
      <c r="B1172" s="361" t="s">
        <v>190</v>
      </c>
      <c r="C1172" s="360" t="s">
        <v>12</v>
      </c>
      <c r="D1172" s="360" t="s">
        <v>106</v>
      </c>
      <c r="E1172" s="645" t="s">
        <v>2465</v>
      </c>
      <c r="F1172" s="645"/>
      <c r="G1172" s="362" t="s">
        <v>104</v>
      </c>
      <c r="H1172" s="363">
        <v>1</v>
      </c>
      <c r="I1172" s="364">
        <v>24.91</v>
      </c>
      <c r="J1172" s="379">
        <v>24.91</v>
      </c>
    </row>
    <row r="1173" spans="1:10" x14ac:dyDescent="0.25">
      <c r="A1173" s="378" t="s">
        <v>185</v>
      </c>
      <c r="B1173" s="361" t="s">
        <v>207</v>
      </c>
      <c r="C1173" s="360" t="s">
        <v>12</v>
      </c>
      <c r="D1173" s="360" t="s">
        <v>107</v>
      </c>
      <c r="E1173" s="645" t="s">
        <v>2465</v>
      </c>
      <c r="F1173" s="645"/>
      <c r="G1173" s="362" t="s">
        <v>104</v>
      </c>
      <c r="H1173" s="363">
        <v>1</v>
      </c>
      <c r="I1173" s="364">
        <v>33.840000000000003</v>
      </c>
      <c r="J1173" s="379">
        <v>33.840000000000003</v>
      </c>
    </row>
    <row r="1174" spans="1:10" ht="25.5" x14ac:dyDescent="0.25">
      <c r="A1174" s="372" t="s">
        <v>191</v>
      </c>
      <c r="B1174" s="355" t="s">
        <v>209</v>
      </c>
      <c r="C1174" s="354" t="s">
        <v>12</v>
      </c>
      <c r="D1174" s="354" t="s">
        <v>210</v>
      </c>
      <c r="E1174" s="643" t="s">
        <v>192</v>
      </c>
      <c r="F1174" s="643"/>
      <c r="G1174" s="356" t="s">
        <v>187</v>
      </c>
      <c r="H1174" s="357">
        <v>0.02</v>
      </c>
      <c r="I1174" s="358">
        <v>144.80000000000001</v>
      </c>
      <c r="J1174" s="373">
        <v>2.89</v>
      </c>
    </row>
    <row r="1175" spans="1:10" x14ac:dyDescent="0.25">
      <c r="A1175" s="372" t="s">
        <v>191</v>
      </c>
      <c r="B1175" s="355" t="s">
        <v>196</v>
      </c>
      <c r="C1175" s="354" t="s">
        <v>12</v>
      </c>
      <c r="D1175" s="354" t="s">
        <v>197</v>
      </c>
      <c r="E1175" s="643" t="s">
        <v>192</v>
      </c>
      <c r="F1175" s="643"/>
      <c r="G1175" s="356" t="s">
        <v>16</v>
      </c>
      <c r="H1175" s="357">
        <v>7</v>
      </c>
      <c r="I1175" s="358">
        <v>0.99</v>
      </c>
      <c r="J1175" s="373">
        <v>6.93</v>
      </c>
    </row>
    <row r="1176" spans="1:10" ht="38.25" x14ac:dyDescent="0.25">
      <c r="A1176" s="372" t="s">
        <v>191</v>
      </c>
      <c r="B1176" s="355" t="s">
        <v>1053</v>
      </c>
      <c r="C1176" s="354" t="s">
        <v>12</v>
      </c>
      <c r="D1176" s="354" t="s">
        <v>1054</v>
      </c>
      <c r="E1176" s="643" t="s">
        <v>192</v>
      </c>
      <c r="F1176" s="643"/>
      <c r="G1176" s="356" t="s">
        <v>4</v>
      </c>
      <c r="H1176" s="357">
        <v>1</v>
      </c>
      <c r="I1176" s="358">
        <v>173.84</v>
      </c>
      <c r="J1176" s="373">
        <v>173.84</v>
      </c>
    </row>
    <row r="1177" spans="1:10" x14ac:dyDescent="0.25">
      <c r="A1177" s="646" t="s">
        <v>199</v>
      </c>
      <c r="B1177" s="853"/>
      <c r="C1177" s="853"/>
      <c r="D1177" s="853"/>
      <c r="E1177" s="853"/>
      <c r="F1177" s="853"/>
      <c r="G1177" s="853"/>
      <c r="H1177" s="853"/>
      <c r="I1177" s="853"/>
      <c r="J1177" s="647"/>
    </row>
    <row r="1178" spans="1:10" ht="15.75" thickBot="1" x14ac:dyDescent="0.3">
      <c r="A1178" s="648" t="s">
        <v>1055</v>
      </c>
      <c r="B1178" s="854"/>
      <c r="C1178" s="854"/>
      <c r="D1178" s="854"/>
      <c r="E1178" s="854"/>
      <c r="F1178" s="854"/>
      <c r="G1178" s="854"/>
      <c r="H1178" s="854"/>
      <c r="I1178" s="854"/>
      <c r="J1178" s="649"/>
    </row>
    <row r="1179" spans="1:10" ht="15.75" thickTop="1" x14ac:dyDescent="0.25">
      <c r="A1179" s="374"/>
      <c r="B1179" s="359"/>
      <c r="C1179" s="359"/>
      <c r="D1179" s="359"/>
      <c r="E1179" s="359"/>
      <c r="F1179" s="359"/>
      <c r="G1179" s="359"/>
      <c r="H1179" s="359"/>
      <c r="I1179" s="359"/>
      <c r="J1179" s="375"/>
    </row>
    <row r="1180" spans="1:10" ht="76.5" x14ac:dyDescent="0.25">
      <c r="A1180" s="376" t="s">
        <v>184</v>
      </c>
      <c r="B1180" s="350" t="s">
        <v>3644</v>
      </c>
      <c r="C1180" s="349" t="s">
        <v>12</v>
      </c>
      <c r="D1180" s="349" t="s">
        <v>3645</v>
      </c>
      <c r="E1180" s="644" t="s">
        <v>2475</v>
      </c>
      <c r="F1180" s="644"/>
      <c r="G1180" s="351" t="s">
        <v>187</v>
      </c>
      <c r="H1180" s="352">
        <v>1</v>
      </c>
      <c r="I1180" s="353">
        <v>6.33</v>
      </c>
      <c r="J1180" s="377">
        <v>6.33</v>
      </c>
    </row>
    <row r="1181" spans="1:10" x14ac:dyDescent="0.25">
      <c r="A1181" s="378" t="s">
        <v>185</v>
      </c>
      <c r="B1181" s="361" t="s">
        <v>190</v>
      </c>
      <c r="C1181" s="360" t="s">
        <v>12</v>
      </c>
      <c r="D1181" s="360" t="s">
        <v>106</v>
      </c>
      <c r="E1181" s="645" t="s">
        <v>2465</v>
      </c>
      <c r="F1181" s="645"/>
      <c r="G1181" s="362" t="s">
        <v>104</v>
      </c>
      <c r="H1181" s="363">
        <v>3.2223000000000002E-2</v>
      </c>
      <c r="I1181" s="364">
        <v>24.91</v>
      </c>
      <c r="J1181" s="379">
        <v>0.8</v>
      </c>
    </row>
    <row r="1182" spans="1:10" ht="38.25" x14ac:dyDescent="0.25">
      <c r="A1182" s="378" t="s">
        <v>185</v>
      </c>
      <c r="B1182" s="361" t="s">
        <v>3928</v>
      </c>
      <c r="C1182" s="360" t="s">
        <v>12</v>
      </c>
      <c r="D1182" s="360" t="s">
        <v>3929</v>
      </c>
      <c r="E1182" s="645" t="s">
        <v>2464</v>
      </c>
      <c r="F1182" s="645"/>
      <c r="G1182" s="362" t="s">
        <v>109</v>
      </c>
      <c r="H1182" s="363">
        <v>1.8024800000000001E-2</v>
      </c>
      <c r="I1182" s="364">
        <v>231.82</v>
      </c>
      <c r="J1182" s="379">
        <v>4.17</v>
      </c>
    </row>
    <row r="1183" spans="1:10" ht="39" thickBot="1" x14ac:dyDescent="0.3">
      <c r="A1183" s="378" t="s">
        <v>185</v>
      </c>
      <c r="B1183" s="361" t="s">
        <v>3930</v>
      </c>
      <c r="C1183" s="360" t="s">
        <v>12</v>
      </c>
      <c r="D1183" s="360" t="s">
        <v>3931</v>
      </c>
      <c r="E1183" s="645" t="s">
        <v>2464</v>
      </c>
      <c r="F1183" s="645"/>
      <c r="G1183" s="362" t="s">
        <v>110</v>
      </c>
      <c r="H1183" s="363">
        <v>1.4198300000000001E-2</v>
      </c>
      <c r="I1183" s="364">
        <v>96.08</v>
      </c>
      <c r="J1183" s="379">
        <v>1.36</v>
      </c>
    </row>
    <row r="1184" spans="1:10" ht="15.75" thickTop="1" x14ac:dyDescent="0.25">
      <c r="A1184" s="374"/>
      <c r="B1184" s="359"/>
      <c r="C1184" s="359"/>
      <c r="D1184" s="359"/>
      <c r="E1184" s="359"/>
      <c r="F1184" s="359"/>
      <c r="G1184" s="359"/>
      <c r="H1184" s="359"/>
      <c r="I1184" s="359"/>
      <c r="J1184" s="375"/>
    </row>
    <row r="1185" spans="1:10" ht="25.5" x14ac:dyDescent="0.25">
      <c r="A1185" s="376" t="s">
        <v>184</v>
      </c>
      <c r="B1185" s="350" t="s">
        <v>596</v>
      </c>
      <c r="C1185" s="349" t="s">
        <v>12</v>
      </c>
      <c r="D1185" s="349" t="s">
        <v>597</v>
      </c>
      <c r="E1185" s="644" t="s">
        <v>2477</v>
      </c>
      <c r="F1185" s="644"/>
      <c r="G1185" s="351" t="s">
        <v>187</v>
      </c>
      <c r="H1185" s="352">
        <v>1</v>
      </c>
      <c r="I1185" s="353">
        <v>25.14</v>
      </c>
      <c r="J1185" s="377">
        <v>25.14</v>
      </c>
    </row>
    <row r="1186" spans="1:10" ht="51" x14ac:dyDescent="0.25">
      <c r="A1186" s="378" t="s">
        <v>185</v>
      </c>
      <c r="B1186" s="361" t="s">
        <v>695</v>
      </c>
      <c r="C1186" s="360" t="s">
        <v>12</v>
      </c>
      <c r="D1186" s="360" t="s">
        <v>696</v>
      </c>
      <c r="E1186" s="645" t="s">
        <v>2464</v>
      </c>
      <c r="F1186" s="645"/>
      <c r="G1186" s="362" t="s">
        <v>109</v>
      </c>
      <c r="H1186" s="363">
        <v>9.4200000000000006E-2</v>
      </c>
      <c r="I1186" s="364">
        <v>11.66</v>
      </c>
      <c r="J1186" s="379">
        <v>1.0900000000000001</v>
      </c>
    </row>
    <row r="1187" spans="1:10" ht="63.75" x14ac:dyDescent="0.25">
      <c r="A1187" s="378" t="s">
        <v>185</v>
      </c>
      <c r="B1187" s="361" t="s">
        <v>644</v>
      </c>
      <c r="C1187" s="360" t="s">
        <v>12</v>
      </c>
      <c r="D1187" s="360" t="s">
        <v>645</v>
      </c>
      <c r="E1187" s="645" t="s">
        <v>2464</v>
      </c>
      <c r="F1187" s="645"/>
      <c r="G1187" s="362" t="s">
        <v>110</v>
      </c>
      <c r="H1187" s="363">
        <v>5.9999999999999995E-4</v>
      </c>
      <c r="I1187" s="364">
        <v>79.84</v>
      </c>
      <c r="J1187" s="379">
        <v>0.04</v>
      </c>
    </row>
    <row r="1188" spans="1:10" x14ac:dyDescent="0.25">
      <c r="A1188" s="378" t="s">
        <v>185</v>
      </c>
      <c r="B1188" s="361" t="s">
        <v>190</v>
      </c>
      <c r="C1188" s="360" t="s">
        <v>12</v>
      </c>
      <c r="D1188" s="360" t="s">
        <v>106</v>
      </c>
      <c r="E1188" s="645" t="s">
        <v>2465</v>
      </c>
      <c r="F1188" s="645"/>
      <c r="G1188" s="362" t="s">
        <v>104</v>
      </c>
      <c r="H1188" s="363">
        <v>0.88090000000000002</v>
      </c>
      <c r="I1188" s="364">
        <v>24.91</v>
      </c>
      <c r="J1188" s="379">
        <v>21.94</v>
      </c>
    </row>
    <row r="1189" spans="1:10" ht="64.5" thickBot="1" x14ac:dyDescent="0.3">
      <c r="A1189" s="378" t="s">
        <v>185</v>
      </c>
      <c r="B1189" s="361" t="s">
        <v>646</v>
      </c>
      <c r="C1189" s="360" t="s">
        <v>12</v>
      </c>
      <c r="D1189" s="360" t="s">
        <v>647</v>
      </c>
      <c r="E1189" s="645" t="s">
        <v>2464</v>
      </c>
      <c r="F1189" s="645"/>
      <c r="G1189" s="362" t="s">
        <v>109</v>
      </c>
      <c r="H1189" s="363">
        <v>5.4000000000000003E-3</v>
      </c>
      <c r="I1189" s="364">
        <v>384.65</v>
      </c>
      <c r="J1189" s="379">
        <v>2.0699999999999998</v>
      </c>
    </row>
    <row r="1190" spans="1:10" ht="15.75" thickTop="1" x14ac:dyDescent="0.25">
      <c r="A1190" s="374"/>
      <c r="B1190" s="359"/>
      <c r="C1190" s="359"/>
      <c r="D1190" s="359"/>
      <c r="E1190" s="359"/>
      <c r="F1190" s="359"/>
      <c r="G1190" s="359"/>
      <c r="H1190" s="359"/>
      <c r="I1190" s="359"/>
      <c r="J1190" s="375"/>
    </row>
    <row r="1191" spans="1:10" ht="25.5" x14ac:dyDescent="0.25">
      <c r="A1191" s="376" t="s">
        <v>184</v>
      </c>
      <c r="B1191" s="350" t="s">
        <v>5239</v>
      </c>
      <c r="C1191" s="349" t="s">
        <v>163</v>
      </c>
      <c r="D1191" s="349" t="s">
        <v>5240</v>
      </c>
      <c r="E1191" s="644" t="s">
        <v>3932</v>
      </c>
      <c r="F1191" s="644"/>
      <c r="G1191" s="351" t="s">
        <v>162</v>
      </c>
      <c r="H1191" s="352">
        <v>1</v>
      </c>
      <c r="I1191" s="353">
        <v>42.09</v>
      </c>
      <c r="J1191" s="377">
        <v>42.09</v>
      </c>
    </row>
    <row r="1192" spans="1:10" x14ac:dyDescent="0.25">
      <c r="A1192" s="378" t="s">
        <v>185</v>
      </c>
      <c r="B1192" s="361" t="s">
        <v>190</v>
      </c>
      <c r="C1192" s="360" t="s">
        <v>12</v>
      </c>
      <c r="D1192" s="360" t="s">
        <v>106</v>
      </c>
      <c r="E1192" s="645" t="s">
        <v>2465</v>
      </c>
      <c r="F1192" s="645"/>
      <c r="G1192" s="362" t="s">
        <v>104</v>
      </c>
      <c r="H1192" s="363">
        <v>1.69</v>
      </c>
      <c r="I1192" s="364">
        <v>24.91</v>
      </c>
      <c r="J1192" s="379">
        <v>42.09</v>
      </c>
    </row>
    <row r="1193" spans="1:10" x14ac:dyDescent="0.25">
      <c r="A1193" s="646" t="s">
        <v>199</v>
      </c>
      <c r="B1193" s="853"/>
      <c r="C1193" s="853"/>
      <c r="D1193" s="853"/>
      <c r="E1193" s="853"/>
      <c r="F1193" s="853"/>
      <c r="G1193" s="853"/>
      <c r="H1193" s="853"/>
      <c r="I1193" s="853"/>
      <c r="J1193" s="647"/>
    </row>
    <row r="1194" spans="1:10" ht="15.75" thickBot="1" x14ac:dyDescent="0.3">
      <c r="A1194" s="648" t="s">
        <v>5247</v>
      </c>
      <c r="B1194" s="854"/>
      <c r="C1194" s="854"/>
      <c r="D1194" s="854"/>
      <c r="E1194" s="854"/>
      <c r="F1194" s="854"/>
      <c r="G1194" s="854"/>
      <c r="H1194" s="854"/>
      <c r="I1194" s="854"/>
      <c r="J1194" s="649"/>
    </row>
    <row r="1195" spans="1:10" ht="15.75" thickTop="1" x14ac:dyDescent="0.25">
      <c r="A1195" s="374"/>
      <c r="B1195" s="359"/>
      <c r="C1195" s="359"/>
      <c r="D1195" s="359"/>
      <c r="E1195" s="359"/>
      <c r="F1195" s="359"/>
      <c r="G1195" s="359"/>
      <c r="H1195" s="359"/>
      <c r="I1195" s="359"/>
      <c r="J1195" s="375"/>
    </row>
    <row r="1196" spans="1:10" ht="38.25" x14ac:dyDescent="0.25">
      <c r="A1196" s="376" t="s">
        <v>184</v>
      </c>
      <c r="B1196" s="350" t="s">
        <v>3672</v>
      </c>
      <c r="C1196" s="349" t="s">
        <v>12</v>
      </c>
      <c r="D1196" s="349" t="s">
        <v>3673</v>
      </c>
      <c r="E1196" s="644" t="s">
        <v>986</v>
      </c>
      <c r="F1196" s="644"/>
      <c r="G1196" s="351" t="s">
        <v>3</v>
      </c>
      <c r="H1196" s="352">
        <v>1</v>
      </c>
      <c r="I1196" s="353">
        <v>11.78</v>
      </c>
      <c r="J1196" s="377">
        <v>11.78</v>
      </c>
    </row>
    <row r="1197" spans="1:10" ht="25.5" x14ac:dyDescent="0.25">
      <c r="A1197" s="378" t="s">
        <v>185</v>
      </c>
      <c r="B1197" s="361" t="s">
        <v>416</v>
      </c>
      <c r="C1197" s="360" t="s">
        <v>12</v>
      </c>
      <c r="D1197" s="360" t="s">
        <v>417</v>
      </c>
      <c r="E1197" s="645" t="s">
        <v>2465</v>
      </c>
      <c r="F1197" s="645"/>
      <c r="G1197" s="362" t="s">
        <v>104</v>
      </c>
      <c r="H1197" s="363">
        <v>0.13669999999999999</v>
      </c>
      <c r="I1197" s="364">
        <v>33.36</v>
      </c>
      <c r="J1197" s="379">
        <v>4.5599999999999996</v>
      </c>
    </row>
    <row r="1198" spans="1:10" ht="25.5" x14ac:dyDescent="0.25">
      <c r="A1198" s="378" t="s">
        <v>185</v>
      </c>
      <c r="B1198" s="361" t="s">
        <v>414</v>
      </c>
      <c r="C1198" s="360" t="s">
        <v>12</v>
      </c>
      <c r="D1198" s="360" t="s">
        <v>415</v>
      </c>
      <c r="E1198" s="645" t="s">
        <v>2465</v>
      </c>
      <c r="F1198" s="645"/>
      <c r="G1198" s="362" t="s">
        <v>104</v>
      </c>
      <c r="H1198" s="363">
        <v>0.13669999999999999</v>
      </c>
      <c r="I1198" s="364">
        <v>25.33</v>
      </c>
      <c r="J1198" s="379">
        <v>3.46</v>
      </c>
    </row>
    <row r="1199" spans="1:10" ht="25.5" x14ac:dyDescent="0.25">
      <c r="A1199" s="372" t="s">
        <v>191</v>
      </c>
      <c r="B1199" s="355" t="s">
        <v>979</v>
      </c>
      <c r="C1199" s="354" t="s">
        <v>12</v>
      </c>
      <c r="D1199" s="354" t="s">
        <v>980</v>
      </c>
      <c r="E1199" s="643" t="s">
        <v>192</v>
      </c>
      <c r="F1199" s="643"/>
      <c r="G1199" s="356" t="s">
        <v>3</v>
      </c>
      <c r="H1199" s="357">
        <v>1.0492999999999999</v>
      </c>
      <c r="I1199" s="358">
        <v>3.53</v>
      </c>
      <c r="J1199" s="373">
        <v>3.7</v>
      </c>
    </row>
    <row r="1200" spans="1:10" ht="15.75" thickBot="1" x14ac:dyDescent="0.3">
      <c r="A1200" s="372" t="s">
        <v>191</v>
      </c>
      <c r="B1200" s="355" t="s">
        <v>628</v>
      </c>
      <c r="C1200" s="354" t="s">
        <v>12</v>
      </c>
      <c r="D1200" s="354" t="s">
        <v>629</v>
      </c>
      <c r="E1200" s="643" t="s">
        <v>192</v>
      </c>
      <c r="F1200" s="643"/>
      <c r="G1200" s="356" t="s">
        <v>4</v>
      </c>
      <c r="H1200" s="357">
        <v>3.1899999999999998E-2</v>
      </c>
      <c r="I1200" s="358">
        <v>2.08</v>
      </c>
      <c r="J1200" s="373">
        <v>0.06</v>
      </c>
    </row>
    <row r="1201" spans="1:10" ht="15.75" thickTop="1" x14ac:dyDescent="0.25">
      <c r="A1201" s="374"/>
      <c r="B1201" s="359"/>
      <c r="C1201" s="359"/>
      <c r="D1201" s="359"/>
      <c r="E1201" s="359"/>
      <c r="F1201" s="359"/>
      <c r="G1201" s="359"/>
      <c r="H1201" s="359"/>
      <c r="I1201" s="359"/>
      <c r="J1201" s="375"/>
    </row>
    <row r="1202" spans="1:10" ht="38.25" x14ac:dyDescent="0.25">
      <c r="A1202" s="376" t="s">
        <v>184</v>
      </c>
      <c r="B1202" s="350" t="s">
        <v>959</v>
      </c>
      <c r="C1202" s="349" t="s">
        <v>163</v>
      </c>
      <c r="D1202" s="349" t="s">
        <v>960</v>
      </c>
      <c r="E1202" s="644" t="s">
        <v>198</v>
      </c>
      <c r="F1202" s="644"/>
      <c r="G1202" s="351" t="s">
        <v>3</v>
      </c>
      <c r="H1202" s="352">
        <v>1</v>
      </c>
      <c r="I1202" s="353">
        <v>37.57</v>
      </c>
      <c r="J1202" s="377">
        <v>37.57</v>
      </c>
    </row>
    <row r="1203" spans="1:10" ht="25.5" x14ac:dyDescent="0.25">
      <c r="A1203" s="378" t="s">
        <v>185</v>
      </c>
      <c r="B1203" s="361" t="s">
        <v>416</v>
      </c>
      <c r="C1203" s="360" t="s">
        <v>12</v>
      </c>
      <c r="D1203" s="360" t="s">
        <v>417</v>
      </c>
      <c r="E1203" s="645" t="s">
        <v>2465</v>
      </c>
      <c r="F1203" s="645"/>
      <c r="G1203" s="362" t="s">
        <v>104</v>
      </c>
      <c r="H1203" s="363">
        <v>0.19700000000000001</v>
      </c>
      <c r="I1203" s="364">
        <v>33.36</v>
      </c>
      <c r="J1203" s="379">
        <v>6.57</v>
      </c>
    </row>
    <row r="1204" spans="1:10" ht="25.5" x14ac:dyDescent="0.25">
      <c r="A1204" s="378" t="s">
        <v>185</v>
      </c>
      <c r="B1204" s="361" t="s">
        <v>414</v>
      </c>
      <c r="C1204" s="360" t="s">
        <v>12</v>
      </c>
      <c r="D1204" s="360" t="s">
        <v>415</v>
      </c>
      <c r="E1204" s="645" t="s">
        <v>2465</v>
      </c>
      <c r="F1204" s="645"/>
      <c r="G1204" s="362" t="s">
        <v>104</v>
      </c>
      <c r="H1204" s="363">
        <v>0.19700000000000001</v>
      </c>
      <c r="I1204" s="364">
        <v>25.33</v>
      </c>
      <c r="J1204" s="379">
        <v>4.99</v>
      </c>
    </row>
    <row r="1205" spans="1:10" x14ac:dyDescent="0.25">
      <c r="A1205" s="372" t="s">
        <v>191</v>
      </c>
      <c r="B1205" s="355" t="s">
        <v>628</v>
      </c>
      <c r="C1205" s="354" t="s">
        <v>12</v>
      </c>
      <c r="D1205" s="354" t="s">
        <v>629</v>
      </c>
      <c r="E1205" s="643" t="s">
        <v>192</v>
      </c>
      <c r="F1205" s="643"/>
      <c r="G1205" s="356" t="s">
        <v>4</v>
      </c>
      <c r="H1205" s="357">
        <v>6.6000000000000003E-2</v>
      </c>
      <c r="I1205" s="358">
        <v>2.08</v>
      </c>
      <c r="J1205" s="373">
        <v>0.13</v>
      </c>
    </row>
    <row r="1206" spans="1:10" ht="25.5" x14ac:dyDescent="0.25">
      <c r="A1206" s="372" t="s">
        <v>191</v>
      </c>
      <c r="B1206" s="355" t="s">
        <v>981</v>
      </c>
      <c r="C1206" s="354" t="s">
        <v>12</v>
      </c>
      <c r="D1206" s="354" t="s">
        <v>982</v>
      </c>
      <c r="E1206" s="643" t="s">
        <v>192</v>
      </c>
      <c r="F1206" s="643"/>
      <c r="G1206" s="356" t="s">
        <v>3</v>
      </c>
      <c r="H1206" s="357">
        <v>1.0609999999999999</v>
      </c>
      <c r="I1206" s="358">
        <v>24.4</v>
      </c>
      <c r="J1206" s="373">
        <v>25.88</v>
      </c>
    </row>
    <row r="1207" spans="1:10" x14ac:dyDescent="0.25">
      <c r="A1207" s="646" t="s">
        <v>199</v>
      </c>
      <c r="B1207" s="853"/>
      <c r="C1207" s="853"/>
      <c r="D1207" s="853"/>
      <c r="E1207" s="853"/>
      <c r="F1207" s="853"/>
      <c r="G1207" s="853"/>
      <c r="H1207" s="853"/>
      <c r="I1207" s="853"/>
      <c r="J1207" s="647"/>
    </row>
    <row r="1208" spans="1:10" ht="15.75" thickBot="1" x14ac:dyDescent="0.3">
      <c r="A1208" s="648" t="s">
        <v>983</v>
      </c>
      <c r="B1208" s="854"/>
      <c r="C1208" s="854"/>
      <c r="D1208" s="854"/>
      <c r="E1208" s="854"/>
      <c r="F1208" s="854"/>
      <c r="G1208" s="854"/>
      <c r="H1208" s="854"/>
      <c r="I1208" s="854"/>
      <c r="J1208" s="649"/>
    </row>
    <row r="1209" spans="1:10" ht="15.75" thickTop="1" x14ac:dyDescent="0.25">
      <c r="A1209" s="374"/>
      <c r="B1209" s="359"/>
      <c r="C1209" s="359"/>
      <c r="D1209" s="359"/>
      <c r="E1209" s="359"/>
      <c r="F1209" s="359"/>
      <c r="G1209" s="359"/>
      <c r="H1209" s="359"/>
      <c r="I1209" s="359"/>
      <c r="J1209" s="375"/>
    </row>
    <row r="1210" spans="1:10" ht="38.25" x14ac:dyDescent="0.25">
      <c r="A1210" s="376" t="s">
        <v>184</v>
      </c>
      <c r="B1210" s="350" t="s">
        <v>2728</v>
      </c>
      <c r="C1210" s="349" t="s">
        <v>163</v>
      </c>
      <c r="D1210" s="349" t="s">
        <v>2729</v>
      </c>
      <c r="E1210" s="644" t="s">
        <v>198</v>
      </c>
      <c r="F1210" s="644"/>
      <c r="G1210" s="351" t="s">
        <v>3</v>
      </c>
      <c r="H1210" s="352">
        <v>1</v>
      </c>
      <c r="I1210" s="353">
        <v>55.83</v>
      </c>
      <c r="J1210" s="377">
        <v>55.83</v>
      </c>
    </row>
    <row r="1211" spans="1:10" ht="25.5" x14ac:dyDescent="0.25">
      <c r="A1211" s="378" t="s">
        <v>185</v>
      </c>
      <c r="B1211" s="361" t="s">
        <v>416</v>
      </c>
      <c r="C1211" s="360" t="s">
        <v>12</v>
      </c>
      <c r="D1211" s="360" t="s">
        <v>417</v>
      </c>
      <c r="E1211" s="645" t="s">
        <v>2465</v>
      </c>
      <c r="F1211" s="645"/>
      <c r="G1211" s="362" t="s">
        <v>104</v>
      </c>
      <c r="H1211" s="363">
        <v>0.218</v>
      </c>
      <c r="I1211" s="364">
        <v>33.36</v>
      </c>
      <c r="J1211" s="379">
        <v>7.27</v>
      </c>
    </row>
    <row r="1212" spans="1:10" ht="25.5" x14ac:dyDescent="0.25">
      <c r="A1212" s="378" t="s">
        <v>185</v>
      </c>
      <c r="B1212" s="361" t="s">
        <v>414</v>
      </c>
      <c r="C1212" s="360" t="s">
        <v>12</v>
      </c>
      <c r="D1212" s="360" t="s">
        <v>415</v>
      </c>
      <c r="E1212" s="645" t="s">
        <v>2465</v>
      </c>
      <c r="F1212" s="645"/>
      <c r="G1212" s="362" t="s">
        <v>104</v>
      </c>
      <c r="H1212" s="363">
        <v>0.218</v>
      </c>
      <c r="I1212" s="364">
        <v>25.33</v>
      </c>
      <c r="J1212" s="379">
        <v>5.52</v>
      </c>
    </row>
    <row r="1213" spans="1:10" ht="25.5" x14ac:dyDescent="0.25">
      <c r="A1213" s="372" t="s">
        <v>191</v>
      </c>
      <c r="B1213" s="355" t="s">
        <v>3100</v>
      </c>
      <c r="C1213" s="354" t="s">
        <v>12</v>
      </c>
      <c r="D1213" s="354" t="s">
        <v>3101</v>
      </c>
      <c r="E1213" s="643" t="s">
        <v>192</v>
      </c>
      <c r="F1213" s="643"/>
      <c r="G1213" s="356" t="s">
        <v>3</v>
      </c>
      <c r="H1213" s="357">
        <v>1.0609999999999999</v>
      </c>
      <c r="I1213" s="358">
        <v>40.43</v>
      </c>
      <c r="J1213" s="373">
        <v>42.89</v>
      </c>
    </row>
    <row r="1214" spans="1:10" x14ac:dyDescent="0.25">
      <c r="A1214" s="372" t="s">
        <v>191</v>
      </c>
      <c r="B1214" s="355" t="s">
        <v>628</v>
      </c>
      <c r="C1214" s="354" t="s">
        <v>12</v>
      </c>
      <c r="D1214" s="354" t="s">
        <v>629</v>
      </c>
      <c r="E1214" s="643" t="s">
        <v>192</v>
      </c>
      <c r="F1214" s="643"/>
      <c r="G1214" s="356" t="s">
        <v>4</v>
      </c>
      <c r="H1214" s="357">
        <v>7.2999999999999995E-2</v>
      </c>
      <c r="I1214" s="358">
        <v>2.08</v>
      </c>
      <c r="J1214" s="373">
        <v>0.15</v>
      </c>
    </row>
    <row r="1215" spans="1:10" x14ac:dyDescent="0.25">
      <c r="A1215" s="646" t="s">
        <v>199</v>
      </c>
      <c r="B1215" s="853"/>
      <c r="C1215" s="853"/>
      <c r="D1215" s="853"/>
      <c r="E1215" s="853"/>
      <c r="F1215" s="853"/>
      <c r="G1215" s="853"/>
      <c r="H1215" s="853"/>
      <c r="I1215" s="853"/>
      <c r="J1215" s="647"/>
    </row>
    <row r="1216" spans="1:10" ht="15.75" thickBot="1" x14ac:dyDescent="0.3">
      <c r="A1216" s="648" t="s">
        <v>983</v>
      </c>
      <c r="B1216" s="854"/>
      <c r="C1216" s="854"/>
      <c r="D1216" s="854"/>
      <c r="E1216" s="854"/>
      <c r="F1216" s="854"/>
      <c r="G1216" s="854"/>
      <c r="H1216" s="854"/>
      <c r="I1216" s="854"/>
      <c r="J1216" s="649"/>
    </row>
    <row r="1217" spans="1:10" ht="15.75" thickTop="1" x14ac:dyDescent="0.25">
      <c r="A1217" s="374"/>
      <c r="B1217" s="359"/>
      <c r="C1217" s="359"/>
      <c r="D1217" s="359"/>
      <c r="E1217" s="359"/>
      <c r="F1217" s="359"/>
      <c r="G1217" s="359"/>
      <c r="H1217" s="359"/>
      <c r="I1217" s="359"/>
      <c r="J1217" s="375"/>
    </row>
    <row r="1218" spans="1:10" ht="38.25" x14ac:dyDescent="0.25">
      <c r="A1218" s="376" t="s">
        <v>184</v>
      </c>
      <c r="B1218" s="350" t="s">
        <v>3675</v>
      </c>
      <c r="C1218" s="349" t="s">
        <v>12</v>
      </c>
      <c r="D1218" s="349" t="s">
        <v>3676</v>
      </c>
      <c r="E1218" s="644" t="s">
        <v>986</v>
      </c>
      <c r="F1218" s="644"/>
      <c r="G1218" s="351" t="s">
        <v>4</v>
      </c>
      <c r="H1218" s="352">
        <v>1</v>
      </c>
      <c r="I1218" s="353">
        <v>8.24</v>
      </c>
      <c r="J1218" s="377">
        <v>8.24</v>
      </c>
    </row>
    <row r="1219" spans="1:10" ht="25.5" x14ac:dyDescent="0.25">
      <c r="A1219" s="378" t="s">
        <v>185</v>
      </c>
      <c r="B1219" s="361" t="s">
        <v>416</v>
      </c>
      <c r="C1219" s="360" t="s">
        <v>12</v>
      </c>
      <c r="D1219" s="360" t="s">
        <v>417</v>
      </c>
      <c r="E1219" s="645" t="s">
        <v>2465</v>
      </c>
      <c r="F1219" s="645"/>
      <c r="G1219" s="362" t="s">
        <v>104</v>
      </c>
      <c r="H1219" s="363">
        <v>0.1172</v>
      </c>
      <c r="I1219" s="364">
        <v>33.36</v>
      </c>
      <c r="J1219" s="379">
        <v>3.9</v>
      </c>
    </row>
    <row r="1220" spans="1:10" ht="25.5" x14ac:dyDescent="0.25">
      <c r="A1220" s="378" t="s">
        <v>185</v>
      </c>
      <c r="B1220" s="361" t="s">
        <v>414</v>
      </c>
      <c r="C1220" s="360" t="s">
        <v>12</v>
      </c>
      <c r="D1220" s="360" t="s">
        <v>415</v>
      </c>
      <c r="E1220" s="645" t="s">
        <v>2465</v>
      </c>
      <c r="F1220" s="645"/>
      <c r="G1220" s="362" t="s">
        <v>104</v>
      </c>
      <c r="H1220" s="363">
        <v>0.1172</v>
      </c>
      <c r="I1220" s="364">
        <v>25.33</v>
      </c>
      <c r="J1220" s="379">
        <v>2.96</v>
      </c>
    </row>
    <row r="1221" spans="1:10" ht="25.5" x14ac:dyDescent="0.25">
      <c r="A1221" s="372" t="s">
        <v>191</v>
      </c>
      <c r="B1221" s="355" t="s">
        <v>1081</v>
      </c>
      <c r="C1221" s="354" t="s">
        <v>12</v>
      </c>
      <c r="D1221" s="354" t="s">
        <v>1082</v>
      </c>
      <c r="E1221" s="643" t="s">
        <v>192</v>
      </c>
      <c r="F1221" s="643"/>
      <c r="G1221" s="356" t="s">
        <v>4</v>
      </c>
      <c r="H1221" s="357">
        <v>1</v>
      </c>
      <c r="I1221" s="358">
        <v>0.56999999999999995</v>
      </c>
      <c r="J1221" s="373">
        <v>0.56999999999999995</v>
      </c>
    </row>
    <row r="1222" spans="1:10" ht="25.5" x14ac:dyDescent="0.25">
      <c r="A1222" s="372" t="s">
        <v>191</v>
      </c>
      <c r="B1222" s="355" t="s">
        <v>634</v>
      </c>
      <c r="C1222" s="354" t="s">
        <v>12</v>
      </c>
      <c r="D1222" s="354" t="s">
        <v>635</v>
      </c>
      <c r="E1222" s="643" t="s">
        <v>192</v>
      </c>
      <c r="F1222" s="643"/>
      <c r="G1222" s="356" t="s">
        <v>4</v>
      </c>
      <c r="H1222" s="357">
        <v>4.7000000000000002E-3</v>
      </c>
      <c r="I1222" s="358">
        <v>67.17</v>
      </c>
      <c r="J1222" s="373">
        <v>0.31</v>
      </c>
    </row>
    <row r="1223" spans="1:10" x14ac:dyDescent="0.25">
      <c r="A1223" s="372" t="s">
        <v>191</v>
      </c>
      <c r="B1223" s="355" t="s">
        <v>628</v>
      </c>
      <c r="C1223" s="354" t="s">
        <v>12</v>
      </c>
      <c r="D1223" s="354" t="s">
        <v>629</v>
      </c>
      <c r="E1223" s="643" t="s">
        <v>192</v>
      </c>
      <c r="F1223" s="643"/>
      <c r="G1223" s="356" t="s">
        <v>4</v>
      </c>
      <c r="H1223" s="357">
        <v>2.5999999999999999E-2</v>
      </c>
      <c r="I1223" s="358">
        <v>2.08</v>
      </c>
      <c r="J1223" s="373">
        <v>0.05</v>
      </c>
    </row>
    <row r="1224" spans="1:10" ht="26.25" thickBot="1" x14ac:dyDescent="0.3">
      <c r="A1224" s="372" t="s">
        <v>191</v>
      </c>
      <c r="B1224" s="355" t="s">
        <v>624</v>
      </c>
      <c r="C1224" s="354" t="s">
        <v>12</v>
      </c>
      <c r="D1224" s="354" t="s">
        <v>625</v>
      </c>
      <c r="E1224" s="643" t="s">
        <v>192</v>
      </c>
      <c r="F1224" s="643"/>
      <c r="G1224" s="356" t="s">
        <v>4</v>
      </c>
      <c r="H1224" s="357">
        <v>6.0000000000000001E-3</v>
      </c>
      <c r="I1224" s="358">
        <v>76.099999999999994</v>
      </c>
      <c r="J1224" s="373">
        <v>0.45</v>
      </c>
    </row>
    <row r="1225" spans="1:10" ht="15.75" thickTop="1" x14ac:dyDescent="0.25">
      <c r="A1225" s="374"/>
      <c r="B1225" s="359"/>
      <c r="C1225" s="359"/>
      <c r="D1225" s="359"/>
      <c r="E1225" s="359"/>
      <c r="F1225" s="359"/>
      <c r="G1225" s="359"/>
      <c r="H1225" s="359"/>
      <c r="I1225" s="359"/>
      <c r="J1225" s="375"/>
    </row>
    <row r="1226" spans="1:10" ht="38.25" x14ac:dyDescent="0.25">
      <c r="A1226" s="376" t="s">
        <v>184</v>
      </c>
      <c r="B1226" s="350" t="s">
        <v>5769</v>
      </c>
      <c r="C1226" s="349" t="s">
        <v>163</v>
      </c>
      <c r="D1226" s="349" t="s">
        <v>5770</v>
      </c>
      <c r="E1226" s="644" t="s">
        <v>198</v>
      </c>
      <c r="F1226" s="644"/>
      <c r="G1226" s="351" t="s">
        <v>4</v>
      </c>
      <c r="H1226" s="352">
        <v>1</v>
      </c>
      <c r="I1226" s="353">
        <v>39</v>
      </c>
      <c r="J1226" s="377">
        <v>39</v>
      </c>
    </row>
    <row r="1227" spans="1:10" ht="25.5" x14ac:dyDescent="0.25">
      <c r="A1227" s="378" t="s">
        <v>185</v>
      </c>
      <c r="B1227" s="361" t="s">
        <v>414</v>
      </c>
      <c r="C1227" s="360" t="s">
        <v>12</v>
      </c>
      <c r="D1227" s="360" t="s">
        <v>415</v>
      </c>
      <c r="E1227" s="645" t="s">
        <v>2465</v>
      </c>
      <c r="F1227" s="645"/>
      <c r="G1227" s="362" t="s">
        <v>104</v>
      </c>
      <c r="H1227" s="363">
        <v>0.14599999999999999</v>
      </c>
      <c r="I1227" s="364">
        <v>25.33</v>
      </c>
      <c r="J1227" s="379">
        <v>3.69</v>
      </c>
    </row>
    <row r="1228" spans="1:10" ht="25.5" x14ac:dyDescent="0.25">
      <c r="A1228" s="378" t="s">
        <v>185</v>
      </c>
      <c r="B1228" s="361" t="s">
        <v>416</v>
      </c>
      <c r="C1228" s="360" t="s">
        <v>12</v>
      </c>
      <c r="D1228" s="360" t="s">
        <v>417</v>
      </c>
      <c r="E1228" s="645" t="s">
        <v>2465</v>
      </c>
      <c r="F1228" s="645"/>
      <c r="G1228" s="362" t="s">
        <v>104</v>
      </c>
      <c r="H1228" s="363">
        <v>0.14599999999999999</v>
      </c>
      <c r="I1228" s="364">
        <v>33.36</v>
      </c>
      <c r="J1228" s="379">
        <v>4.87</v>
      </c>
    </row>
    <row r="1229" spans="1:10" ht="25.5" x14ac:dyDescent="0.25">
      <c r="A1229" s="372" t="s">
        <v>191</v>
      </c>
      <c r="B1229" s="355" t="s">
        <v>624</v>
      </c>
      <c r="C1229" s="354" t="s">
        <v>12</v>
      </c>
      <c r="D1229" s="354" t="s">
        <v>625</v>
      </c>
      <c r="E1229" s="643" t="s">
        <v>192</v>
      </c>
      <c r="F1229" s="643"/>
      <c r="G1229" s="356" t="s">
        <v>4</v>
      </c>
      <c r="H1229" s="357">
        <v>0.02</v>
      </c>
      <c r="I1229" s="358">
        <v>76.099999999999994</v>
      </c>
      <c r="J1229" s="373">
        <v>1.52</v>
      </c>
    </row>
    <row r="1230" spans="1:10" x14ac:dyDescent="0.25">
      <c r="A1230" s="372" t="s">
        <v>191</v>
      </c>
      <c r="B1230" s="355" t="s">
        <v>628</v>
      </c>
      <c r="C1230" s="354" t="s">
        <v>12</v>
      </c>
      <c r="D1230" s="354" t="s">
        <v>629</v>
      </c>
      <c r="E1230" s="643" t="s">
        <v>192</v>
      </c>
      <c r="F1230" s="643"/>
      <c r="G1230" s="356" t="s">
        <v>4</v>
      </c>
      <c r="H1230" s="357">
        <v>5.3999999999999999E-2</v>
      </c>
      <c r="I1230" s="358">
        <v>2.08</v>
      </c>
      <c r="J1230" s="373">
        <v>0.11</v>
      </c>
    </row>
    <row r="1231" spans="1:10" ht="25.5" x14ac:dyDescent="0.25">
      <c r="A1231" s="372" t="s">
        <v>191</v>
      </c>
      <c r="B1231" s="355" t="s">
        <v>634</v>
      </c>
      <c r="C1231" s="354" t="s">
        <v>12</v>
      </c>
      <c r="D1231" s="354" t="s">
        <v>635</v>
      </c>
      <c r="E1231" s="643" t="s">
        <v>192</v>
      </c>
      <c r="F1231" s="643"/>
      <c r="G1231" s="356" t="s">
        <v>4</v>
      </c>
      <c r="H1231" s="357">
        <v>1.4999999999999999E-2</v>
      </c>
      <c r="I1231" s="358">
        <v>67.17</v>
      </c>
      <c r="J1231" s="373">
        <v>1</v>
      </c>
    </row>
    <row r="1232" spans="1:10" ht="25.5" x14ac:dyDescent="0.25">
      <c r="A1232" s="372" t="s">
        <v>191</v>
      </c>
      <c r="B1232" s="355" t="s">
        <v>984</v>
      </c>
      <c r="C1232" s="354" t="s">
        <v>12</v>
      </c>
      <c r="D1232" s="354" t="s">
        <v>985</v>
      </c>
      <c r="E1232" s="643" t="s">
        <v>192</v>
      </c>
      <c r="F1232" s="643"/>
      <c r="G1232" s="356" t="s">
        <v>4</v>
      </c>
      <c r="H1232" s="357">
        <v>1</v>
      </c>
      <c r="I1232" s="358">
        <v>27.81</v>
      </c>
      <c r="J1232" s="373">
        <v>27.81</v>
      </c>
    </row>
    <row r="1233" spans="1:10" x14ac:dyDescent="0.25">
      <c r="A1233" s="646" t="s">
        <v>199</v>
      </c>
      <c r="B1233" s="853"/>
      <c r="C1233" s="853"/>
      <c r="D1233" s="853"/>
      <c r="E1233" s="853"/>
      <c r="F1233" s="853"/>
      <c r="G1233" s="853"/>
      <c r="H1233" s="853"/>
      <c r="I1233" s="853"/>
      <c r="J1233" s="647"/>
    </row>
    <row r="1234" spans="1:10" ht="15.75" thickBot="1" x14ac:dyDescent="0.3">
      <c r="A1234" s="648" t="s">
        <v>4116</v>
      </c>
      <c r="B1234" s="854"/>
      <c r="C1234" s="854"/>
      <c r="D1234" s="854"/>
      <c r="E1234" s="854"/>
      <c r="F1234" s="854"/>
      <c r="G1234" s="854"/>
      <c r="H1234" s="854"/>
      <c r="I1234" s="854"/>
      <c r="J1234" s="649"/>
    </row>
    <row r="1235" spans="1:10" ht="15.75" thickTop="1" x14ac:dyDescent="0.25">
      <c r="A1235" s="374"/>
      <c r="B1235" s="359"/>
      <c r="C1235" s="359"/>
      <c r="D1235" s="359"/>
      <c r="E1235" s="359"/>
      <c r="F1235" s="359"/>
      <c r="G1235" s="359"/>
      <c r="H1235" s="359"/>
      <c r="I1235" s="359"/>
      <c r="J1235" s="375"/>
    </row>
    <row r="1236" spans="1:10" ht="38.25" x14ac:dyDescent="0.25">
      <c r="A1236" s="376" t="s">
        <v>184</v>
      </c>
      <c r="B1236" s="350" t="s">
        <v>5366</v>
      </c>
      <c r="C1236" s="349" t="s">
        <v>163</v>
      </c>
      <c r="D1236" s="349" t="s">
        <v>5367</v>
      </c>
      <c r="E1236" s="644" t="s">
        <v>198</v>
      </c>
      <c r="F1236" s="644"/>
      <c r="G1236" s="351" t="s">
        <v>4</v>
      </c>
      <c r="H1236" s="352">
        <v>1</v>
      </c>
      <c r="I1236" s="353">
        <v>94.35</v>
      </c>
      <c r="J1236" s="377">
        <v>94.35</v>
      </c>
    </row>
    <row r="1237" spans="1:10" ht="25.5" x14ac:dyDescent="0.25">
      <c r="A1237" s="378" t="s">
        <v>185</v>
      </c>
      <c r="B1237" s="361" t="s">
        <v>414</v>
      </c>
      <c r="C1237" s="360" t="s">
        <v>12</v>
      </c>
      <c r="D1237" s="360" t="s">
        <v>415</v>
      </c>
      <c r="E1237" s="645" t="s">
        <v>2465</v>
      </c>
      <c r="F1237" s="645"/>
      <c r="G1237" s="362" t="s">
        <v>104</v>
      </c>
      <c r="H1237" s="363">
        <v>0.159</v>
      </c>
      <c r="I1237" s="364">
        <v>25.33</v>
      </c>
      <c r="J1237" s="379">
        <v>4.0199999999999996</v>
      </c>
    </row>
    <row r="1238" spans="1:10" ht="25.5" x14ac:dyDescent="0.25">
      <c r="A1238" s="378" t="s">
        <v>185</v>
      </c>
      <c r="B1238" s="361" t="s">
        <v>416</v>
      </c>
      <c r="C1238" s="360" t="s">
        <v>12</v>
      </c>
      <c r="D1238" s="360" t="s">
        <v>417</v>
      </c>
      <c r="E1238" s="645" t="s">
        <v>2465</v>
      </c>
      <c r="F1238" s="645"/>
      <c r="G1238" s="362" t="s">
        <v>104</v>
      </c>
      <c r="H1238" s="363">
        <v>0.159</v>
      </c>
      <c r="I1238" s="364">
        <v>33.36</v>
      </c>
      <c r="J1238" s="379">
        <v>5.3</v>
      </c>
    </row>
    <row r="1239" spans="1:10" ht="25.5" x14ac:dyDescent="0.25">
      <c r="A1239" s="372" t="s">
        <v>191</v>
      </c>
      <c r="B1239" s="355" t="s">
        <v>634</v>
      </c>
      <c r="C1239" s="354" t="s">
        <v>12</v>
      </c>
      <c r="D1239" s="354" t="s">
        <v>635</v>
      </c>
      <c r="E1239" s="643" t="s">
        <v>192</v>
      </c>
      <c r="F1239" s="643"/>
      <c r="G1239" s="356" t="s">
        <v>4</v>
      </c>
      <c r="H1239" s="357">
        <v>1.7000000000000001E-2</v>
      </c>
      <c r="I1239" s="358">
        <v>67.17</v>
      </c>
      <c r="J1239" s="373">
        <v>1.1399999999999999</v>
      </c>
    </row>
    <row r="1240" spans="1:10" ht="25.5" x14ac:dyDescent="0.25">
      <c r="A1240" s="372" t="s">
        <v>191</v>
      </c>
      <c r="B1240" s="355" t="s">
        <v>3105</v>
      </c>
      <c r="C1240" s="354" t="s">
        <v>12</v>
      </c>
      <c r="D1240" s="354" t="s">
        <v>3106</v>
      </c>
      <c r="E1240" s="643" t="s">
        <v>192</v>
      </c>
      <c r="F1240" s="643"/>
      <c r="G1240" s="356" t="s">
        <v>4</v>
      </c>
      <c r="H1240" s="357">
        <v>1</v>
      </c>
      <c r="I1240" s="358">
        <v>82.02</v>
      </c>
      <c r="J1240" s="373">
        <v>82.02</v>
      </c>
    </row>
    <row r="1241" spans="1:10" x14ac:dyDescent="0.25">
      <c r="A1241" s="372" t="s">
        <v>191</v>
      </c>
      <c r="B1241" s="355" t="s">
        <v>628</v>
      </c>
      <c r="C1241" s="354" t="s">
        <v>12</v>
      </c>
      <c r="D1241" s="354" t="s">
        <v>629</v>
      </c>
      <c r="E1241" s="643" t="s">
        <v>192</v>
      </c>
      <c r="F1241" s="643"/>
      <c r="G1241" s="356" t="s">
        <v>4</v>
      </c>
      <c r="H1241" s="357">
        <v>0.06</v>
      </c>
      <c r="I1241" s="358">
        <v>2.08</v>
      </c>
      <c r="J1241" s="373">
        <v>0.12</v>
      </c>
    </row>
    <row r="1242" spans="1:10" ht="25.5" x14ac:dyDescent="0.25">
      <c r="A1242" s="372" t="s">
        <v>191</v>
      </c>
      <c r="B1242" s="355" t="s">
        <v>624</v>
      </c>
      <c r="C1242" s="354" t="s">
        <v>12</v>
      </c>
      <c r="D1242" s="354" t="s">
        <v>625</v>
      </c>
      <c r="E1242" s="643" t="s">
        <v>192</v>
      </c>
      <c r="F1242" s="643"/>
      <c r="G1242" s="356" t="s">
        <v>4</v>
      </c>
      <c r="H1242" s="357">
        <v>2.3E-2</v>
      </c>
      <c r="I1242" s="358">
        <v>76.099999999999994</v>
      </c>
      <c r="J1242" s="373">
        <v>1.75</v>
      </c>
    </row>
    <row r="1243" spans="1:10" x14ac:dyDescent="0.25">
      <c r="A1243" s="646" t="s">
        <v>199</v>
      </c>
      <c r="B1243" s="853"/>
      <c r="C1243" s="853"/>
      <c r="D1243" s="853"/>
      <c r="E1243" s="853"/>
      <c r="F1243" s="853"/>
      <c r="G1243" s="853"/>
      <c r="H1243" s="853"/>
      <c r="I1243" s="853"/>
      <c r="J1243" s="647"/>
    </row>
    <row r="1244" spans="1:10" ht="15.75" thickBot="1" x14ac:dyDescent="0.3">
      <c r="A1244" s="648" t="s">
        <v>4116</v>
      </c>
      <c r="B1244" s="854"/>
      <c r="C1244" s="854"/>
      <c r="D1244" s="854"/>
      <c r="E1244" s="854"/>
      <c r="F1244" s="854"/>
      <c r="G1244" s="854"/>
      <c r="H1244" s="854"/>
      <c r="I1244" s="854"/>
      <c r="J1244" s="649"/>
    </row>
    <row r="1245" spans="1:10" ht="15.75" thickTop="1" x14ac:dyDescent="0.25">
      <c r="A1245" s="374"/>
      <c r="B1245" s="359"/>
      <c r="C1245" s="359"/>
      <c r="D1245" s="359"/>
      <c r="E1245" s="359"/>
      <c r="F1245" s="359"/>
      <c r="G1245" s="359"/>
      <c r="H1245" s="359"/>
      <c r="I1245" s="359"/>
      <c r="J1245" s="375"/>
    </row>
    <row r="1246" spans="1:10" ht="38.25" x14ac:dyDescent="0.25">
      <c r="A1246" s="376" t="s">
        <v>184</v>
      </c>
      <c r="B1246" s="350" t="s">
        <v>4621</v>
      </c>
      <c r="C1246" s="349" t="s">
        <v>12</v>
      </c>
      <c r="D1246" s="349" t="s">
        <v>4622</v>
      </c>
      <c r="E1246" s="644" t="s">
        <v>986</v>
      </c>
      <c r="F1246" s="644"/>
      <c r="G1246" s="351" t="s">
        <v>4</v>
      </c>
      <c r="H1246" s="352">
        <v>1</v>
      </c>
      <c r="I1246" s="353">
        <v>6.12</v>
      </c>
      <c r="J1246" s="377">
        <v>6.12</v>
      </c>
    </row>
    <row r="1247" spans="1:10" ht="25.5" x14ac:dyDescent="0.25">
      <c r="A1247" s="378" t="s">
        <v>185</v>
      </c>
      <c r="B1247" s="361" t="s">
        <v>414</v>
      </c>
      <c r="C1247" s="360" t="s">
        <v>12</v>
      </c>
      <c r="D1247" s="360" t="s">
        <v>415</v>
      </c>
      <c r="E1247" s="645" t="s">
        <v>2465</v>
      </c>
      <c r="F1247" s="645"/>
      <c r="G1247" s="362" t="s">
        <v>104</v>
      </c>
      <c r="H1247" s="363">
        <v>7.8100000000000003E-2</v>
      </c>
      <c r="I1247" s="364">
        <v>25.33</v>
      </c>
      <c r="J1247" s="379">
        <v>1.97</v>
      </c>
    </row>
    <row r="1248" spans="1:10" ht="25.5" x14ac:dyDescent="0.25">
      <c r="A1248" s="378" t="s">
        <v>185</v>
      </c>
      <c r="B1248" s="361" t="s">
        <v>416</v>
      </c>
      <c r="C1248" s="360" t="s">
        <v>12</v>
      </c>
      <c r="D1248" s="360" t="s">
        <v>417</v>
      </c>
      <c r="E1248" s="645" t="s">
        <v>2465</v>
      </c>
      <c r="F1248" s="645"/>
      <c r="G1248" s="362" t="s">
        <v>104</v>
      </c>
      <c r="H1248" s="363">
        <v>7.8100000000000003E-2</v>
      </c>
      <c r="I1248" s="364">
        <v>33.36</v>
      </c>
      <c r="J1248" s="379">
        <v>2.6</v>
      </c>
    </row>
    <row r="1249" spans="1:10" ht="25.5" x14ac:dyDescent="0.25">
      <c r="A1249" s="372" t="s">
        <v>191</v>
      </c>
      <c r="B1249" s="355" t="s">
        <v>624</v>
      </c>
      <c r="C1249" s="354" t="s">
        <v>12</v>
      </c>
      <c r="D1249" s="354" t="s">
        <v>625</v>
      </c>
      <c r="E1249" s="643" t="s">
        <v>192</v>
      </c>
      <c r="F1249" s="643"/>
      <c r="G1249" s="356" t="s">
        <v>4</v>
      </c>
      <c r="H1249" s="357">
        <v>6.0000000000000001E-3</v>
      </c>
      <c r="I1249" s="358">
        <v>76.099999999999994</v>
      </c>
      <c r="J1249" s="373">
        <v>0.45</v>
      </c>
    </row>
    <row r="1250" spans="1:10" ht="25.5" x14ac:dyDescent="0.25">
      <c r="A1250" s="372" t="s">
        <v>191</v>
      </c>
      <c r="B1250" s="355" t="s">
        <v>4639</v>
      </c>
      <c r="C1250" s="354" t="s">
        <v>12</v>
      </c>
      <c r="D1250" s="354" t="s">
        <v>4640</v>
      </c>
      <c r="E1250" s="643" t="s">
        <v>192</v>
      </c>
      <c r="F1250" s="643"/>
      <c r="G1250" s="356" t="s">
        <v>4</v>
      </c>
      <c r="H1250" s="357">
        <v>1</v>
      </c>
      <c r="I1250" s="358">
        <v>0.74</v>
      </c>
      <c r="J1250" s="373">
        <v>0.74</v>
      </c>
    </row>
    <row r="1251" spans="1:10" ht="25.5" x14ac:dyDescent="0.25">
      <c r="A1251" s="372" t="s">
        <v>191</v>
      </c>
      <c r="B1251" s="355" t="s">
        <v>634</v>
      </c>
      <c r="C1251" s="354" t="s">
        <v>12</v>
      </c>
      <c r="D1251" s="354" t="s">
        <v>635</v>
      </c>
      <c r="E1251" s="643" t="s">
        <v>192</v>
      </c>
      <c r="F1251" s="643"/>
      <c r="G1251" s="356" t="s">
        <v>4</v>
      </c>
      <c r="H1251" s="357">
        <v>4.7000000000000002E-3</v>
      </c>
      <c r="I1251" s="358">
        <v>67.17</v>
      </c>
      <c r="J1251" s="373">
        <v>0.31</v>
      </c>
    </row>
    <row r="1252" spans="1:10" ht="15.75" thickBot="1" x14ac:dyDescent="0.3">
      <c r="A1252" s="372" t="s">
        <v>191</v>
      </c>
      <c r="B1252" s="355" t="s">
        <v>628</v>
      </c>
      <c r="C1252" s="354" t="s">
        <v>12</v>
      </c>
      <c r="D1252" s="354" t="s">
        <v>629</v>
      </c>
      <c r="E1252" s="643" t="s">
        <v>192</v>
      </c>
      <c r="F1252" s="643"/>
      <c r="G1252" s="356" t="s">
        <v>4</v>
      </c>
      <c r="H1252" s="357">
        <v>2.5999999999999999E-2</v>
      </c>
      <c r="I1252" s="358">
        <v>2.08</v>
      </c>
      <c r="J1252" s="373">
        <v>0.05</v>
      </c>
    </row>
    <row r="1253" spans="1:10" ht="15.75" thickTop="1" x14ac:dyDescent="0.25">
      <c r="A1253" s="374"/>
      <c r="B1253" s="359"/>
      <c r="C1253" s="359"/>
      <c r="D1253" s="359"/>
      <c r="E1253" s="359"/>
      <c r="F1253" s="359"/>
      <c r="G1253" s="359"/>
      <c r="H1253" s="359"/>
      <c r="I1253" s="359"/>
      <c r="J1253" s="375"/>
    </row>
    <row r="1254" spans="1:10" ht="38.25" x14ac:dyDescent="0.25">
      <c r="A1254" s="376" t="s">
        <v>184</v>
      </c>
      <c r="B1254" s="350" t="s">
        <v>5771</v>
      </c>
      <c r="C1254" s="349" t="s">
        <v>163</v>
      </c>
      <c r="D1254" s="349" t="s">
        <v>5772</v>
      </c>
      <c r="E1254" s="644" t="s">
        <v>198</v>
      </c>
      <c r="F1254" s="644"/>
      <c r="G1254" s="351" t="s">
        <v>4</v>
      </c>
      <c r="H1254" s="352">
        <v>1</v>
      </c>
      <c r="I1254" s="353">
        <v>21.55</v>
      </c>
      <c r="J1254" s="377">
        <v>21.55</v>
      </c>
    </row>
    <row r="1255" spans="1:10" ht="25.5" x14ac:dyDescent="0.25">
      <c r="A1255" s="378" t="s">
        <v>185</v>
      </c>
      <c r="B1255" s="361" t="s">
        <v>416</v>
      </c>
      <c r="C1255" s="360" t="s">
        <v>12</v>
      </c>
      <c r="D1255" s="360" t="s">
        <v>417</v>
      </c>
      <c r="E1255" s="645" t="s">
        <v>2465</v>
      </c>
      <c r="F1255" s="645"/>
      <c r="G1255" s="362" t="s">
        <v>104</v>
      </c>
      <c r="H1255" s="363">
        <v>0.104</v>
      </c>
      <c r="I1255" s="364">
        <v>33.36</v>
      </c>
      <c r="J1255" s="379">
        <v>3.46</v>
      </c>
    </row>
    <row r="1256" spans="1:10" ht="25.5" x14ac:dyDescent="0.25">
      <c r="A1256" s="378" t="s">
        <v>185</v>
      </c>
      <c r="B1256" s="361" t="s">
        <v>414</v>
      </c>
      <c r="C1256" s="360" t="s">
        <v>12</v>
      </c>
      <c r="D1256" s="360" t="s">
        <v>415</v>
      </c>
      <c r="E1256" s="645" t="s">
        <v>2465</v>
      </c>
      <c r="F1256" s="645"/>
      <c r="G1256" s="362" t="s">
        <v>104</v>
      </c>
      <c r="H1256" s="363">
        <v>0.104</v>
      </c>
      <c r="I1256" s="364">
        <v>25.33</v>
      </c>
      <c r="J1256" s="379">
        <v>2.63</v>
      </c>
    </row>
    <row r="1257" spans="1:10" ht="25.5" x14ac:dyDescent="0.25">
      <c r="A1257" s="372" t="s">
        <v>191</v>
      </c>
      <c r="B1257" s="355" t="s">
        <v>634</v>
      </c>
      <c r="C1257" s="354" t="s">
        <v>12</v>
      </c>
      <c r="D1257" s="354" t="s">
        <v>635</v>
      </c>
      <c r="E1257" s="643" t="s">
        <v>192</v>
      </c>
      <c r="F1257" s="643"/>
      <c r="G1257" s="356" t="s">
        <v>4</v>
      </c>
      <c r="H1257" s="357">
        <v>1.4999999999999999E-2</v>
      </c>
      <c r="I1257" s="358">
        <v>67.17</v>
      </c>
      <c r="J1257" s="373">
        <v>1</v>
      </c>
    </row>
    <row r="1258" spans="1:10" ht="25.5" x14ac:dyDescent="0.25">
      <c r="A1258" s="372" t="s">
        <v>191</v>
      </c>
      <c r="B1258" s="355" t="s">
        <v>5988</v>
      </c>
      <c r="C1258" s="354" t="s">
        <v>12</v>
      </c>
      <c r="D1258" s="354" t="s">
        <v>5989</v>
      </c>
      <c r="E1258" s="643" t="s">
        <v>192</v>
      </c>
      <c r="F1258" s="643"/>
      <c r="G1258" s="356" t="s">
        <v>4</v>
      </c>
      <c r="H1258" s="357">
        <v>1</v>
      </c>
      <c r="I1258" s="358">
        <v>12.83</v>
      </c>
      <c r="J1258" s="373">
        <v>12.83</v>
      </c>
    </row>
    <row r="1259" spans="1:10" x14ac:dyDescent="0.25">
      <c r="A1259" s="372" t="s">
        <v>191</v>
      </c>
      <c r="B1259" s="355" t="s">
        <v>628</v>
      </c>
      <c r="C1259" s="354" t="s">
        <v>12</v>
      </c>
      <c r="D1259" s="354" t="s">
        <v>629</v>
      </c>
      <c r="E1259" s="643" t="s">
        <v>192</v>
      </c>
      <c r="F1259" s="643"/>
      <c r="G1259" s="356" t="s">
        <v>4</v>
      </c>
      <c r="H1259" s="357">
        <v>5.3999999999999999E-2</v>
      </c>
      <c r="I1259" s="358">
        <v>2.08</v>
      </c>
      <c r="J1259" s="373">
        <v>0.11</v>
      </c>
    </row>
    <row r="1260" spans="1:10" ht="25.5" x14ac:dyDescent="0.25">
      <c r="A1260" s="372" t="s">
        <v>191</v>
      </c>
      <c r="B1260" s="355" t="s">
        <v>624</v>
      </c>
      <c r="C1260" s="354" t="s">
        <v>12</v>
      </c>
      <c r="D1260" s="354" t="s">
        <v>625</v>
      </c>
      <c r="E1260" s="643" t="s">
        <v>192</v>
      </c>
      <c r="F1260" s="643"/>
      <c r="G1260" s="356" t="s">
        <v>4</v>
      </c>
      <c r="H1260" s="357">
        <v>0.02</v>
      </c>
      <c r="I1260" s="358">
        <v>76.099999999999994</v>
      </c>
      <c r="J1260" s="373">
        <v>1.52</v>
      </c>
    </row>
    <row r="1261" spans="1:10" x14ac:dyDescent="0.25">
      <c r="A1261" s="646" t="s">
        <v>199</v>
      </c>
      <c r="B1261" s="853"/>
      <c r="C1261" s="853"/>
      <c r="D1261" s="853"/>
      <c r="E1261" s="853"/>
      <c r="F1261" s="853"/>
      <c r="G1261" s="853"/>
      <c r="H1261" s="853"/>
      <c r="I1261" s="853"/>
      <c r="J1261" s="647"/>
    </row>
    <row r="1262" spans="1:10" ht="15.75" thickBot="1" x14ac:dyDescent="0.3">
      <c r="A1262" s="648" t="s">
        <v>4117</v>
      </c>
      <c r="B1262" s="854"/>
      <c r="C1262" s="854"/>
      <c r="D1262" s="854"/>
      <c r="E1262" s="854"/>
      <c r="F1262" s="854"/>
      <c r="G1262" s="854"/>
      <c r="H1262" s="854"/>
      <c r="I1262" s="854"/>
      <c r="J1262" s="649"/>
    </row>
    <row r="1263" spans="1:10" ht="15.75" thickTop="1" x14ac:dyDescent="0.25">
      <c r="A1263" s="374"/>
      <c r="B1263" s="359"/>
      <c r="C1263" s="359"/>
      <c r="D1263" s="359"/>
      <c r="E1263" s="359"/>
      <c r="F1263" s="359"/>
      <c r="G1263" s="359"/>
      <c r="H1263" s="359"/>
      <c r="I1263" s="359"/>
      <c r="J1263" s="375"/>
    </row>
    <row r="1264" spans="1:10" ht="38.25" x14ac:dyDescent="0.25">
      <c r="A1264" s="376" t="s">
        <v>184</v>
      </c>
      <c r="B1264" s="350" t="s">
        <v>5368</v>
      </c>
      <c r="C1264" s="349" t="s">
        <v>163</v>
      </c>
      <c r="D1264" s="349" t="s">
        <v>5369</v>
      </c>
      <c r="E1264" s="644" t="s">
        <v>198</v>
      </c>
      <c r="F1264" s="644"/>
      <c r="G1264" s="351" t="s">
        <v>4</v>
      </c>
      <c r="H1264" s="352">
        <v>1</v>
      </c>
      <c r="I1264" s="353">
        <v>28.52</v>
      </c>
      <c r="J1264" s="377">
        <v>28.52</v>
      </c>
    </row>
    <row r="1265" spans="1:10" ht="25.5" x14ac:dyDescent="0.25">
      <c r="A1265" s="378" t="s">
        <v>185</v>
      </c>
      <c r="B1265" s="361" t="s">
        <v>414</v>
      </c>
      <c r="C1265" s="360" t="s">
        <v>12</v>
      </c>
      <c r="D1265" s="360" t="s">
        <v>415</v>
      </c>
      <c r="E1265" s="645" t="s">
        <v>2465</v>
      </c>
      <c r="F1265" s="645"/>
      <c r="G1265" s="362" t="s">
        <v>104</v>
      </c>
      <c r="H1265" s="363">
        <v>0.115</v>
      </c>
      <c r="I1265" s="364">
        <v>25.33</v>
      </c>
      <c r="J1265" s="379">
        <v>2.91</v>
      </c>
    </row>
    <row r="1266" spans="1:10" ht="25.5" x14ac:dyDescent="0.25">
      <c r="A1266" s="378" t="s">
        <v>185</v>
      </c>
      <c r="B1266" s="361" t="s">
        <v>416</v>
      </c>
      <c r="C1266" s="360" t="s">
        <v>12</v>
      </c>
      <c r="D1266" s="360" t="s">
        <v>417</v>
      </c>
      <c r="E1266" s="645" t="s">
        <v>2465</v>
      </c>
      <c r="F1266" s="645"/>
      <c r="G1266" s="362" t="s">
        <v>104</v>
      </c>
      <c r="H1266" s="363">
        <v>0.115</v>
      </c>
      <c r="I1266" s="364">
        <v>33.36</v>
      </c>
      <c r="J1266" s="379">
        <v>3.83</v>
      </c>
    </row>
    <row r="1267" spans="1:10" ht="25.5" x14ac:dyDescent="0.25">
      <c r="A1267" s="372" t="s">
        <v>191</v>
      </c>
      <c r="B1267" s="355" t="s">
        <v>624</v>
      </c>
      <c r="C1267" s="354" t="s">
        <v>12</v>
      </c>
      <c r="D1267" s="354" t="s">
        <v>625</v>
      </c>
      <c r="E1267" s="643" t="s">
        <v>192</v>
      </c>
      <c r="F1267" s="643"/>
      <c r="G1267" s="356" t="s">
        <v>4</v>
      </c>
      <c r="H1267" s="357">
        <v>2.3E-2</v>
      </c>
      <c r="I1267" s="358">
        <v>76.099999999999994</v>
      </c>
      <c r="J1267" s="373">
        <v>1.75</v>
      </c>
    </row>
    <row r="1268" spans="1:10" ht="25.5" x14ac:dyDescent="0.25">
      <c r="A1268" s="372" t="s">
        <v>191</v>
      </c>
      <c r="B1268" s="355" t="s">
        <v>634</v>
      </c>
      <c r="C1268" s="354" t="s">
        <v>12</v>
      </c>
      <c r="D1268" s="354" t="s">
        <v>635</v>
      </c>
      <c r="E1268" s="643" t="s">
        <v>192</v>
      </c>
      <c r="F1268" s="643"/>
      <c r="G1268" s="356" t="s">
        <v>4</v>
      </c>
      <c r="H1268" s="357">
        <v>1.7000000000000001E-2</v>
      </c>
      <c r="I1268" s="358">
        <v>67.17</v>
      </c>
      <c r="J1268" s="373">
        <v>1.1399999999999999</v>
      </c>
    </row>
    <row r="1269" spans="1:10" ht="25.5" x14ac:dyDescent="0.25">
      <c r="A1269" s="372" t="s">
        <v>191</v>
      </c>
      <c r="B1269" s="355" t="s">
        <v>5561</v>
      </c>
      <c r="C1269" s="354" t="s">
        <v>12</v>
      </c>
      <c r="D1269" s="354" t="s">
        <v>5562</v>
      </c>
      <c r="E1269" s="643" t="s">
        <v>192</v>
      </c>
      <c r="F1269" s="643"/>
      <c r="G1269" s="356" t="s">
        <v>4</v>
      </c>
      <c r="H1269" s="357">
        <v>1</v>
      </c>
      <c r="I1269" s="358">
        <v>18.77</v>
      </c>
      <c r="J1269" s="373">
        <v>18.77</v>
      </c>
    </row>
    <row r="1270" spans="1:10" x14ac:dyDescent="0.25">
      <c r="A1270" s="372" t="s">
        <v>191</v>
      </c>
      <c r="B1270" s="355" t="s">
        <v>628</v>
      </c>
      <c r="C1270" s="354" t="s">
        <v>12</v>
      </c>
      <c r="D1270" s="354" t="s">
        <v>629</v>
      </c>
      <c r="E1270" s="643" t="s">
        <v>192</v>
      </c>
      <c r="F1270" s="643"/>
      <c r="G1270" s="356" t="s">
        <v>4</v>
      </c>
      <c r="H1270" s="357">
        <v>0.06</v>
      </c>
      <c r="I1270" s="358">
        <v>2.08</v>
      </c>
      <c r="J1270" s="373">
        <v>0.12</v>
      </c>
    </row>
    <row r="1271" spans="1:10" x14ac:dyDescent="0.25">
      <c r="A1271" s="646" t="s">
        <v>199</v>
      </c>
      <c r="B1271" s="853"/>
      <c r="C1271" s="853"/>
      <c r="D1271" s="853"/>
      <c r="E1271" s="853"/>
      <c r="F1271" s="853"/>
      <c r="G1271" s="853"/>
      <c r="H1271" s="853"/>
      <c r="I1271" s="853"/>
      <c r="J1271" s="647"/>
    </row>
    <row r="1272" spans="1:10" ht="15.75" thickBot="1" x14ac:dyDescent="0.3">
      <c r="A1272" s="648" t="s">
        <v>4117</v>
      </c>
      <c r="B1272" s="854"/>
      <c r="C1272" s="854"/>
      <c r="D1272" s="854"/>
      <c r="E1272" s="854"/>
      <c r="F1272" s="854"/>
      <c r="G1272" s="854"/>
      <c r="H1272" s="854"/>
      <c r="I1272" s="854"/>
      <c r="J1272" s="649"/>
    </row>
    <row r="1273" spans="1:10" ht="15.75" thickTop="1" x14ac:dyDescent="0.25">
      <c r="A1273" s="374"/>
      <c r="B1273" s="359"/>
      <c r="C1273" s="359"/>
      <c r="D1273" s="359"/>
      <c r="E1273" s="359"/>
      <c r="F1273" s="359"/>
      <c r="G1273" s="359"/>
      <c r="H1273" s="359"/>
      <c r="I1273" s="359"/>
      <c r="J1273" s="375"/>
    </row>
    <row r="1274" spans="1:10" ht="38.25" x14ac:dyDescent="0.25">
      <c r="A1274" s="376" t="s">
        <v>184</v>
      </c>
      <c r="B1274" s="350" t="s">
        <v>3680</v>
      </c>
      <c r="C1274" s="349" t="s">
        <v>163</v>
      </c>
      <c r="D1274" s="349" t="s">
        <v>3681</v>
      </c>
      <c r="E1274" s="644" t="s">
        <v>3843</v>
      </c>
      <c r="F1274" s="644"/>
      <c r="G1274" s="351" t="s">
        <v>4</v>
      </c>
      <c r="H1274" s="352">
        <v>1</v>
      </c>
      <c r="I1274" s="353">
        <v>210.19</v>
      </c>
      <c r="J1274" s="377">
        <v>210.19</v>
      </c>
    </row>
    <row r="1275" spans="1:10" ht="25.5" x14ac:dyDescent="0.25">
      <c r="A1275" s="378" t="s">
        <v>185</v>
      </c>
      <c r="B1275" s="361" t="s">
        <v>414</v>
      </c>
      <c r="C1275" s="360" t="s">
        <v>12</v>
      </c>
      <c r="D1275" s="360" t="s">
        <v>415</v>
      </c>
      <c r="E1275" s="645" t="s">
        <v>2465</v>
      </c>
      <c r="F1275" s="645"/>
      <c r="G1275" s="362" t="s">
        <v>104</v>
      </c>
      <c r="H1275" s="363">
        <v>1.2861</v>
      </c>
      <c r="I1275" s="364">
        <v>25.33</v>
      </c>
      <c r="J1275" s="379">
        <v>32.57</v>
      </c>
    </row>
    <row r="1276" spans="1:10" ht="25.5" x14ac:dyDescent="0.25">
      <c r="A1276" s="378" t="s">
        <v>185</v>
      </c>
      <c r="B1276" s="361" t="s">
        <v>416</v>
      </c>
      <c r="C1276" s="360" t="s">
        <v>12</v>
      </c>
      <c r="D1276" s="360" t="s">
        <v>417</v>
      </c>
      <c r="E1276" s="645" t="s">
        <v>2465</v>
      </c>
      <c r="F1276" s="645"/>
      <c r="G1276" s="362" t="s">
        <v>104</v>
      </c>
      <c r="H1276" s="363">
        <v>1.2861</v>
      </c>
      <c r="I1276" s="364">
        <v>33.36</v>
      </c>
      <c r="J1276" s="379">
        <v>42.9</v>
      </c>
    </row>
    <row r="1277" spans="1:10" ht="25.5" x14ac:dyDescent="0.25">
      <c r="A1277" s="372" t="s">
        <v>191</v>
      </c>
      <c r="B1277" s="355" t="s">
        <v>4118</v>
      </c>
      <c r="C1277" s="354" t="s">
        <v>12</v>
      </c>
      <c r="D1277" s="354" t="s">
        <v>4119</v>
      </c>
      <c r="E1277" s="643" t="s">
        <v>192</v>
      </c>
      <c r="F1277" s="643"/>
      <c r="G1277" s="356" t="s">
        <v>4</v>
      </c>
      <c r="H1277" s="357">
        <v>1</v>
      </c>
      <c r="I1277" s="358">
        <v>133.22999999999999</v>
      </c>
      <c r="J1277" s="373">
        <v>133.22999999999999</v>
      </c>
    </row>
    <row r="1278" spans="1:10" ht="25.5" x14ac:dyDescent="0.25">
      <c r="A1278" s="372" t="s">
        <v>191</v>
      </c>
      <c r="B1278" s="355" t="s">
        <v>636</v>
      </c>
      <c r="C1278" s="354" t="s">
        <v>12</v>
      </c>
      <c r="D1278" s="354" t="s">
        <v>637</v>
      </c>
      <c r="E1278" s="643" t="s">
        <v>192</v>
      </c>
      <c r="F1278" s="643"/>
      <c r="G1278" s="356" t="s">
        <v>4</v>
      </c>
      <c r="H1278" s="357">
        <v>9.5399999999999999E-2</v>
      </c>
      <c r="I1278" s="358">
        <v>15.65</v>
      </c>
      <c r="J1278" s="373">
        <v>1.49</v>
      </c>
    </row>
    <row r="1279" spans="1:10" x14ac:dyDescent="0.25">
      <c r="A1279" s="646" t="s">
        <v>199</v>
      </c>
      <c r="B1279" s="853"/>
      <c r="C1279" s="853"/>
      <c r="D1279" s="853"/>
      <c r="E1279" s="853"/>
      <c r="F1279" s="853"/>
      <c r="G1279" s="853"/>
      <c r="H1279" s="853"/>
      <c r="I1279" s="853"/>
      <c r="J1279" s="647"/>
    </row>
    <row r="1280" spans="1:10" ht="15.75" thickBot="1" x14ac:dyDescent="0.3">
      <c r="A1280" s="648" t="s">
        <v>4120</v>
      </c>
      <c r="B1280" s="854"/>
      <c r="C1280" s="854"/>
      <c r="D1280" s="854"/>
      <c r="E1280" s="854"/>
      <c r="F1280" s="854"/>
      <c r="G1280" s="854"/>
      <c r="H1280" s="854"/>
      <c r="I1280" s="854"/>
      <c r="J1280" s="649"/>
    </row>
    <row r="1281" spans="1:10" ht="15.75" thickTop="1" x14ac:dyDescent="0.25">
      <c r="A1281" s="374"/>
      <c r="B1281" s="359"/>
      <c r="C1281" s="359"/>
      <c r="D1281" s="359"/>
      <c r="E1281" s="359"/>
      <c r="F1281" s="359"/>
      <c r="G1281" s="359"/>
      <c r="H1281" s="359"/>
      <c r="I1281" s="359"/>
      <c r="J1281" s="375"/>
    </row>
    <row r="1282" spans="1:10" ht="25.5" x14ac:dyDescent="0.25">
      <c r="A1282" s="376" t="s">
        <v>184</v>
      </c>
      <c r="B1282" s="350" t="s">
        <v>3683</v>
      </c>
      <c r="C1282" s="349" t="s">
        <v>163</v>
      </c>
      <c r="D1282" s="349" t="s">
        <v>3684</v>
      </c>
      <c r="E1282" s="644" t="s">
        <v>198</v>
      </c>
      <c r="F1282" s="644"/>
      <c r="G1282" s="351" t="s">
        <v>4</v>
      </c>
      <c r="H1282" s="352">
        <v>1</v>
      </c>
      <c r="I1282" s="353">
        <v>769.51</v>
      </c>
      <c r="J1282" s="377">
        <v>769.51</v>
      </c>
    </row>
    <row r="1283" spans="1:10" ht="25.5" x14ac:dyDescent="0.25">
      <c r="A1283" s="378" t="s">
        <v>185</v>
      </c>
      <c r="B1283" s="361" t="s">
        <v>414</v>
      </c>
      <c r="C1283" s="360" t="s">
        <v>12</v>
      </c>
      <c r="D1283" s="360" t="s">
        <v>415</v>
      </c>
      <c r="E1283" s="645" t="s">
        <v>2465</v>
      </c>
      <c r="F1283" s="645"/>
      <c r="G1283" s="362" t="s">
        <v>104</v>
      </c>
      <c r="H1283" s="363">
        <v>0.59719999999999995</v>
      </c>
      <c r="I1283" s="364">
        <v>25.33</v>
      </c>
      <c r="J1283" s="379">
        <v>15.12</v>
      </c>
    </row>
    <row r="1284" spans="1:10" ht="25.5" x14ac:dyDescent="0.25">
      <c r="A1284" s="378" t="s">
        <v>185</v>
      </c>
      <c r="B1284" s="361" t="s">
        <v>416</v>
      </c>
      <c r="C1284" s="360" t="s">
        <v>12</v>
      </c>
      <c r="D1284" s="360" t="s">
        <v>417</v>
      </c>
      <c r="E1284" s="645" t="s">
        <v>2465</v>
      </c>
      <c r="F1284" s="645"/>
      <c r="G1284" s="362" t="s">
        <v>104</v>
      </c>
      <c r="H1284" s="363">
        <v>0.59719999999999995</v>
      </c>
      <c r="I1284" s="364">
        <v>33.36</v>
      </c>
      <c r="J1284" s="379">
        <v>19.920000000000002</v>
      </c>
    </row>
    <row r="1285" spans="1:10" ht="25.5" x14ac:dyDescent="0.25">
      <c r="A1285" s="372" t="s">
        <v>191</v>
      </c>
      <c r="B1285" s="355" t="s">
        <v>4121</v>
      </c>
      <c r="C1285" s="354" t="s">
        <v>163</v>
      </c>
      <c r="D1285" s="354" t="s">
        <v>4122</v>
      </c>
      <c r="E1285" s="643" t="s">
        <v>192</v>
      </c>
      <c r="F1285" s="643"/>
      <c r="G1285" s="356" t="s">
        <v>4</v>
      </c>
      <c r="H1285" s="357">
        <v>1</v>
      </c>
      <c r="I1285" s="358">
        <v>734.1</v>
      </c>
      <c r="J1285" s="373">
        <v>734.1</v>
      </c>
    </row>
    <row r="1286" spans="1:10" ht="25.5" x14ac:dyDescent="0.25">
      <c r="A1286" s="372" t="s">
        <v>191</v>
      </c>
      <c r="B1286" s="355" t="s">
        <v>636</v>
      </c>
      <c r="C1286" s="354" t="s">
        <v>12</v>
      </c>
      <c r="D1286" s="354" t="s">
        <v>637</v>
      </c>
      <c r="E1286" s="643" t="s">
        <v>192</v>
      </c>
      <c r="F1286" s="643"/>
      <c r="G1286" s="356" t="s">
        <v>4</v>
      </c>
      <c r="H1286" s="357">
        <v>2.3699999999999999E-2</v>
      </c>
      <c r="I1286" s="358">
        <v>15.65</v>
      </c>
      <c r="J1286" s="373">
        <v>0.37</v>
      </c>
    </row>
    <row r="1287" spans="1:10" x14ac:dyDescent="0.25">
      <c r="A1287" s="646" t="s">
        <v>199</v>
      </c>
      <c r="B1287" s="853"/>
      <c r="C1287" s="853"/>
      <c r="D1287" s="853"/>
      <c r="E1287" s="853"/>
      <c r="F1287" s="853"/>
      <c r="G1287" s="853"/>
      <c r="H1287" s="853"/>
      <c r="I1287" s="853"/>
      <c r="J1287" s="647"/>
    </row>
    <row r="1288" spans="1:10" ht="15.75" thickBot="1" x14ac:dyDescent="0.3">
      <c r="A1288" s="648" t="s">
        <v>4123</v>
      </c>
      <c r="B1288" s="854"/>
      <c r="C1288" s="854"/>
      <c r="D1288" s="854"/>
      <c r="E1288" s="854"/>
      <c r="F1288" s="854"/>
      <c r="G1288" s="854"/>
      <c r="H1288" s="854"/>
      <c r="I1288" s="854"/>
      <c r="J1288" s="649"/>
    </row>
    <row r="1289" spans="1:10" ht="15.75" thickTop="1" x14ac:dyDescent="0.25">
      <c r="A1289" s="374"/>
      <c r="B1289" s="359"/>
      <c r="C1289" s="359"/>
      <c r="D1289" s="359"/>
      <c r="E1289" s="359"/>
      <c r="F1289" s="359"/>
      <c r="G1289" s="359"/>
      <c r="H1289" s="359"/>
      <c r="I1289" s="359"/>
      <c r="J1289" s="375"/>
    </row>
    <row r="1290" spans="1:10" ht="38.25" x14ac:dyDescent="0.25">
      <c r="A1290" s="376" t="s">
        <v>184</v>
      </c>
      <c r="B1290" s="350" t="s">
        <v>3685</v>
      </c>
      <c r="C1290" s="349" t="s">
        <v>163</v>
      </c>
      <c r="D1290" s="349" t="s">
        <v>3686</v>
      </c>
      <c r="E1290" s="644" t="s">
        <v>198</v>
      </c>
      <c r="F1290" s="644"/>
      <c r="G1290" s="351" t="s">
        <v>4</v>
      </c>
      <c r="H1290" s="352">
        <v>1</v>
      </c>
      <c r="I1290" s="353">
        <v>150.04</v>
      </c>
      <c r="J1290" s="377">
        <v>150.04</v>
      </c>
    </row>
    <row r="1291" spans="1:10" ht="25.5" x14ac:dyDescent="0.25">
      <c r="A1291" s="378" t="s">
        <v>185</v>
      </c>
      <c r="B1291" s="361" t="s">
        <v>414</v>
      </c>
      <c r="C1291" s="360" t="s">
        <v>12</v>
      </c>
      <c r="D1291" s="360" t="s">
        <v>415</v>
      </c>
      <c r="E1291" s="645" t="s">
        <v>2465</v>
      </c>
      <c r="F1291" s="645"/>
      <c r="G1291" s="362" t="s">
        <v>104</v>
      </c>
      <c r="H1291" s="363">
        <v>0.21690000000000001</v>
      </c>
      <c r="I1291" s="364">
        <v>25.33</v>
      </c>
      <c r="J1291" s="379">
        <v>5.49</v>
      </c>
    </row>
    <row r="1292" spans="1:10" ht="25.5" x14ac:dyDescent="0.25">
      <c r="A1292" s="378" t="s">
        <v>185</v>
      </c>
      <c r="B1292" s="361" t="s">
        <v>416</v>
      </c>
      <c r="C1292" s="360" t="s">
        <v>12</v>
      </c>
      <c r="D1292" s="360" t="s">
        <v>417</v>
      </c>
      <c r="E1292" s="645" t="s">
        <v>2465</v>
      </c>
      <c r="F1292" s="645"/>
      <c r="G1292" s="362" t="s">
        <v>104</v>
      </c>
      <c r="H1292" s="363">
        <v>0.21690000000000001</v>
      </c>
      <c r="I1292" s="364">
        <v>33.36</v>
      </c>
      <c r="J1292" s="379">
        <v>7.23</v>
      </c>
    </row>
    <row r="1293" spans="1:10" ht="25.5" x14ac:dyDescent="0.25">
      <c r="A1293" s="372" t="s">
        <v>191</v>
      </c>
      <c r="B1293" s="355" t="s">
        <v>4124</v>
      </c>
      <c r="C1293" s="354" t="s">
        <v>200</v>
      </c>
      <c r="D1293" s="354" t="s">
        <v>4125</v>
      </c>
      <c r="E1293" s="643" t="s">
        <v>192</v>
      </c>
      <c r="F1293" s="643"/>
      <c r="G1293" s="356" t="s">
        <v>202</v>
      </c>
      <c r="H1293" s="357">
        <v>1</v>
      </c>
      <c r="I1293" s="358">
        <v>137.32</v>
      </c>
      <c r="J1293" s="373">
        <v>137.32</v>
      </c>
    </row>
    <row r="1294" spans="1:10" x14ac:dyDescent="0.25">
      <c r="A1294" s="646" t="s">
        <v>199</v>
      </c>
      <c r="B1294" s="853"/>
      <c r="C1294" s="853"/>
      <c r="D1294" s="853"/>
      <c r="E1294" s="853"/>
      <c r="F1294" s="853"/>
      <c r="G1294" s="853"/>
      <c r="H1294" s="853"/>
      <c r="I1294" s="853"/>
      <c r="J1294" s="647"/>
    </row>
    <row r="1295" spans="1:10" ht="15.75" thickBot="1" x14ac:dyDescent="0.3">
      <c r="A1295" s="648" t="s">
        <v>4126</v>
      </c>
      <c r="B1295" s="854"/>
      <c r="C1295" s="854"/>
      <c r="D1295" s="854"/>
      <c r="E1295" s="854"/>
      <c r="F1295" s="854"/>
      <c r="G1295" s="854"/>
      <c r="H1295" s="854"/>
      <c r="I1295" s="854"/>
      <c r="J1295" s="649"/>
    </row>
    <row r="1296" spans="1:10" ht="15.75" thickTop="1" x14ac:dyDescent="0.25">
      <c r="A1296" s="374"/>
      <c r="B1296" s="359"/>
      <c r="C1296" s="359"/>
      <c r="D1296" s="359"/>
      <c r="E1296" s="359"/>
      <c r="F1296" s="359"/>
      <c r="G1296" s="359"/>
      <c r="H1296" s="359"/>
      <c r="I1296" s="359"/>
      <c r="J1296" s="375"/>
    </row>
    <row r="1297" spans="1:10" ht="38.25" x14ac:dyDescent="0.25">
      <c r="A1297" s="376" t="s">
        <v>184</v>
      </c>
      <c r="B1297" s="350" t="s">
        <v>3689</v>
      </c>
      <c r="C1297" s="349" t="s">
        <v>12</v>
      </c>
      <c r="D1297" s="349" t="s">
        <v>3690</v>
      </c>
      <c r="E1297" s="644" t="s">
        <v>4127</v>
      </c>
      <c r="F1297" s="644"/>
      <c r="G1297" s="351" t="s">
        <v>3</v>
      </c>
      <c r="H1297" s="352">
        <v>1</v>
      </c>
      <c r="I1297" s="353">
        <v>85.86</v>
      </c>
      <c r="J1297" s="377">
        <v>85.86</v>
      </c>
    </row>
    <row r="1298" spans="1:10" ht="38.25" x14ac:dyDescent="0.25">
      <c r="A1298" s="378" t="s">
        <v>185</v>
      </c>
      <c r="B1298" s="361" t="s">
        <v>3779</v>
      </c>
      <c r="C1298" s="360" t="s">
        <v>12</v>
      </c>
      <c r="D1298" s="360" t="s">
        <v>3780</v>
      </c>
      <c r="E1298" s="645" t="s">
        <v>2466</v>
      </c>
      <c r="F1298" s="645"/>
      <c r="G1298" s="362" t="s">
        <v>187</v>
      </c>
      <c r="H1298" s="363">
        <v>5.4000000000000003E-3</v>
      </c>
      <c r="I1298" s="364">
        <v>567.17999999999995</v>
      </c>
      <c r="J1298" s="379">
        <v>3.06</v>
      </c>
    </row>
    <row r="1299" spans="1:10" ht="38.25" x14ac:dyDescent="0.25">
      <c r="A1299" s="378" t="s">
        <v>185</v>
      </c>
      <c r="B1299" s="361" t="s">
        <v>539</v>
      </c>
      <c r="C1299" s="360" t="s">
        <v>12</v>
      </c>
      <c r="D1299" s="360" t="s">
        <v>540</v>
      </c>
      <c r="E1299" s="645" t="s">
        <v>2464</v>
      </c>
      <c r="F1299" s="645"/>
      <c r="G1299" s="362" t="s">
        <v>109</v>
      </c>
      <c r="H1299" s="363">
        <v>9.2999999999999992E-3</v>
      </c>
      <c r="I1299" s="364">
        <v>42.74</v>
      </c>
      <c r="J1299" s="379">
        <v>0.39</v>
      </c>
    </row>
    <row r="1300" spans="1:10" ht="25.5" x14ac:dyDescent="0.25">
      <c r="A1300" s="378" t="s">
        <v>185</v>
      </c>
      <c r="B1300" s="361" t="s">
        <v>188</v>
      </c>
      <c r="C1300" s="360" t="s">
        <v>12</v>
      </c>
      <c r="D1300" s="360" t="s">
        <v>108</v>
      </c>
      <c r="E1300" s="645" t="s">
        <v>2465</v>
      </c>
      <c r="F1300" s="645"/>
      <c r="G1300" s="362" t="s">
        <v>104</v>
      </c>
      <c r="H1300" s="363">
        <v>0.9103</v>
      </c>
      <c r="I1300" s="364">
        <v>33.24</v>
      </c>
      <c r="J1300" s="379">
        <v>30.25</v>
      </c>
    </row>
    <row r="1301" spans="1:10" ht="25.5" x14ac:dyDescent="0.25">
      <c r="A1301" s="378" t="s">
        <v>185</v>
      </c>
      <c r="B1301" s="361" t="s">
        <v>492</v>
      </c>
      <c r="C1301" s="360" t="s">
        <v>12</v>
      </c>
      <c r="D1301" s="360" t="s">
        <v>493</v>
      </c>
      <c r="E1301" s="645" t="s">
        <v>2465</v>
      </c>
      <c r="F1301" s="645"/>
      <c r="G1301" s="362" t="s">
        <v>104</v>
      </c>
      <c r="H1301" s="363">
        <v>0.9103</v>
      </c>
      <c r="I1301" s="364">
        <v>25.31</v>
      </c>
      <c r="J1301" s="379">
        <v>23.03</v>
      </c>
    </row>
    <row r="1302" spans="1:10" ht="38.25" x14ac:dyDescent="0.25">
      <c r="A1302" s="378" t="s">
        <v>185</v>
      </c>
      <c r="B1302" s="361" t="s">
        <v>541</v>
      </c>
      <c r="C1302" s="360" t="s">
        <v>12</v>
      </c>
      <c r="D1302" s="360" t="s">
        <v>542</v>
      </c>
      <c r="E1302" s="645" t="s">
        <v>2464</v>
      </c>
      <c r="F1302" s="645"/>
      <c r="G1302" s="362" t="s">
        <v>110</v>
      </c>
      <c r="H1302" s="363">
        <v>3.7400000000000003E-2</v>
      </c>
      <c r="I1302" s="364">
        <v>41.2</v>
      </c>
      <c r="J1302" s="379">
        <v>1.54</v>
      </c>
    </row>
    <row r="1303" spans="1:10" ht="38.25" x14ac:dyDescent="0.25">
      <c r="A1303" s="372" t="s">
        <v>191</v>
      </c>
      <c r="B1303" s="355" t="s">
        <v>4130</v>
      </c>
      <c r="C1303" s="354" t="s">
        <v>12</v>
      </c>
      <c r="D1303" s="354" t="s">
        <v>4131</v>
      </c>
      <c r="E1303" s="643" t="s">
        <v>192</v>
      </c>
      <c r="F1303" s="643"/>
      <c r="G1303" s="356" t="s">
        <v>3</v>
      </c>
      <c r="H1303" s="357">
        <v>0.80930000000000002</v>
      </c>
      <c r="I1303" s="358">
        <v>6.75</v>
      </c>
      <c r="J1303" s="373">
        <v>5.46</v>
      </c>
    </row>
    <row r="1304" spans="1:10" ht="38.25" x14ac:dyDescent="0.25">
      <c r="A1304" s="372" t="s">
        <v>191</v>
      </c>
      <c r="B1304" s="355" t="s">
        <v>4132</v>
      </c>
      <c r="C1304" s="354" t="s">
        <v>12</v>
      </c>
      <c r="D1304" s="354" t="s">
        <v>4133</v>
      </c>
      <c r="E1304" s="643" t="s">
        <v>192</v>
      </c>
      <c r="F1304" s="643"/>
      <c r="G1304" s="356" t="s">
        <v>3</v>
      </c>
      <c r="H1304" s="357">
        <v>0.55000000000000004</v>
      </c>
      <c r="I1304" s="358">
        <v>24.27</v>
      </c>
      <c r="J1304" s="373">
        <v>13.34</v>
      </c>
    </row>
    <row r="1305" spans="1:10" ht="25.5" x14ac:dyDescent="0.25">
      <c r="A1305" s="372" t="s">
        <v>191</v>
      </c>
      <c r="B1305" s="355" t="s">
        <v>4128</v>
      </c>
      <c r="C1305" s="354" t="s">
        <v>12</v>
      </c>
      <c r="D1305" s="354" t="s">
        <v>4129</v>
      </c>
      <c r="E1305" s="643" t="s">
        <v>192</v>
      </c>
      <c r="F1305" s="643"/>
      <c r="G1305" s="356" t="s">
        <v>3</v>
      </c>
      <c r="H1305" s="357">
        <v>0.55000000000000004</v>
      </c>
      <c r="I1305" s="358">
        <v>11.41</v>
      </c>
      <c r="J1305" s="373">
        <v>6.27</v>
      </c>
    </row>
    <row r="1306" spans="1:10" x14ac:dyDescent="0.25">
      <c r="A1306" s="372" t="s">
        <v>191</v>
      </c>
      <c r="B1306" s="355" t="s">
        <v>726</v>
      </c>
      <c r="C1306" s="354" t="s">
        <v>12</v>
      </c>
      <c r="D1306" s="354" t="s">
        <v>727</v>
      </c>
      <c r="E1306" s="643" t="s">
        <v>192</v>
      </c>
      <c r="F1306" s="643"/>
      <c r="G1306" s="356" t="s">
        <v>16</v>
      </c>
      <c r="H1306" s="357">
        <v>0.1012</v>
      </c>
      <c r="I1306" s="358">
        <v>16.27</v>
      </c>
      <c r="J1306" s="373">
        <v>1.64</v>
      </c>
    </row>
    <row r="1307" spans="1:10" ht="26.25" thickBot="1" x14ac:dyDescent="0.3">
      <c r="A1307" s="372" t="s">
        <v>191</v>
      </c>
      <c r="B1307" s="355" t="s">
        <v>734</v>
      </c>
      <c r="C1307" s="354" t="s">
        <v>12</v>
      </c>
      <c r="D1307" s="354" t="s">
        <v>735</v>
      </c>
      <c r="E1307" s="643" t="s">
        <v>192</v>
      </c>
      <c r="F1307" s="643"/>
      <c r="G1307" s="356" t="s">
        <v>105</v>
      </c>
      <c r="H1307" s="357">
        <v>2.5600000000000001E-2</v>
      </c>
      <c r="I1307" s="358">
        <v>34.549999999999997</v>
      </c>
      <c r="J1307" s="373">
        <v>0.88</v>
      </c>
    </row>
    <row r="1308" spans="1:10" ht="15.75" thickTop="1" x14ac:dyDescent="0.25">
      <c r="A1308" s="374"/>
      <c r="B1308" s="359"/>
      <c r="C1308" s="359"/>
      <c r="D1308" s="359"/>
      <c r="E1308" s="359"/>
      <c r="F1308" s="359"/>
      <c r="G1308" s="359"/>
      <c r="H1308" s="359"/>
      <c r="I1308" s="359"/>
      <c r="J1308" s="375"/>
    </row>
    <row r="1309" spans="1:10" ht="63.75" x14ac:dyDescent="0.25">
      <c r="A1309" s="376" t="s">
        <v>184</v>
      </c>
      <c r="B1309" s="350" t="s">
        <v>5773</v>
      </c>
      <c r="C1309" s="349" t="s">
        <v>163</v>
      </c>
      <c r="D1309" s="349" t="s">
        <v>5774</v>
      </c>
      <c r="E1309" s="644" t="s">
        <v>5990</v>
      </c>
      <c r="F1309" s="644"/>
      <c r="G1309" s="351" t="s">
        <v>3</v>
      </c>
      <c r="H1309" s="352">
        <v>1</v>
      </c>
      <c r="I1309" s="353">
        <v>132.49</v>
      </c>
      <c r="J1309" s="377">
        <v>132.49</v>
      </c>
    </row>
    <row r="1310" spans="1:10" ht="63.75" x14ac:dyDescent="0.25">
      <c r="A1310" s="378" t="s">
        <v>185</v>
      </c>
      <c r="B1310" s="361" t="s">
        <v>5993</v>
      </c>
      <c r="C1310" s="360" t="s">
        <v>12</v>
      </c>
      <c r="D1310" s="360" t="s">
        <v>5994</v>
      </c>
      <c r="E1310" s="645" t="s">
        <v>2464</v>
      </c>
      <c r="F1310" s="645"/>
      <c r="G1310" s="362" t="s">
        <v>109</v>
      </c>
      <c r="H1310" s="363">
        <v>3.4200000000000001E-2</v>
      </c>
      <c r="I1310" s="364">
        <v>415.69</v>
      </c>
      <c r="J1310" s="379">
        <v>14.21</v>
      </c>
    </row>
    <row r="1311" spans="1:10" ht="38.25" x14ac:dyDescent="0.25">
      <c r="A1311" s="378" t="s">
        <v>185</v>
      </c>
      <c r="B1311" s="361" t="s">
        <v>5999</v>
      </c>
      <c r="C1311" s="360" t="s">
        <v>12</v>
      </c>
      <c r="D1311" s="360" t="s">
        <v>6000</v>
      </c>
      <c r="E1311" s="645" t="s">
        <v>3914</v>
      </c>
      <c r="F1311" s="645"/>
      <c r="G1311" s="362" t="s">
        <v>3505</v>
      </c>
      <c r="H1311" s="363">
        <v>5.2400000000000002E-2</v>
      </c>
      <c r="I1311" s="364">
        <v>3.86</v>
      </c>
      <c r="J1311" s="379">
        <v>0.2</v>
      </c>
    </row>
    <row r="1312" spans="1:10" x14ac:dyDescent="0.25">
      <c r="A1312" s="378" t="s">
        <v>185</v>
      </c>
      <c r="B1312" s="361" t="s">
        <v>190</v>
      </c>
      <c r="C1312" s="360" t="s">
        <v>12</v>
      </c>
      <c r="D1312" s="360" t="s">
        <v>106</v>
      </c>
      <c r="E1312" s="645" t="s">
        <v>2465</v>
      </c>
      <c r="F1312" s="645"/>
      <c r="G1312" s="362" t="s">
        <v>104</v>
      </c>
      <c r="H1312" s="363">
        <v>0.27950000000000003</v>
      </c>
      <c r="I1312" s="364">
        <v>24.91</v>
      </c>
      <c r="J1312" s="379">
        <v>6.96</v>
      </c>
    </row>
    <row r="1313" spans="1:10" ht="25.5" x14ac:dyDescent="0.25">
      <c r="A1313" s="378" t="s">
        <v>185</v>
      </c>
      <c r="B1313" s="361" t="s">
        <v>5995</v>
      </c>
      <c r="C1313" s="360" t="s">
        <v>12</v>
      </c>
      <c r="D1313" s="360" t="s">
        <v>5996</v>
      </c>
      <c r="E1313" s="645" t="s">
        <v>5997</v>
      </c>
      <c r="F1313" s="645"/>
      <c r="G1313" s="362" t="s">
        <v>16</v>
      </c>
      <c r="H1313" s="363">
        <v>1.3913</v>
      </c>
      <c r="I1313" s="364">
        <v>7.8</v>
      </c>
      <c r="J1313" s="379">
        <v>10.85</v>
      </c>
    </row>
    <row r="1314" spans="1:10" ht="63.75" x14ac:dyDescent="0.25">
      <c r="A1314" s="378" t="s">
        <v>185</v>
      </c>
      <c r="B1314" s="361" t="s">
        <v>6001</v>
      </c>
      <c r="C1314" s="360" t="s">
        <v>12</v>
      </c>
      <c r="D1314" s="360" t="s">
        <v>6002</v>
      </c>
      <c r="E1314" s="645" t="s">
        <v>3914</v>
      </c>
      <c r="F1314" s="645"/>
      <c r="G1314" s="362" t="s">
        <v>187</v>
      </c>
      <c r="H1314" s="363">
        <v>0.15709999999999999</v>
      </c>
      <c r="I1314" s="364">
        <v>9.65</v>
      </c>
      <c r="J1314" s="379">
        <v>1.51</v>
      </c>
    </row>
    <row r="1315" spans="1:10" ht="63.75" x14ac:dyDescent="0.25">
      <c r="A1315" s="378" t="s">
        <v>185</v>
      </c>
      <c r="B1315" s="361" t="s">
        <v>5991</v>
      </c>
      <c r="C1315" s="360" t="s">
        <v>12</v>
      </c>
      <c r="D1315" s="360" t="s">
        <v>5992</v>
      </c>
      <c r="E1315" s="645" t="s">
        <v>2464</v>
      </c>
      <c r="F1315" s="645"/>
      <c r="G1315" s="362" t="s">
        <v>110</v>
      </c>
      <c r="H1315" s="363">
        <v>6.1199999999999997E-2</v>
      </c>
      <c r="I1315" s="364">
        <v>168.93</v>
      </c>
      <c r="J1315" s="379">
        <v>10.33</v>
      </c>
    </row>
    <row r="1316" spans="1:10" ht="25.5" x14ac:dyDescent="0.25">
      <c r="A1316" s="378" t="s">
        <v>185</v>
      </c>
      <c r="B1316" s="361" t="s">
        <v>5998</v>
      </c>
      <c r="C1316" s="360" t="s">
        <v>12</v>
      </c>
      <c r="D1316" s="360" t="s">
        <v>4134</v>
      </c>
      <c r="E1316" s="645" t="s">
        <v>2465</v>
      </c>
      <c r="F1316" s="645"/>
      <c r="G1316" s="362" t="s">
        <v>104</v>
      </c>
      <c r="H1316" s="363">
        <v>6.4000000000000003E-3</v>
      </c>
      <c r="I1316" s="364">
        <v>140.16</v>
      </c>
      <c r="J1316" s="379">
        <v>0.89</v>
      </c>
    </row>
    <row r="1317" spans="1:10" ht="51" x14ac:dyDescent="0.25">
      <c r="A1317" s="372" t="s">
        <v>191</v>
      </c>
      <c r="B1317" s="355" t="s">
        <v>6003</v>
      </c>
      <c r="C1317" s="354" t="s">
        <v>12</v>
      </c>
      <c r="D1317" s="354" t="s">
        <v>6004</v>
      </c>
      <c r="E1317" s="643" t="s">
        <v>192</v>
      </c>
      <c r="F1317" s="643"/>
      <c r="G1317" s="356" t="s">
        <v>187</v>
      </c>
      <c r="H1317" s="357">
        <v>0.1426</v>
      </c>
      <c r="I1317" s="358">
        <v>613.95000000000005</v>
      </c>
      <c r="J1317" s="373">
        <v>87.54</v>
      </c>
    </row>
    <row r="1318" spans="1:10" x14ac:dyDescent="0.25">
      <c r="A1318" s="646" t="s">
        <v>199</v>
      </c>
      <c r="B1318" s="853"/>
      <c r="C1318" s="853"/>
      <c r="D1318" s="853"/>
      <c r="E1318" s="853"/>
      <c r="F1318" s="853"/>
      <c r="G1318" s="853"/>
      <c r="H1318" s="853"/>
      <c r="I1318" s="853"/>
      <c r="J1318" s="647"/>
    </row>
    <row r="1319" spans="1:10" ht="15.75" thickBot="1" x14ac:dyDescent="0.3">
      <c r="A1319" s="648" t="s">
        <v>6005</v>
      </c>
      <c r="B1319" s="854"/>
      <c r="C1319" s="854"/>
      <c r="D1319" s="854"/>
      <c r="E1319" s="854"/>
      <c r="F1319" s="854"/>
      <c r="G1319" s="854"/>
      <c r="H1319" s="854"/>
      <c r="I1319" s="854"/>
      <c r="J1319" s="649"/>
    </row>
    <row r="1320" spans="1:10" ht="15.75" thickTop="1" x14ac:dyDescent="0.25">
      <c r="A1320" s="374"/>
      <c r="B1320" s="359"/>
      <c r="C1320" s="359"/>
      <c r="D1320" s="359"/>
      <c r="E1320" s="359"/>
      <c r="F1320" s="359"/>
      <c r="G1320" s="359"/>
      <c r="H1320" s="359"/>
      <c r="I1320" s="359"/>
      <c r="J1320" s="375"/>
    </row>
    <row r="1321" spans="1:10" ht="38.25" x14ac:dyDescent="0.25">
      <c r="A1321" s="376" t="s">
        <v>184</v>
      </c>
      <c r="B1321" s="350" t="s">
        <v>5775</v>
      </c>
      <c r="C1321" s="349" t="s">
        <v>12</v>
      </c>
      <c r="D1321" s="349" t="s">
        <v>5776</v>
      </c>
      <c r="E1321" s="644" t="s">
        <v>6006</v>
      </c>
      <c r="F1321" s="644"/>
      <c r="G1321" s="351" t="s">
        <v>4</v>
      </c>
      <c r="H1321" s="352">
        <v>1</v>
      </c>
      <c r="I1321" s="353">
        <v>23.45</v>
      </c>
      <c r="J1321" s="377">
        <v>23.45</v>
      </c>
    </row>
    <row r="1322" spans="1:10" ht="38.25" x14ac:dyDescent="0.25">
      <c r="A1322" s="378" t="s">
        <v>185</v>
      </c>
      <c r="B1322" s="361" t="s">
        <v>6009</v>
      </c>
      <c r="C1322" s="360" t="s">
        <v>12</v>
      </c>
      <c r="D1322" s="360" t="s">
        <v>6010</v>
      </c>
      <c r="E1322" s="645" t="s">
        <v>2464</v>
      </c>
      <c r="F1322" s="645"/>
      <c r="G1322" s="362" t="s">
        <v>109</v>
      </c>
      <c r="H1322" s="363">
        <v>0.16270000000000001</v>
      </c>
      <c r="I1322" s="364">
        <v>41.26</v>
      </c>
      <c r="J1322" s="379">
        <v>6.71</v>
      </c>
    </row>
    <row r="1323" spans="1:10" x14ac:dyDescent="0.25">
      <c r="A1323" s="378" t="s">
        <v>185</v>
      </c>
      <c r="B1323" s="361" t="s">
        <v>190</v>
      </c>
      <c r="C1323" s="360" t="s">
        <v>12</v>
      </c>
      <c r="D1323" s="360" t="s">
        <v>106</v>
      </c>
      <c r="E1323" s="645" t="s">
        <v>2465</v>
      </c>
      <c r="F1323" s="645"/>
      <c r="G1323" s="362" t="s">
        <v>104</v>
      </c>
      <c r="H1323" s="363">
        <v>0.36299999999999999</v>
      </c>
      <c r="I1323" s="364">
        <v>24.91</v>
      </c>
      <c r="J1323" s="379">
        <v>9.0399999999999991</v>
      </c>
    </row>
    <row r="1324" spans="1:10" ht="39" thickBot="1" x14ac:dyDescent="0.3">
      <c r="A1324" s="378" t="s">
        <v>185</v>
      </c>
      <c r="B1324" s="361" t="s">
        <v>6007</v>
      </c>
      <c r="C1324" s="360" t="s">
        <v>12</v>
      </c>
      <c r="D1324" s="360" t="s">
        <v>6008</v>
      </c>
      <c r="E1324" s="645" t="s">
        <v>2464</v>
      </c>
      <c r="F1324" s="645"/>
      <c r="G1324" s="362" t="s">
        <v>110</v>
      </c>
      <c r="H1324" s="363">
        <v>0.20030000000000001</v>
      </c>
      <c r="I1324" s="364">
        <v>38.49</v>
      </c>
      <c r="J1324" s="379">
        <v>7.7</v>
      </c>
    </row>
    <row r="1325" spans="1:10" ht="15.75" thickTop="1" x14ac:dyDescent="0.25">
      <c r="A1325" s="374"/>
      <c r="B1325" s="359"/>
      <c r="C1325" s="359"/>
      <c r="D1325" s="359"/>
      <c r="E1325" s="359"/>
      <c r="F1325" s="359"/>
      <c r="G1325" s="359"/>
      <c r="H1325" s="359"/>
      <c r="I1325" s="359"/>
      <c r="J1325" s="375"/>
    </row>
    <row r="1326" spans="1:10" ht="38.25" x14ac:dyDescent="0.25">
      <c r="A1326" s="376" t="s">
        <v>184</v>
      </c>
      <c r="B1326" s="350" t="s">
        <v>5777</v>
      </c>
      <c r="C1326" s="349" t="s">
        <v>12</v>
      </c>
      <c r="D1326" s="349" t="s">
        <v>5778</v>
      </c>
      <c r="E1326" s="644" t="s">
        <v>5997</v>
      </c>
      <c r="F1326" s="644"/>
      <c r="G1326" s="351" t="s">
        <v>16</v>
      </c>
      <c r="H1326" s="352">
        <v>1</v>
      </c>
      <c r="I1326" s="353">
        <v>13.84</v>
      </c>
      <c r="J1326" s="377">
        <v>13.84</v>
      </c>
    </row>
    <row r="1327" spans="1:10" ht="25.5" x14ac:dyDescent="0.25">
      <c r="A1327" s="378" t="s">
        <v>185</v>
      </c>
      <c r="B1327" s="361" t="s">
        <v>484</v>
      </c>
      <c r="C1327" s="360" t="s">
        <v>12</v>
      </c>
      <c r="D1327" s="360" t="s">
        <v>485</v>
      </c>
      <c r="E1327" s="645" t="s">
        <v>2465</v>
      </c>
      <c r="F1327" s="645"/>
      <c r="G1327" s="362" t="s">
        <v>104</v>
      </c>
      <c r="H1327" s="363">
        <v>2.0799999999999999E-2</v>
      </c>
      <c r="I1327" s="364">
        <v>25.63</v>
      </c>
      <c r="J1327" s="379">
        <v>0.53</v>
      </c>
    </row>
    <row r="1328" spans="1:10" ht="25.5" x14ac:dyDescent="0.25">
      <c r="A1328" s="378" t="s">
        <v>185</v>
      </c>
      <c r="B1328" s="361" t="s">
        <v>1750</v>
      </c>
      <c r="C1328" s="360" t="s">
        <v>12</v>
      </c>
      <c r="D1328" s="360" t="s">
        <v>1751</v>
      </c>
      <c r="E1328" s="645" t="s">
        <v>2481</v>
      </c>
      <c r="F1328" s="645"/>
      <c r="G1328" s="362" t="s">
        <v>16</v>
      </c>
      <c r="H1328" s="363">
        <v>1</v>
      </c>
      <c r="I1328" s="364">
        <v>9.14</v>
      </c>
      <c r="J1328" s="379">
        <v>9.14</v>
      </c>
    </row>
    <row r="1329" spans="1:10" x14ac:dyDescent="0.25">
      <c r="A1329" s="378" t="s">
        <v>185</v>
      </c>
      <c r="B1329" s="361" t="s">
        <v>502</v>
      </c>
      <c r="C1329" s="360" t="s">
        <v>12</v>
      </c>
      <c r="D1329" s="360" t="s">
        <v>503</v>
      </c>
      <c r="E1329" s="645" t="s">
        <v>2465</v>
      </c>
      <c r="F1329" s="645"/>
      <c r="G1329" s="362" t="s">
        <v>104</v>
      </c>
      <c r="H1329" s="363">
        <v>0.104</v>
      </c>
      <c r="I1329" s="364">
        <v>33.61</v>
      </c>
      <c r="J1329" s="379">
        <v>3.49</v>
      </c>
    </row>
    <row r="1330" spans="1:10" ht="38.25" x14ac:dyDescent="0.25">
      <c r="A1330" s="372" t="s">
        <v>191</v>
      </c>
      <c r="B1330" s="355" t="s">
        <v>660</v>
      </c>
      <c r="C1330" s="354" t="s">
        <v>12</v>
      </c>
      <c r="D1330" s="354" t="s">
        <v>661</v>
      </c>
      <c r="E1330" s="643" t="s">
        <v>192</v>
      </c>
      <c r="F1330" s="643"/>
      <c r="G1330" s="356" t="s">
        <v>4</v>
      </c>
      <c r="H1330" s="357">
        <v>0.97</v>
      </c>
      <c r="I1330" s="358">
        <v>0.2</v>
      </c>
      <c r="J1330" s="373">
        <v>0.19</v>
      </c>
    </row>
    <row r="1331" spans="1:10" ht="26.25" thickBot="1" x14ac:dyDescent="0.3">
      <c r="A1331" s="372" t="s">
        <v>191</v>
      </c>
      <c r="B1331" s="355" t="s">
        <v>301</v>
      </c>
      <c r="C1331" s="354" t="s">
        <v>12</v>
      </c>
      <c r="D1331" s="354" t="s">
        <v>302</v>
      </c>
      <c r="E1331" s="643" t="s">
        <v>192</v>
      </c>
      <c r="F1331" s="643"/>
      <c r="G1331" s="356" t="s">
        <v>16</v>
      </c>
      <c r="H1331" s="357">
        <v>0.02</v>
      </c>
      <c r="I1331" s="358">
        <v>24.61</v>
      </c>
      <c r="J1331" s="373">
        <v>0.49</v>
      </c>
    </row>
    <row r="1332" spans="1:10" ht="15.75" thickTop="1" x14ac:dyDescent="0.25">
      <c r="A1332" s="374"/>
      <c r="B1332" s="359"/>
      <c r="C1332" s="359"/>
      <c r="D1332" s="359"/>
      <c r="E1332" s="359"/>
      <c r="F1332" s="359"/>
      <c r="G1332" s="359"/>
      <c r="H1332" s="359"/>
      <c r="I1332" s="359"/>
      <c r="J1332" s="375"/>
    </row>
    <row r="1333" spans="1:10" ht="25.5" x14ac:dyDescent="0.25">
      <c r="A1333" s="376" t="s">
        <v>184</v>
      </c>
      <c r="B1333" s="350" t="s">
        <v>5779</v>
      </c>
      <c r="C1333" s="349" t="s">
        <v>12</v>
      </c>
      <c r="D1333" s="349" t="s">
        <v>5780</v>
      </c>
      <c r="E1333" s="644" t="s">
        <v>5997</v>
      </c>
      <c r="F1333" s="644"/>
      <c r="G1333" s="351" t="s">
        <v>16</v>
      </c>
      <c r="H1333" s="352">
        <v>1</v>
      </c>
      <c r="I1333" s="353">
        <v>8.17</v>
      </c>
      <c r="J1333" s="377">
        <v>8.17</v>
      </c>
    </row>
    <row r="1334" spans="1:10" ht="25.5" x14ac:dyDescent="0.25">
      <c r="A1334" s="378" t="s">
        <v>185</v>
      </c>
      <c r="B1334" s="361" t="s">
        <v>484</v>
      </c>
      <c r="C1334" s="360" t="s">
        <v>12</v>
      </c>
      <c r="D1334" s="360" t="s">
        <v>485</v>
      </c>
      <c r="E1334" s="645" t="s">
        <v>2465</v>
      </c>
      <c r="F1334" s="645"/>
      <c r="G1334" s="362" t="s">
        <v>104</v>
      </c>
      <c r="H1334" s="363">
        <v>3.3E-3</v>
      </c>
      <c r="I1334" s="364">
        <v>25.63</v>
      </c>
      <c r="J1334" s="379">
        <v>0.08</v>
      </c>
    </row>
    <row r="1335" spans="1:10" x14ac:dyDescent="0.25">
      <c r="A1335" s="378" t="s">
        <v>185</v>
      </c>
      <c r="B1335" s="361" t="s">
        <v>502</v>
      </c>
      <c r="C1335" s="360" t="s">
        <v>12</v>
      </c>
      <c r="D1335" s="360" t="s">
        <v>503</v>
      </c>
      <c r="E1335" s="645" t="s">
        <v>2465</v>
      </c>
      <c r="F1335" s="645"/>
      <c r="G1335" s="362" t="s">
        <v>104</v>
      </c>
      <c r="H1335" s="363">
        <v>1.67E-2</v>
      </c>
      <c r="I1335" s="364">
        <v>33.61</v>
      </c>
      <c r="J1335" s="379">
        <v>0.56000000000000005</v>
      </c>
    </row>
    <row r="1336" spans="1:10" ht="25.5" x14ac:dyDescent="0.25">
      <c r="A1336" s="378" t="s">
        <v>185</v>
      </c>
      <c r="B1336" s="361" t="s">
        <v>681</v>
      </c>
      <c r="C1336" s="360" t="s">
        <v>12</v>
      </c>
      <c r="D1336" s="360" t="s">
        <v>682</v>
      </c>
      <c r="E1336" s="645" t="s">
        <v>2481</v>
      </c>
      <c r="F1336" s="645"/>
      <c r="G1336" s="362" t="s">
        <v>16</v>
      </c>
      <c r="H1336" s="363">
        <v>1</v>
      </c>
      <c r="I1336" s="364">
        <v>6.97</v>
      </c>
      <c r="J1336" s="379">
        <v>6.97</v>
      </c>
    </row>
    <row r="1337" spans="1:10" ht="25.5" x14ac:dyDescent="0.25">
      <c r="A1337" s="372" t="s">
        <v>191</v>
      </c>
      <c r="B1337" s="355" t="s">
        <v>301</v>
      </c>
      <c r="C1337" s="354" t="s">
        <v>12</v>
      </c>
      <c r="D1337" s="354" t="s">
        <v>302</v>
      </c>
      <c r="E1337" s="643" t="s">
        <v>192</v>
      </c>
      <c r="F1337" s="643"/>
      <c r="G1337" s="356" t="s">
        <v>16</v>
      </c>
      <c r="H1337" s="357">
        <v>0.02</v>
      </c>
      <c r="I1337" s="358">
        <v>24.61</v>
      </c>
      <c r="J1337" s="373">
        <v>0.49</v>
      </c>
    </row>
    <row r="1338" spans="1:10" ht="39" thickBot="1" x14ac:dyDescent="0.3">
      <c r="A1338" s="372" t="s">
        <v>191</v>
      </c>
      <c r="B1338" s="355" t="s">
        <v>660</v>
      </c>
      <c r="C1338" s="354" t="s">
        <v>12</v>
      </c>
      <c r="D1338" s="354" t="s">
        <v>661</v>
      </c>
      <c r="E1338" s="643" t="s">
        <v>192</v>
      </c>
      <c r="F1338" s="643"/>
      <c r="G1338" s="356" t="s">
        <v>4</v>
      </c>
      <c r="H1338" s="357">
        <v>0.36699999999999999</v>
      </c>
      <c r="I1338" s="358">
        <v>0.2</v>
      </c>
      <c r="J1338" s="373">
        <v>7.0000000000000007E-2</v>
      </c>
    </row>
    <row r="1339" spans="1:10" ht="15.75" thickTop="1" x14ac:dyDescent="0.25">
      <c r="A1339" s="374"/>
      <c r="B1339" s="359"/>
      <c r="C1339" s="359"/>
      <c r="D1339" s="359"/>
      <c r="E1339" s="359"/>
      <c r="F1339" s="359"/>
      <c r="G1339" s="359"/>
      <c r="H1339" s="359"/>
      <c r="I1339" s="359"/>
      <c r="J1339" s="375"/>
    </row>
    <row r="1340" spans="1:10" ht="38.25" x14ac:dyDescent="0.25">
      <c r="A1340" s="376" t="s">
        <v>184</v>
      </c>
      <c r="B1340" s="350" t="s">
        <v>3691</v>
      </c>
      <c r="C1340" s="349" t="s">
        <v>12</v>
      </c>
      <c r="D1340" s="349" t="s">
        <v>3692</v>
      </c>
      <c r="E1340" s="644" t="s">
        <v>2440</v>
      </c>
      <c r="F1340" s="644"/>
      <c r="G1340" s="351" t="s">
        <v>187</v>
      </c>
      <c r="H1340" s="352">
        <v>1</v>
      </c>
      <c r="I1340" s="353">
        <v>110.54</v>
      </c>
      <c r="J1340" s="377">
        <v>110.54</v>
      </c>
    </row>
    <row r="1341" spans="1:10" x14ac:dyDescent="0.25">
      <c r="A1341" s="378" t="s">
        <v>185</v>
      </c>
      <c r="B1341" s="361" t="s">
        <v>207</v>
      </c>
      <c r="C1341" s="360" t="s">
        <v>12</v>
      </c>
      <c r="D1341" s="360" t="s">
        <v>107</v>
      </c>
      <c r="E1341" s="645" t="s">
        <v>2465</v>
      </c>
      <c r="F1341" s="645"/>
      <c r="G1341" s="362" t="s">
        <v>104</v>
      </c>
      <c r="H1341" s="363">
        <v>0.96599999999999997</v>
      </c>
      <c r="I1341" s="364">
        <v>33.840000000000003</v>
      </c>
      <c r="J1341" s="379">
        <v>32.68</v>
      </c>
    </row>
    <row r="1342" spans="1:10" ht="15.75" thickBot="1" x14ac:dyDescent="0.3">
      <c r="A1342" s="378" t="s">
        <v>185</v>
      </c>
      <c r="B1342" s="361" t="s">
        <v>190</v>
      </c>
      <c r="C1342" s="360" t="s">
        <v>12</v>
      </c>
      <c r="D1342" s="360" t="s">
        <v>106</v>
      </c>
      <c r="E1342" s="645" t="s">
        <v>2465</v>
      </c>
      <c r="F1342" s="645"/>
      <c r="G1342" s="362" t="s">
        <v>104</v>
      </c>
      <c r="H1342" s="363">
        <v>3.1259999999999999</v>
      </c>
      <c r="I1342" s="364">
        <v>24.91</v>
      </c>
      <c r="J1342" s="379">
        <v>77.86</v>
      </c>
    </row>
    <row r="1343" spans="1:10" ht="15.75" thickTop="1" x14ac:dyDescent="0.25">
      <c r="A1343" s="374"/>
      <c r="B1343" s="359"/>
      <c r="C1343" s="359"/>
      <c r="D1343" s="359"/>
      <c r="E1343" s="359"/>
      <c r="F1343" s="359"/>
      <c r="G1343" s="359"/>
      <c r="H1343" s="359"/>
      <c r="I1343" s="359"/>
      <c r="J1343" s="375"/>
    </row>
    <row r="1344" spans="1:10" ht="51" x14ac:dyDescent="0.25">
      <c r="A1344" s="376" t="s">
        <v>184</v>
      </c>
      <c r="B1344" s="350" t="s">
        <v>1221</v>
      </c>
      <c r="C1344" s="349" t="s">
        <v>12</v>
      </c>
      <c r="D1344" s="349" t="s">
        <v>1222</v>
      </c>
      <c r="E1344" s="644" t="s">
        <v>2468</v>
      </c>
      <c r="F1344" s="644"/>
      <c r="G1344" s="351" t="s">
        <v>162</v>
      </c>
      <c r="H1344" s="352">
        <v>1</v>
      </c>
      <c r="I1344" s="353">
        <v>3.93</v>
      </c>
      <c r="J1344" s="377">
        <v>3.93</v>
      </c>
    </row>
    <row r="1345" spans="1:10" x14ac:dyDescent="0.25">
      <c r="A1345" s="378" t="s">
        <v>185</v>
      </c>
      <c r="B1345" s="361" t="s">
        <v>207</v>
      </c>
      <c r="C1345" s="360" t="s">
        <v>12</v>
      </c>
      <c r="D1345" s="360" t="s">
        <v>107</v>
      </c>
      <c r="E1345" s="645" t="s">
        <v>2465</v>
      </c>
      <c r="F1345" s="645"/>
      <c r="G1345" s="362" t="s">
        <v>104</v>
      </c>
      <c r="H1345" s="363">
        <v>4.4999999999999998E-2</v>
      </c>
      <c r="I1345" s="364">
        <v>33.840000000000003</v>
      </c>
      <c r="J1345" s="379">
        <v>1.52</v>
      </c>
    </row>
    <row r="1346" spans="1:10" x14ac:dyDescent="0.25">
      <c r="A1346" s="378" t="s">
        <v>185</v>
      </c>
      <c r="B1346" s="361" t="s">
        <v>190</v>
      </c>
      <c r="C1346" s="360" t="s">
        <v>12</v>
      </c>
      <c r="D1346" s="360" t="s">
        <v>106</v>
      </c>
      <c r="E1346" s="645" t="s">
        <v>2465</v>
      </c>
      <c r="F1346" s="645"/>
      <c r="G1346" s="362" t="s">
        <v>104</v>
      </c>
      <c r="H1346" s="363">
        <v>8.8999999999999996E-2</v>
      </c>
      <c r="I1346" s="364">
        <v>24.91</v>
      </c>
      <c r="J1346" s="379">
        <v>2.21</v>
      </c>
    </row>
    <row r="1347" spans="1:10" ht="38.25" x14ac:dyDescent="0.25">
      <c r="A1347" s="378" t="s">
        <v>185</v>
      </c>
      <c r="B1347" s="361" t="s">
        <v>1802</v>
      </c>
      <c r="C1347" s="360" t="s">
        <v>12</v>
      </c>
      <c r="D1347" s="360" t="s">
        <v>1803</v>
      </c>
      <c r="E1347" s="645" t="s">
        <v>2464</v>
      </c>
      <c r="F1347" s="645"/>
      <c r="G1347" s="362" t="s">
        <v>109</v>
      </c>
      <c r="H1347" s="363">
        <v>2.5000000000000001E-2</v>
      </c>
      <c r="I1347" s="364">
        <v>7.15</v>
      </c>
      <c r="J1347" s="379">
        <v>0.17</v>
      </c>
    </row>
    <row r="1348" spans="1:10" ht="39" thickBot="1" x14ac:dyDescent="0.3">
      <c r="A1348" s="378" t="s">
        <v>185</v>
      </c>
      <c r="B1348" s="361" t="s">
        <v>1804</v>
      </c>
      <c r="C1348" s="360" t="s">
        <v>12</v>
      </c>
      <c r="D1348" s="360" t="s">
        <v>1805</v>
      </c>
      <c r="E1348" s="645" t="s">
        <v>2464</v>
      </c>
      <c r="F1348" s="645"/>
      <c r="G1348" s="362" t="s">
        <v>110</v>
      </c>
      <c r="H1348" s="363">
        <v>4.2000000000000003E-2</v>
      </c>
      <c r="I1348" s="364">
        <v>0.77</v>
      </c>
      <c r="J1348" s="379">
        <v>0.03</v>
      </c>
    </row>
    <row r="1349" spans="1:10" ht="15.75" thickTop="1" x14ac:dyDescent="0.25">
      <c r="A1349" s="374"/>
      <c r="B1349" s="359"/>
      <c r="C1349" s="359"/>
      <c r="D1349" s="359"/>
      <c r="E1349" s="359"/>
      <c r="F1349" s="359"/>
      <c r="G1349" s="359"/>
      <c r="H1349" s="359"/>
      <c r="I1349" s="359"/>
      <c r="J1349" s="375"/>
    </row>
    <row r="1350" spans="1:10" ht="38.25" x14ac:dyDescent="0.25">
      <c r="A1350" s="376" t="s">
        <v>184</v>
      </c>
      <c r="B1350" s="350" t="s">
        <v>3693</v>
      </c>
      <c r="C1350" s="349" t="s">
        <v>12</v>
      </c>
      <c r="D1350" s="349" t="s">
        <v>3694</v>
      </c>
      <c r="E1350" s="644" t="s">
        <v>2476</v>
      </c>
      <c r="F1350" s="644"/>
      <c r="G1350" s="351" t="s">
        <v>162</v>
      </c>
      <c r="H1350" s="352">
        <v>1</v>
      </c>
      <c r="I1350" s="353">
        <v>49.91</v>
      </c>
      <c r="J1350" s="377">
        <v>49.91</v>
      </c>
    </row>
    <row r="1351" spans="1:10" x14ac:dyDescent="0.25">
      <c r="A1351" s="378" t="s">
        <v>185</v>
      </c>
      <c r="B1351" s="361" t="s">
        <v>190</v>
      </c>
      <c r="C1351" s="360" t="s">
        <v>12</v>
      </c>
      <c r="D1351" s="360" t="s">
        <v>106</v>
      </c>
      <c r="E1351" s="645" t="s">
        <v>2465</v>
      </c>
      <c r="F1351" s="645"/>
      <c r="G1351" s="362" t="s">
        <v>104</v>
      </c>
      <c r="H1351" s="363">
        <v>0.12265</v>
      </c>
      <c r="I1351" s="364">
        <v>24.91</v>
      </c>
      <c r="J1351" s="379">
        <v>3.05</v>
      </c>
    </row>
    <row r="1352" spans="1:10" ht="51" x14ac:dyDescent="0.25">
      <c r="A1352" s="378" t="s">
        <v>185</v>
      </c>
      <c r="B1352" s="361" t="s">
        <v>648</v>
      </c>
      <c r="C1352" s="360" t="s">
        <v>12</v>
      </c>
      <c r="D1352" s="360" t="s">
        <v>649</v>
      </c>
      <c r="E1352" s="645" t="s">
        <v>2466</v>
      </c>
      <c r="F1352" s="645"/>
      <c r="G1352" s="362" t="s">
        <v>187</v>
      </c>
      <c r="H1352" s="363">
        <v>6.9000000000000006E-2</v>
      </c>
      <c r="I1352" s="364">
        <v>512.9</v>
      </c>
      <c r="J1352" s="379">
        <v>35.39</v>
      </c>
    </row>
    <row r="1353" spans="1:10" ht="15.75" thickBot="1" x14ac:dyDescent="0.3">
      <c r="A1353" s="378" t="s">
        <v>185</v>
      </c>
      <c r="B1353" s="361" t="s">
        <v>207</v>
      </c>
      <c r="C1353" s="360" t="s">
        <v>12</v>
      </c>
      <c r="D1353" s="360" t="s">
        <v>107</v>
      </c>
      <c r="E1353" s="645" t="s">
        <v>2465</v>
      </c>
      <c r="F1353" s="645"/>
      <c r="G1353" s="362" t="s">
        <v>104</v>
      </c>
      <c r="H1353" s="363">
        <v>0.33905000000000002</v>
      </c>
      <c r="I1353" s="364">
        <v>33.840000000000003</v>
      </c>
      <c r="J1353" s="379">
        <v>11.47</v>
      </c>
    </row>
    <row r="1354" spans="1:10" ht="15.75" thickTop="1" x14ac:dyDescent="0.25">
      <c r="A1354" s="374"/>
      <c r="B1354" s="359"/>
      <c r="C1354" s="359"/>
      <c r="D1354" s="359"/>
      <c r="E1354" s="359"/>
      <c r="F1354" s="359"/>
      <c r="G1354" s="359"/>
      <c r="H1354" s="359"/>
      <c r="I1354" s="359"/>
      <c r="J1354" s="375"/>
    </row>
    <row r="1355" spans="1:10" ht="51" x14ac:dyDescent="0.25">
      <c r="A1355" s="376" t="s">
        <v>184</v>
      </c>
      <c r="B1355" s="350" t="s">
        <v>5372</v>
      </c>
      <c r="C1355" s="349" t="s">
        <v>12</v>
      </c>
      <c r="D1355" s="349" t="s">
        <v>5373</v>
      </c>
      <c r="E1355" s="644" t="s">
        <v>2468</v>
      </c>
      <c r="F1355" s="644"/>
      <c r="G1355" s="351" t="s">
        <v>162</v>
      </c>
      <c r="H1355" s="352">
        <v>1</v>
      </c>
      <c r="I1355" s="353">
        <v>146</v>
      </c>
      <c r="J1355" s="377">
        <v>146</v>
      </c>
    </row>
    <row r="1356" spans="1:10" ht="25.5" x14ac:dyDescent="0.25">
      <c r="A1356" s="378" t="s">
        <v>185</v>
      </c>
      <c r="B1356" s="361" t="s">
        <v>188</v>
      </c>
      <c r="C1356" s="360" t="s">
        <v>12</v>
      </c>
      <c r="D1356" s="360" t="s">
        <v>108</v>
      </c>
      <c r="E1356" s="645" t="s">
        <v>2465</v>
      </c>
      <c r="F1356" s="645"/>
      <c r="G1356" s="362" t="s">
        <v>104</v>
      </c>
      <c r="H1356" s="363">
        <v>2.3570000000000002</v>
      </c>
      <c r="I1356" s="364">
        <v>33.24</v>
      </c>
      <c r="J1356" s="379">
        <v>78.34</v>
      </c>
    </row>
    <row r="1357" spans="1:10" ht="25.5" x14ac:dyDescent="0.25">
      <c r="A1357" s="378" t="s">
        <v>185</v>
      </c>
      <c r="B1357" s="361" t="s">
        <v>492</v>
      </c>
      <c r="C1357" s="360" t="s">
        <v>12</v>
      </c>
      <c r="D1357" s="360" t="s">
        <v>493</v>
      </c>
      <c r="E1357" s="645" t="s">
        <v>2465</v>
      </c>
      <c r="F1357" s="645"/>
      <c r="G1357" s="362" t="s">
        <v>104</v>
      </c>
      <c r="H1357" s="363">
        <v>1.444</v>
      </c>
      <c r="I1357" s="364">
        <v>25.31</v>
      </c>
      <c r="J1357" s="379">
        <v>36.54</v>
      </c>
    </row>
    <row r="1358" spans="1:10" ht="38.25" x14ac:dyDescent="0.25">
      <c r="A1358" s="372" t="s">
        <v>191</v>
      </c>
      <c r="B1358" s="355" t="s">
        <v>702</v>
      </c>
      <c r="C1358" s="354" t="s">
        <v>12</v>
      </c>
      <c r="D1358" s="354" t="s">
        <v>703</v>
      </c>
      <c r="E1358" s="643" t="s">
        <v>192</v>
      </c>
      <c r="F1358" s="643"/>
      <c r="G1358" s="356" t="s">
        <v>3</v>
      </c>
      <c r="H1358" s="357">
        <v>1.38</v>
      </c>
      <c r="I1358" s="358">
        <v>17.53</v>
      </c>
      <c r="J1358" s="373">
        <v>24.19</v>
      </c>
    </row>
    <row r="1359" spans="1:10" ht="25.5" x14ac:dyDescent="0.25">
      <c r="A1359" s="372" t="s">
        <v>191</v>
      </c>
      <c r="B1359" s="355" t="s">
        <v>206</v>
      </c>
      <c r="C1359" s="354" t="s">
        <v>12</v>
      </c>
      <c r="D1359" s="354" t="s">
        <v>296</v>
      </c>
      <c r="E1359" s="643" t="s">
        <v>192</v>
      </c>
      <c r="F1359" s="643"/>
      <c r="G1359" s="356" t="s">
        <v>3</v>
      </c>
      <c r="H1359" s="357">
        <v>0.44</v>
      </c>
      <c r="I1359" s="358">
        <v>3.53</v>
      </c>
      <c r="J1359" s="373">
        <v>1.55</v>
      </c>
    </row>
    <row r="1360" spans="1:10" ht="25.5" x14ac:dyDescent="0.25">
      <c r="A1360" s="372" t="s">
        <v>191</v>
      </c>
      <c r="B1360" s="355" t="s">
        <v>193</v>
      </c>
      <c r="C1360" s="354" t="s">
        <v>12</v>
      </c>
      <c r="D1360" s="354" t="s">
        <v>295</v>
      </c>
      <c r="E1360" s="643" t="s">
        <v>192</v>
      </c>
      <c r="F1360" s="643"/>
      <c r="G1360" s="356" t="s">
        <v>3</v>
      </c>
      <c r="H1360" s="357">
        <v>0.37</v>
      </c>
      <c r="I1360" s="358">
        <v>10.1</v>
      </c>
      <c r="J1360" s="373">
        <v>3.73</v>
      </c>
    </row>
    <row r="1361" spans="1:10" ht="38.25" x14ac:dyDescent="0.25">
      <c r="A1361" s="372" t="s">
        <v>191</v>
      </c>
      <c r="B1361" s="355" t="s">
        <v>208</v>
      </c>
      <c r="C1361" s="354" t="s">
        <v>12</v>
      </c>
      <c r="D1361" s="354" t="s">
        <v>113</v>
      </c>
      <c r="E1361" s="643" t="s">
        <v>192</v>
      </c>
      <c r="F1361" s="643"/>
      <c r="G1361" s="356" t="s">
        <v>105</v>
      </c>
      <c r="H1361" s="357">
        <v>1.7000000000000001E-2</v>
      </c>
      <c r="I1361" s="358">
        <v>6.52</v>
      </c>
      <c r="J1361" s="373">
        <v>0.11</v>
      </c>
    </row>
    <row r="1362" spans="1:10" ht="15.75" thickBot="1" x14ac:dyDescent="0.3">
      <c r="A1362" s="372" t="s">
        <v>191</v>
      </c>
      <c r="B1362" s="355" t="s">
        <v>726</v>
      </c>
      <c r="C1362" s="354" t="s">
        <v>12</v>
      </c>
      <c r="D1362" s="354" t="s">
        <v>727</v>
      </c>
      <c r="E1362" s="643" t="s">
        <v>192</v>
      </c>
      <c r="F1362" s="643"/>
      <c r="G1362" s="356" t="s">
        <v>16</v>
      </c>
      <c r="H1362" s="357">
        <v>9.5000000000000001E-2</v>
      </c>
      <c r="I1362" s="358">
        <v>16.27</v>
      </c>
      <c r="J1362" s="373">
        <v>1.54</v>
      </c>
    </row>
    <row r="1363" spans="1:10" ht="15.75" thickTop="1" x14ac:dyDescent="0.25">
      <c r="A1363" s="374"/>
      <c r="B1363" s="359"/>
      <c r="C1363" s="359"/>
      <c r="D1363" s="359"/>
      <c r="E1363" s="359"/>
      <c r="F1363" s="359"/>
      <c r="G1363" s="359"/>
      <c r="H1363" s="359"/>
      <c r="I1363" s="359"/>
      <c r="J1363" s="375"/>
    </row>
    <row r="1364" spans="1:10" ht="38.25" x14ac:dyDescent="0.25">
      <c r="A1364" s="376" t="s">
        <v>184</v>
      </c>
      <c r="B1364" s="350" t="s">
        <v>1191</v>
      </c>
      <c r="C1364" s="349" t="s">
        <v>12</v>
      </c>
      <c r="D1364" s="349" t="s">
        <v>1192</v>
      </c>
      <c r="E1364" s="644" t="s">
        <v>2481</v>
      </c>
      <c r="F1364" s="644"/>
      <c r="G1364" s="351" t="s">
        <v>16</v>
      </c>
      <c r="H1364" s="352">
        <v>1</v>
      </c>
      <c r="I1364" s="353">
        <v>9.8000000000000007</v>
      </c>
      <c r="J1364" s="377">
        <v>9.8000000000000007</v>
      </c>
    </row>
    <row r="1365" spans="1:10" ht="25.5" x14ac:dyDescent="0.25">
      <c r="A1365" s="378" t="s">
        <v>185</v>
      </c>
      <c r="B1365" s="361" t="s">
        <v>664</v>
      </c>
      <c r="C1365" s="360" t="s">
        <v>12</v>
      </c>
      <c r="D1365" s="360" t="s">
        <v>665</v>
      </c>
      <c r="E1365" s="645" t="s">
        <v>2481</v>
      </c>
      <c r="F1365" s="645"/>
      <c r="G1365" s="362" t="s">
        <v>16</v>
      </c>
      <c r="H1365" s="363">
        <v>1</v>
      </c>
      <c r="I1365" s="364">
        <v>8.15</v>
      </c>
      <c r="J1365" s="379">
        <v>8.15</v>
      </c>
    </row>
    <row r="1366" spans="1:10" ht="25.5" x14ac:dyDescent="0.25">
      <c r="A1366" s="378" t="s">
        <v>185</v>
      </c>
      <c r="B1366" s="361" t="s">
        <v>484</v>
      </c>
      <c r="C1366" s="360" t="s">
        <v>12</v>
      </c>
      <c r="D1366" s="360" t="s">
        <v>485</v>
      </c>
      <c r="E1366" s="645" t="s">
        <v>2465</v>
      </c>
      <c r="F1366" s="645"/>
      <c r="G1366" s="362" t="s">
        <v>104</v>
      </c>
      <c r="H1366" s="363">
        <v>4.1999999999999997E-3</v>
      </c>
      <c r="I1366" s="364">
        <v>25.63</v>
      </c>
      <c r="J1366" s="379">
        <v>0.1</v>
      </c>
    </row>
    <row r="1367" spans="1:10" x14ac:dyDescent="0.25">
      <c r="A1367" s="378" t="s">
        <v>185</v>
      </c>
      <c r="B1367" s="361" t="s">
        <v>502</v>
      </c>
      <c r="C1367" s="360" t="s">
        <v>12</v>
      </c>
      <c r="D1367" s="360" t="s">
        <v>503</v>
      </c>
      <c r="E1367" s="645" t="s">
        <v>2465</v>
      </c>
      <c r="F1367" s="645"/>
      <c r="G1367" s="362" t="s">
        <v>104</v>
      </c>
      <c r="H1367" s="363">
        <v>2.5899999999999999E-2</v>
      </c>
      <c r="I1367" s="364">
        <v>33.61</v>
      </c>
      <c r="J1367" s="379">
        <v>0.87</v>
      </c>
    </row>
    <row r="1368" spans="1:10" ht="38.25" x14ac:dyDescent="0.25">
      <c r="A1368" s="372" t="s">
        <v>191</v>
      </c>
      <c r="B1368" s="355" t="s">
        <v>660</v>
      </c>
      <c r="C1368" s="354" t="s">
        <v>12</v>
      </c>
      <c r="D1368" s="354" t="s">
        <v>661</v>
      </c>
      <c r="E1368" s="643" t="s">
        <v>192</v>
      </c>
      <c r="F1368" s="643"/>
      <c r="G1368" s="356" t="s">
        <v>4</v>
      </c>
      <c r="H1368" s="357">
        <v>0.35699999999999998</v>
      </c>
      <c r="I1368" s="358">
        <v>0.2</v>
      </c>
      <c r="J1368" s="373">
        <v>7.0000000000000007E-2</v>
      </c>
    </row>
    <row r="1369" spans="1:10" ht="26.25" thickBot="1" x14ac:dyDescent="0.3">
      <c r="A1369" s="372" t="s">
        <v>191</v>
      </c>
      <c r="B1369" s="355" t="s">
        <v>301</v>
      </c>
      <c r="C1369" s="354" t="s">
        <v>12</v>
      </c>
      <c r="D1369" s="354" t="s">
        <v>302</v>
      </c>
      <c r="E1369" s="643" t="s">
        <v>192</v>
      </c>
      <c r="F1369" s="643"/>
      <c r="G1369" s="356" t="s">
        <v>16</v>
      </c>
      <c r="H1369" s="357">
        <v>2.5000000000000001E-2</v>
      </c>
      <c r="I1369" s="358">
        <v>24.61</v>
      </c>
      <c r="J1369" s="373">
        <v>0.61</v>
      </c>
    </row>
    <row r="1370" spans="1:10" ht="15.75" thickTop="1" x14ac:dyDescent="0.25">
      <c r="A1370" s="374"/>
      <c r="B1370" s="359"/>
      <c r="C1370" s="359"/>
      <c r="D1370" s="359"/>
      <c r="E1370" s="359"/>
      <c r="F1370" s="359"/>
      <c r="G1370" s="359"/>
      <c r="H1370" s="359"/>
      <c r="I1370" s="359"/>
      <c r="J1370" s="375"/>
    </row>
    <row r="1371" spans="1:10" ht="38.25" x14ac:dyDescent="0.25">
      <c r="A1371" s="376" t="s">
        <v>184</v>
      </c>
      <c r="B1371" s="350" t="s">
        <v>1230</v>
      </c>
      <c r="C1371" s="349" t="s">
        <v>12</v>
      </c>
      <c r="D1371" s="349" t="s">
        <v>1231</v>
      </c>
      <c r="E1371" s="644" t="s">
        <v>2468</v>
      </c>
      <c r="F1371" s="644"/>
      <c r="G1371" s="351" t="s">
        <v>187</v>
      </c>
      <c r="H1371" s="352">
        <v>1</v>
      </c>
      <c r="I1371" s="353">
        <v>724.02</v>
      </c>
      <c r="J1371" s="377">
        <v>724.02</v>
      </c>
    </row>
    <row r="1372" spans="1:10" x14ac:dyDescent="0.25">
      <c r="A1372" s="378" t="s">
        <v>185</v>
      </c>
      <c r="B1372" s="361" t="s">
        <v>190</v>
      </c>
      <c r="C1372" s="360" t="s">
        <v>12</v>
      </c>
      <c r="D1372" s="360" t="s">
        <v>106</v>
      </c>
      <c r="E1372" s="645" t="s">
        <v>2465</v>
      </c>
      <c r="F1372" s="645"/>
      <c r="G1372" s="362" t="s">
        <v>104</v>
      </c>
      <c r="H1372" s="363">
        <v>0.41099999999999998</v>
      </c>
      <c r="I1372" s="364">
        <v>24.91</v>
      </c>
      <c r="J1372" s="379">
        <v>10.23</v>
      </c>
    </row>
    <row r="1373" spans="1:10" x14ac:dyDescent="0.25">
      <c r="A1373" s="378" t="s">
        <v>185</v>
      </c>
      <c r="B1373" s="361" t="s">
        <v>207</v>
      </c>
      <c r="C1373" s="360" t="s">
        <v>12</v>
      </c>
      <c r="D1373" s="360" t="s">
        <v>107</v>
      </c>
      <c r="E1373" s="645" t="s">
        <v>2465</v>
      </c>
      <c r="F1373" s="645"/>
      <c r="G1373" s="362" t="s">
        <v>104</v>
      </c>
      <c r="H1373" s="363">
        <v>0.41099999999999998</v>
      </c>
      <c r="I1373" s="364">
        <v>33.840000000000003</v>
      </c>
      <c r="J1373" s="379">
        <v>13.9</v>
      </c>
    </row>
    <row r="1374" spans="1:10" ht="38.25" x14ac:dyDescent="0.25">
      <c r="A1374" s="378" t="s">
        <v>185</v>
      </c>
      <c r="B1374" s="361" t="s">
        <v>363</v>
      </c>
      <c r="C1374" s="360" t="s">
        <v>12</v>
      </c>
      <c r="D1374" s="360" t="s">
        <v>364</v>
      </c>
      <c r="E1374" s="645" t="s">
        <v>2464</v>
      </c>
      <c r="F1374" s="645"/>
      <c r="G1374" s="362" t="s">
        <v>109</v>
      </c>
      <c r="H1374" s="363">
        <v>5.2999999999999999E-2</v>
      </c>
      <c r="I1374" s="364">
        <v>1.54</v>
      </c>
      <c r="J1374" s="379">
        <v>0.08</v>
      </c>
    </row>
    <row r="1375" spans="1:10" ht="38.25" x14ac:dyDescent="0.25">
      <c r="A1375" s="378" t="s">
        <v>185</v>
      </c>
      <c r="B1375" s="361" t="s">
        <v>365</v>
      </c>
      <c r="C1375" s="360" t="s">
        <v>12</v>
      </c>
      <c r="D1375" s="360" t="s">
        <v>366</v>
      </c>
      <c r="E1375" s="645" t="s">
        <v>2464</v>
      </c>
      <c r="F1375" s="645"/>
      <c r="G1375" s="362" t="s">
        <v>110</v>
      </c>
      <c r="H1375" s="363">
        <v>4.9000000000000002E-2</v>
      </c>
      <c r="I1375" s="364">
        <v>0.6</v>
      </c>
      <c r="J1375" s="379">
        <v>0.02</v>
      </c>
    </row>
    <row r="1376" spans="1:10" ht="51.75" thickBot="1" x14ac:dyDescent="0.3">
      <c r="A1376" s="372" t="s">
        <v>191</v>
      </c>
      <c r="B1376" s="355" t="s">
        <v>1808</v>
      </c>
      <c r="C1376" s="354" t="s">
        <v>12</v>
      </c>
      <c r="D1376" s="354" t="s">
        <v>1809</v>
      </c>
      <c r="E1376" s="643" t="s">
        <v>192</v>
      </c>
      <c r="F1376" s="643"/>
      <c r="G1376" s="356" t="s">
        <v>187</v>
      </c>
      <c r="H1376" s="357">
        <v>1.06</v>
      </c>
      <c r="I1376" s="358">
        <v>660.18</v>
      </c>
      <c r="J1376" s="373">
        <v>699.79</v>
      </c>
    </row>
    <row r="1377" spans="1:10" ht="15.75" thickTop="1" x14ac:dyDescent="0.25">
      <c r="A1377" s="374"/>
      <c r="B1377" s="359"/>
      <c r="C1377" s="359"/>
      <c r="D1377" s="359"/>
      <c r="E1377" s="359"/>
      <c r="F1377" s="359"/>
      <c r="G1377" s="359"/>
      <c r="H1377" s="359"/>
      <c r="I1377" s="359"/>
      <c r="J1377" s="375"/>
    </row>
    <row r="1378" spans="1:10" ht="25.5" x14ac:dyDescent="0.25">
      <c r="A1378" s="376" t="s">
        <v>184</v>
      </c>
      <c r="B1378" s="350" t="s">
        <v>596</v>
      </c>
      <c r="C1378" s="349" t="s">
        <v>12</v>
      </c>
      <c r="D1378" s="349" t="s">
        <v>597</v>
      </c>
      <c r="E1378" s="644" t="s">
        <v>2477</v>
      </c>
      <c r="F1378" s="644"/>
      <c r="G1378" s="351" t="s">
        <v>187</v>
      </c>
      <c r="H1378" s="352">
        <v>1</v>
      </c>
      <c r="I1378" s="353">
        <v>25.14</v>
      </c>
      <c r="J1378" s="377">
        <v>25.14</v>
      </c>
    </row>
    <row r="1379" spans="1:10" ht="51" x14ac:dyDescent="0.25">
      <c r="A1379" s="378" t="s">
        <v>185</v>
      </c>
      <c r="B1379" s="361" t="s">
        <v>695</v>
      </c>
      <c r="C1379" s="360" t="s">
        <v>12</v>
      </c>
      <c r="D1379" s="360" t="s">
        <v>696</v>
      </c>
      <c r="E1379" s="645" t="s">
        <v>2464</v>
      </c>
      <c r="F1379" s="645"/>
      <c r="G1379" s="362" t="s">
        <v>109</v>
      </c>
      <c r="H1379" s="363">
        <v>9.4200000000000006E-2</v>
      </c>
      <c r="I1379" s="364">
        <v>11.66</v>
      </c>
      <c r="J1379" s="379">
        <v>1.0900000000000001</v>
      </c>
    </row>
    <row r="1380" spans="1:10" ht="63.75" x14ac:dyDescent="0.25">
      <c r="A1380" s="378" t="s">
        <v>185</v>
      </c>
      <c r="B1380" s="361" t="s">
        <v>644</v>
      </c>
      <c r="C1380" s="360" t="s">
        <v>12</v>
      </c>
      <c r="D1380" s="360" t="s">
        <v>645</v>
      </c>
      <c r="E1380" s="645" t="s">
        <v>2464</v>
      </c>
      <c r="F1380" s="645"/>
      <c r="G1380" s="362" t="s">
        <v>110</v>
      </c>
      <c r="H1380" s="363">
        <v>5.9999999999999995E-4</v>
      </c>
      <c r="I1380" s="364">
        <v>79.84</v>
      </c>
      <c r="J1380" s="379">
        <v>0.04</v>
      </c>
    </row>
    <row r="1381" spans="1:10" x14ac:dyDescent="0.25">
      <c r="A1381" s="378" t="s">
        <v>185</v>
      </c>
      <c r="B1381" s="361" t="s">
        <v>190</v>
      </c>
      <c r="C1381" s="360" t="s">
        <v>12</v>
      </c>
      <c r="D1381" s="360" t="s">
        <v>106</v>
      </c>
      <c r="E1381" s="645" t="s">
        <v>2465</v>
      </c>
      <c r="F1381" s="645"/>
      <c r="G1381" s="362" t="s">
        <v>104</v>
      </c>
      <c r="H1381" s="363">
        <v>0.88090000000000002</v>
      </c>
      <c r="I1381" s="364">
        <v>24.91</v>
      </c>
      <c r="J1381" s="379">
        <v>21.94</v>
      </c>
    </row>
    <row r="1382" spans="1:10" ht="64.5" thickBot="1" x14ac:dyDescent="0.3">
      <c r="A1382" s="378" t="s">
        <v>185</v>
      </c>
      <c r="B1382" s="361" t="s">
        <v>646</v>
      </c>
      <c r="C1382" s="360" t="s">
        <v>12</v>
      </c>
      <c r="D1382" s="360" t="s">
        <v>647</v>
      </c>
      <c r="E1382" s="645" t="s">
        <v>2464</v>
      </c>
      <c r="F1382" s="645"/>
      <c r="G1382" s="362" t="s">
        <v>109</v>
      </c>
      <c r="H1382" s="363">
        <v>5.4000000000000003E-3</v>
      </c>
      <c r="I1382" s="364">
        <v>384.65</v>
      </c>
      <c r="J1382" s="379">
        <v>2.0699999999999998</v>
      </c>
    </row>
    <row r="1383" spans="1:10" ht="15.75" thickTop="1" x14ac:dyDescent="0.25">
      <c r="A1383" s="374"/>
      <c r="B1383" s="359"/>
      <c r="C1383" s="359"/>
      <c r="D1383" s="359"/>
      <c r="E1383" s="359"/>
      <c r="F1383" s="359"/>
      <c r="G1383" s="359"/>
      <c r="H1383" s="359"/>
      <c r="I1383" s="359"/>
      <c r="J1383" s="375"/>
    </row>
    <row r="1384" spans="1:10" ht="38.25" x14ac:dyDescent="0.25">
      <c r="A1384" s="376" t="s">
        <v>184</v>
      </c>
      <c r="B1384" s="350" t="s">
        <v>3504</v>
      </c>
      <c r="C1384" s="349" t="s">
        <v>12</v>
      </c>
      <c r="D1384" s="349" t="s">
        <v>5326</v>
      </c>
      <c r="E1384" s="644" t="s">
        <v>3914</v>
      </c>
      <c r="F1384" s="644"/>
      <c r="G1384" s="351" t="s">
        <v>3505</v>
      </c>
      <c r="H1384" s="352">
        <v>1</v>
      </c>
      <c r="I1384" s="353">
        <v>4.32</v>
      </c>
      <c r="J1384" s="377">
        <v>4.32</v>
      </c>
    </row>
    <row r="1385" spans="1:10" ht="63.75" x14ac:dyDescent="0.25">
      <c r="A1385" s="378" t="s">
        <v>185</v>
      </c>
      <c r="B1385" s="361" t="s">
        <v>3743</v>
      </c>
      <c r="C1385" s="360" t="s">
        <v>12</v>
      </c>
      <c r="D1385" s="360" t="s">
        <v>3744</v>
      </c>
      <c r="E1385" s="645" t="s">
        <v>2464</v>
      </c>
      <c r="F1385" s="645"/>
      <c r="G1385" s="362" t="s">
        <v>109</v>
      </c>
      <c r="H1385" s="363">
        <v>1.2500000000000001E-2</v>
      </c>
      <c r="I1385" s="364">
        <v>316.75</v>
      </c>
      <c r="J1385" s="379">
        <v>3.95</v>
      </c>
    </row>
    <row r="1386" spans="1:10" ht="64.5" thickBot="1" x14ac:dyDescent="0.3">
      <c r="A1386" s="378" t="s">
        <v>185</v>
      </c>
      <c r="B1386" s="361" t="s">
        <v>3752</v>
      </c>
      <c r="C1386" s="360" t="s">
        <v>12</v>
      </c>
      <c r="D1386" s="360" t="s">
        <v>3753</v>
      </c>
      <c r="E1386" s="645" t="s">
        <v>2464</v>
      </c>
      <c r="F1386" s="645"/>
      <c r="G1386" s="362" t="s">
        <v>110</v>
      </c>
      <c r="H1386" s="363">
        <v>4.6966999999999998E-3</v>
      </c>
      <c r="I1386" s="364">
        <v>79.14</v>
      </c>
      <c r="J1386" s="379">
        <v>0.37</v>
      </c>
    </row>
    <row r="1387" spans="1:10" ht="15.75" thickTop="1" x14ac:dyDescent="0.25">
      <c r="A1387" s="374"/>
      <c r="B1387" s="359"/>
      <c r="C1387" s="359"/>
      <c r="D1387" s="359"/>
      <c r="E1387" s="359"/>
      <c r="F1387" s="359"/>
      <c r="G1387" s="359"/>
      <c r="H1387" s="359"/>
      <c r="I1387" s="359"/>
      <c r="J1387" s="375"/>
    </row>
    <row r="1388" spans="1:10" ht="51" x14ac:dyDescent="0.25">
      <c r="A1388" s="376" t="s">
        <v>184</v>
      </c>
      <c r="B1388" s="350" t="s">
        <v>5781</v>
      </c>
      <c r="C1388" s="349" t="s">
        <v>163</v>
      </c>
      <c r="D1388" s="349" t="s">
        <v>5782</v>
      </c>
      <c r="E1388" s="644" t="s">
        <v>198</v>
      </c>
      <c r="F1388" s="644"/>
      <c r="G1388" s="351" t="s">
        <v>4</v>
      </c>
      <c r="H1388" s="352">
        <v>1</v>
      </c>
      <c r="I1388" s="353">
        <v>64012.98</v>
      </c>
      <c r="J1388" s="377">
        <v>64012.98</v>
      </c>
    </row>
    <row r="1389" spans="1:10" ht="38.25" x14ac:dyDescent="0.25">
      <c r="A1389" s="378" t="s">
        <v>185</v>
      </c>
      <c r="B1389" s="361" t="s">
        <v>709</v>
      </c>
      <c r="C1389" s="360" t="s">
        <v>12</v>
      </c>
      <c r="D1389" s="360" t="s">
        <v>710</v>
      </c>
      <c r="E1389" s="645" t="s">
        <v>2470</v>
      </c>
      <c r="F1389" s="645"/>
      <c r="G1389" s="362" t="s">
        <v>187</v>
      </c>
      <c r="H1389" s="363">
        <v>0.34</v>
      </c>
      <c r="I1389" s="364">
        <v>777.68</v>
      </c>
      <c r="J1389" s="379">
        <v>264.41000000000003</v>
      </c>
    </row>
    <row r="1390" spans="1:10" ht="38.25" x14ac:dyDescent="0.25">
      <c r="A1390" s="378" t="s">
        <v>185</v>
      </c>
      <c r="B1390" s="361" t="s">
        <v>5563</v>
      </c>
      <c r="C1390" s="360" t="s">
        <v>163</v>
      </c>
      <c r="D1390" s="360" t="s">
        <v>5564</v>
      </c>
      <c r="E1390" s="645" t="s">
        <v>189</v>
      </c>
      <c r="F1390" s="645"/>
      <c r="G1390" s="362" t="s">
        <v>5565</v>
      </c>
      <c r="H1390" s="363">
        <v>86</v>
      </c>
      <c r="I1390" s="364">
        <v>124.56</v>
      </c>
      <c r="J1390" s="379">
        <v>10712.16</v>
      </c>
    </row>
    <row r="1391" spans="1:10" x14ac:dyDescent="0.25">
      <c r="A1391" s="378" t="s">
        <v>185</v>
      </c>
      <c r="B1391" s="361" t="s">
        <v>190</v>
      </c>
      <c r="C1391" s="360" t="s">
        <v>12</v>
      </c>
      <c r="D1391" s="360" t="s">
        <v>106</v>
      </c>
      <c r="E1391" s="645" t="s">
        <v>2465</v>
      </c>
      <c r="F1391" s="645"/>
      <c r="G1391" s="362" t="s">
        <v>104</v>
      </c>
      <c r="H1391" s="363">
        <v>23</v>
      </c>
      <c r="I1391" s="364">
        <v>24.91</v>
      </c>
      <c r="J1391" s="379">
        <v>572.92999999999995</v>
      </c>
    </row>
    <row r="1392" spans="1:10" x14ac:dyDescent="0.25">
      <c r="A1392" s="378" t="s">
        <v>185</v>
      </c>
      <c r="B1392" s="361" t="s">
        <v>207</v>
      </c>
      <c r="C1392" s="360" t="s">
        <v>12</v>
      </c>
      <c r="D1392" s="360" t="s">
        <v>107</v>
      </c>
      <c r="E1392" s="645" t="s">
        <v>2465</v>
      </c>
      <c r="F1392" s="645"/>
      <c r="G1392" s="362" t="s">
        <v>104</v>
      </c>
      <c r="H1392" s="363">
        <v>23</v>
      </c>
      <c r="I1392" s="364">
        <v>33.840000000000003</v>
      </c>
      <c r="J1392" s="379">
        <v>778.32</v>
      </c>
    </row>
    <row r="1393" spans="1:10" ht="38.25" x14ac:dyDescent="0.25">
      <c r="A1393" s="378" t="s">
        <v>185</v>
      </c>
      <c r="B1393" s="361" t="s">
        <v>5566</v>
      </c>
      <c r="C1393" s="360" t="s">
        <v>163</v>
      </c>
      <c r="D1393" s="360" t="s">
        <v>5567</v>
      </c>
      <c r="E1393" s="645" t="s">
        <v>483</v>
      </c>
      <c r="F1393" s="645"/>
      <c r="G1393" s="362" t="s">
        <v>104</v>
      </c>
      <c r="H1393" s="363">
        <v>23</v>
      </c>
      <c r="I1393" s="364">
        <v>778.72</v>
      </c>
      <c r="J1393" s="379">
        <v>17910.560000000001</v>
      </c>
    </row>
    <row r="1394" spans="1:10" ht="38.25" x14ac:dyDescent="0.25">
      <c r="A1394" s="378" t="s">
        <v>185</v>
      </c>
      <c r="B1394" s="361" t="s">
        <v>1800</v>
      </c>
      <c r="C1394" s="360" t="s">
        <v>12</v>
      </c>
      <c r="D1394" s="360" t="s">
        <v>1801</v>
      </c>
      <c r="E1394" s="645" t="s">
        <v>666</v>
      </c>
      <c r="F1394" s="645"/>
      <c r="G1394" s="362" t="s">
        <v>162</v>
      </c>
      <c r="H1394" s="363">
        <v>86.44</v>
      </c>
      <c r="I1394" s="364">
        <v>35.700000000000003</v>
      </c>
      <c r="J1394" s="379">
        <v>3085.9</v>
      </c>
    </row>
    <row r="1395" spans="1:10" ht="38.25" x14ac:dyDescent="0.25">
      <c r="A1395" s="372" t="s">
        <v>191</v>
      </c>
      <c r="B1395" s="355" t="s">
        <v>5568</v>
      </c>
      <c r="C1395" s="354" t="s">
        <v>12</v>
      </c>
      <c r="D1395" s="354" t="s">
        <v>5569</v>
      </c>
      <c r="E1395" s="643" t="s">
        <v>192</v>
      </c>
      <c r="F1395" s="643"/>
      <c r="G1395" s="356" t="s">
        <v>4</v>
      </c>
      <c r="H1395" s="357">
        <v>14</v>
      </c>
      <c r="I1395" s="358">
        <v>1529.41</v>
      </c>
      <c r="J1395" s="373">
        <v>21411.74</v>
      </c>
    </row>
    <row r="1396" spans="1:10" ht="38.25" x14ac:dyDescent="0.25">
      <c r="A1396" s="372" t="s">
        <v>191</v>
      </c>
      <c r="B1396" s="355" t="s">
        <v>5570</v>
      </c>
      <c r="C1396" s="354" t="s">
        <v>12</v>
      </c>
      <c r="D1396" s="354" t="s">
        <v>5571</v>
      </c>
      <c r="E1396" s="643" t="s">
        <v>192</v>
      </c>
      <c r="F1396" s="643"/>
      <c r="G1396" s="356" t="s">
        <v>4</v>
      </c>
      <c r="H1396" s="357">
        <v>4</v>
      </c>
      <c r="I1396" s="358">
        <v>2319.2399999999998</v>
      </c>
      <c r="J1396" s="373">
        <v>9276.9599999999991</v>
      </c>
    </row>
    <row r="1397" spans="1:10" x14ac:dyDescent="0.25">
      <c r="A1397" s="646" t="s">
        <v>199</v>
      </c>
      <c r="B1397" s="853"/>
      <c r="C1397" s="853"/>
      <c r="D1397" s="853"/>
      <c r="E1397" s="853"/>
      <c r="F1397" s="853"/>
      <c r="G1397" s="853"/>
      <c r="H1397" s="853"/>
      <c r="I1397" s="853"/>
      <c r="J1397" s="647"/>
    </row>
    <row r="1398" spans="1:10" ht="15.75" thickBot="1" x14ac:dyDescent="0.3">
      <c r="A1398" s="648" t="s">
        <v>5572</v>
      </c>
      <c r="B1398" s="854"/>
      <c r="C1398" s="854"/>
      <c r="D1398" s="854"/>
      <c r="E1398" s="854"/>
      <c r="F1398" s="854"/>
      <c r="G1398" s="854"/>
      <c r="H1398" s="854"/>
      <c r="I1398" s="854"/>
      <c r="J1398" s="649"/>
    </row>
    <row r="1399" spans="1:10" ht="15.75" thickTop="1" x14ac:dyDescent="0.25">
      <c r="A1399" s="374"/>
      <c r="B1399" s="359"/>
      <c r="C1399" s="359"/>
      <c r="D1399" s="359"/>
      <c r="E1399" s="359"/>
      <c r="F1399" s="359"/>
      <c r="G1399" s="359"/>
      <c r="H1399" s="359"/>
      <c r="I1399" s="359"/>
      <c r="J1399" s="375"/>
    </row>
    <row r="1400" spans="1:10" ht="25.5" x14ac:dyDescent="0.25">
      <c r="A1400" s="376" t="s">
        <v>184</v>
      </c>
      <c r="B1400" s="350" t="s">
        <v>3696</v>
      </c>
      <c r="C1400" s="349" t="s">
        <v>12</v>
      </c>
      <c r="D1400" s="349" t="s">
        <v>3697</v>
      </c>
      <c r="E1400" s="644" t="s">
        <v>978</v>
      </c>
      <c r="F1400" s="644"/>
      <c r="G1400" s="351" t="s">
        <v>4</v>
      </c>
      <c r="H1400" s="352">
        <v>1</v>
      </c>
      <c r="I1400" s="353">
        <v>43.3</v>
      </c>
      <c r="J1400" s="377">
        <v>43.3</v>
      </c>
    </row>
    <row r="1401" spans="1:10" ht="25.5" x14ac:dyDescent="0.25">
      <c r="A1401" s="378" t="s">
        <v>185</v>
      </c>
      <c r="B1401" s="361" t="s">
        <v>414</v>
      </c>
      <c r="C1401" s="360" t="s">
        <v>12</v>
      </c>
      <c r="D1401" s="360" t="s">
        <v>415</v>
      </c>
      <c r="E1401" s="645" t="s">
        <v>2465</v>
      </c>
      <c r="F1401" s="645"/>
      <c r="G1401" s="362" t="s">
        <v>104</v>
      </c>
      <c r="H1401" s="363">
        <v>0.11020000000000001</v>
      </c>
      <c r="I1401" s="364">
        <v>25.33</v>
      </c>
      <c r="J1401" s="379">
        <v>2.79</v>
      </c>
    </row>
    <row r="1402" spans="1:10" ht="25.5" x14ac:dyDescent="0.25">
      <c r="A1402" s="378" t="s">
        <v>185</v>
      </c>
      <c r="B1402" s="361" t="s">
        <v>416</v>
      </c>
      <c r="C1402" s="360" t="s">
        <v>12</v>
      </c>
      <c r="D1402" s="360" t="s">
        <v>417</v>
      </c>
      <c r="E1402" s="645" t="s">
        <v>2465</v>
      </c>
      <c r="F1402" s="645"/>
      <c r="G1402" s="362" t="s">
        <v>104</v>
      </c>
      <c r="H1402" s="363">
        <v>0.11020000000000001</v>
      </c>
      <c r="I1402" s="364">
        <v>33.36</v>
      </c>
      <c r="J1402" s="379">
        <v>3.67</v>
      </c>
    </row>
    <row r="1403" spans="1:10" ht="25.5" x14ac:dyDescent="0.25">
      <c r="A1403" s="372" t="s">
        <v>191</v>
      </c>
      <c r="B1403" s="355" t="s">
        <v>4135</v>
      </c>
      <c r="C1403" s="354" t="s">
        <v>12</v>
      </c>
      <c r="D1403" s="354" t="s">
        <v>4136</v>
      </c>
      <c r="E1403" s="643" t="s">
        <v>192</v>
      </c>
      <c r="F1403" s="643"/>
      <c r="G1403" s="356" t="s">
        <v>4</v>
      </c>
      <c r="H1403" s="357">
        <v>1</v>
      </c>
      <c r="I1403" s="358">
        <v>36.68</v>
      </c>
      <c r="J1403" s="373">
        <v>36.68</v>
      </c>
    </row>
    <row r="1404" spans="1:10" ht="26.25" thickBot="1" x14ac:dyDescent="0.3">
      <c r="A1404" s="372" t="s">
        <v>191</v>
      </c>
      <c r="B1404" s="355" t="s">
        <v>636</v>
      </c>
      <c r="C1404" s="354" t="s">
        <v>12</v>
      </c>
      <c r="D1404" s="354" t="s">
        <v>637</v>
      </c>
      <c r="E1404" s="643" t="s">
        <v>192</v>
      </c>
      <c r="F1404" s="643"/>
      <c r="G1404" s="356" t="s">
        <v>4</v>
      </c>
      <c r="H1404" s="357">
        <v>1.06E-2</v>
      </c>
      <c r="I1404" s="358">
        <v>15.65</v>
      </c>
      <c r="J1404" s="373">
        <v>0.16</v>
      </c>
    </row>
    <row r="1405" spans="1:10" ht="15.75" thickTop="1" x14ac:dyDescent="0.25">
      <c r="A1405" s="374"/>
      <c r="B1405" s="359"/>
      <c r="C1405" s="359"/>
      <c r="D1405" s="359"/>
      <c r="E1405" s="359"/>
      <c r="F1405" s="359"/>
      <c r="G1405" s="359"/>
      <c r="H1405" s="359"/>
      <c r="I1405" s="359"/>
      <c r="J1405" s="375"/>
    </row>
    <row r="1406" spans="1:10" ht="25.5" x14ac:dyDescent="0.25">
      <c r="A1406" s="376" t="s">
        <v>184</v>
      </c>
      <c r="B1406" s="350" t="s">
        <v>5375</v>
      </c>
      <c r="C1406" s="349" t="s">
        <v>12</v>
      </c>
      <c r="D1406" s="349" t="s">
        <v>5376</v>
      </c>
      <c r="E1406" s="644" t="s">
        <v>978</v>
      </c>
      <c r="F1406" s="644"/>
      <c r="G1406" s="351" t="s">
        <v>4</v>
      </c>
      <c r="H1406" s="352">
        <v>1</v>
      </c>
      <c r="I1406" s="353">
        <v>66.8</v>
      </c>
      <c r="J1406" s="377">
        <v>66.8</v>
      </c>
    </row>
    <row r="1407" spans="1:10" ht="25.5" x14ac:dyDescent="0.25">
      <c r="A1407" s="378" t="s">
        <v>185</v>
      </c>
      <c r="B1407" s="361" t="s">
        <v>414</v>
      </c>
      <c r="C1407" s="360" t="s">
        <v>12</v>
      </c>
      <c r="D1407" s="360" t="s">
        <v>415</v>
      </c>
      <c r="E1407" s="645" t="s">
        <v>2465</v>
      </c>
      <c r="F1407" s="645"/>
      <c r="G1407" s="362" t="s">
        <v>104</v>
      </c>
      <c r="H1407" s="363">
        <v>0.14849999999999999</v>
      </c>
      <c r="I1407" s="364">
        <v>25.33</v>
      </c>
      <c r="J1407" s="379">
        <v>3.76</v>
      </c>
    </row>
    <row r="1408" spans="1:10" ht="25.5" x14ac:dyDescent="0.25">
      <c r="A1408" s="378" t="s">
        <v>185</v>
      </c>
      <c r="B1408" s="361" t="s">
        <v>416</v>
      </c>
      <c r="C1408" s="360" t="s">
        <v>12</v>
      </c>
      <c r="D1408" s="360" t="s">
        <v>417</v>
      </c>
      <c r="E1408" s="645" t="s">
        <v>2465</v>
      </c>
      <c r="F1408" s="645"/>
      <c r="G1408" s="362" t="s">
        <v>104</v>
      </c>
      <c r="H1408" s="363">
        <v>0.14849999999999999</v>
      </c>
      <c r="I1408" s="364">
        <v>33.36</v>
      </c>
      <c r="J1408" s="379">
        <v>4.95</v>
      </c>
    </row>
    <row r="1409" spans="1:10" ht="25.5" x14ac:dyDescent="0.25">
      <c r="A1409" s="372" t="s">
        <v>191</v>
      </c>
      <c r="B1409" s="355" t="s">
        <v>636</v>
      </c>
      <c r="C1409" s="354" t="s">
        <v>12</v>
      </c>
      <c r="D1409" s="354" t="s">
        <v>637</v>
      </c>
      <c r="E1409" s="643" t="s">
        <v>192</v>
      </c>
      <c r="F1409" s="643"/>
      <c r="G1409" s="356" t="s">
        <v>4</v>
      </c>
      <c r="H1409" s="357">
        <v>1.32E-2</v>
      </c>
      <c r="I1409" s="358">
        <v>15.65</v>
      </c>
      <c r="J1409" s="373">
        <v>0.2</v>
      </c>
    </row>
    <row r="1410" spans="1:10" ht="26.25" thickBot="1" x14ac:dyDescent="0.3">
      <c r="A1410" s="372" t="s">
        <v>191</v>
      </c>
      <c r="B1410" s="355" t="s">
        <v>3844</v>
      </c>
      <c r="C1410" s="354" t="s">
        <v>12</v>
      </c>
      <c r="D1410" s="354" t="s">
        <v>3845</v>
      </c>
      <c r="E1410" s="643" t="s">
        <v>192</v>
      </c>
      <c r="F1410" s="643"/>
      <c r="G1410" s="356" t="s">
        <v>4</v>
      </c>
      <c r="H1410" s="357">
        <v>1</v>
      </c>
      <c r="I1410" s="358">
        <v>57.89</v>
      </c>
      <c r="J1410" s="373">
        <v>57.89</v>
      </c>
    </row>
    <row r="1411" spans="1:10" ht="15.75" thickTop="1" x14ac:dyDescent="0.25">
      <c r="A1411" s="374"/>
      <c r="B1411" s="359"/>
      <c r="C1411" s="359"/>
      <c r="D1411" s="359"/>
      <c r="E1411" s="359"/>
      <c r="F1411" s="359"/>
      <c r="G1411" s="359"/>
      <c r="H1411" s="359"/>
      <c r="I1411" s="359"/>
      <c r="J1411" s="375"/>
    </row>
    <row r="1412" spans="1:10" ht="25.5" x14ac:dyDescent="0.25">
      <c r="A1412" s="376" t="s">
        <v>184</v>
      </c>
      <c r="B1412" s="350" t="s">
        <v>3698</v>
      </c>
      <c r="C1412" s="349" t="s">
        <v>12</v>
      </c>
      <c r="D1412" s="349" t="s">
        <v>3699</v>
      </c>
      <c r="E1412" s="644" t="s">
        <v>978</v>
      </c>
      <c r="F1412" s="644"/>
      <c r="G1412" s="351" t="s">
        <v>4</v>
      </c>
      <c r="H1412" s="352">
        <v>1</v>
      </c>
      <c r="I1412" s="353">
        <v>91.01</v>
      </c>
      <c r="J1412" s="377">
        <v>91.01</v>
      </c>
    </row>
    <row r="1413" spans="1:10" ht="25.5" x14ac:dyDescent="0.25">
      <c r="A1413" s="378" t="s">
        <v>185</v>
      </c>
      <c r="B1413" s="361" t="s">
        <v>414</v>
      </c>
      <c r="C1413" s="360" t="s">
        <v>12</v>
      </c>
      <c r="D1413" s="360" t="s">
        <v>415</v>
      </c>
      <c r="E1413" s="645" t="s">
        <v>2465</v>
      </c>
      <c r="F1413" s="645"/>
      <c r="G1413" s="362" t="s">
        <v>104</v>
      </c>
      <c r="H1413" s="363">
        <v>0.2021</v>
      </c>
      <c r="I1413" s="364">
        <v>25.33</v>
      </c>
      <c r="J1413" s="379">
        <v>5.1100000000000003</v>
      </c>
    </row>
    <row r="1414" spans="1:10" ht="25.5" x14ac:dyDescent="0.25">
      <c r="A1414" s="378" t="s">
        <v>185</v>
      </c>
      <c r="B1414" s="361" t="s">
        <v>416</v>
      </c>
      <c r="C1414" s="360" t="s">
        <v>12</v>
      </c>
      <c r="D1414" s="360" t="s">
        <v>417</v>
      </c>
      <c r="E1414" s="645" t="s">
        <v>2465</v>
      </c>
      <c r="F1414" s="645"/>
      <c r="G1414" s="362" t="s">
        <v>104</v>
      </c>
      <c r="H1414" s="363">
        <v>0.2021</v>
      </c>
      <c r="I1414" s="364">
        <v>33.36</v>
      </c>
      <c r="J1414" s="379">
        <v>6.74</v>
      </c>
    </row>
    <row r="1415" spans="1:10" ht="25.5" x14ac:dyDescent="0.25">
      <c r="A1415" s="372" t="s">
        <v>191</v>
      </c>
      <c r="B1415" s="355" t="s">
        <v>4137</v>
      </c>
      <c r="C1415" s="354" t="s">
        <v>12</v>
      </c>
      <c r="D1415" s="354" t="s">
        <v>4138</v>
      </c>
      <c r="E1415" s="643" t="s">
        <v>192</v>
      </c>
      <c r="F1415" s="643"/>
      <c r="G1415" s="356" t="s">
        <v>4</v>
      </c>
      <c r="H1415" s="357">
        <v>1</v>
      </c>
      <c r="I1415" s="358">
        <v>78.900000000000006</v>
      </c>
      <c r="J1415" s="373">
        <v>78.900000000000006</v>
      </c>
    </row>
    <row r="1416" spans="1:10" ht="26.25" thickBot="1" x14ac:dyDescent="0.3">
      <c r="A1416" s="372" t="s">
        <v>191</v>
      </c>
      <c r="B1416" s="355" t="s">
        <v>636</v>
      </c>
      <c r="C1416" s="354" t="s">
        <v>12</v>
      </c>
      <c r="D1416" s="354" t="s">
        <v>637</v>
      </c>
      <c r="E1416" s="643" t="s">
        <v>192</v>
      </c>
      <c r="F1416" s="643"/>
      <c r="G1416" s="356" t="s">
        <v>4</v>
      </c>
      <c r="H1416" s="357">
        <v>1.6799999999999999E-2</v>
      </c>
      <c r="I1416" s="358">
        <v>15.65</v>
      </c>
      <c r="J1416" s="373">
        <v>0.26</v>
      </c>
    </row>
    <row r="1417" spans="1:10" ht="15.75" thickTop="1" x14ac:dyDescent="0.25">
      <c r="A1417" s="374"/>
      <c r="B1417" s="359"/>
      <c r="C1417" s="359"/>
      <c r="D1417" s="359"/>
      <c r="E1417" s="359"/>
      <c r="F1417" s="359"/>
      <c r="G1417" s="359"/>
      <c r="H1417" s="359"/>
      <c r="I1417" s="359"/>
      <c r="J1417" s="375"/>
    </row>
    <row r="1418" spans="1:10" ht="25.5" x14ac:dyDescent="0.25">
      <c r="A1418" s="376" t="s">
        <v>184</v>
      </c>
      <c r="B1418" s="350" t="s">
        <v>5377</v>
      </c>
      <c r="C1418" s="349" t="s">
        <v>12</v>
      </c>
      <c r="D1418" s="349" t="s">
        <v>5378</v>
      </c>
      <c r="E1418" s="644" t="s">
        <v>978</v>
      </c>
      <c r="F1418" s="644"/>
      <c r="G1418" s="351" t="s">
        <v>4</v>
      </c>
      <c r="H1418" s="352">
        <v>1</v>
      </c>
      <c r="I1418" s="353">
        <v>115.35</v>
      </c>
      <c r="J1418" s="377">
        <v>115.35</v>
      </c>
    </row>
    <row r="1419" spans="1:10" ht="25.5" x14ac:dyDescent="0.25">
      <c r="A1419" s="378" t="s">
        <v>185</v>
      </c>
      <c r="B1419" s="361" t="s">
        <v>414</v>
      </c>
      <c r="C1419" s="360" t="s">
        <v>12</v>
      </c>
      <c r="D1419" s="360" t="s">
        <v>415</v>
      </c>
      <c r="E1419" s="645" t="s">
        <v>2465</v>
      </c>
      <c r="F1419" s="645"/>
      <c r="G1419" s="362" t="s">
        <v>104</v>
      </c>
      <c r="H1419" s="363">
        <v>0.26329999999999998</v>
      </c>
      <c r="I1419" s="364">
        <v>25.33</v>
      </c>
      <c r="J1419" s="379">
        <v>6.66</v>
      </c>
    </row>
    <row r="1420" spans="1:10" ht="25.5" x14ac:dyDescent="0.25">
      <c r="A1420" s="378" t="s">
        <v>185</v>
      </c>
      <c r="B1420" s="361" t="s">
        <v>416</v>
      </c>
      <c r="C1420" s="360" t="s">
        <v>12</v>
      </c>
      <c r="D1420" s="360" t="s">
        <v>417</v>
      </c>
      <c r="E1420" s="645" t="s">
        <v>2465</v>
      </c>
      <c r="F1420" s="645"/>
      <c r="G1420" s="362" t="s">
        <v>104</v>
      </c>
      <c r="H1420" s="363">
        <v>0.26329999999999998</v>
      </c>
      <c r="I1420" s="364">
        <v>33.36</v>
      </c>
      <c r="J1420" s="379">
        <v>8.7799999999999994</v>
      </c>
    </row>
    <row r="1421" spans="1:10" ht="25.5" x14ac:dyDescent="0.25">
      <c r="A1421" s="372" t="s">
        <v>191</v>
      </c>
      <c r="B1421" s="355" t="s">
        <v>636</v>
      </c>
      <c r="C1421" s="354" t="s">
        <v>12</v>
      </c>
      <c r="D1421" s="354" t="s">
        <v>637</v>
      </c>
      <c r="E1421" s="643" t="s">
        <v>192</v>
      </c>
      <c r="F1421" s="643"/>
      <c r="G1421" s="356" t="s">
        <v>4</v>
      </c>
      <c r="H1421" s="357">
        <v>1.9199999999999998E-2</v>
      </c>
      <c r="I1421" s="358">
        <v>15.65</v>
      </c>
      <c r="J1421" s="373">
        <v>0.3</v>
      </c>
    </row>
    <row r="1422" spans="1:10" ht="26.25" thickBot="1" x14ac:dyDescent="0.3">
      <c r="A1422" s="372" t="s">
        <v>191</v>
      </c>
      <c r="B1422" s="355" t="s">
        <v>5573</v>
      </c>
      <c r="C1422" s="354" t="s">
        <v>12</v>
      </c>
      <c r="D1422" s="354" t="s">
        <v>5574</v>
      </c>
      <c r="E1422" s="643" t="s">
        <v>192</v>
      </c>
      <c r="F1422" s="643"/>
      <c r="G1422" s="356" t="s">
        <v>4</v>
      </c>
      <c r="H1422" s="357">
        <v>1</v>
      </c>
      <c r="I1422" s="358">
        <v>99.61</v>
      </c>
      <c r="J1422" s="373">
        <v>99.61</v>
      </c>
    </row>
    <row r="1423" spans="1:10" ht="15.75" thickTop="1" x14ac:dyDescent="0.25">
      <c r="A1423" s="374"/>
      <c r="B1423" s="359"/>
      <c r="C1423" s="359"/>
      <c r="D1423" s="359"/>
      <c r="E1423" s="359"/>
      <c r="F1423" s="359"/>
      <c r="G1423" s="359"/>
      <c r="H1423" s="359"/>
      <c r="I1423" s="359"/>
      <c r="J1423" s="375"/>
    </row>
    <row r="1424" spans="1:10" ht="25.5" x14ac:dyDescent="0.25">
      <c r="A1424" s="376" t="s">
        <v>184</v>
      </c>
      <c r="B1424" s="350" t="s">
        <v>5783</v>
      </c>
      <c r="C1424" s="349" t="s">
        <v>12</v>
      </c>
      <c r="D1424" s="349" t="s">
        <v>5784</v>
      </c>
      <c r="E1424" s="644" t="s">
        <v>978</v>
      </c>
      <c r="F1424" s="644"/>
      <c r="G1424" s="351" t="s">
        <v>4</v>
      </c>
      <c r="H1424" s="352">
        <v>1</v>
      </c>
      <c r="I1424" s="353">
        <v>159.05000000000001</v>
      </c>
      <c r="J1424" s="377">
        <v>159.05000000000001</v>
      </c>
    </row>
    <row r="1425" spans="1:10" ht="25.5" x14ac:dyDescent="0.25">
      <c r="A1425" s="378" t="s">
        <v>185</v>
      </c>
      <c r="B1425" s="361" t="s">
        <v>416</v>
      </c>
      <c r="C1425" s="360" t="s">
        <v>12</v>
      </c>
      <c r="D1425" s="360" t="s">
        <v>417</v>
      </c>
      <c r="E1425" s="645" t="s">
        <v>2465</v>
      </c>
      <c r="F1425" s="645"/>
      <c r="G1425" s="362" t="s">
        <v>104</v>
      </c>
      <c r="H1425" s="363">
        <v>0.33979999999999999</v>
      </c>
      <c r="I1425" s="364">
        <v>33.36</v>
      </c>
      <c r="J1425" s="379">
        <v>11.33</v>
      </c>
    </row>
    <row r="1426" spans="1:10" ht="25.5" x14ac:dyDescent="0.25">
      <c r="A1426" s="378" t="s">
        <v>185</v>
      </c>
      <c r="B1426" s="361" t="s">
        <v>414</v>
      </c>
      <c r="C1426" s="360" t="s">
        <v>12</v>
      </c>
      <c r="D1426" s="360" t="s">
        <v>415</v>
      </c>
      <c r="E1426" s="645" t="s">
        <v>2465</v>
      </c>
      <c r="F1426" s="645"/>
      <c r="G1426" s="362" t="s">
        <v>104</v>
      </c>
      <c r="H1426" s="363">
        <v>0.33979999999999999</v>
      </c>
      <c r="I1426" s="364">
        <v>25.33</v>
      </c>
      <c r="J1426" s="379">
        <v>8.6</v>
      </c>
    </row>
    <row r="1427" spans="1:10" ht="25.5" x14ac:dyDescent="0.25">
      <c r="A1427" s="372" t="s">
        <v>191</v>
      </c>
      <c r="B1427" s="355" t="s">
        <v>6011</v>
      </c>
      <c r="C1427" s="354" t="s">
        <v>12</v>
      </c>
      <c r="D1427" s="354" t="s">
        <v>6012</v>
      </c>
      <c r="E1427" s="643" t="s">
        <v>192</v>
      </c>
      <c r="F1427" s="643"/>
      <c r="G1427" s="356" t="s">
        <v>4</v>
      </c>
      <c r="H1427" s="357">
        <v>1</v>
      </c>
      <c r="I1427" s="358">
        <v>138.75</v>
      </c>
      <c r="J1427" s="373">
        <v>138.75</v>
      </c>
    </row>
    <row r="1428" spans="1:10" ht="26.25" thickBot="1" x14ac:dyDescent="0.3">
      <c r="A1428" s="372" t="s">
        <v>191</v>
      </c>
      <c r="B1428" s="355" t="s">
        <v>636</v>
      </c>
      <c r="C1428" s="354" t="s">
        <v>12</v>
      </c>
      <c r="D1428" s="354" t="s">
        <v>637</v>
      </c>
      <c r="E1428" s="643" t="s">
        <v>192</v>
      </c>
      <c r="F1428" s="643"/>
      <c r="G1428" s="356" t="s">
        <v>4</v>
      </c>
      <c r="H1428" s="357">
        <v>2.4E-2</v>
      </c>
      <c r="I1428" s="358">
        <v>15.65</v>
      </c>
      <c r="J1428" s="373">
        <v>0.37</v>
      </c>
    </row>
    <row r="1429" spans="1:10" ht="15.75" thickTop="1" x14ac:dyDescent="0.25">
      <c r="A1429" s="374"/>
      <c r="B1429" s="359"/>
      <c r="C1429" s="359"/>
      <c r="D1429" s="359"/>
      <c r="E1429" s="359"/>
      <c r="F1429" s="359"/>
      <c r="G1429" s="359"/>
      <c r="H1429" s="359"/>
      <c r="I1429" s="359"/>
      <c r="J1429" s="375"/>
    </row>
    <row r="1430" spans="1:10" ht="25.5" x14ac:dyDescent="0.25">
      <c r="A1430" s="376" t="s">
        <v>184</v>
      </c>
      <c r="B1430" s="350" t="s">
        <v>3700</v>
      </c>
      <c r="C1430" s="349" t="s">
        <v>12</v>
      </c>
      <c r="D1430" s="349" t="s">
        <v>3701</v>
      </c>
      <c r="E1430" s="644" t="s">
        <v>978</v>
      </c>
      <c r="F1430" s="644"/>
      <c r="G1430" s="351" t="s">
        <v>4</v>
      </c>
      <c r="H1430" s="352">
        <v>1</v>
      </c>
      <c r="I1430" s="353">
        <v>314.89</v>
      </c>
      <c r="J1430" s="377">
        <v>314.89</v>
      </c>
    </row>
    <row r="1431" spans="1:10" ht="25.5" x14ac:dyDescent="0.25">
      <c r="A1431" s="378" t="s">
        <v>185</v>
      </c>
      <c r="B1431" s="361" t="s">
        <v>416</v>
      </c>
      <c r="C1431" s="360" t="s">
        <v>12</v>
      </c>
      <c r="D1431" s="360" t="s">
        <v>417</v>
      </c>
      <c r="E1431" s="645" t="s">
        <v>2465</v>
      </c>
      <c r="F1431" s="645"/>
      <c r="G1431" s="362" t="s">
        <v>104</v>
      </c>
      <c r="H1431" s="363">
        <v>0.4546</v>
      </c>
      <c r="I1431" s="364">
        <v>33.36</v>
      </c>
      <c r="J1431" s="379">
        <v>15.16</v>
      </c>
    </row>
    <row r="1432" spans="1:10" ht="25.5" x14ac:dyDescent="0.25">
      <c r="A1432" s="378" t="s">
        <v>185</v>
      </c>
      <c r="B1432" s="361" t="s">
        <v>414</v>
      </c>
      <c r="C1432" s="360" t="s">
        <v>12</v>
      </c>
      <c r="D1432" s="360" t="s">
        <v>415</v>
      </c>
      <c r="E1432" s="645" t="s">
        <v>2465</v>
      </c>
      <c r="F1432" s="645"/>
      <c r="G1432" s="362" t="s">
        <v>104</v>
      </c>
      <c r="H1432" s="363">
        <v>0.4546</v>
      </c>
      <c r="I1432" s="364">
        <v>25.33</v>
      </c>
      <c r="J1432" s="379">
        <v>11.51</v>
      </c>
    </row>
    <row r="1433" spans="1:10" ht="25.5" x14ac:dyDescent="0.25">
      <c r="A1433" s="372" t="s">
        <v>191</v>
      </c>
      <c r="B1433" s="355" t="s">
        <v>636</v>
      </c>
      <c r="C1433" s="354" t="s">
        <v>12</v>
      </c>
      <c r="D1433" s="354" t="s">
        <v>637</v>
      </c>
      <c r="E1433" s="643" t="s">
        <v>192</v>
      </c>
      <c r="F1433" s="643"/>
      <c r="G1433" s="356" t="s">
        <v>4</v>
      </c>
      <c r="H1433" s="357">
        <v>3.0200000000000001E-2</v>
      </c>
      <c r="I1433" s="358">
        <v>15.65</v>
      </c>
      <c r="J1433" s="373">
        <v>0.47</v>
      </c>
    </row>
    <row r="1434" spans="1:10" ht="26.25" thickBot="1" x14ac:dyDescent="0.3">
      <c r="A1434" s="372" t="s">
        <v>191</v>
      </c>
      <c r="B1434" s="355" t="s">
        <v>4139</v>
      </c>
      <c r="C1434" s="354" t="s">
        <v>12</v>
      </c>
      <c r="D1434" s="354" t="s">
        <v>4140</v>
      </c>
      <c r="E1434" s="643" t="s">
        <v>192</v>
      </c>
      <c r="F1434" s="643"/>
      <c r="G1434" s="356" t="s">
        <v>4</v>
      </c>
      <c r="H1434" s="357">
        <v>1</v>
      </c>
      <c r="I1434" s="358">
        <v>287.75</v>
      </c>
      <c r="J1434" s="373">
        <v>287.75</v>
      </c>
    </row>
    <row r="1435" spans="1:10" ht="15.75" thickTop="1" x14ac:dyDescent="0.25">
      <c r="A1435" s="374"/>
      <c r="B1435" s="359"/>
      <c r="C1435" s="359"/>
      <c r="D1435" s="359"/>
      <c r="E1435" s="359"/>
      <c r="F1435" s="359"/>
      <c r="G1435" s="359"/>
      <c r="H1435" s="359"/>
      <c r="I1435" s="359"/>
      <c r="J1435" s="375"/>
    </row>
    <row r="1436" spans="1:10" ht="38.25" x14ac:dyDescent="0.25">
      <c r="A1436" s="376" t="s">
        <v>184</v>
      </c>
      <c r="B1436" s="350" t="s">
        <v>5379</v>
      </c>
      <c r="C1436" s="349" t="s">
        <v>12</v>
      </c>
      <c r="D1436" s="349" t="s">
        <v>5380</v>
      </c>
      <c r="E1436" s="644" t="s">
        <v>978</v>
      </c>
      <c r="F1436" s="644"/>
      <c r="G1436" s="351" t="s">
        <v>4</v>
      </c>
      <c r="H1436" s="352">
        <v>1</v>
      </c>
      <c r="I1436" s="353">
        <v>87.27</v>
      </c>
      <c r="J1436" s="377">
        <v>87.27</v>
      </c>
    </row>
    <row r="1437" spans="1:10" ht="25.5" x14ac:dyDescent="0.25">
      <c r="A1437" s="378" t="s">
        <v>185</v>
      </c>
      <c r="B1437" s="361" t="s">
        <v>414</v>
      </c>
      <c r="C1437" s="360" t="s">
        <v>12</v>
      </c>
      <c r="D1437" s="360" t="s">
        <v>415</v>
      </c>
      <c r="E1437" s="645" t="s">
        <v>2465</v>
      </c>
      <c r="F1437" s="645"/>
      <c r="G1437" s="362" t="s">
        <v>104</v>
      </c>
      <c r="H1437" s="363">
        <v>0.14849999999999999</v>
      </c>
      <c r="I1437" s="364">
        <v>25.33</v>
      </c>
      <c r="J1437" s="379">
        <v>3.76</v>
      </c>
    </row>
    <row r="1438" spans="1:10" ht="25.5" x14ac:dyDescent="0.25">
      <c r="A1438" s="378" t="s">
        <v>185</v>
      </c>
      <c r="B1438" s="361" t="s">
        <v>416</v>
      </c>
      <c r="C1438" s="360" t="s">
        <v>12</v>
      </c>
      <c r="D1438" s="360" t="s">
        <v>417</v>
      </c>
      <c r="E1438" s="645" t="s">
        <v>2465</v>
      </c>
      <c r="F1438" s="645"/>
      <c r="G1438" s="362" t="s">
        <v>104</v>
      </c>
      <c r="H1438" s="363">
        <v>0.14849999999999999</v>
      </c>
      <c r="I1438" s="364">
        <v>33.36</v>
      </c>
      <c r="J1438" s="379">
        <v>4.95</v>
      </c>
    </row>
    <row r="1439" spans="1:10" ht="25.5" x14ac:dyDescent="0.25">
      <c r="A1439" s="372" t="s">
        <v>191</v>
      </c>
      <c r="B1439" s="355" t="s">
        <v>5575</v>
      </c>
      <c r="C1439" s="354" t="s">
        <v>12</v>
      </c>
      <c r="D1439" s="354" t="s">
        <v>5576</v>
      </c>
      <c r="E1439" s="643" t="s">
        <v>192</v>
      </c>
      <c r="F1439" s="643"/>
      <c r="G1439" s="356" t="s">
        <v>4</v>
      </c>
      <c r="H1439" s="357">
        <v>1</v>
      </c>
      <c r="I1439" s="358">
        <v>78.36</v>
      </c>
      <c r="J1439" s="373">
        <v>78.36</v>
      </c>
    </row>
    <row r="1440" spans="1:10" ht="26.25" thickBot="1" x14ac:dyDescent="0.3">
      <c r="A1440" s="372" t="s">
        <v>191</v>
      </c>
      <c r="B1440" s="355" t="s">
        <v>636</v>
      </c>
      <c r="C1440" s="354" t="s">
        <v>12</v>
      </c>
      <c r="D1440" s="354" t="s">
        <v>637</v>
      </c>
      <c r="E1440" s="643" t="s">
        <v>192</v>
      </c>
      <c r="F1440" s="643"/>
      <c r="G1440" s="356" t="s">
        <v>4</v>
      </c>
      <c r="H1440" s="357">
        <v>1.32E-2</v>
      </c>
      <c r="I1440" s="358">
        <v>15.65</v>
      </c>
      <c r="J1440" s="373">
        <v>0.2</v>
      </c>
    </row>
    <row r="1441" spans="1:10" ht="15.75" thickTop="1" x14ac:dyDescent="0.25">
      <c r="A1441" s="374"/>
      <c r="B1441" s="359"/>
      <c r="C1441" s="359"/>
      <c r="D1441" s="359"/>
      <c r="E1441" s="359"/>
      <c r="F1441" s="359"/>
      <c r="G1441" s="359"/>
      <c r="H1441" s="359"/>
      <c r="I1441" s="359"/>
      <c r="J1441" s="375"/>
    </row>
    <row r="1442" spans="1:10" ht="38.25" x14ac:dyDescent="0.25">
      <c r="A1442" s="376" t="s">
        <v>184</v>
      </c>
      <c r="B1442" s="350" t="s">
        <v>5381</v>
      </c>
      <c r="C1442" s="349" t="s">
        <v>12</v>
      </c>
      <c r="D1442" s="349" t="s">
        <v>5382</v>
      </c>
      <c r="E1442" s="644" t="s">
        <v>978</v>
      </c>
      <c r="F1442" s="644"/>
      <c r="G1442" s="351" t="s">
        <v>4</v>
      </c>
      <c r="H1442" s="352">
        <v>1</v>
      </c>
      <c r="I1442" s="353">
        <v>128.91</v>
      </c>
      <c r="J1442" s="377">
        <v>128.91</v>
      </c>
    </row>
    <row r="1443" spans="1:10" ht="25.5" x14ac:dyDescent="0.25">
      <c r="A1443" s="378" t="s">
        <v>185</v>
      </c>
      <c r="B1443" s="361" t="s">
        <v>416</v>
      </c>
      <c r="C1443" s="360" t="s">
        <v>12</v>
      </c>
      <c r="D1443" s="360" t="s">
        <v>417</v>
      </c>
      <c r="E1443" s="645" t="s">
        <v>2465</v>
      </c>
      <c r="F1443" s="645"/>
      <c r="G1443" s="362" t="s">
        <v>104</v>
      </c>
      <c r="H1443" s="363">
        <v>0.10100000000000001</v>
      </c>
      <c r="I1443" s="364">
        <v>33.36</v>
      </c>
      <c r="J1443" s="379">
        <v>3.36</v>
      </c>
    </row>
    <row r="1444" spans="1:10" ht="25.5" x14ac:dyDescent="0.25">
      <c r="A1444" s="378" t="s">
        <v>185</v>
      </c>
      <c r="B1444" s="361" t="s">
        <v>414</v>
      </c>
      <c r="C1444" s="360" t="s">
        <v>12</v>
      </c>
      <c r="D1444" s="360" t="s">
        <v>415</v>
      </c>
      <c r="E1444" s="645" t="s">
        <v>2465</v>
      </c>
      <c r="F1444" s="645"/>
      <c r="G1444" s="362" t="s">
        <v>104</v>
      </c>
      <c r="H1444" s="363">
        <v>0.10100000000000001</v>
      </c>
      <c r="I1444" s="364">
        <v>25.33</v>
      </c>
      <c r="J1444" s="379">
        <v>2.5499999999999998</v>
      </c>
    </row>
    <row r="1445" spans="1:10" ht="38.25" x14ac:dyDescent="0.25">
      <c r="A1445" s="372" t="s">
        <v>191</v>
      </c>
      <c r="B1445" s="355" t="s">
        <v>5577</v>
      </c>
      <c r="C1445" s="354" t="s">
        <v>12</v>
      </c>
      <c r="D1445" s="354" t="s">
        <v>5578</v>
      </c>
      <c r="E1445" s="643" t="s">
        <v>192</v>
      </c>
      <c r="F1445" s="643"/>
      <c r="G1445" s="356" t="s">
        <v>4</v>
      </c>
      <c r="H1445" s="357">
        <v>1</v>
      </c>
      <c r="I1445" s="358">
        <v>122.87</v>
      </c>
      <c r="J1445" s="373">
        <v>122.87</v>
      </c>
    </row>
    <row r="1446" spans="1:10" ht="26.25" thickBot="1" x14ac:dyDescent="0.3">
      <c r="A1446" s="372" t="s">
        <v>191</v>
      </c>
      <c r="B1446" s="355" t="s">
        <v>636</v>
      </c>
      <c r="C1446" s="354" t="s">
        <v>12</v>
      </c>
      <c r="D1446" s="354" t="s">
        <v>637</v>
      </c>
      <c r="E1446" s="643" t="s">
        <v>192</v>
      </c>
      <c r="F1446" s="643"/>
      <c r="G1446" s="356" t="s">
        <v>4</v>
      </c>
      <c r="H1446" s="357">
        <v>8.3999999999999995E-3</v>
      </c>
      <c r="I1446" s="358">
        <v>15.65</v>
      </c>
      <c r="J1446" s="373">
        <v>0.13</v>
      </c>
    </row>
    <row r="1447" spans="1:10" ht="15.75" thickTop="1" x14ac:dyDescent="0.25">
      <c r="A1447" s="374"/>
      <c r="B1447" s="359"/>
      <c r="C1447" s="359"/>
      <c r="D1447" s="359"/>
      <c r="E1447" s="359"/>
      <c r="F1447" s="359"/>
      <c r="G1447" s="359"/>
      <c r="H1447" s="359"/>
      <c r="I1447" s="359"/>
      <c r="J1447" s="375"/>
    </row>
    <row r="1448" spans="1:10" ht="38.25" x14ac:dyDescent="0.25">
      <c r="A1448" s="376" t="s">
        <v>184</v>
      </c>
      <c r="B1448" s="350" t="s">
        <v>5383</v>
      </c>
      <c r="C1448" s="349" t="s">
        <v>12</v>
      </c>
      <c r="D1448" s="349" t="s">
        <v>5384</v>
      </c>
      <c r="E1448" s="644" t="s">
        <v>4141</v>
      </c>
      <c r="F1448" s="644"/>
      <c r="G1448" s="351" t="s">
        <v>4</v>
      </c>
      <c r="H1448" s="352">
        <v>1</v>
      </c>
      <c r="I1448" s="353">
        <v>847.31</v>
      </c>
      <c r="J1448" s="377">
        <v>847.31</v>
      </c>
    </row>
    <row r="1449" spans="1:10" ht="25.5" x14ac:dyDescent="0.25">
      <c r="A1449" s="378" t="s">
        <v>185</v>
      </c>
      <c r="B1449" s="361" t="s">
        <v>416</v>
      </c>
      <c r="C1449" s="360" t="s">
        <v>12</v>
      </c>
      <c r="D1449" s="360" t="s">
        <v>417</v>
      </c>
      <c r="E1449" s="645" t="s">
        <v>2465</v>
      </c>
      <c r="F1449" s="645"/>
      <c r="G1449" s="362" t="s">
        <v>104</v>
      </c>
      <c r="H1449" s="363">
        <v>2.8403318</v>
      </c>
      <c r="I1449" s="364">
        <v>33.36</v>
      </c>
      <c r="J1449" s="379">
        <v>94.75</v>
      </c>
    </row>
    <row r="1450" spans="1:10" ht="25.5" x14ac:dyDescent="0.25">
      <c r="A1450" s="378" t="s">
        <v>185</v>
      </c>
      <c r="B1450" s="361" t="s">
        <v>211</v>
      </c>
      <c r="C1450" s="360" t="s">
        <v>12</v>
      </c>
      <c r="D1450" s="360" t="s">
        <v>114</v>
      </c>
      <c r="E1450" s="645" t="s">
        <v>2465</v>
      </c>
      <c r="F1450" s="645"/>
      <c r="G1450" s="362" t="s">
        <v>104</v>
      </c>
      <c r="H1450" s="363">
        <v>0.86917909999999998</v>
      </c>
      <c r="I1450" s="364">
        <v>26.15</v>
      </c>
      <c r="J1450" s="379">
        <v>22.72</v>
      </c>
    </row>
    <row r="1451" spans="1:10" ht="25.5" x14ac:dyDescent="0.25">
      <c r="A1451" s="378" t="s">
        <v>185</v>
      </c>
      <c r="B1451" s="361" t="s">
        <v>414</v>
      </c>
      <c r="C1451" s="360" t="s">
        <v>12</v>
      </c>
      <c r="D1451" s="360" t="s">
        <v>415</v>
      </c>
      <c r="E1451" s="645" t="s">
        <v>2465</v>
      </c>
      <c r="F1451" s="645"/>
      <c r="G1451" s="362" t="s">
        <v>104</v>
      </c>
      <c r="H1451" s="363">
        <v>2.8403318</v>
      </c>
      <c r="I1451" s="364">
        <v>25.33</v>
      </c>
      <c r="J1451" s="379">
        <v>71.94</v>
      </c>
    </row>
    <row r="1452" spans="1:10" x14ac:dyDescent="0.25">
      <c r="A1452" s="378" t="s">
        <v>185</v>
      </c>
      <c r="B1452" s="361" t="s">
        <v>195</v>
      </c>
      <c r="C1452" s="360" t="s">
        <v>12</v>
      </c>
      <c r="D1452" s="360" t="s">
        <v>112</v>
      </c>
      <c r="E1452" s="645" t="s">
        <v>2465</v>
      </c>
      <c r="F1452" s="645"/>
      <c r="G1452" s="362" t="s">
        <v>104</v>
      </c>
      <c r="H1452" s="363">
        <v>0.86917909999999998</v>
      </c>
      <c r="I1452" s="364">
        <v>34.340000000000003</v>
      </c>
      <c r="J1452" s="379">
        <v>29.84</v>
      </c>
    </row>
    <row r="1453" spans="1:10" ht="51" x14ac:dyDescent="0.25">
      <c r="A1453" s="372" t="s">
        <v>191</v>
      </c>
      <c r="B1453" s="355" t="s">
        <v>543</v>
      </c>
      <c r="C1453" s="354" t="s">
        <v>12</v>
      </c>
      <c r="D1453" s="354" t="s">
        <v>544</v>
      </c>
      <c r="E1453" s="643" t="s">
        <v>192</v>
      </c>
      <c r="F1453" s="643"/>
      <c r="G1453" s="356" t="s">
        <v>4</v>
      </c>
      <c r="H1453" s="357">
        <v>4</v>
      </c>
      <c r="I1453" s="358">
        <v>1.38</v>
      </c>
      <c r="J1453" s="373">
        <v>5.52</v>
      </c>
    </row>
    <row r="1454" spans="1:10" x14ac:dyDescent="0.25">
      <c r="A1454" s="372" t="s">
        <v>191</v>
      </c>
      <c r="B1454" s="355" t="s">
        <v>545</v>
      </c>
      <c r="C1454" s="354" t="s">
        <v>12</v>
      </c>
      <c r="D1454" s="354" t="s">
        <v>623</v>
      </c>
      <c r="E1454" s="643" t="s">
        <v>192</v>
      </c>
      <c r="F1454" s="643"/>
      <c r="G1454" s="356" t="s">
        <v>3</v>
      </c>
      <c r="H1454" s="357">
        <v>0.2</v>
      </c>
      <c r="I1454" s="358">
        <v>5.23</v>
      </c>
      <c r="J1454" s="373">
        <v>1.04</v>
      </c>
    </row>
    <row r="1455" spans="1:10" ht="38.25" x14ac:dyDescent="0.25">
      <c r="A1455" s="372" t="s">
        <v>191</v>
      </c>
      <c r="B1455" s="355" t="s">
        <v>4142</v>
      </c>
      <c r="C1455" s="354" t="s">
        <v>12</v>
      </c>
      <c r="D1455" s="354" t="s">
        <v>4143</v>
      </c>
      <c r="E1455" s="643" t="s">
        <v>213</v>
      </c>
      <c r="F1455" s="643"/>
      <c r="G1455" s="356" t="s">
        <v>4</v>
      </c>
      <c r="H1455" s="357">
        <v>1</v>
      </c>
      <c r="I1455" s="358">
        <v>620.29999999999995</v>
      </c>
      <c r="J1455" s="373">
        <v>620.29999999999995</v>
      </c>
    </row>
    <row r="1456" spans="1:10" ht="15.75" thickBot="1" x14ac:dyDescent="0.3">
      <c r="A1456" s="372" t="s">
        <v>191</v>
      </c>
      <c r="B1456" s="355" t="s">
        <v>546</v>
      </c>
      <c r="C1456" s="354" t="s">
        <v>12</v>
      </c>
      <c r="D1456" s="354" t="s">
        <v>547</v>
      </c>
      <c r="E1456" s="643" t="s">
        <v>192</v>
      </c>
      <c r="F1456" s="643"/>
      <c r="G1456" s="356" t="s">
        <v>4</v>
      </c>
      <c r="H1456" s="357">
        <v>4</v>
      </c>
      <c r="I1456" s="358">
        <v>0.3</v>
      </c>
      <c r="J1456" s="373">
        <v>1.2</v>
      </c>
    </row>
    <row r="1457" spans="1:10" ht="15.75" thickTop="1" x14ac:dyDescent="0.25">
      <c r="A1457" s="374"/>
      <c r="B1457" s="359"/>
      <c r="C1457" s="359"/>
      <c r="D1457" s="359"/>
      <c r="E1457" s="359"/>
      <c r="F1457" s="359"/>
      <c r="G1457" s="359"/>
      <c r="H1457" s="359"/>
      <c r="I1457" s="359"/>
      <c r="J1457" s="375"/>
    </row>
    <row r="1458" spans="1:10" ht="38.25" x14ac:dyDescent="0.25">
      <c r="A1458" s="376" t="s">
        <v>184</v>
      </c>
      <c r="B1458" s="350" t="s">
        <v>5385</v>
      </c>
      <c r="C1458" s="349" t="s">
        <v>12</v>
      </c>
      <c r="D1458" s="349" t="s">
        <v>5386</v>
      </c>
      <c r="E1458" s="644" t="s">
        <v>4141</v>
      </c>
      <c r="F1458" s="644"/>
      <c r="G1458" s="351" t="s">
        <v>4</v>
      </c>
      <c r="H1458" s="352">
        <v>1</v>
      </c>
      <c r="I1458" s="353">
        <v>141.5</v>
      </c>
      <c r="J1458" s="377">
        <v>141.5</v>
      </c>
    </row>
    <row r="1459" spans="1:10" ht="25.5" x14ac:dyDescent="0.25">
      <c r="A1459" s="378" t="s">
        <v>185</v>
      </c>
      <c r="B1459" s="361" t="s">
        <v>211</v>
      </c>
      <c r="C1459" s="360" t="s">
        <v>12</v>
      </c>
      <c r="D1459" s="360" t="s">
        <v>114</v>
      </c>
      <c r="E1459" s="645" t="s">
        <v>2465</v>
      </c>
      <c r="F1459" s="645"/>
      <c r="G1459" s="362" t="s">
        <v>104</v>
      </c>
      <c r="H1459" s="363">
        <v>1.4749705</v>
      </c>
      <c r="I1459" s="364">
        <v>26.15</v>
      </c>
      <c r="J1459" s="379">
        <v>38.57</v>
      </c>
    </row>
    <row r="1460" spans="1:10" x14ac:dyDescent="0.25">
      <c r="A1460" s="378" t="s">
        <v>185</v>
      </c>
      <c r="B1460" s="361" t="s">
        <v>195</v>
      </c>
      <c r="C1460" s="360" t="s">
        <v>12</v>
      </c>
      <c r="D1460" s="360" t="s">
        <v>112</v>
      </c>
      <c r="E1460" s="645" t="s">
        <v>2465</v>
      </c>
      <c r="F1460" s="645"/>
      <c r="G1460" s="362" t="s">
        <v>104</v>
      </c>
      <c r="H1460" s="363">
        <v>1.4749705</v>
      </c>
      <c r="I1460" s="364">
        <v>34.340000000000003</v>
      </c>
      <c r="J1460" s="379">
        <v>50.65</v>
      </c>
    </row>
    <row r="1461" spans="1:10" ht="26.25" thickBot="1" x14ac:dyDescent="0.3">
      <c r="A1461" s="372" t="s">
        <v>191</v>
      </c>
      <c r="B1461" s="355" t="s">
        <v>5579</v>
      </c>
      <c r="C1461" s="354" t="s">
        <v>12</v>
      </c>
      <c r="D1461" s="354" t="s">
        <v>5580</v>
      </c>
      <c r="E1461" s="643" t="s">
        <v>192</v>
      </c>
      <c r="F1461" s="643"/>
      <c r="G1461" s="356" t="s">
        <v>4</v>
      </c>
      <c r="H1461" s="357">
        <v>1</v>
      </c>
      <c r="I1461" s="358">
        <v>52.28</v>
      </c>
      <c r="J1461" s="373">
        <v>52.28</v>
      </c>
    </row>
    <row r="1462" spans="1:10" ht="15.75" thickTop="1" x14ac:dyDescent="0.25">
      <c r="A1462" s="374"/>
      <c r="B1462" s="359"/>
      <c r="C1462" s="359"/>
      <c r="D1462" s="359"/>
      <c r="E1462" s="359"/>
      <c r="F1462" s="359"/>
      <c r="G1462" s="359"/>
      <c r="H1462" s="359"/>
      <c r="I1462" s="359"/>
      <c r="J1462" s="375"/>
    </row>
    <row r="1463" spans="1:10" ht="25.5" x14ac:dyDescent="0.25">
      <c r="A1463" s="376" t="s">
        <v>184</v>
      </c>
      <c r="B1463" s="350" t="s">
        <v>3702</v>
      </c>
      <c r="C1463" s="349" t="s">
        <v>12</v>
      </c>
      <c r="D1463" s="349" t="s">
        <v>3703</v>
      </c>
      <c r="E1463" s="644" t="s">
        <v>978</v>
      </c>
      <c r="F1463" s="644"/>
      <c r="G1463" s="351" t="s">
        <v>4</v>
      </c>
      <c r="H1463" s="352">
        <v>1</v>
      </c>
      <c r="I1463" s="353">
        <v>41.78</v>
      </c>
      <c r="J1463" s="377">
        <v>41.78</v>
      </c>
    </row>
    <row r="1464" spans="1:10" ht="25.5" x14ac:dyDescent="0.25">
      <c r="A1464" s="378" t="s">
        <v>185</v>
      </c>
      <c r="B1464" s="361" t="s">
        <v>416</v>
      </c>
      <c r="C1464" s="360" t="s">
        <v>12</v>
      </c>
      <c r="D1464" s="360" t="s">
        <v>417</v>
      </c>
      <c r="E1464" s="645" t="s">
        <v>2465</v>
      </c>
      <c r="F1464" s="645"/>
      <c r="G1464" s="362" t="s">
        <v>104</v>
      </c>
      <c r="H1464" s="363">
        <v>0.19040000000000001</v>
      </c>
      <c r="I1464" s="364">
        <v>33.36</v>
      </c>
      <c r="J1464" s="379">
        <v>6.35</v>
      </c>
    </row>
    <row r="1465" spans="1:10" ht="25.5" x14ac:dyDescent="0.25">
      <c r="A1465" s="378" t="s">
        <v>185</v>
      </c>
      <c r="B1465" s="361" t="s">
        <v>414</v>
      </c>
      <c r="C1465" s="360" t="s">
        <v>12</v>
      </c>
      <c r="D1465" s="360" t="s">
        <v>415</v>
      </c>
      <c r="E1465" s="645" t="s">
        <v>2465</v>
      </c>
      <c r="F1465" s="645"/>
      <c r="G1465" s="362" t="s">
        <v>104</v>
      </c>
      <c r="H1465" s="363">
        <v>0.19040000000000001</v>
      </c>
      <c r="I1465" s="364">
        <v>25.33</v>
      </c>
      <c r="J1465" s="379">
        <v>4.82</v>
      </c>
    </row>
    <row r="1466" spans="1:10" ht="38.25" x14ac:dyDescent="0.25">
      <c r="A1466" s="372" t="s">
        <v>191</v>
      </c>
      <c r="B1466" s="355" t="s">
        <v>4144</v>
      </c>
      <c r="C1466" s="354" t="s">
        <v>12</v>
      </c>
      <c r="D1466" s="354" t="s">
        <v>4145</v>
      </c>
      <c r="E1466" s="643" t="s">
        <v>192</v>
      </c>
      <c r="F1466" s="643"/>
      <c r="G1466" s="356" t="s">
        <v>4</v>
      </c>
      <c r="H1466" s="357">
        <v>1</v>
      </c>
      <c r="I1466" s="358">
        <v>30.53</v>
      </c>
      <c r="J1466" s="373">
        <v>30.53</v>
      </c>
    </row>
    <row r="1467" spans="1:10" ht="26.25" thickBot="1" x14ac:dyDescent="0.3">
      <c r="A1467" s="372" t="s">
        <v>191</v>
      </c>
      <c r="B1467" s="355" t="s">
        <v>636</v>
      </c>
      <c r="C1467" s="354" t="s">
        <v>12</v>
      </c>
      <c r="D1467" s="354" t="s">
        <v>637</v>
      </c>
      <c r="E1467" s="643" t="s">
        <v>192</v>
      </c>
      <c r="F1467" s="643"/>
      <c r="G1467" s="356" t="s">
        <v>4</v>
      </c>
      <c r="H1467" s="357">
        <v>5.3E-3</v>
      </c>
      <c r="I1467" s="358">
        <v>15.65</v>
      </c>
      <c r="J1467" s="373">
        <v>0.08</v>
      </c>
    </row>
    <row r="1468" spans="1:10" ht="15.75" thickTop="1" x14ac:dyDescent="0.25">
      <c r="A1468" s="374"/>
      <c r="B1468" s="359"/>
      <c r="C1468" s="359"/>
      <c r="D1468" s="359"/>
      <c r="E1468" s="359"/>
      <c r="F1468" s="359"/>
      <c r="G1468" s="359"/>
      <c r="H1468" s="359"/>
      <c r="I1468" s="359"/>
      <c r="J1468" s="375"/>
    </row>
    <row r="1469" spans="1:10" ht="38.25" x14ac:dyDescent="0.25">
      <c r="A1469" s="376" t="s">
        <v>184</v>
      </c>
      <c r="B1469" s="350" t="s">
        <v>5387</v>
      </c>
      <c r="C1469" s="349" t="s">
        <v>163</v>
      </c>
      <c r="D1469" s="349" t="s">
        <v>5388</v>
      </c>
      <c r="E1469" s="644" t="s">
        <v>198</v>
      </c>
      <c r="F1469" s="644"/>
      <c r="G1469" s="351" t="s">
        <v>3</v>
      </c>
      <c r="H1469" s="352">
        <v>1</v>
      </c>
      <c r="I1469" s="353">
        <v>53.58</v>
      </c>
      <c r="J1469" s="377">
        <v>53.58</v>
      </c>
    </row>
    <row r="1470" spans="1:10" ht="25.5" x14ac:dyDescent="0.25">
      <c r="A1470" s="378" t="s">
        <v>185</v>
      </c>
      <c r="B1470" s="361" t="s">
        <v>414</v>
      </c>
      <c r="C1470" s="360" t="s">
        <v>12</v>
      </c>
      <c r="D1470" s="360" t="s">
        <v>415</v>
      </c>
      <c r="E1470" s="645" t="s">
        <v>2465</v>
      </c>
      <c r="F1470" s="645"/>
      <c r="G1470" s="362" t="s">
        <v>104</v>
      </c>
      <c r="H1470" s="363">
        <v>0.29699999999999999</v>
      </c>
      <c r="I1470" s="364">
        <v>25.33</v>
      </c>
      <c r="J1470" s="379">
        <v>7.52</v>
      </c>
    </row>
    <row r="1471" spans="1:10" ht="25.5" x14ac:dyDescent="0.25">
      <c r="A1471" s="378" t="s">
        <v>185</v>
      </c>
      <c r="B1471" s="361" t="s">
        <v>416</v>
      </c>
      <c r="C1471" s="360" t="s">
        <v>12</v>
      </c>
      <c r="D1471" s="360" t="s">
        <v>417</v>
      </c>
      <c r="E1471" s="645" t="s">
        <v>2465</v>
      </c>
      <c r="F1471" s="645"/>
      <c r="G1471" s="362" t="s">
        <v>104</v>
      </c>
      <c r="H1471" s="363">
        <v>0.29699999999999999</v>
      </c>
      <c r="I1471" s="364">
        <v>33.36</v>
      </c>
      <c r="J1471" s="379">
        <v>9.9</v>
      </c>
    </row>
    <row r="1472" spans="1:10" ht="38.25" x14ac:dyDescent="0.25">
      <c r="A1472" s="372" t="s">
        <v>191</v>
      </c>
      <c r="B1472" s="355" t="s">
        <v>5581</v>
      </c>
      <c r="C1472" s="354" t="s">
        <v>12</v>
      </c>
      <c r="D1472" s="354" t="s">
        <v>5582</v>
      </c>
      <c r="E1472" s="643" t="s">
        <v>192</v>
      </c>
      <c r="F1472" s="643"/>
      <c r="G1472" s="356" t="s">
        <v>3</v>
      </c>
      <c r="H1472" s="357">
        <v>1.3</v>
      </c>
      <c r="I1472" s="358">
        <v>27.82</v>
      </c>
      <c r="J1472" s="373">
        <v>36.159999999999997</v>
      </c>
    </row>
    <row r="1473" spans="1:10" x14ac:dyDescent="0.25">
      <c r="A1473" s="646" t="s">
        <v>199</v>
      </c>
      <c r="B1473" s="853"/>
      <c r="C1473" s="853"/>
      <c r="D1473" s="853"/>
      <c r="E1473" s="853"/>
      <c r="F1473" s="853"/>
      <c r="G1473" s="853"/>
      <c r="H1473" s="853"/>
      <c r="I1473" s="853"/>
      <c r="J1473" s="647"/>
    </row>
    <row r="1474" spans="1:10" ht="15.75" thickBot="1" x14ac:dyDescent="0.3">
      <c r="A1474" s="648" t="s">
        <v>5583</v>
      </c>
      <c r="B1474" s="854"/>
      <c r="C1474" s="854"/>
      <c r="D1474" s="854"/>
      <c r="E1474" s="854"/>
      <c r="F1474" s="854"/>
      <c r="G1474" s="854"/>
      <c r="H1474" s="854"/>
      <c r="I1474" s="854"/>
      <c r="J1474" s="649"/>
    </row>
    <row r="1475" spans="1:10" ht="15.75" thickTop="1" x14ac:dyDescent="0.25">
      <c r="A1475" s="374"/>
      <c r="B1475" s="359"/>
      <c r="C1475" s="359"/>
      <c r="D1475" s="359"/>
      <c r="E1475" s="359"/>
      <c r="F1475" s="359"/>
      <c r="G1475" s="359"/>
      <c r="H1475" s="359"/>
      <c r="I1475" s="359"/>
      <c r="J1475" s="375"/>
    </row>
    <row r="1476" spans="1:10" ht="38.25" x14ac:dyDescent="0.25">
      <c r="A1476" s="376" t="s">
        <v>184</v>
      </c>
      <c r="B1476" s="350" t="s">
        <v>5389</v>
      </c>
      <c r="C1476" s="349" t="s">
        <v>163</v>
      </c>
      <c r="D1476" s="349" t="s">
        <v>5390</v>
      </c>
      <c r="E1476" s="644" t="s">
        <v>198</v>
      </c>
      <c r="F1476" s="644"/>
      <c r="G1476" s="351" t="s">
        <v>3</v>
      </c>
      <c r="H1476" s="352">
        <v>1</v>
      </c>
      <c r="I1476" s="353">
        <v>63.21</v>
      </c>
      <c r="J1476" s="377">
        <v>63.21</v>
      </c>
    </row>
    <row r="1477" spans="1:10" ht="25.5" x14ac:dyDescent="0.25">
      <c r="A1477" s="378" t="s">
        <v>185</v>
      </c>
      <c r="B1477" s="361" t="s">
        <v>416</v>
      </c>
      <c r="C1477" s="360" t="s">
        <v>12</v>
      </c>
      <c r="D1477" s="360" t="s">
        <v>417</v>
      </c>
      <c r="E1477" s="645" t="s">
        <v>2465</v>
      </c>
      <c r="F1477" s="645"/>
      <c r="G1477" s="362" t="s">
        <v>104</v>
      </c>
      <c r="H1477" s="363">
        <v>0.16300000000000001</v>
      </c>
      <c r="I1477" s="364">
        <v>33.36</v>
      </c>
      <c r="J1477" s="379">
        <v>5.43</v>
      </c>
    </row>
    <row r="1478" spans="1:10" ht="25.5" x14ac:dyDescent="0.25">
      <c r="A1478" s="378" t="s">
        <v>185</v>
      </c>
      <c r="B1478" s="361" t="s">
        <v>414</v>
      </c>
      <c r="C1478" s="360" t="s">
        <v>12</v>
      </c>
      <c r="D1478" s="360" t="s">
        <v>415</v>
      </c>
      <c r="E1478" s="645" t="s">
        <v>2465</v>
      </c>
      <c r="F1478" s="645"/>
      <c r="G1478" s="362" t="s">
        <v>104</v>
      </c>
      <c r="H1478" s="363">
        <v>0.16300000000000001</v>
      </c>
      <c r="I1478" s="364">
        <v>25.33</v>
      </c>
      <c r="J1478" s="379">
        <v>4.12</v>
      </c>
    </row>
    <row r="1479" spans="1:10" ht="38.25" x14ac:dyDescent="0.25">
      <c r="A1479" s="372" t="s">
        <v>191</v>
      </c>
      <c r="B1479" s="355" t="s">
        <v>5584</v>
      </c>
      <c r="C1479" s="354" t="s">
        <v>12</v>
      </c>
      <c r="D1479" s="354" t="s">
        <v>5585</v>
      </c>
      <c r="E1479" s="643" t="s">
        <v>192</v>
      </c>
      <c r="F1479" s="643"/>
      <c r="G1479" s="356" t="s">
        <v>3</v>
      </c>
      <c r="H1479" s="357">
        <v>1.3</v>
      </c>
      <c r="I1479" s="358">
        <v>41.28</v>
      </c>
      <c r="J1479" s="373">
        <v>53.66</v>
      </c>
    </row>
    <row r="1480" spans="1:10" x14ac:dyDescent="0.25">
      <c r="A1480" s="646" t="s">
        <v>199</v>
      </c>
      <c r="B1480" s="853"/>
      <c r="C1480" s="853"/>
      <c r="D1480" s="853"/>
      <c r="E1480" s="853"/>
      <c r="F1480" s="853"/>
      <c r="G1480" s="853"/>
      <c r="H1480" s="853"/>
      <c r="I1480" s="853"/>
      <c r="J1480" s="647"/>
    </row>
    <row r="1481" spans="1:10" ht="15.75" thickBot="1" x14ac:dyDescent="0.3">
      <c r="A1481" s="648" t="s">
        <v>5586</v>
      </c>
      <c r="B1481" s="854"/>
      <c r="C1481" s="854"/>
      <c r="D1481" s="854"/>
      <c r="E1481" s="854"/>
      <c r="F1481" s="854"/>
      <c r="G1481" s="854"/>
      <c r="H1481" s="854"/>
      <c r="I1481" s="854"/>
      <c r="J1481" s="649"/>
    </row>
    <row r="1482" spans="1:10" ht="15.75" thickTop="1" x14ac:dyDescent="0.25">
      <c r="A1482" s="374"/>
      <c r="B1482" s="359"/>
      <c r="C1482" s="359"/>
      <c r="D1482" s="359"/>
      <c r="E1482" s="359"/>
      <c r="F1482" s="359"/>
      <c r="G1482" s="359"/>
      <c r="H1482" s="359"/>
      <c r="I1482" s="359"/>
      <c r="J1482" s="375"/>
    </row>
    <row r="1483" spans="1:10" ht="38.25" x14ac:dyDescent="0.25">
      <c r="A1483" s="376" t="s">
        <v>184</v>
      </c>
      <c r="B1483" s="350" t="s">
        <v>5391</v>
      </c>
      <c r="C1483" s="349" t="s">
        <v>163</v>
      </c>
      <c r="D1483" s="349" t="s">
        <v>5392</v>
      </c>
      <c r="E1483" s="644" t="s">
        <v>198</v>
      </c>
      <c r="F1483" s="644"/>
      <c r="G1483" s="351" t="s">
        <v>3</v>
      </c>
      <c r="H1483" s="352">
        <v>1</v>
      </c>
      <c r="I1483" s="353">
        <v>78.099999999999994</v>
      </c>
      <c r="J1483" s="377">
        <v>78.099999999999994</v>
      </c>
    </row>
    <row r="1484" spans="1:10" ht="25.5" x14ac:dyDescent="0.25">
      <c r="A1484" s="378" t="s">
        <v>185</v>
      </c>
      <c r="B1484" s="361" t="s">
        <v>414</v>
      </c>
      <c r="C1484" s="360" t="s">
        <v>12</v>
      </c>
      <c r="D1484" s="360" t="s">
        <v>415</v>
      </c>
      <c r="E1484" s="645" t="s">
        <v>2465</v>
      </c>
      <c r="F1484" s="645"/>
      <c r="G1484" s="362" t="s">
        <v>104</v>
      </c>
      <c r="H1484" s="363">
        <v>0.17799999999999999</v>
      </c>
      <c r="I1484" s="364">
        <v>25.33</v>
      </c>
      <c r="J1484" s="379">
        <v>4.5</v>
      </c>
    </row>
    <row r="1485" spans="1:10" ht="25.5" x14ac:dyDescent="0.25">
      <c r="A1485" s="378" t="s">
        <v>185</v>
      </c>
      <c r="B1485" s="361" t="s">
        <v>416</v>
      </c>
      <c r="C1485" s="360" t="s">
        <v>12</v>
      </c>
      <c r="D1485" s="360" t="s">
        <v>417</v>
      </c>
      <c r="E1485" s="645" t="s">
        <v>2465</v>
      </c>
      <c r="F1485" s="645"/>
      <c r="G1485" s="362" t="s">
        <v>104</v>
      </c>
      <c r="H1485" s="363">
        <v>0.17799999999999999</v>
      </c>
      <c r="I1485" s="364">
        <v>33.36</v>
      </c>
      <c r="J1485" s="379">
        <v>5.93</v>
      </c>
    </row>
    <row r="1486" spans="1:10" ht="38.25" x14ac:dyDescent="0.25">
      <c r="A1486" s="372" t="s">
        <v>191</v>
      </c>
      <c r="B1486" s="355" t="s">
        <v>5587</v>
      </c>
      <c r="C1486" s="354" t="s">
        <v>12</v>
      </c>
      <c r="D1486" s="354" t="s">
        <v>5588</v>
      </c>
      <c r="E1486" s="643" t="s">
        <v>192</v>
      </c>
      <c r="F1486" s="643"/>
      <c r="G1486" s="356" t="s">
        <v>3</v>
      </c>
      <c r="H1486" s="357">
        <v>1.3</v>
      </c>
      <c r="I1486" s="358">
        <v>52.06</v>
      </c>
      <c r="J1486" s="373">
        <v>67.67</v>
      </c>
    </row>
    <row r="1487" spans="1:10" x14ac:dyDescent="0.25">
      <c r="A1487" s="646" t="s">
        <v>199</v>
      </c>
      <c r="B1487" s="853"/>
      <c r="C1487" s="853"/>
      <c r="D1487" s="853"/>
      <c r="E1487" s="853"/>
      <c r="F1487" s="853"/>
      <c r="G1487" s="853"/>
      <c r="H1487" s="853"/>
      <c r="I1487" s="853"/>
      <c r="J1487" s="647"/>
    </row>
    <row r="1488" spans="1:10" ht="15.75" thickBot="1" x14ac:dyDescent="0.3">
      <c r="A1488" s="648" t="s">
        <v>5589</v>
      </c>
      <c r="B1488" s="854"/>
      <c r="C1488" s="854"/>
      <c r="D1488" s="854"/>
      <c r="E1488" s="854"/>
      <c r="F1488" s="854"/>
      <c r="G1488" s="854"/>
      <c r="H1488" s="854"/>
      <c r="I1488" s="854"/>
      <c r="J1488" s="649"/>
    </row>
    <row r="1489" spans="1:10" ht="15.75" thickTop="1" x14ac:dyDescent="0.25">
      <c r="A1489" s="374"/>
      <c r="B1489" s="359"/>
      <c r="C1489" s="359"/>
      <c r="D1489" s="359"/>
      <c r="E1489" s="359"/>
      <c r="F1489" s="359"/>
      <c r="G1489" s="359"/>
      <c r="H1489" s="359"/>
      <c r="I1489" s="359"/>
      <c r="J1489" s="375"/>
    </row>
    <row r="1490" spans="1:10" ht="38.25" x14ac:dyDescent="0.25">
      <c r="A1490" s="376" t="s">
        <v>184</v>
      </c>
      <c r="B1490" s="350" t="s">
        <v>5393</v>
      </c>
      <c r="C1490" s="349" t="s">
        <v>163</v>
      </c>
      <c r="D1490" s="349" t="s">
        <v>5394</v>
      </c>
      <c r="E1490" s="644" t="s">
        <v>198</v>
      </c>
      <c r="F1490" s="644"/>
      <c r="G1490" s="351" t="s">
        <v>3</v>
      </c>
      <c r="H1490" s="352">
        <v>1</v>
      </c>
      <c r="I1490" s="353">
        <v>89.99</v>
      </c>
      <c r="J1490" s="377">
        <v>89.99</v>
      </c>
    </row>
    <row r="1491" spans="1:10" ht="25.5" x14ac:dyDescent="0.25">
      <c r="A1491" s="378" t="s">
        <v>185</v>
      </c>
      <c r="B1491" s="361" t="s">
        <v>416</v>
      </c>
      <c r="C1491" s="360" t="s">
        <v>12</v>
      </c>
      <c r="D1491" s="360" t="s">
        <v>417</v>
      </c>
      <c r="E1491" s="645" t="s">
        <v>2465</v>
      </c>
      <c r="F1491" s="645"/>
      <c r="G1491" s="362" t="s">
        <v>104</v>
      </c>
      <c r="H1491" s="363">
        <v>0.19400000000000001</v>
      </c>
      <c r="I1491" s="364">
        <v>33.36</v>
      </c>
      <c r="J1491" s="379">
        <v>6.47</v>
      </c>
    </row>
    <row r="1492" spans="1:10" ht="25.5" x14ac:dyDescent="0.25">
      <c r="A1492" s="378" t="s">
        <v>185</v>
      </c>
      <c r="B1492" s="361" t="s">
        <v>414</v>
      </c>
      <c r="C1492" s="360" t="s">
        <v>12</v>
      </c>
      <c r="D1492" s="360" t="s">
        <v>415</v>
      </c>
      <c r="E1492" s="645" t="s">
        <v>2465</v>
      </c>
      <c r="F1492" s="645"/>
      <c r="G1492" s="362" t="s">
        <v>104</v>
      </c>
      <c r="H1492" s="363">
        <v>0.19400000000000001</v>
      </c>
      <c r="I1492" s="364">
        <v>25.33</v>
      </c>
      <c r="J1492" s="379">
        <v>4.91</v>
      </c>
    </row>
    <row r="1493" spans="1:10" ht="38.25" x14ac:dyDescent="0.25">
      <c r="A1493" s="372" t="s">
        <v>191</v>
      </c>
      <c r="B1493" s="355" t="s">
        <v>3305</v>
      </c>
      <c r="C1493" s="354" t="s">
        <v>12</v>
      </c>
      <c r="D1493" s="354" t="s">
        <v>3306</v>
      </c>
      <c r="E1493" s="643" t="s">
        <v>192</v>
      </c>
      <c r="F1493" s="643"/>
      <c r="G1493" s="356" t="s">
        <v>3</v>
      </c>
      <c r="H1493" s="357">
        <v>1.3</v>
      </c>
      <c r="I1493" s="358">
        <v>60.47</v>
      </c>
      <c r="J1493" s="373">
        <v>78.61</v>
      </c>
    </row>
    <row r="1494" spans="1:10" x14ac:dyDescent="0.25">
      <c r="A1494" s="646" t="s">
        <v>199</v>
      </c>
      <c r="B1494" s="853"/>
      <c r="C1494" s="853"/>
      <c r="D1494" s="853"/>
      <c r="E1494" s="853"/>
      <c r="F1494" s="853"/>
      <c r="G1494" s="853"/>
      <c r="H1494" s="853"/>
      <c r="I1494" s="853"/>
      <c r="J1494" s="647"/>
    </row>
    <row r="1495" spans="1:10" ht="15.75" thickBot="1" x14ac:dyDescent="0.3">
      <c r="A1495" s="648" t="s">
        <v>5590</v>
      </c>
      <c r="B1495" s="854"/>
      <c r="C1495" s="854"/>
      <c r="D1495" s="854"/>
      <c r="E1495" s="854"/>
      <c r="F1495" s="854"/>
      <c r="G1495" s="854"/>
      <c r="H1495" s="854"/>
      <c r="I1495" s="854"/>
      <c r="J1495" s="649"/>
    </row>
    <row r="1496" spans="1:10" ht="15.75" thickTop="1" x14ac:dyDescent="0.25">
      <c r="A1496" s="374"/>
      <c r="B1496" s="359"/>
      <c r="C1496" s="359"/>
      <c r="D1496" s="359"/>
      <c r="E1496" s="359"/>
      <c r="F1496" s="359"/>
      <c r="G1496" s="359"/>
      <c r="H1496" s="359"/>
      <c r="I1496" s="359"/>
      <c r="J1496" s="375"/>
    </row>
    <row r="1497" spans="1:10" ht="38.25" x14ac:dyDescent="0.25">
      <c r="A1497" s="376" t="s">
        <v>184</v>
      </c>
      <c r="B1497" s="350" t="s">
        <v>5785</v>
      </c>
      <c r="C1497" s="349" t="s">
        <v>163</v>
      </c>
      <c r="D1497" s="349" t="s">
        <v>5786</v>
      </c>
      <c r="E1497" s="644" t="s">
        <v>198</v>
      </c>
      <c r="F1497" s="644"/>
      <c r="G1497" s="351" t="s">
        <v>3</v>
      </c>
      <c r="H1497" s="352">
        <v>1</v>
      </c>
      <c r="I1497" s="353">
        <v>125.98</v>
      </c>
      <c r="J1497" s="377">
        <v>125.98</v>
      </c>
    </row>
    <row r="1498" spans="1:10" ht="25.5" x14ac:dyDescent="0.25">
      <c r="A1498" s="378" t="s">
        <v>185</v>
      </c>
      <c r="B1498" s="361" t="s">
        <v>416</v>
      </c>
      <c r="C1498" s="360" t="s">
        <v>12</v>
      </c>
      <c r="D1498" s="360" t="s">
        <v>417</v>
      </c>
      <c r="E1498" s="645" t="s">
        <v>2465</v>
      </c>
      <c r="F1498" s="645"/>
      <c r="G1498" s="362" t="s">
        <v>104</v>
      </c>
      <c r="H1498" s="363">
        <v>0.215</v>
      </c>
      <c r="I1498" s="364">
        <v>33.36</v>
      </c>
      <c r="J1498" s="379">
        <v>7.17</v>
      </c>
    </row>
    <row r="1499" spans="1:10" ht="25.5" x14ac:dyDescent="0.25">
      <c r="A1499" s="378" t="s">
        <v>185</v>
      </c>
      <c r="B1499" s="361" t="s">
        <v>414</v>
      </c>
      <c r="C1499" s="360" t="s">
        <v>12</v>
      </c>
      <c r="D1499" s="360" t="s">
        <v>415</v>
      </c>
      <c r="E1499" s="645" t="s">
        <v>2465</v>
      </c>
      <c r="F1499" s="645"/>
      <c r="G1499" s="362" t="s">
        <v>104</v>
      </c>
      <c r="H1499" s="363">
        <v>0.215</v>
      </c>
      <c r="I1499" s="364">
        <v>25.33</v>
      </c>
      <c r="J1499" s="379">
        <v>5.44</v>
      </c>
    </row>
    <row r="1500" spans="1:10" ht="38.25" x14ac:dyDescent="0.25">
      <c r="A1500" s="372" t="s">
        <v>191</v>
      </c>
      <c r="B1500" s="355" t="s">
        <v>6013</v>
      </c>
      <c r="C1500" s="354" t="s">
        <v>12</v>
      </c>
      <c r="D1500" s="354" t="s">
        <v>6014</v>
      </c>
      <c r="E1500" s="643" t="s">
        <v>192</v>
      </c>
      <c r="F1500" s="643"/>
      <c r="G1500" s="356" t="s">
        <v>3</v>
      </c>
      <c r="H1500" s="357">
        <v>1.3</v>
      </c>
      <c r="I1500" s="358">
        <v>87.21</v>
      </c>
      <c r="J1500" s="373">
        <v>113.37</v>
      </c>
    </row>
    <row r="1501" spans="1:10" x14ac:dyDescent="0.25">
      <c r="A1501" s="646" t="s">
        <v>199</v>
      </c>
      <c r="B1501" s="853"/>
      <c r="C1501" s="853"/>
      <c r="D1501" s="853"/>
      <c r="E1501" s="853"/>
      <c r="F1501" s="853"/>
      <c r="G1501" s="853"/>
      <c r="H1501" s="853"/>
      <c r="I1501" s="853"/>
      <c r="J1501" s="647"/>
    </row>
    <row r="1502" spans="1:10" ht="15.75" thickBot="1" x14ac:dyDescent="0.3">
      <c r="A1502" s="648" t="s">
        <v>6015</v>
      </c>
      <c r="B1502" s="854"/>
      <c r="C1502" s="854"/>
      <c r="D1502" s="854"/>
      <c r="E1502" s="854"/>
      <c r="F1502" s="854"/>
      <c r="G1502" s="854"/>
      <c r="H1502" s="854"/>
      <c r="I1502" s="854"/>
      <c r="J1502" s="649"/>
    </row>
    <row r="1503" spans="1:10" ht="15.75" thickTop="1" x14ac:dyDescent="0.25">
      <c r="A1503" s="374"/>
      <c r="B1503" s="359"/>
      <c r="C1503" s="359"/>
      <c r="D1503" s="359"/>
      <c r="E1503" s="359"/>
      <c r="F1503" s="359"/>
      <c r="G1503" s="359"/>
      <c r="H1503" s="359"/>
      <c r="I1503" s="359"/>
      <c r="J1503" s="375"/>
    </row>
    <row r="1504" spans="1:10" ht="38.25" x14ac:dyDescent="0.25">
      <c r="A1504" s="376" t="s">
        <v>184</v>
      </c>
      <c r="B1504" s="350" t="s">
        <v>5395</v>
      </c>
      <c r="C1504" s="349" t="s">
        <v>163</v>
      </c>
      <c r="D1504" s="349" t="s">
        <v>5396</v>
      </c>
      <c r="E1504" s="644" t="s">
        <v>198</v>
      </c>
      <c r="F1504" s="644"/>
      <c r="G1504" s="351" t="s">
        <v>3</v>
      </c>
      <c r="H1504" s="352">
        <v>1</v>
      </c>
      <c r="I1504" s="353">
        <v>155.05000000000001</v>
      </c>
      <c r="J1504" s="377">
        <v>155.05000000000001</v>
      </c>
    </row>
    <row r="1505" spans="1:10" ht="25.5" x14ac:dyDescent="0.25">
      <c r="A1505" s="378" t="s">
        <v>185</v>
      </c>
      <c r="B1505" s="361" t="s">
        <v>414</v>
      </c>
      <c r="C1505" s="360" t="s">
        <v>12</v>
      </c>
      <c r="D1505" s="360" t="s">
        <v>415</v>
      </c>
      <c r="E1505" s="645" t="s">
        <v>2465</v>
      </c>
      <c r="F1505" s="645"/>
      <c r="G1505" s="362" t="s">
        <v>104</v>
      </c>
      <c r="H1505" s="363">
        <v>0.245</v>
      </c>
      <c r="I1505" s="364">
        <v>25.33</v>
      </c>
      <c r="J1505" s="379">
        <v>6.2</v>
      </c>
    </row>
    <row r="1506" spans="1:10" ht="25.5" x14ac:dyDescent="0.25">
      <c r="A1506" s="378" t="s">
        <v>185</v>
      </c>
      <c r="B1506" s="361" t="s">
        <v>416</v>
      </c>
      <c r="C1506" s="360" t="s">
        <v>12</v>
      </c>
      <c r="D1506" s="360" t="s">
        <v>417</v>
      </c>
      <c r="E1506" s="645" t="s">
        <v>2465</v>
      </c>
      <c r="F1506" s="645"/>
      <c r="G1506" s="362" t="s">
        <v>104</v>
      </c>
      <c r="H1506" s="363">
        <v>0.245</v>
      </c>
      <c r="I1506" s="364">
        <v>33.36</v>
      </c>
      <c r="J1506" s="379">
        <v>8.17</v>
      </c>
    </row>
    <row r="1507" spans="1:10" ht="38.25" x14ac:dyDescent="0.25">
      <c r="A1507" s="372" t="s">
        <v>191</v>
      </c>
      <c r="B1507" s="355" t="s">
        <v>5556</v>
      </c>
      <c r="C1507" s="354" t="s">
        <v>12</v>
      </c>
      <c r="D1507" s="354" t="s">
        <v>5557</v>
      </c>
      <c r="E1507" s="643" t="s">
        <v>192</v>
      </c>
      <c r="F1507" s="643"/>
      <c r="G1507" s="356" t="s">
        <v>3</v>
      </c>
      <c r="H1507" s="357">
        <v>1.3</v>
      </c>
      <c r="I1507" s="358">
        <v>108.22</v>
      </c>
      <c r="J1507" s="373">
        <v>140.68</v>
      </c>
    </row>
    <row r="1508" spans="1:10" x14ac:dyDescent="0.25">
      <c r="A1508" s="646" t="s">
        <v>199</v>
      </c>
      <c r="B1508" s="853"/>
      <c r="C1508" s="853"/>
      <c r="D1508" s="853"/>
      <c r="E1508" s="853"/>
      <c r="F1508" s="853"/>
      <c r="G1508" s="853"/>
      <c r="H1508" s="853"/>
      <c r="I1508" s="853"/>
      <c r="J1508" s="647"/>
    </row>
    <row r="1509" spans="1:10" ht="15.75" thickBot="1" x14ac:dyDescent="0.3">
      <c r="A1509" s="648" t="s">
        <v>5591</v>
      </c>
      <c r="B1509" s="854"/>
      <c r="C1509" s="854"/>
      <c r="D1509" s="854"/>
      <c r="E1509" s="854"/>
      <c r="F1509" s="854"/>
      <c r="G1509" s="854"/>
      <c r="H1509" s="854"/>
      <c r="I1509" s="854"/>
      <c r="J1509" s="649"/>
    </row>
    <row r="1510" spans="1:10" ht="15.75" thickTop="1" x14ac:dyDescent="0.25">
      <c r="A1510" s="374"/>
      <c r="B1510" s="359"/>
      <c r="C1510" s="359"/>
      <c r="D1510" s="359"/>
      <c r="E1510" s="359"/>
      <c r="F1510" s="359"/>
      <c r="G1510" s="359"/>
      <c r="H1510" s="359"/>
      <c r="I1510" s="359"/>
      <c r="J1510" s="375"/>
    </row>
    <row r="1511" spans="1:10" ht="76.5" x14ac:dyDescent="0.25">
      <c r="A1511" s="376" t="s">
        <v>184</v>
      </c>
      <c r="B1511" s="350" t="s">
        <v>3644</v>
      </c>
      <c r="C1511" s="349" t="s">
        <v>12</v>
      </c>
      <c r="D1511" s="349" t="s">
        <v>3645</v>
      </c>
      <c r="E1511" s="644" t="s">
        <v>2475</v>
      </c>
      <c r="F1511" s="644"/>
      <c r="G1511" s="351" t="s">
        <v>187</v>
      </c>
      <c r="H1511" s="352">
        <v>1</v>
      </c>
      <c r="I1511" s="353">
        <v>6.33</v>
      </c>
      <c r="J1511" s="377">
        <v>6.33</v>
      </c>
    </row>
    <row r="1512" spans="1:10" x14ac:dyDescent="0.25">
      <c r="A1512" s="378" t="s">
        <v>185</v>
      </c>
      <c r="B1512" s="361" t="s">
        <v>190</v>
      </c>
      <c r="C1512" s="360" t="s">
        <v>12</v>
      </c>
      <c r="D1512" s="360" t="s">
        <v>106</v>
      </c>
      <c r="E1512" s="645" t="s">
        <v>2465</v>
      </c>
      <c r="F1512" s="645"/>
      <c r="G1512" s="362" t="s">
        <v>104</v>
      </c>
      <c r="H1512" s="363">
        <v>3.2223000000000002E-2</v>
      </c>
      <c r="I1512" s="364">
        <v>24.91</v>
      </c>
      <c r="J1512" s="379">
        <v>0.8</v>
      </c>
    </row>
    <row r="1513" spans="1:10" ht="38.25" x14ac:dyDescent="0.25">
      <c r="A1513" s="378" t="s">
        <v>185</v>
      </c>
      <c r="B1513" s="361" t="s">
        <v>3928</v>
      </c>
      <c r="C1513" s="360" t="s">
        <v>12</v>
      </c>
      <c r="D1513" s="360" t="s">
        <v>3929</v>
      </c>
      <c r="E1513" s="645" t="s">
        <v>2464</v>
      </c>
      <c r="F1513" s="645"/>
      <c r="G1513" s="362" t="s">
        <v>109</v>
      </c>
      <c r="H1513" s="363">
        <v>1.8024800000000001E-2</v>
      </c>
      <c r="I1513" s="364">
        <v>231.82</v>
      </c>
      <c r="J1513" s="379">
        <v>4.17</v>
      </c>
    </row>
    <row r="1514" spans="1:10" ht="39" thickBot="1" x14ac:dyDescent="0.3">
      <c r="A1514" s="378" t="s">
        <v>185</v>
      </c>
      <c r="B1514" s="361" t="s">
        <v>3930</v>
      </c>
      <c r="C1514" s="360" t="s">
        <v>12</v>
      </c>
      <c r="D1514" s="360" t="s">
        <v>3931</v>
      </c>
      <c r="E1514" s="645" t="s">
        <v>2464</v>
      </c>
      <c r="F1514" s="645"/>
      <c r="G1514" s="362" t="s">
        <v>110</v>
      </c>
      <c r="H1514" s="363">
        <v>1.4198300000000001E-2</v>
      </c>
      <c r="I1514" s="364">
        <v>96.08</v>
      </c>
      <c r="J1514" s="379">
        <v>1.36</v>
      </c>
    </row>
    <row r="1515" spans="1:10" ht="15.75" thickTop="1" x14ac:dyDescent="0.25">
      <c r="A1515" s="374"/>
      <c r="B1515" s="359"/>
      <c r="C1515" s="359"/>
      <c r="D1515" s="359"/>
      <c r="E1515" s="359"/>
      <c r="F1515" s="359"/>
      <c r="G1515" s="359"/>
      <c r="H1515" s="359"/>
      <c r="I1515" s="359"/>
      <c r="J1515" s="375"/>
    </row>
    <row r="1516" spans="1:10" ht="25.5" x14ac:dyDescent="0.25">
      <c r="A1516" s="376" t="s">
        <v>184</v>
      </c>
      <c r="B1516" s="350" t="s">
        <v>596</v>
      </c>
      <c r="C1516" s="349" t="s">
        <v>12</v>
      </c>
      <c r="D1516" s="349" t="s">
        <v>597</v>
      </c>
      <c r="E1516" s="644" t="s">
        <v>2477</v>
      </c>
      <c r="F1516" s="644"/>
      <c r="G1516" s="351" t="s">
        <v>187</v>
      </c>
      <c r="H1516" s="352">
        <v>1</v>
      </c>
      <c r="I1516" s="353">
        <v>25.14</v>
      </c>
      <c r="J1516" s="377">
        <v>25.14</v>
      </c>
    </row>
    <row r="1517" spans="1:10" ht="51" x14ac:dyDescent="0.25">
      <c r="A1517" s="378" t="s">
        <v>185</v>
      </c>
      <c r="B1517" s="361" t="s">
        <v>695</v>
      </c>
      <c r="C1517" s="360" t="s">
        <v>12</v>
      </c>
      <c r="D1517" s="360" t="s">
        <v>696</v>
      </c>
      <c r="E1517" s="645" t="s">
        <v>2464</v>
      </c>
      <c r="F1517" s="645"/>
      <c r="G1517" s="362" t="s">
        <v>109</v>
      </c>
      <c r="H1517" s="363">
        <v>9.4200000000000006E-2</v>
      </c>
      <c r="I1517" s="364">
        <v>11.66</v>
      </c>
      <c r="J1517" s="379">
        <v>1.0900000000000001</v>
      </c>
    </row>
    <row r="1518" spans="1:10" ht="63.75" x14ac:dyDescent="0.25">
      <c r="A1518" s="378" t="s">
        <v>185</v>
      </c>
      <c r="B1518" s="361" t="s">
        <v>644</v>
      </c>
      <c r="C1518" s="360" t="s">
        <v>12</v>
      </c>
      <c r="D1518" s="360" t="s">
        <v>645</v>
      </c>
      <c r="E1518" s="645" t="s">
        <v>2464</v>
      </c>
      <c r="F1518" s="645"/>
      <c r="G1518" s="362" t="s">
        <v>110</v>
      </c>
      <c r="H1518" s="363">
        <v>5.9999999999999995E-4</v>
      </c>
      <c r="I1518" s="364">
        <v>79.84</v>
      </c>
      <c r="J1518" s="379">
        <v>0.04</v>
      </c>
    </row>
    <row r="1519" spans="1:10" x14ac:dyDescent="0.25">
      <c r="A1519" s="378" t="s">
        <v>185</v>
      </c>
      <c r="B1519" s="361" t="s">
        <v>190</v>
      </c>
      <c r="C1519" s="360" t="s">
        <v>12</v>
      </c>
      <c r="D1519" s="360" t="s">
        <v>106</v>
      </c>
      <c r="E1519" s="645" t="s">
        <v>2465</v>
      </c>
      <c r="F1519" s="645"/>
      <c r="G1519" s="362" t="s">
        <v>104</v>
      </c>
      <c r="H1519" s="363">
        <v>0.88090000000000002</v>
      </c>
      <c r="I1519" s="364">
        <v>24.91</v>
      </c>
      <c r="J1519" s="379">
        <v>21.94</v>
      </c>
    </row>
    <row r="1520" spans="1:10" ht="64.5" thickBot="1" x14ac:dyDescent="0.3">
      <c r="A1520" s="378" t="s">
        <v>185</v>
      </c>
      <c r="B1520" s="361" t="s">
        <v>646</v>
      </c>
      <c r="C1520" s="360" t="s">
        <v>12</v>
      </c>
      <c r="D1520" s="360" t="s">
        <v>647</v>
      </c>
      <c r="E1520" s="645" t="s">
        <v>2464</v>
      </c>
      <c r="F1520" s="645"/>
      <c r="G1520" s="362" t="s">
        <v>109</v>
      </c>
      <c r="H1520" s="363">
        <v>5.4000000000000003E-3</v>
      </c>
      <c r="I1520" s="364">
        <v>384.65</v>
      </c>
      <c r="J1520" s="379">
        <v>2.0699999999999998</v>
      </c>
    </row>
    <row r="1521" spans="1:10" ht="15.75" thickTop="1" x14ac:dyDescent="0.25">
      <c r="A1521" s="374"/>
      <c r="B1521" s="359"/>
      <c r="C1521" s="359"/>
      <c r="D1521" s="359"/>
      <c r="E1521" s="359"/>
      <c r="F1521" s="359"/>
      <c r="G1521" s="359"/>
      <c r="H1521" s="359"/>
      <c r="I1521" s="359"/>
      <c r="J1521" s="375"/>
    </row>
    <row r="1522" spans="1:10" ht="25.5" x14ac:dyDescent="0.25">
      <c r="A1522" s="376" t="s">
        <v>184</v>
      </c>
      <c r="B1522" s="350" t="s">
        <v>5239</v>
      </c>
      <c r="C1522" s="349" t="s">
        <v>163</v>
      </c>
      <c r="D1522" s="349" t="s">
        <v>5240</v>
      </c>
      <c r="E1522" s="644" t="s">
        <v>3932</v>
      </c>
      <c r="F1522" s="644"/>
      <c r="G1522" s="351" t="s">
        <v>162</v>
      </c>
      <c r="H1522" s="352">
        <v>1</v>
      </c>
      <c r="I1522" s="353">
        <v>42.09</v>
      </c>
      <c r="J1522" s="377">
        <v>42.09</v>
      </c>
    </row>
    <row r="1523" spans="1:10" x14ac:dyDescent="0.25">
      <c r="A1523" s="378" t="s">
        <v>185</v>
      </c>
      <c r="B1523" s="361" t="s">
        <v>190</v>
      </c>
      <c r="C1523" s="360" t="s">
        <v>12</v>
      </c>
      <c r="D1523" s="360" t="s">
        <v>106</v>
      </c>
      <c r="E1523" s="645" t="s">
        <v>2465</v>
      </c>
      <c r="F1523" s="645"/>
      <c r="G1523" s="362" t="s">
        <v>104</v>
      </c>
      <c r="H1523" s="363">
        <v>1.69</v>
      </c>
      <c r="I1523" s="364">
        <v>24.91</v>
      </c>
      <c r="J1523" s="379">
        <v>42.09</v>
      </c>
    </row>
    <row r="1524" spans="1:10" x14ac:dyDescent="0.25">
      <c r="A1524" s="646" t="s">
        <v>199</v>
      </c>
      <c r="B1524" s="853"/>
      <c r="C1524" s="853"/>
      <c r="D1524" s="853"/>
      <c r="E1524" s="853"/>
      <c r="F1524" s="853"/>
      <c r="G1524" s="853"/>
      <c r="H1524" s="853"/>
      <c r="I1524" s="853"/>
      <c r="J1524" s="647"/>
    </row>
    <row r="1525" spans="1:10" ht="15.75" thickBot="1" x14ac:dyDescent="0.3">
      <c r="A1525" s="648" t="s">
        <v>5247</v>
      </c>
      <c r="B1525" s="854"/>
      <c r="C1525" s="854"/>
      <c r="D1525" s="854"/>
      <c r="E1525" s="854"/>
      <c r="F1525" s="854"/>
      <c r="G1525" s="854"/>
      <c r="H1525" s="854"/>
      <c r="I1525" s="854"/>
      <c r="J1525" s="649"/>
    </row>
    <row r="1526" spans="1:10" ht="15.75" thickTop="1" x14ac:dyDescent="0.25">
      <c r="A1526" s="374"/>
      <c r="B1526" s="359"/>
      <c r="C1526" s="359"/>
      <c r="D1526" s="359"/>
      <c r="E1526" s="359"/>
      <c r="F1526" s="359"/>
      <c r="G1526" s="359"/>
      <c r="H1526" s="359"/>
      <c r="I1526" s="359"/>
      <c r="J1526" s="375"/>
    </row>
    <row r="1527" spans="1:10" ht="51" x14ac:dyDescent="0.25">
      <c r="A1527" s="376" t="s">
        <v>184</v>
      </c>
      <c r="B1527" s="350" t="s">
        <v>599</v>
      </c>
      <c r="C1527" s="349" t="s">
        <v>12</v>
      </c>
      <c r="D1527" s="349" t="s">
        <v>600</v>
      </c>
      <c r="E1527" s="644" t="s">
        <v>778</v>
      </c>
      <c r="F1527" s="644"/>
      <c r="G1527" s="351" t="s">
        <v>3</v>
      </c>
      <c r="H1527" s="352">
        <v>1</v>
      </c>
      <c r="I1527" s="353">
        <v>40.35</v>
      </c>
      <c r="J1527" s="377">
        <v>40.35</v>
      </c>
    </row>
    <row r="1528" spans="1:10" ht="25.5" x14ac:dyDescent="0.25">
      <c r="A1528" s="378" t="s">
        <v>185</v>
      </c>
      <c r="B1528" s="361" t="s">
        <v>416</v>
      </c>
      <c r="C1528" s="360" t="s">
        <v>12</v>
      </c>
      <c r="D1528" s="360" t="s">
        <v>417</v>
      </c>
      <c r="E1528" s="645" t="s">
        <v>2465</v>
      </c>
      <c r="F1528" s="645"/>
      <c r="G1528" s="362" t="s">
        <v>104</v>
      </c>
      <c r="H1528" s="363">
        <v>0.44440000000000002</v>
      </c>
      <c r="I1528" s="364">
        <v>33.36</v>
      </c>
      <c r="J1528" s="379">
        <v>14.82</v>
      </c>
    </row>
    <row r="1529" spans="1:10" ht="25.5" x14ac:dyDescent="0.25">
      <c r="A1529" s="378" t="s">
        <v>185</v>
      </c>
      <c r="B1529" s="361" t="s">
        <v>414</v>
      </c>
      <c r="C1529" s="360" t="s">
        <v>12</v>
      </c>
      <c r="D1529" s="360" t="s">
        <v>415</v>
      </c>
      <c r="E1529" s="645" t="s">
        <v>2465</v>
      </c>
      <c r="F1529" s="645"/>
      <c r="G1529" s="362" t="s">
        <v>104</v>
      </c>
      <c r="H1529" s="363">
        <v>0.44440000000000002</v>
      </c>
      <c r="I1529" s="364">
        <v>25.33</v>
      </c>
      <c r="J1529" s="379">
        <v>11.25</v>
      </c>
    </row>
    <row r="1530" spans="1:10" x14ac:dyDescent="0.25">
      <c r="A1530" s="372" t="s">
        <v>191</v>
      </c>
      <c r="B1530" s="355" t="s">
        <v>628</v>
      </c>
      <c r="C1530" s="354" t="s">
        <v>12</v>
      </c>
      <c r="D1530" s="354" t="s">
        <v>629</v>
      </c>
      <c r="E1530" s="643" t="s">
        <v>192</v>
      </c>
      <c r="F1530" s="643"/>
      <c r="G1530" s="356" t="s">
        <v>4</v>
      </c>
      <c r="H1530" s="357">
        <v>2.47E-2</v>
      </c>
      <c r="I1530" s="358">
        <v>2.08</v>
      </c>
      <c r="J1530" s="373">
        <v>0.05</v>
      </c>
    </row>
    <row r="1531" spans="1:10" ht="26.25" thickBot="1" x14ac:dyDescent="0.3">
      <c r="A1531" s="372" t="s">
        <v>191</v>
      </c>
      <c r="B1531" s="355" t="s">
        <v>698</v>
      </c>
      <c r="C1531" s="354" t="s">
        <v>12</v>
      </c>
      <c r="D1531" s="354" t="s">
        <v>699</v>
      </c>
      <c r="E1531" s="643" t="s">
        <v>192</v>
      </c>
      <c r="F1531" s="643"/>
      <c r="G1531" s="356" t="s">
        <v>3</v>
      </c>
      <c r="H1531" s="357">
        <v>1.0548999999999999</v>
      </c>
      <c r="I1531" s="358">
        <v>13.49</v>
      </c>
      <c r="J1531" s="373">
        <v>14.23</v>
      </c>
    </row>
    <row r="1532" spans="1:10" ht="15.75" thickTop="1" x14ac:dyDescent="0.25">
      <c r="A1532" s="374"/>
      <c r="B1532" s="359"/>
      <c r="C1532" s="359"/>
      <c r="D1532" s="359"/>
      <c r="E1532" s="359"/>
      <c r="F1532" s="359"/>
      <c r="G1532" s="359"/>
      <c r="H1532" s="359"/>
      <c r="I1532" s="359"/>
      <c r="J1532" s="375"/>
    </row>
    <row r="1533" spans="1:10" ht="51" x14ac:dyDescent="0.25">
      <c r="A1533" s="376" t="s">
        <v>184</v>
      </c>
      <c r="B1533" s="350" t="s">
        <v>3705</v>
      </c>
      <c r="C1533" s="349" t="s">
        <v>12</v>
      </c>
      <c r="D1533" s="349" t="s">
        <v>3706</v>
      </c>
      <c r="E1533" s="644" t="s">
        <v>778</v>
      </c>
      <c r="F1533" s="644"/>
      <c r="G1533" s="351" t="s">
        <v>4</v>
      </c>
      <c r="H1533" s="352">
        <v>1</v>
      </c>
      <c r="I1533" s="353">
        <v>33.47</v>
      </c>
      <c r="J1533" s="377">
        <v>33.47</v>
      </c>
    </row>
    <row r="1534" spans="1:10" ht="25.5" x14ac:dyDescent="0.25">
      <c r="A1534" s="378" t="s">
        <v>185</v>
      </c>
      <c r="B1534" s="361" t="s">
        <v>416</v>
      </c>
      <c r="C1534" s="360" t="s">
        <v>12</v>
      </c>
      <c r="D1534" s="360" t="s">
        <v>417</v>
      </c>
      <c r="E1534" s="645" t="s">
        <v>2465</v>
      </c>
      <c r="F1534" s="645"/>
      <c r="G1534" s="362" t="s">
        <v>104</v>
      </c>
      <c r="H1534" s="363">
        <v>0.12839999999999999</v>
      </c>
      <c r="I1534" s="364">
        <v>33.36</v>
      </c>
      <c r="J1534" s="379">
        <v>4.28</v>
      </c>
    </row>
    <row r="1535" spans="1:10" ht="25.5" x14ac:dyDescent="0.25">
      <c r="A1535" s="378" t="s">
        <v>185</v>
      </c>
      <c r="B1535" s="361" t="s">
        <v>414</v>
      </c>
      <c r="C1535" s="360" t="s">
        <v>12</v>
      </c>
      <c r="D1535" s="360" t="s">
        <v>415</v>
      </c>
      <c r="E1535" s="645" t="s">
        <v>2465</v>
      </c>
      <c r="F1535" s="645"/>
      <c r="G1535" s="362" t="s">
        <v>104</v>
      </c>
      <c r="H1535" s="363">
        <v>0.12839999999999999</v>
      </c>
      <c r="I1535" s="364">
        <v>25.33</v>
      </c>
      <c r="J1535" s="379">
        <v>3.25</v>
      </c>
    </row>
    <row r="1536" spans="1:10" ht="38.25" x14ac:dyDescent="0.25">
      <c r="A1536" s="372" t="s">
        <v>191</v>
      </c>
      <c r="B1536" s="355" t="s">
        <v>763</v>
      </c>
      <c r="C1536" s="354" t="s">
        <v>12</v>
      </c>
      <c r="D1536" s="354" t="s">
        <v>764</v>
      </c>
      <c r="E1536" s="643" t="s">
        <v>192</v>
      </c>
      <c r="F1536" s="643"/>
      <c r="G1536" s="356" t="s">
        <v>4</v>
      </c>
      <c r="H1536" s="357">
        <v>0.115</v>
      </c>
      <c r="I1536" s="358">
        <v>27.72</v>
      </c>
      <c r="J1536" s="373">
        <v>3.18</v>
      </c>
    </row>
    <row r="1537" spans="1:10" ht="25.5" x14ac:dyDescent="0.25">
      <c r="A1537" s="372" t="s">
        <v>191</v>
      </c>
      <c r="B1537" s="355" t="s">
        <v>4146</v>
      </c>
      <c r="C1537" s="354" t="s">
        <v>12</v>
      </c>
      <c r="D1537" s="354" t="s">
        <v>4147</v>
      </c>
      <c r="E1537" s="643" t="s">
        <v>192</v>
      </c>
      <c r="F1537" s="643"/>
      <c r="G1537" s="356" t="s">
        <v>4</v>
      </c>
      <c r="H1537" s="357">
        <v>1</v>
      </c>
      <c r="I1537" s="358">
        <v>16.7</v>
      </c>
      <c r="J1537" s="373">
        <v>16.7</v>
      </c>
    </row>
    <row r="1538" spans="1:10" ht="26.25" thickBot="1" x14ac:dyDescent="0.3">
      <c r="A1538" s="372" t="s">
        <v>191</v>
      </c>
      <c r="B1538" s="355" t="s">
        <v>765</v>
      </c>
      <c r="C1538" s="354" t="s">
        <v>12</v>
      </c>
      <c r="D1538" s="354" t="s">
        <v>766</v>
      </c>
      <c r="E1538" s="643" t="s">
        <v>192</v>
      </c>
      <c r="F1538" s="643"/>
      <c r="G1538" s="356" t="s">
        <v>4</v>
      </c>
      <c r="H1538" s="357">
        <v>2</v>
      </c>
      <c r="I1538" s="358">
        <v>3.03</v>
      </c>
      <c r="J1538" s="373">
        <v>6.06</v>
      </c>
    </row>
    <row r="1539" spans="1:10" ht="15.75" thickTop="1" x14ac:dyDescent="0.25">
      <c r="A1539" s="374"/>
      <c r="B1539" s="359"/>
      <c r="C1539" s="359"/>
      <c r="D1539" s="359"/>
      <c r="E1539" s="359"/>
      <c r="F1539" s="359"/>
      <c r="G1539" s="359"/>
      <c r="H1539" s="359"/>
      <c r="I1539" s="359"/>
      <c r="J1539" s="375"/>
    </row>
    <row r="1540" spans="1:10" ht="76.5" x14ac:dyDescent="0.25">
      <c r="A1540" s="376" t="s">
        <v>184</v>
      </c>
      <c r="B1540" s="350" t="s">
        <v>3707</v>
      </c>
      <c r="C1540" s="349" t="s">
        <v>163</v>
      </c>
      <c r="D1540" s="349" t="s">
        <v>3708</v>
      </c>
      <c r="E1540" s="644" t="s">
        <v>194</v>
      </c>
      <c r="F1540" s="644"/>
      <c r="G1540" s="351" t="s">
        <v>4</v>
      </c>
      <c r="H1540" s="352">
        <v>1</v>
      </c>
      <c r="I1540" s="353">
        <v>439.2</v>
      </c>
      <c r="J1540" s="377">
        <v>439.2</v>
      </c>
    </row>
    <row r="1541" spans="1:10" ht="38.25" x14ac:dyDescent="0.25">
      <c r="A1541" s="378" t="s">
        <v>185</v>
      </c>
      <c r="B1541" s="361" t="s">
        <v>4148</v>
      </c>
      <c r="C1541" s="360" t="s">
        <v>12</v>
      </c>
      <c r="D1541" s="360" t="s">
        <v>4149</v>
      </c>
      <c r="E1541" s="645" t="s">
        <v>3932</v>
      </c>
      <c r="F1541" s="645"/>
      <c r="G1541" s="362" t="s">
        <v>162</v>
      </c>
      <c r="H1541" s="363">
        <v>2.56</v>
      </c>
      <c r="I1541" s="364">
        <v>3.87</v>
      </c>
      <c r="J1541" s="379">
        <v>9.9</v>
      </c>
    </row>
    <row r="1542" spans="1:10" ht="38.25" x14ac:dyDescent="0.25">
      <c r="A1542" s="378" t="s">
        <v>185</v>
      </c>
      <c r="B1542" s="361" t="s">
        <v>704</v>
      </c>
      <c r="C1542" s="360" t="s">
        <v>12</v>
      </c>
      <c r="D1542" s="360" t="s">
        <v>705</v>
      </c>
      <c r="E1542" s="645" t="s">
        <v>186</v>
      </c>
      <c r="F1542" s="645"/>
      <c r="G1542" s="362" t="s">
        <v>187</v>
      </c>
      <c r="H1542" s="363">
        <v>0.13</v>
      </c>
      <c r="I1542" s="364">
        <v>263.5</v>
      </c>
      <c r="J1542" s="379">
        <v>34.25</v>
      </c>
    </row>
    <row r="1543" spans="1:10" ht="38.25" x14ac:dyDescent="0.25">
      <c r="A1543" s="378" t="s">
        <v>185</v>
      </c>
      <c r="B1543" s="361" t="s">
        <v>4152</v>
      </c>
      <c r="C1543" s="360" t="s">
        <v>12</v>
      </c>
      <c r="D1543" s="360" t="s">
        <v>4153</v>
      </c>
      <c r="E1543" s="645" t="s">
        <v>3932</v>
      </c>
      <c r="F1543" s="645"/>
      <c r="G1543" s="362" t="s">
        <v>187</v>
      </c>
      <c r="H1543" s="363">
        <v>1.54</v>
      </c>
      <c r="I1543" s="364">
        <v>4.21</v>
      </c>
      <c r="J1543" s="379">
        <v>6.48</v>
      </c>
    </row>
    <row r="1544" spans="1:10" ht="38.25" x14ac:dyDescent="0.25">
      <c r="A1544" s="378" t="s">
        <v>185</v>
      </c>
      <c r="B1544" s="361" t="s">
        <v>4154</v>
      </c>
      <c r="C1544" s="360" t="s">
        <v>12</v>
      </c>
      <c r="D1544" s="360" t="s">
        <v>4155</v>
      </c>
      <c r="E1544" s="645" t="s">
        <v>4093</v>
      </c>
      <c r="F1544" s="645"/>
      <c r="G1544" s="362" t="s">
        <v>162</v>
      </c>
      <c r="H1544" s="363">
        <v>1.56</v>
      </c>
      <c r="I1544" s="364">
        <v>109.73</v>
      </c>
      <c r="J1544" s="379">
        <v>171.17</v>
      </c>
    </row>
    <row r="1545" spans="1:10" ht="51" x14ac:dyDescent="0.25">
      <c r="A1545" s="378" t="s">
        <v>185</v>
      </c>
      <c r="B1545" s="361" t="s">
        <v>4156</v>
      </c>
      <c r="C1545" s="360" t="s">
        <v>12</v>
      </c>
      <c r="D1545" s="360" t="s">
        <v>4157</v>
      </c>
      <c r="E1545" s="645" t="s">
        <v>2466</v>
      </c>
      <c r="F1545" s="645"/>
      <c r="G1545" s="362" t="s">
        <v>187</v>
      </c>
      <c r="H1545" s="363">
        <v>0.13</v>
      </c>
      <c r="I1545" s="364">
        <v>609.75</v>
      </c>
      <c r="J1545" s="379">
        <v>79.260000000000005</v>
      </c>
    </row>
    <row r="1546" spans="1:10" ht="51" x14ac:dyDescent="0.25">
      <c r="A1546" s="378" t="s">
        <v>185</v>
      </c>
      <c r="B1546" s="361" t="s">
        <v>594</v>
      </c>
      <c r="C1546" s="360" t="s">
        <v>12</v>
      </c>
      <c r="D1546" s="360" t="s">
        <v>595</v>
      </c>
      <c r="E1546" s="645" t="s">
        <v>2478</v>
      </c>
      <c r="F1546" s="645"/>
      <c r="G1546" s="362" t="s">
        <v>162</v>
      </c>
      <c r="H1546" s="363">
        <v>1.56</v>
      </c>
      <c r="I1546" s="364">
        <v>5.68</v>
      </c>
      <c r="J1546" s="379">
        <v>8.86</v>
      </c>
    </row>
    <row r="1547" spans="1:10" ht="38.25" x14ac:dyDescent="0.25">
      <c r="A1547" s="378" t="s">
        <v>185</v>
      </c>
      <c r="B1547" s="361" t="s">
        <v>3895</v>
      </c>
      <c r="C1547" s="360" t="s">
        <v>12</v>
      </c>
      <c r="D1547" s="360" t="s">
        <v>3896</v>
      </c>
      <c r="E1547" s="645" t="s">
        <v>2472</v>
      </c>
      <c r="F1547" s="645"/>
      <c r="G1547" s="362" t="s">
        <v>187</v>
      </c>
      <c r="H1547" s="363">
        <v>1.7999999999999999E-2</v>
      </c>
      <c r="I1547" s="364">
        <v>2837.92</v>
      </c>
      <c r="J1547" s="379">
        <v>51.08</v>
      </c>
    </row>
    <row r="1548" spans="1:10" ht="64.5" thickBot="1" x14ac:dyDescent="0.3">
      <c r="A1548" s="378" t="s">
        <v>185</v>
      </c>
      <c r="B1548" s="361" t="s">
        <v>4150</v>
      </c>
      <c r="C1548" s="360" t="s">
        <v>163</v>
      </c>
      <c r="D1548" s="360" t="s">
        <v>4151</v>
      </c>
      <c r="E1548" s="645" t="s">
        <v>706</v>
      </c>
      <c r="F1548" s="645"/>
      <c r="G1548" s="362" t="s">
        <v>162</v>
      </c>
      <c r="H1548" s="363">
        <v>1.56</v>
      </c>
      <c r="I1548" s="364">
        <v>50.13</v>
      </c>
      <c r="J1548" s="379">
        <v>78.2</v>
      </c>
    </row>
    <row r="1549" spans="1:10" ht="15.75" thickTop="1" x14ac:dyDescent="0.25">
      <c r="A1549" s="374"/>
      <c r="B1549" s="359"/>
      <c r="C1549" s="359"/>
      <c r="D1549" s="359"/>
      <c r="E1549" s="359"/>
      <c r="F1549" s="359"/>
      <c r="G1549" s="359"/>
      <c r="H1549" s="359"/>
      <c r="I1549" s="359"/>
      <c r="J1549" s="375"/>
    </row>
    <row r="1550" spans="1:10" ht="51" x14ac:dyDescent="0.25">
      <c r="A1550" s="376" t="s">
        <v>184</v>
      </c>
      <c r="B1550" s="350" t="s">
        <v>3709</v>
      </c>
      <c r="C1550" s="349" t="s">
        <v>163</v>
      </c>
      <c r="D1550" s="349" t="s">
        <v>3710</v>
      </c>
      <c r="E1550" s="644" t="s">
        <v>1024</v>
      </c>
      <c r="F1550" s="644"/>
      <c r="G1550" s="351" t="s">
        <v>4</v>
      </c>
      <c r="H1550" s="352">
        <v>1</v>
      </c>
      <c r="I1550" s="353">
        <v>776.16</v>
      </c>
      <c r="J1550" s="377">
        <v>776.16</v>
      </c>
    </row>
    <row r="1551" spans="1:10" ht="51" x14ac:dyDescent="0.25">
      <c r="A1551" s="378" t="s">
        <v>185</v>
      </c>
      <c r="B1551" s="361" t="s">
        <v>4156</v>
      </c>
      <c r="C1551" s="360" t="s">
        <v>12</v>
      </c>
      <c r="D1551" s="360" t="s">
        <v>4157</v>
      </c>
      <c r="E1551" s="645" t="s">
        <v>2466</v>
      </c>
      <c r="F1551" s="645"/>
      <c r="G1551" s="362" t="s">
        <v>187</v>
      </c>
      <c r="H1551" s="363">
        <v>7.4399999999999994E-2</v>
      </c>
      <c r="I1551" s="364">
        <v>609.75</v>
      </c>
      <c r="J1551" s="379">
        <v>45.36</v>
      </c>
    </row>
    <row r="1552" spans="1:10" ht="51" x14ac:dyDescent="0.25">
      <c r="A1552" s="378" t="s">
        <v>185</v>
      </c>
      <c r="B1552" s="361" t="s">
        <v>4028</v>
      </c>
      <c r="C1552" s="360" t="s">
        <v>12</v>
      </c>
      <c r="D1552" s="360" t="s">
        <v>4029</v>
      </c>
      <c r="E1552" s="645" t="s">
        <v>2470</v>
      </c>
      <c r="F1552" s="645"/>
      <c r="G1552" s="362" t="s">
        <v>187</v>
      </c>
      <c r="H1552" s="363">
        <v>2.4667000000000001E-2</v>
      </c>
      <c r="I1552" s="364">
        <v>684.91</v>
      </c>
      <c r="J1552" s="379">
        <v>16.89</v>
      </c>
    </row>
    <row r="1553" spans="1:10" ht="76.5" x14ac:dyDescent="0.25">
      <c r="A1553" s="378" t="s">
        <v>185</v>
      </c>
      <c r="B1553" s="361" t="s">
        <v>3883</v>
      </c>
      <c r="C1553" s="360" t="s">
        <v>12</v>
      </c>
      <c r="D1553" s="360" t="s">
        <v>3884</v>
      </c>
      <c r="E1553" s="645" t="s">
        <v>2464</v>
      </c>
      <c r="F1553" s="645"/>
      <c r="G1553" s="362" t="s">
        <v>109</v>
      </c>
      <c r="H1553" s="363">
        <v>1.4500000000000001E-2</v>
      </c>
      <c r="I1553" s="364">
        <v>176.74</v>
      </c>
      <c r="J1553" s="379">
        <v>2.56</v>
      </c>
    </row>
    <row r="1554" spans="1:10" x14ac:dyDescent="0.25">
      <c r="A1554" s="378" t="s">
        <v>185</v>
      </c>
      <c r="B1554" s="361" t="s">
        <v>190</v>
      </c>
      <c r="C1554" s="360" t="s">
        <v>12</v>
      </c>
      <c r="D1554" s="360" t="s">
        <v>106</v>
      </c>
      <c r="E1554" s="645" t="s">
        <v>2465</v>
      </c>
      <c r="F1554" s="645"/>
      <c r="G1554" s="362" t="s">
        <v>104</v>
      </c>
      <c r="H1554" s="363">
        <v>4.673</v>
      </c>
      <c r="I1554" s="364">
        <v>24.91</v>
      </c>
      <c r="J1554" s="379">
        <v>116.4</v>
      </c>
    </row>
    <row r="1555" spans="1:10" ht="76.5" x14ac:dyDescent="0.25">
      <c r="A1555" s="378" t="s">
        <v>185</v>
      </c>
      <c r="B1555" s="361" t="s">
        <v>3885</v>
      </c>
      <c r="C1555" s="360" t="s">
        <v>12</v>
      </c>
      <c r="D1555" s="360" t="s">
        <v>3886</v>
      </c>
      <c r="E1555" s="645" t="s">
        <v>2464</v>
      </c>
      <c r="F1555" s="645"/>
      <c r="G1555" s="362" t="s">
        <v>110</v>
      </c>
      <c r="H1555" s="363">
        <v>2.9666999999999999E-2</v>
      </c>
      <c r="I1555" s="364">
        <v>77.22</v>
      </c>
      <c r="J1555" s="379">
        <v>2.29</v>
      </c>
    </row>
    <row r="1556" spans="1:10" ht="51" x14ac:dyDescent="0.25">
      <c r="A1556" s="378" t="s">
        <v>185</v>
      </c>
      <c r="B1556" s="361" t="s">
        <v>4158</v>
      </c>
      <c r="C1556" s="360" t="s">
        <v>12</v>
      </c>
      <c r="D1556" s="360" t="s">
        <v>4159</v>
      </c>
      <c r="E1556" s="645" t="s">
        <v>2473</v>
      </c>
      <c r="F1556" s="645"/>
      <c r="G1556" s="362" t="s">
        <v>162</v>
      </c>
      <c r="H1556" s="363">
        <v>0.81</v>
      </c>
      <c r="I1556" s="364">
        <v>8.86</v>
      </c>
      <c r="J1556" s="379">
        <v>7.17</v>
      </c>
    </row>
    <row r="1557" spans="1:10" x14ac:dyDescent="0.25">
      <c r="A1557" s="378" t="s">
        <v>185</v>
      </c>
      <c r="B1557" s="361" t="s">
        <v>207</v>
      </c>
      <c r="C1557" s="360" t="s">
        <v>12</v>
      </c>
      <c r="D1557" s="360" t="s">
        <v>107</v>
      </c>
      <c r="E1557" s="645" t="s">
        <v>2465</v>
      </c>
      <c r="F1557" s="645"/>
      <c r="G1557" s="362" t="s">
        <v>104</v>
      </c>
      <c r="H1557" s="363">
        <v>5.9473330000000004</v>
      </c>
      <c r="I1557" s="364">
        <v>33.840000000000003</v>
      </c>
      <c r="J1557" s="379">
        <v>201.25</v>
      </c>
    </row>
    <row r="1558" spans="1:10" ht="38.25" x14ac:dyDescent="0.25">
      <c r="A1558" s="378" t="s">
        <v>185</v>
      </c>
      <c r="B1558" s="361" t="s">
        <v>3895</v>
      </c>
      <c r="C1558" s="360" t="s">
        <v>12</v>
      </c>
      <c r="D1558" s="360" t="s">
        <v>3896</v>
      </c>
      <c r="E1558" s="645" t="s">
        <v>2472</v>
      </c>
      <c r="F1558" s="645"/>
      <c r="G1558" s="362" t="s">
        <v>187</v>
      </c>
      <c r="H1558" s="363">
        <v>4.48E-2</v>
      </c>
      <c r="I1558" s="364">
        <v>2837.92</v>
      </c>
      <c r="J1558" s="379">
        <v>127.13</v>
      </c>
    </row>
    <row r="1559" spans="1:10" ht="51" x14ac:dyDescent="0.25">
      <c r="A1559" s="378" t="s">
        <v>185</v>
      </c>
      <c r="B1559" s="361" t="s">
        <v>3899</v>
      </c>
      <c r="C1559" s="360" t="s">
        <v>12</v>
      </c>
      <c r="D1559" s="360" t="s">
        <v>3900</v>
      </c>
      <c r="E1559" s="645" t="s">
        <v>2470</v>
      </c>
      <c r="F1559" s="645"/>
      <c r="G1559" s="362" t="s">
        <v>187</v>
      </c>
      <c r="H1559" s="363">
        <v>0.121333</v>
      </c>
      <c r="I1559" s="364">
        <v>927.26</v>
      </c>
      <c r="J1559" s="379">
        <v>112.5</v>
      </c>
    </row>
    <row r="1560" spans="1:10" ht="25.5" x14ac:dyDescent="0.25">
      <c r="A1560" s="372" t="s">
        <v>191</v>
      </c>
      <c r="B1560" s="355" t="s">
        <v>3788</v>
      </c>
      <c r="C1560" s="354" t="s">
        <v>12</v>
      </c>
      <c r="D1560" s="354" t="s">
        <v>3789</v>
      </c>
      <c r="E1560" s="643" t="s">
        <v>192</v>
      </c>
      <c r="F1560" s="643"/>
      <c r="G1560" s="356" t="s">
        <v>16</v>
      </c>
      <c r="H1560" s="357">
        <v>1.2500000000000001E-2</v>
      </c>
      <c r="I1560" s="358">
        <v>16.59</v>
      </c>
      <c r="J1560" s="373">
        <v>0.2</v>
      </c>
    </row>
    <row r="1561" spans="1:10" ht="25.5" x14ac:dyDescent="0.25">
      <c r="A1561" s="372" t="s">
        <v>191</v>
      </c>
      <c r="B1561" s="355" t="s">
        <v>4104</v>
      </c>
      <c r="C1561" s="354" t="s">
        <v>12</v>
      </c>
      <c r="D1561" s="354" t="s">
        <v>4105</v>
      </c>
      <c r="E1561" s="643" t="s">
        <v>192</v>
      </c>
      <c r="F1561" s="643"/>
      <c r="G1561" s="356" t="s">
        <v>4</v>
      </c>
      <c r="H1561" s="357">
        <v>51.9</v>
      </c>
      <c r="I1561" s="358">
        <v>2.6</v>
      </c>
      <c r="J1561" s="373">
        <v>134.94</v>
      </c>
    </row>
    <row r="1562" spans="1:10" ht="25.5" x14ac:dyDescent="0.25">
      <c r="A1562" s="372" t="s">
        <v>191</v>
      </c>
      <c r="B1562" s="355" t="s">
        <v>206</v>
      </c>
      <c r="C1562" s="354" t="s">
        <v>12</v>
      </c>
      <c r="D1562" s="354" t="s">
        <v>296</v>
      </c>
      <c r="E1562" s="643" t="s">
        <v>192</v>
      </c>
      <c r="F1562" s="643"/>
      <c r="G1562" s="356" t="s">
        <v>3</v>
      </c>
      <c r="H1562" s="357">
        <v>0.14080000000000001</v>
      </c>
      <c r="I1562" s="358">
        <v>3.53</v>
      </c>
      <c r="J1562" s="373">
        <v>0.49</v>
      </c>
    </row>
    <row r="1563" spans="1:10" ht="25.5" x14ac:dyDescent="0.25">
      <c r="A1563" s="372" t="s">
        <v>191</v>
      </c>
      <c r="B1563" s="355" t="s">
        <v>193</v>
      </c>
      <c r="C1563" s="354" t="s">
        <v>12</v>
      </c>
      <c r="D1563" s="354" t="s">
        <v>295</v>
      </c>
      <c r="E1563" s="643" t="s">
        <v>192</v>
      </c>
      <c r="F1563" s="643"/>
      <c r="G1563" s="356" t="s">
        <v>3</v>
      </c>
      <c r="H1563" s="357">
        <v>0.11840000000000001</v>
      </c>
      <c r="I1563" s="358">
        <v>10.1</v>
      </c>
      <c r="J1563" s="373">
        <v>1.19</v>
      </c>
    </row>
    <row r="1564" spans="1:10" ht="38.25" x14ac:dyDescent="0.25">
      <c r="A1564" s="372" t="s">
        <v>191</v>
      </c>
      <c r="B1564" s="355" t="s">
        <v>208</v>
      </c>
      <c r="C1564" s="354" t="s">
        <v>12</v>
      </c>
      <c r="D1564" s="354" t="s">
        <v>113</v>
      </c>
      <c r="E1564" s="643" t="s">
        <v>192</v>
      </c>
      <c r="F1564" s="643"/>
      <c r="G1564" s="356" t="s">
        <v>105</v>
      </c>
      <c r="H1564" s="357">
        <v>8.9999999999999993E-3</v>
      </c>
      <c r="I1564" s="358">
        <v>6.52</v>
      </c>
      <c r="J1564" s="373">
        <v>0.05</v>
      </c>
    </row>
    <row r="1565" spans="1:10" ht="38.25" x14ac:dyDescent="0.25">
      <c r="A1565" s="372" t="s">
        <v>191</v>
      </c>
      <c r="B1565" s="355" t="s">
        <v>702</v>
      </c>
      <c r="C1565" s="354" t="s">
        <v>12</v>
      </c>
      <c r="D1565" s="354" t="s">
        <v>703</v>
      </c>
      <c r="E1565" s="643" t="s">
        <v>192</v>
      </c>
      <c r="F1565" s="643"/>
      <c r="G1565" s="356" t="s">
        <v>3</v>
      </c>
      <c r="H1565" s="357">
        <v>0.44159999999999999</v>
      </c>
      <c r="I1565" s="358">
        <v>17.53</v>
      </c>
      <c r="J1565" s="373">
        <v>7.74</v>
      </c>
    </row>
    <row r="1566" spans="1:10" x14ac:dyDescent="0.25">
      <c r="A1566" s="646" t="s">
        <v>199</v>
      </c>
      <c r="B1566" s="853"/>
      <c r="C1566" s="853"/>
      <c r="D1566" s="853"/>
      <c r="E1566" s="853"/>
      <c r="F1566" s="853"/>
      <c r="G1566" s="853"/>
      <c r="H1566" s="853"/>
      <c r="I1566" s="853"/>
      <c r="J1566" s="647"/>
    </row>
    <row r="1567" spans="1:10" ht="15.75" thickBot="1" x14ac:dyDescent="0.3">
      <c r="A1567" s="648" t="s">
        <v>4160</v>
      </c>
      <c r="B1567" s="854"/>
      <c r="C1567" s="854"/>
      <c r="D1567" s="854"/>
      <c r="E1567" s="854"/>
      <c r="F1567" s="854"/>
      <c r="G1567" s="854"/>
      <c r="H1567" s="854"/>
      <c r="I1567" s="854"/>
      <c r="J1567" s="649"/>
    </row>
    <row r="1568" spans="1:10" ht="15.75" thickTop="1" x14ac:dyDescent="0.25">
      <c r="A1568" s="374"/>
      <c r="B1568" s="359"/>
      <c r="C1568" s="359"/>
      <c r="D1568" s="359"/>
      <c r="E1568" s="359"/>
      <c r="F1568" s="359"/>
      <c r="G1568" s="359"/>
      <c r="H1568" s="359"/>
      <c r="I1568" s="359"/>
      <c r="J1568" s="375"/>
    </row>
    <row r="1569" spans="1:10" ht="76.5" x14ac:dyDescent="0.25">
      <c r="A1569" s="376" t="s">
        <v>184</v>
      </c>
      <c r="B1569" s="350" t="s">
        <v>3644</v>
      </c>
      <c r="C1569" s="349" t="s">
        <v>12</v>
      </c>
      <c r="D1569" s="349" t="s">
        <v>3645</v>
      </c>
      <c r="E1569" s="644" t="s">
        <v>2475</v>
      </c>
      <c r="F1569" s="644"/>
      <c r="G1569" s="351" t="s">
        <v>187</v>
      </c>
      <c r="H1569" s="352">
        <v>1</v>
      </c>
      <c r="I1569" s="353">
        <v>6.33</v>
      </c>
      <c r="J1569" s="377">
        <v>6.33</v>
      </c>
    </row>
    <row r="1570" spans="1:10" x14ac:dyDescent="0.25">
      <c r="A1570" s="378" t="s">
        <v>185</v>
      </c>
      <c r="B1570" s="361" t="s">
        <v>190</v>
      </c>
      <c r="C1570" s="360" t="s">
        <v>12</v>
      </c>
      <c r="D1570" s="360" t="s">
        <v>106</v>
      </c>
      <c r="E1570" s="645" t="s">
        <v>2465</v>
      </c>
      <c r="F1570" s="645"/>
      <c r="G1570" s="362" t="s">
        <v>104</v>
      </c>
      <c r="H1570" s="363">
        <v>3.2223000000000002E-2</v>
      </c>
      <c r="I1570" s="364">
        <v>24.91</v>
      </c>
      <c r="J1570" s="379">
        <v>0.8</v>
      </c>
    </row>
    <row r="1571" spans="1:10" ht="38.25" x14ac:dyDescent="0.25">
      <c r="A1571" s="378" t="s">
        <v>185</v>
      </c>
      <c r="B1571" s="361" t="s">
        <v>3928</v>
      </c>
      <c r="C1571" s="360" t="s">
        <v>12</v>
      </c>
      <c r="D1571" s="360" t="s">
        <v>3929</v>
      </c>
      <c r="E1571" s="645" t="s">
        <v>2464</v>
      </c>
      <c r="F1571" s="645"/>
      <c r="G1571" s="362" t="s">
        <v>109</v>
      </c>
      <c r="H1571" s="363">
        <v>1.8024800000000001E-2</v>
      </c>
      <c r="I1571" s="364">
        <v>231.82</v>
      </c>
      <c r="J1571" s="379">
        <v>4.17</v>
      </c>
    </row>
    <row r="1572" spans="1:10" ht="39" thickBot="1" x14ac:dyDescent="0.3">
      <c r="A1572" s="378" t="s">
        <v>185</v>
      </c>
      <c r="B1572" s="361" t="s">
        <v>3930</v>
      </c>
      <c r="C1572" s="360" t="s">
        <v>12</v>
      </c>
      <c r="D1572" s="360" t="s">
        <v>3931</v>
      </c>
      <c r="E1572" s="645" t="s">
        <v>2464</v>
      </c>
      <c r="F1572" s="645"/>
      <c r="G1572" s="362" t="s">
        <v>110</v>
      </c>
      <c r="H1572" s="363">
        <v>1.4198300000000001E-2</v>
      </c>
      <c r="I1572" s="364">
        <v>96.08</v>
      </c>
      <c r="J1572" s="379">
        <v>1.36</v>
      </c>
    </row>
    <row r="1573" spans="1:10" ht="15.75" thickTop="1" x14ac:dyDescent="0.25">
      <c r="A1573" s="374"/>
      <c r="B1573" s="359"/>
      <c r="C1573" s="359"/>
      <c r="D1573" s="359"/>
      <c r="E1573" s="359"/>
      <c r="F1573" s="359"/>
      <c r="G1573" s="359"/>
      <c r="H1573" s="359"/>
      <c r="I1573" s="359"/>
      <c r="J1573" s="375"/>
    </row>
    <row r="1574" spans="1:10" ht="25.5" x14ac:dyDescent="0.25">
      <c r="A1574" s="376" t="s">
        <v>184</v>
      </c>
      <c r="B1574" s="350" t="s">
        <v>596</v>
      </c>
      <c r="C1574" s="349" t="s">
        <v>12</v>
      </c>
      <c r="D1574" s="349" t="s">
        <v>597</v>
      </c>
      <c r="E1574" s="644" t="s">
        <v>2477</v>
      </c>
      <c r="F1574" s="644"/>
      <c r="G1574" s="351" t="s">
        <v>187</v>
      </c>
      <c r="H1574" s="352">
        <v>1</v>
      </c>
      <c r="I1574" s="353">
        <v>25.14</v>
      </c>
      <c r="J1574" s="377">
        <v>25.14</v>
      </c>
    </row>
    <row r="1575" spans="1:10" ht="51" x14ac:dyDescent="0.25">
      <c r="A1575" s="378" t="s">
        <v>185</v>
      </c>
      <c r="B1575" s="361" t="s">
        <v>695</v>
      </c>
      <c r="C1575" s="360" t="s">
        <v>12</v>
      </c>
      <c r="D1575" s="360" t="s">
        <v>696</v>
      </c>
      <c r="E1575" s="645" t="s">
        <v>2464</v>
      </c>
      <c r="F1575" s="645"/>
      <c r="G1575" s="362" t="s">
        <v>109</v>
      </c>
      <c r="H1575" s="363">
        <v>9.4200000000000006E-2</v>
      </c>
      <c r="I1575" s="364">
        <v>11.66</v>
      </c>
      <c r="J1575" s="379">
        <v>1.0900000000000001</v>
      </c>
    </row>
    <row r="1576" spans="1:10" ht="63.75" x14ac:dyDescent="0.25">
      <c r="A1576" s="378" t="s">
        <v>185</v>
      </c>
      <c r="B1576" s="361" t="s">
        <v>644</v>
      </c>
      <c r="C1576" s="360" t="s">
        <v>12</v>
      </c>
      <c r="D1576" s="360" t="s">
        <v>645</v>
      </c>
      <c r="E1576" s="645" t="s">
        <v>2464</v>
      </c>
      <c r="F1576" s="645"/>
      <c r="G1576" s="362" t="s">
        <v>110</v>
      </c>
      <c r="H1576" s="363">
        <v>5.9999999999999995E-4</v>
      </c>
      <c r="I1576" s="364">
        <v>79.84</v>
      </c>
      <c r="J1576" s="379">
        <v>0.04</v>
      </c>
    </row>
    <row r="1577" spans="1:10" x14ac:dyDescent="0.25">
      <c r="A1577" s="378" t="s">
        <v>185</v>
      </c>
      <c r="B1577" s="361" t="s">
        <v>190</v>
      </c>
      <c r="C1577" s="360" t="s">
        <v>12</v>
      </c>
      <c r="D1577" s="360" t="s">
        <v>106</v>
      </c>
      <c r="E1577" s="645" t="s">
        <v>2465</v>
      </c>
      <c r="F1577" s="645"/>
      <c r="G1577" s="362" t="s">
        <v>104</v>
      </c>
      <c r="H1577" s="363">
        <v>0.88090000000000002</v>
      </c>
      <c r="I1577" s="364">
        <v>24.91</v>
      </c>
      <c r="J1577" s="379">
        <v>21.94</v>
      </c>
    </row>
    <row r="1578" spans="1:10" ht="64.5" thickBot="1" x14ac:dyDescent="0.3">
      <c r="A1578" s="378" t="s">
        <v>185</v>
      </c>
      <c r="B1578" s="361" t="s">
        <v>646</v>
      </c>
      <c r="C1578" s="360" t="s">
        <v>12</v>
      </c>
      <c r="D1578" s="360" t="s">
        <v>647</v>
      </c>
      <c r="E1578" s="645" t="s">
        <v>2464</v>
      </c>
      <c r="F1578" s="645"/>
      <c r="G1578" s="362" t="s">
        <v>109</v>
      </c>
      <c r="H1578" s="363">
        <v>5.4000000000000003E-3</v>
      </c>
      <c r="I1578" s="364">
        <v>384.65</v>
      </c>
      <c r="J1578" s="379">
        <v>2.0699999999999998</v>
      </c>
    </row>
    <row r="1579" spans="1:10" ht="15.75" thickTop="1" x14ac:dyDescent="0.25">
      <c r="A1579" s="374"/>
      <c r="B1579" s="359"/>
      <c r="C1579" s="359"/>
      <c r="D1579" s="359"/>
      <c r="E1579" s="359"/>
      <c r="F1579" s="359"/>
      <c r="G1579" s="359"/>
      <c r="H1579" s="359"/>
      <c r="I1579" s="359"/>
      <c r="J1579" s="375"/>
    </row>
    <row r="1580" spans="1:10" ht="25.5" x14ac:dyDescent="0.25">
      <c r="A1580" s="376" t="s">
        <v>184</v>
      </c>
      <c r="B1580" s="350" t="s">
        <v>5239</v>
      </c>
      <c r="C1580" s="349" t="s">
        <v>163</v>
      </c>
      <c r="D1580" s="349" t="s">
        <v>5240</v>
      </c>
      <c r="E1580" s="644" t="s">
        <v>3932</v>
      </c>
      <c r="F1580" s="644"/>
      <c r="G1580" s="351" t="s">
        <v>162</v>
      </c>
      <c r="H1580" s="352">
        <v>1</v>
      </c>
      <c r="I1580" s="353">
        <v>42.09</v>
      </c>
      <c r="J1580" s="377">
        <v>42.09</v>
      </c>
    </row>
    <row r="1581" spans="1:10" x14ac:dyDescent="0.25">
      <c r="A1581" s="378" t="s">
        <v>185</v>
      </c>
      <c r="B1581" s="361" t="s">
        <v>190</v>
      </c>
      <c r="C1581" s="360" t="s">
        <v>12</v>
      </c>
      <c r="D1581" s="360" t="s">
        <v>106</v>
      </c>
      <c r="E1581" s="645" t="s">
        <v>2465</v>
      </c>
      <c r="F1581" s="645"/>
      <c r="G1581" s="362" t="s">
        <v>104</v>
      </c>
      <c r="H1581" s="363">
        <v>1.69</v>
      </c>
      <c r="I1581" s="364">
        <v>24.91</v>
      </c>
      <c r="J1581" s="379">
        <v>42.09</v>
      </c>
    </row>
    <row r="1582" spans="1:10" x14ac:dyDescent="0.25">
      <c r="A1582" s="646" t="s">
        <v>199</v>
      </c>
      <c r="B1582" s="853"/>
      <c r="C1582" s="853"/>
      <c r="D1582" s="853"/>
      <c r="E1582" s="853"/>
      <c r="F1582" s="853"/>
      <c r="G1582" s="853"/>
      <c r="H1582" s="853"/>
      <c r="I1582" s="853"/>
      <c r="J1582" s="647"/>
    </row>
    <row r="1583" spans="1:10" ht="15.75" thickBot="1" x14ac:dyDescent="0.3">
      <c r="A1583" s="648" t="s">
        <v>5247</v>
      </c>
      <c r="B1583" s="854"/>
      <c r="C1583" s="854"/>
      <c r="D1583" s="854"/>
      <c r="E1583" s="854"/>
      <c r="F1583" s="854"/>
      <c r="G1583" s="854"/>
      <c r="H1583" s="854"/>
      <c r="I1583" s="854"/>
      <c r="J1583" s="649"/>
    </row>
    <row r="1584" spans="1:10" ht="15.75" thickTop="1" x14ac:dyDescent="0.25">
      <c r="A1584" s="374"/>
      <c r="B1584" s="359"/>
      <c r="C1584" s="359"/>
      <c r="D1584" s="359"/>
      <c r="E1584" s="359"/>
      <c r="F1584" s="359"/>
      <c r="G1584" s="359"/>
      <c r="H1584" s="359"/>
      <c r="I1584" s="359"/>
      <c r="J1584" s="375"/>
    </row>
    <row r="1585" spans="1:10" ht="38.25" x14ac:dyDescent="0.25">
      <c r="A1585" s="376" t="s">
        <v>184</v>
      </c>
      <c r="B1585" s="350" t="s">
        <v>602</v>
      </c>
      <c r="C1585" s="349" t="s">
        <v>12</v>
      </c>
      <c r="D1585" s="349" t="s">
        <v>603</v>
      </c>
      <c r="E1585" s="644" t="s">
        <v>987</v>
      </c>
      <c r="F1585" s="644"/>
      <c r="G1585" s="351" t="s">
        <v>3</v>
      </c>
      <c r="H1585" s="352">
        <v>1</v>
      </c>
      <c r="I1585" s="353">
        <v>49.94</v>
      </c>
      <c r="J1585" s="377">
        <v>49.94</v>
      </c>
    </row>
    <row r="1586" spans="1:10" ht="25.5" x14ac:dyDescent="0.25">
      <c r="A1586" s="378" t="s">
        <v>185</v>
      </c>
      <c r="B1586" s="361" t="s">
        <v>414</v>
      </c>
      <c r="C1586" s="360" t="s">
        <v>12</v>
      </c>
      <c r="D1586" s="360" t="s">
        <v>415</v>
      </c>
      <c r="E1586" s="645" t="s">
        <v>2465</v>
      </c>
      <c r="F1586" s="645"/>
      <c r="G1586" s="362" t="s">
        <v>104</v>
      </c>
      <c r="H1586" s="363">
        <v>0.40239999999999998</v>
      </c>
      <c r="I1586" s="364">
        <v>25.33</v>
      </c>
      <c r="J1586" s="379">
        <v>10.19</v>
      </c>
    </row>
    <row r="1587" spans="1:10" ht="25.5" x14ac:dyDescent="0.25">
      <c r="A1587" s="378" t="s">
        <v>185</v>
      </c>
      <c r="B1587" s="361" t="s">
        <v>416</v>
      </c>
      <c r="C1587" s="360" t="s">
        <v>12</v>
      </c>
      <c r="D1587" s="360" t="s">
        <v>417</v>
      </c>
      <c r="E1587" s="645" t="s">
        <v>2465</v>
      </c>
      <c r="F1587" s="645"/>
      <c r="G1587" s="362" t="s">
        <v>104</v>
      </c>
      <c r="H1587" s="363">
        <v>0.40239999999999998</v>
      </c>
      <c r="I1587" s="364">
        <v>33.36</v>
      </c>
      <c r="J1587" s="379">
        <v>13.42</v>
      </c>
    </row>
    <row r="1588" spans="1:10" x14ac:dyDescent="0.25">
      <c r="A1588" s="372" t="s">
        <v>191</v>
      </c>
      <c r="B1588" s="355" t="s">
        <v>628</v>
      </c>
      <c r="C1588" s="354" t="s">
        <v>12</v>
      </c>
      <c r="D1588" s="354" t="s">
        <v>629</v>
      </c>
      <c r="E1588" s="643" t="s">
        <v>192</v>
      </c>
      <c r="F1588" s="643"/>
      <c r="G1588" s="356" t="s">
        <v>4</v>
      </c>
      <c r="H1588" s="357">
        <v>2.24E-2</v>
      </c>
      <c r="I1588" s="358">
        <v>2.08</v>
      </c>
      <c r="J1588" s="373">
        <v>0.04</v>
      </c>
    </row>
    <row r="1589" spans="1:10" ht="26.25" thickBot="1" x14ac:dyDescent="0.3">
      <c r="A1589" s="372" t="s">
        <v>191</v>
      </c>
      <c r="B1589" s="355" t="s">
        <v>707</v>
      </c>
      <c r="C1589" s="354" t="s">
        <v>12</v>
      </c>
      <c r="D1589" s="354" t="s">
        <v>708</v>
      </c>
      <c r="E1589" s="643" t="s">
        <v>192</v>
      </c>
      <c r="F1589" s="643"/>
      <c r="G1589" s="356" t="s">
        <v>3</v>
      </c>
      <c r="H1589" s="357">
        <v>1.0353000000000001</v>
      </c>
      <c r="I1589" s="358">
        <v>25.4</v>
      </c>
      <c r="J1589" s="373">
        <v>26.29</v>
      </c>
    </row>
    <row r="1590" spans="1:10" ht="15.75" thickTop="1" x14ac:dyDescent="0.25">
      <c r="A1590" s="374"/>
      <c r="B1590" s="359"/>
      <c r="C1590" s="359"/>
      <c r="D1590" s="359"/>
      <c r="E1590" s="359"/>
      <c r="F1590" s="359"/>
      <c r="G1590" s="359"/>
      <c r="H1590" s="359"/>
      <c r="I1590" s="359"/>
      <c r="J1590" s="375"/>
    </row>
    <row r="1591" spans="1:10" ht="38.25" x14ac:dyDescent="0.25">
      <c r="A1591" s="376" t="s">
        <v>184</v>
      </c>
      <c r="B1591" s="350" t="s">
        <v>2799</v>
      </c>
      <c r="C1591" s="349" t="s">
        <v>12</v>
      </c>
      <c r="D1591" s="349" t="s">
        <v>2800</v>
      </c>
      <c r="E1591" s="644" t="s">
        <v>987</v>
      </c>
      <c r="F1591" s="644"/>
      <c r="G1591" s="351" t="s">
        <v>3</v>
      </c>
      <c r="H1591" s="352">
        <v>1</v>
      </c>
      <c r="I1591" s="353">
        <v>70.430000000000007</v>
      </c>
      <c r="J1591" s="377">
        <v>70.430000000000007</v>
      </c>
    </row>
    <row r="1592" spans="1:10" ht="25.5" x14ac:dyDescent="0.25">
      <c r="A1592" s="378" t="s">
        <v>185</v>
      </c>
      <c r="B1592" s="361" t="s">
        <v>416</v>
      </c>
      <c r="C1592" s="360" t="s">
        <v>12</v>
      </c>
      <c r="D1592" s="360" t="s">
        <v>417</v>
      </c>
      <c r="E1592" s="645" t="s">
        <v>2465</v>
      </c>
      <c r="F1592" s="645"/>
      <c r="G1592" s="362" t="s">
        <v>104</v>
      </c>
      <c r="H1592" s="363">
        <v>0.25330000000000003</v>
      </c>
      <c r="I1592" s="364">
        <v>33.36</v>
      </c>
      <c r="J1592" s="379">
        <v>8.4499999999999993</v>
      </c>
    </row>
    <row r="1593" spans="1:10" ht="25.5" x14ac:dyDescent="0.25">
      <c r="A1593" s="378" t="s">
        <v>185</v>
      </c>
      <c r="B1593" s="361" t="s">
        <v>414</v>
      </c>
      <c r="C1593" s="360" t="s">
        <v>12</v>
      </c>
      <c r="D1593" s="360" t="s">
        <v>415</v>
      </c>
      <c r="E1593" s="645" t="s">
        <v>2465</v>
      </c>
      <c r="F1593" s="645"/>
      <c r="G1593" s="362" t="s">
        <v>104</v>
      </c>
      <c r="H1593" s="363">
        <v>0.25330000000000003</v>
      </c>
      <c r="I1593" s="364">
        <v>25.33</v>
      </c>
      <c r="J1593" s="379">
        <v>6.41</v>
      </c>
    </row>
    <row r="1594" spans="1:10" ht="25.5" x14ac:dyDescent="0.25">
      <c r="A1594" s="372" t="s">
        <v>191</v>
      </c>
      <c r="B1594" s="355" t="s">
        <v>3146</v>
      </c>
      <c r="C1594" s="354" t="s">
        <v>12</v>
      </c>
      <c r="D1594" s="354" t="s">
        <v>3147</v>
      </c>
      <c r="E1594" s="643" t="s">
        <v>192</v>
      </c>
      <c r="F1594" s="643"/>
      <c r="G1594" s="356" t="s">
        <v>3</v>
      </c>
      <c r="H1594" s="357">
        <v>1.0353000000000001</v>
      </c>
      <c r="I1594" s="358">
        <v>53.66</v>
      </c>
      <c r="J1594" s="373">
        <v>55.55</v>
      </c>
    </row>
    <row r="1595" spans="1:10" ht="15.75" thickBot="1" x14ac:dyDescent="0.3">
      <c r="A1595" s="372" t="s">
        <v>191</v>
      </c>
      <c r="B1595" s="355" t="s">
        <v>628</v>
      </c>
      <c r="C1595" s="354" t="s">
        <v>12</v>
      </c>
      <c r="D1595" s="354" t="s">
        <v>629</v>
      </c>
      <c r="E1595" s="643" t="s">
        <v>192</v>
      </c>
      <c r="F1595" s="643"/>
      <c r="G1595" s="356" t="s">
        <v>4</v>
      </c>
      <c r="H1595" s="357">
        <v>1.41E-2</v>
      </c>
      <c r="I1595" s="358">
        <v>2.08</v>
      </c>
      <c r="J1595" s="373">
        <v>0.02</v>
      </c>
    </row>
    <row r="1596" spans="1:10" ht="15.75" thickTop="1" x14ac:dyDescent="0.25">
      <c r="A1596" s="374"/>
      <c r="B1596" s="359"/>
      <c r="C1596" s="359"/>
      <c r="D1596" s="359"/>
      <c r="E1596" s="359"/>
      <c r="F1596" s="359"/>
      <c r="G1596" s="359"/>
      <c r="H1596" s="359"/>
      <c r="I1596" s="359"/>
      <c r="J1596" s="375"/>
    </row>
    <row r="1597" spans="1:10" ht="38.25" x14ac:dyDescent="0.25">
      <c r="A1597" s="376" t="s">
        <v>184</v>
      </c>
      <c r="B1597" s="350" t="s">
        <v>3712</v>
      </c>
      <c r="C1597" s="349" t="s">
        <v>163</v>
      </c>
      <c r="D1597" s="349" t="s">
        <v>3713</v>
      </c>
      <c r="E1597" s="644" t="s">
        <v>198</v>
      </c>
      <c r="F1597" s="644"/>
      <c r="G1597" s="351" t="s">
        <v>3</v>
      </c>
      <c r="H1597" s="352">
        <v>1</v>
      </c>
      <c r="I1597" s="353">
        <v>180.57</v>
      </c>
      <c r="J1597" s="377">
        <v>180.57</v>
      </c>
    </row>
    <row r="1598" spans="1:10" ht="25.5" x14ac:dyDescent="0.25">
      <c r="A1598" s="378" t="s">
        <v>185</v>
      </c>
      <c r="B1598" s="361" t="s">
        <v>416</v>
      </c>
      <c r="C1598" s="360" t="s">
        <v>12</v>
      </c>
      <c r="D1598" s="360" t="s">
        <v>417</v>
      </c>
      <c r="E1598" s="645" t="s">
        <v>2465</v>
      </c>
      <c r="F1598" s="645"/>
      <c r="G1598" s="362" t="s">
        <v>104</v>
      </c>
      <c r="H1598" s="363">
        <v>0.69</v>
      </c>
      <c r="I1598" s="364">
        <v>33.36</v>
      </c>
      <c r="J1598" s="379">
        <v>23.01</v>
      </c>
    </row>
    <row r="1599" spans="1:10" ht="25.5" x14ac:dyDescent="0.25">
      <c r="A1599" s="378" t="s">
        <v>185</v>
      </c>
      <c r="B1599" s="361" t="s">
        <v>414</v>
      </c>
      <c r="C1599" s="360" t="s">
        <v>12</v>
      </c>
      <c r="D1599" s="360" t="s">
        <v>415</v>
      </c>
      <c r="E1599" s="645" t="s">
        <v>2465</v>
      </c>
      <c r="F1599" s="645"/>
      <c r="G1599" s="362" t="s">
        <v>104</v>
      </c>
      <c r="H1599" s="363">
        <v>0.69</v>
      </c>
      <c r="I1599" s="364">
        <v>25.33</v>
      </c>
      <c r="J1599" s="379">
        <v>17.47</v>
      </c>
    </row>
    <row r="1600" spans="1:10" x14ac:dyDescent="0.25">
      <c r="A1600" s="372" t="s">
        <v>191</v>
      </c>
      <c r="B1600" s="355" t="s">
        <v>628</v>
      </c>
      <c r="C1600" s="354" t="s">
        <v>12</v>
      </c>
      <c r="D1600" s="354" t="s">
        <v>629</v>
      </c>
      <c r="E1600" s="643" t="s">
        <v>192</v>
      </c>
      <c r="F1600" s="643"/>
      <c r="G1600" s="356" t="s">
        <v>4</v>
      </c>
      <c r="H1600" s="357">
        <v>0.22850000000000001</v>
      </c>
      <c r="I1600" s="358">
        <v>2.08</v>
      </c>
      <c r="J1600" s="373">
        <v>0.47</v>
      </c>
    </row>
    <row r="1601" spans="1:10" ht="25.5" x14ac:dyDescent="0.25">
      <c r="A1601" s="372" t="s">
        <v>191</v>
      </c>
      <c r="B1601" s="355" t="s">
        <v>624</v>
      </c>
      <c r="C1601" s="354" t="s">
        <v>12</v>
      </c>
      <c r="D1601" s="354" t="s">
        <v>625</v>
      </c>
      <c r="E1601" s="643" t="s">
        <v>192</v>
      </c>
      <c r="F1601" s="643"/>
      <c r="G1601" s="356" t="s">
        <v>4</v>
      </c>
      <c r="H1601" s="357">
        <v>0.1193</v>
      </c>
      <c r="I1601" s="358">
        <v>76.099999999999994</v>
      </c>
      <c r="J1601" s="373">
        <v>9.07</v>
      </c>
    </row>
    <row r="1602" spans="1:10" ht="25.5" x14ac:dyDescent="0.25">
      <c r="A1602" s="372" t="s">
        <v>191</v>
      </c>
      <c r="B1602" s="355" t="s">
        <v>634</v>
      </c>
      <c r="C1602" s="354" t="s">
        <v>12</v>
      </c>
      <c r="D1602" s="354" t="s">
        <v>635</v>
      </c>
      <c r="E1602" s="643" t="s">
        <v>192</v>
      </c>
      <c r="F1602" s="643"/>
      <c r="G1602" s="356" t="s">
        <v>4</v>
      </c>
      <c r="H1602" s="357">
        <v>7.0099999999999996E-2</v>
      </c>
      <c r="I1602" s="358">
        <v>67.17</v>
      </c>
      <c r="J1602" s="373">
        <v>4.7</v>
      </c>
    </row>
    <row r="1603" spans="1:10" ht="25.5" x14ac:dyDescent="0.25">
      <c r="A1603" s="372" t="s">
        <v>191</v>
      </c>
      <c r="B1603" s="355" t="s">
        <v>4161</v>
      </c>
      <c r="C1603" s="354" t="s">
        <v>12</v>
      </c>
      <c r="D1603" s="354" t="s">
        <v>4162</v>
      </c>
      <c r="E1603" s="643" t="s">
        <v>192</v>
      </c>
      <c r="F1603" s="643"/>
      <c r="G1603" s="356" t="s">
        <v>3</v>
      </c>
      <c r="H1603" s="357">
        <v>1.04</v>
      </c>
      <c r="I1603" s="358">
        <v>121.01</v>
      </c>
      <c r="J1603" s="373">
        <v>125.85</v>
      </c>
    </row>
    <row r="1604" spans="1:10" x14ac:dyDescent="0.25">
      <c r="A1604" s="646" t="s">
        <v>199</v>
      </c>
      <c r="B1604" s="853"/>
      <c r="C1604" s="853"/>
      <c r="D1604" s="853"/>
      <c r="E1604" s="853"/>
      <c r="F1604" s="853"/>
      <c r="G1604" s="853"/>
      <c r="H1604" s="853"/>
      <c r="I1604" s="853"/>
      <c r="J1604" s="647"/>
    </row>
    <row r="1605" spans="1:10" ht="15.75" thickBot="1" x14ac:dyDescent="0.3">
      <c r="A1605" s="648" t="s">
        <v>4163</v>
      </c>
      <c r="B1605" s="854"/>
      <c r="C1605" s="854"/>
      <c r="D1605" s="854"/>
      <c r="E1605" s="854"/>
      <c r="F1605" s="854"/>
      <c r="G1605" s="854"/>
      <c r="H1605" s="854"/>
      <c r="I1605" s="854"/>
      <c r="J1605" s="649"/>
    </row>
    <row r="1606" spans="1:10" ht="15.75" thickTop="1" x14ac:dyDescent="0.25">
      <c r="A1606" s="374"/>
      <c r="B1606" s="359"/>
      <c r="C1606" s="359"/>
      <c r="D1606" s="359"/>
      <c r="E1606" s="359"/>
      <c r="F1606" s="359"/>
      <c r="G1606" s="359"/>
      <c r="H1606" s="359"/>
      <c r="I1606" s="359"/>
      <c r="J1606" s="375"/>
    </row>
    <row r="1607" spans="1:10" ht="38.25" x14ac:dyDescent="0.25">
      <c r="A1607" s="376" t="s">
        <v>184</v>
      </c>
      <c r="B1607" s="350" t="s">
        <v>5397</v>
      </c>
      <c r="C1607" s="349" t="s">
        <v>163</v>
      </c>
      <c r="D1607" s="349" t="s">
        <v>5398</v>
      </c>
      <c r="E1607" s="644" t="s">
        <v>198</v>
      </c>
      <c r="F1607" s="644"/>
      <c r="G1607" s="351" t="s">
        <v>3</v>
      </c>
      <c r="H1607" s="352">
        <v>1</v>
      </c>
      <c r="I1607" s="353">
        <v>377.93</v>
      </c>
      <c r="J1607" s="377">
        <v>377.93</v>
      </c>
    </row>
    <row r="1608" spans="1:10" ht="25.5" x14ac:dyDescent="0.25">
      <c r="A1608" s="378" t="s">
        <v>185</v>
      </c>
      <c r="B1608" s="361" t="s">
        <v>416</v>
      </c>
      <c r="C1608" s="360" t="s">
        <v>12</v>
      </c>
      <c r="D1608" s="360" t="s">
        <v>417</v>
      </c>
      <c r="E1608" s="645" t="s">
        <v>2465</v>
      </c>
      <c r="F1608" s="645"/>
      <c r="G1608" s="362" t="s">
        <v>104</v>
      </c>
      <c r="H1608" s="363">
        <v>0.93</v>
      </c>
      <c r="I1608" s="364">
        <v>33.36</v>
      </c>
      <c r="J1608" s="379">
        <v>31.02</v>
      </c>
    </row>
    <row r="1609" spans="1:10" ht="25.5" x14ac:dyDescent="0.25">
      <c r="A1609" s="378" t="s">
        <v>185</v>
      </c>
      <c r="B1609" s="361" t="s">
        <v>414</v>
      </c>
      <c r="C1609" s="360" t="s">
        <v>12</v>
      </c>
      <c r="D1609" s="360" t="s">
        <v>415</v>
      </c>
      <c r="E1609" s="645" t="s">
        <v>2465</v>
      </c>
      <c r="F1609" s="645"/>
      <c r="G1609" s="362" t="s">
        <v>104</v>
      </c>
      <c r="H1609" s="363">
        <v>0.93</v>
      </c>
      <c r="I1609" s="364">
        <v>25.33</v>
      </c>
      <c r="J1609" s="379">
        <v>23.55</v>
      </c>
    </row>
    <row r="1610" spans="1:10" ht="25.5" x14ac:dyDescent="0.25">
      <c r="A1610" s="372" t="s">
        <v>191</v>
      </c>
      <c r="B1610" s="355" t="s">
        <v>634</v>
      </c>
      <c r="C1610" s="354" t="s">
        <v>12</v>
      </c>
      <c r="D1610" s="354" t="s">
        <v>635</v>
      </c>
      <c r="E1610" s="643" t="s">
        <v>192</v>
      </c>
      <c r="F1610" s="643"/>
      <c r="G1610" s="356" t="s">
        <v>4</v>
      </c>
      <c r="H1610" s="357">
        <v>9.7299999999999998E-2</v>
      </c>
      <c r="I1610" s="358">
        <v>67.17</v>
      </c>
      <c r="J1610" s="373">
        <v>6.53</v>
      </c>
    </row>
    <row r="1611" spans="1:10" ht="25.5" x14ac:dyDescent="0.25">
      <c r="A1611" s="372" t="s">
        <v>191</v>
      </c>
      <c r="B1611" s="355" t="s">
        <v>6016</v>
      </c>
      <c r="C1611" s="354" t="s">
        <v>12</v>
      </c>
      <c r="D1611" s="354" t="s">
        <v>6017</v>
      </c>
      <c r="E1611" s="643" t="s">
        <v>192</v>
      </c>
      <c r="F1611" s="643"/>
      <c r="G1611" s="356" t="s">
        <v>3</v>
      </c>
      <c r="H1611" s="357">
        <v>1.04</v>
      </c>
      <c r="I1611" s="358">
        <v>291.70999999999998</v>
      </c>
      <c r="J1611" s="373">
        <v>303.37</v>
      </c>
    </row>
    <row r="1612" spans="1:10" x14ac:dyDescent="0.25">
      <c r="A1612" s="372" t="s">
        <v>191</v>
      </c>
      <c r="B1612" s="355" t="s">
        <v>628</v>
      </c>
      <c r="C1612" s="354" t="s">
        <v>12</v>
      </c>
      <c r="D1612" s="354" t="s">
        <v>629</v>
      </c>
      <c r="E1612" s="643" t="s">
        <v>192</v>
      </c>
      <c r="F1612" s="643"/>
      <c r="G1612" s="356" t="s">
        <v>4</v>
      </c>
      <c r="H1612" s="357">
        <v>0.3085</v>
      </c>
      <c r="I1612" s="358">
        <v>2.08</v>
      </c>
      <c r="J1612" s="373">
        <v>0.64</v>
      </c>
    </row>
    <row r="1613" spans="1:10" ht="25.5" x14ac:dyDescent="0.25">
      <c r="A1613" s="372" t="s">
        <v>191</v>
      </c>
      <c r="B1613" s="355" t="s">
        <v>624</v>
      </c>
      <c r="C1613" s="354" t="s">
        <v>12</v>
      </c>
      <c r="D1613" s="354" t="s">
        <v>625</v>
      </c>
      <c r="E1613" s="643" t="s">
        <v>192</v>
      </c>
      <c r="F1613" s="643"/>
      <c r="G1613" s="356" t="s">
        <v>4</v>
      </c>
      <c r="H1613" s="357">
        <v>0.16850000000000001</v>
      </c>
      <c r="I1613" s="358">
        <v>76.099999999999994</v>
      </c>
      <c r="J1613" s="373">
        <v>12.82</v>
      </c>
    </row>
    <row r="1614" spans="1:10" x14ac:dyDescent="0.25">
      <c r="A1614" s="646" t="s">
        <v>199</v>
      </c>
      <c r="B1614" s="853"/>
      <c r="C1614" s="853"/>
      <c r="D1614" s="853"/>
      <c r="E1614" s="853"/>
      <c r="F1614" s="853"/>
      <c r="G1614" s="853"/>
      <c r="H1614" s="853"/>
      <c r="I1614" s="853"/>
      <c r="J1614" s="647"/>
    </row>
    <row r="1615" spans="1:10" ht="15.75" thickBot="1" x14ac:dyDescent="0.3">
      <c r="A1615" s="648" t="s">
        <v>4163</v>
      </c>
      <c r="B1615" s="854"/>
      <c r="C1615" s="854"/>
      <c r="D1615" s="854"/>
      <c r="E1615" s="854"/>
      <c r="F1615" s="854"/>
      <c r="G1615" s="854"/>
      <c r="H1615" s="854"/>
      <c r="I1615" s="854"/>
      <c r="J1615" s="649"/>
    </row>
    <row r="1616" spans="1:10" ht="15.75" thickTop="1" x14ac:dyDescent="0.25">
      <c r="A1616" s="374"/>
      <c r="B1616" s="359"/>
      <c r="C1616" s="359"/>
      <c r="D1616" s="359"/>
      <c r="E1616" s="359"/>
      <c r="F1616" s="359"/>
      <c r="G1616" s="359"/>
      <c r="H1616" s="359"/>
      <c r="I1616" s="359"/>
      <c r="J1616" s="375"/>
    </row>
    <row r="1617" spans="1:10" ht="38.25" x14ac:dyDescent="0.25">
      <c r="A1617" s="376" t="s">
        <v>184</v>
      </c>
      <c r="B1617" s="350" t="s">
        <v>7398</v>
      </c>
      <c r="C1617" s="349" t="s">
        <v>163</v>
      </c>
      <c r="D1617" s="349" t="s">
        <v>7399</v>
      </c>
      <c r="E1617" s="644" t="s">
        <v>198</v>
      </c>
      <c r="F1617" s="644"/>
      <c r="G1617" s="351" t="s">
        <v>4</v>
      </c>
      <c r="H1617" s="352">
        <v>1</v>
      </c>
      <c r="I1617" s="353">
        <v>56.47</v>
      </c>
      <c r="J1617" s="377">
        <v>56.47</v>
      </c>
    </row>
    <row r="1618" spans="1:10" ht="25.5" x14ac:dyDescent="0.25">
      <c r="A1618" s="378" t="s">
        <v>185</v>
      </c>
      <c r="B1618" s="361" t="s">
        <v>414</v>
      </c>
      <c r="C1618" s="360" t="s">
        <v>12</v>
      </c>
      <c r="D1618" s="360" t="s">
        <v>415</v>
      </c>
      <c r="E1618" s="645" t="s">
        <v>2465</v>
      </c>
      <c r="F1618" s="645"/>
      <c r="G1618" s="362" t="s">
        <v>104</v>
      </c>
      <c r="H1618" s="363">
        <v>0.12</v>
      </c>
      <c r="I1618" s="364">
        <v>25.33</v>
      </c>
      <c r="J1618" s="379">
        <v>3.03</v>
      </c>
    </row>
    <row r="1619" spans="1:10" ht="25.5" x14ac:dyDescent="0.25">
      <c r="A1619" s="378" t="s">
        <v>185</v>
      </c>
      <c r="B1619" s="361" t="s">
        <v>416</v>
      </c>
      <c r="C1619" s="360" t="s">
        <v>12</v>
      </c>
      <c r="D1619" s="360" t="s">
        <v>417</v>
      </c>
      <c r="E1619" s="645" t="s">
        <v>2465</v>
      </c>
      <c r="F1619" s="645"/>
      <c r="G1619" s="362" t="s">
        <v>104</v>
      </c>
      <c r="H1619" s="363">
        <v>0.12</v>
      </c>
      <c r="I1619" s="364">
        <v>33.36</v>
      </c>
      <c r="J1619" s="379">
        <v>4</v>
      </c>
    </row>
    <row r="1620" spans="1:10" ht="25.5" x14ac:dyDescent="0.25">
      <c r="A1620" s="372" t="s">
        <v>191</v>
      </c>
      <c r="B1620" s="355" t="s">
        <v>3154</v>
      </c>
      <c r="C1620" s="354" t="s">
        <v>12</v>
      </c>
      <c r="D1620" s="354" t="s">
        <v>3155</v>
      </c>
      <c r="E1620" s="643" t="s">
        <v>192</v>
      </c>
      <c r="F1620" s="643"/>
      <c r="G1620" s="356" t="s">
        <v>4</v>
      </c>
      <c r="H1620" s="357">
        <v>1</v>
      </c>
      <c r="I1620" s="358">
        <v>35.43</v>
      </c>
      <c r="J1620" s="373">
        <v>35.43</v>
      </c>
    </row>
    <row r="1621" spans="1:10" ht="38.25" x14ac:dyDescent="0.25">
      <c r="A1621" s="372" t="s">
        <v>191</v>
      </c>
      <c r="B1621" s="355" t="s">
        <v>763</v>
      </c>
      <c r="C1621" s="354" t="s">
        <v>12</v>
      </c>
      <c r="D1621" s="354" t="s">
        <v>764</v>
      </c>
      <c r="E1621" s="643" t="s">
        <v>192</v>
      </c>
      <c r="F1621" s="643"/>
      <c r="G1621" s="356" t="s">
        <v>4</v>
      </c>
      <c r="H1621" s="357">
        <v>6.2E-2</v>
      </c>
      <c r="I1621" s="358">
        <v>27.72</v>
      </c>
      <c r="J1621" s="373">
        <v>1.71</v>
      </c>
    </row>
    <row r="1622" spans="1:10" ht="25.5" x14ac:dyDescent="0.25">
      <c r="A1622" s="372" t="s">
        <v>191</v>
      </c>
      <c r="B1622" s="355" t="s">
        <v>3148</v>
      </c>
      <c r="C1622" s="354" t="s">
        <v>12</v>
      </c>
      <c r="D1622" s="354" t="s">
        <v>3149</v>
      </c>
      <c r="E1622" s="643" t="s">
        <v>192</v>
      </c>
      <c r="F1622" s="643"/>
      <c r="G1622" s="356" t="s">
        <v>4</v>
      </c>
      <c r="H1622" s="357">
        <v>1</v>
      </c>
      <c r="I1622" s="358">
        <v>12.3</v>
      </c>
      <c r="J1622" s="373">
        <v>12.3</v>
      </c>
    </row>
    <row r="1623" spans="1:10" x14ac:dyDescent="0.25">
      <c r="A1623" s="646" t="s">
        <v>199</v>
      </c>
      <c r="B1623" s="853"/>
      <c r="C1623" s="853"/>
      <c r="D1623" s="853"/>
      <c r="E1623" s="853"/>
      <c r="F1623" s="853"/>
      <c r="G1623" s="853"/>
      <c r="H1623" s="853"/>
      <c r="I1623" s="853"/>
      <c r="J1623" s="647"/>
    </row>
    <row r="1624" spans="1:10" ht="15.75" thickBot="1" x14ac:dyDescent="0.3">
      <c r="A1624" s="648" t="s">
        <v>5592</v>
      </c>
      <c r="B1624" s="854"/>
      <c r="C1624" s="854"/>
      <c r="D1624" s="854"/>
      <c r="E1624" s="854"/>
      <c r="F1624" s="854"/>
      <c r="G1624" s="854"/>
      <c r="H1624" s="854"/>
      <c r="I1624" s="854"/>
      <c r="J1624" s="649"/>
    </row>
    <row r="1625" spans="1:10" ht="15.75" thickTop="1" x14ac:dyDescent="0.25">
      <c r="A1625" s="374"/>
      <c r="B1625" s="359"/>
      <c r="C1625" s="359"/>
      <c r="D1625" s="359"/>
      <c r="E1625" s="359"/>
      <c r="F1625" s="359"/>
      <c r="G1625" s="359"/>
      <c r="H1625" s="359"/>
      <c r="I1625" s="359"/>
      <c r="J1625" s="375"/>
    </row>
    <row r="1626" spans="1:10" ht="38.25" x14ac:dyDescent="0.25">
      <c r="A1626" s="376" t="s">
        <v>184</v>
      </c>
      <c r="B1626" s="350" t="s">
        <v>5399</v>
      </c>
      <c r="C1626" s="349" t="s">
        <v>163</v>
      </c>
      <c r="D1626" s="349" t="s">
        <v>5400</v>
      </c>
      <c r="E1626" s="644" t="s">
        <v>198</v>
      </c>
      <c r="F1626" s="644"/>
      <c r="G1626" s="351" t="s">
        <v>4</v>
      </c>
      <c r="H1626" s="352">
        <v>1</v>
      </c>
      <c r="I1626" s="353">
        <v>192.57</v>
      </c>
      <c r="J1626" s="377">
        <v>192.57</v>
      </c>
    </row>
    <row r="1627" spans="1:10" ht="25.5" x14ac:dyDescent="0.25">
      <c r="A1627" s="378" t="s">
        <v>185</v>
      </c>
      <c r="B1627" s="361" t="s">
        <v>416</v>
      </c>
      <c r="C1627" s="360" t="s">
        <v>12</v>
      </c>
      <c r="D1627" s="360" t="s">
        <v>417</v>
      </c>
      <c r="E1627" s="645" t="s">
        <v>2465</v>
      </c>
      <c r="F1627" s="645"/>
      <c r="G1627" s="362" t="s">
        <v>104</v>
      </c>
      <c r="H1627" s="363">
        <v>0.15</v>
      </c>
      <c r="I1627" s="364">
        <v>33.36</v>
      </c>
      <c r="J1627" s="379">
        <v>5</v>
      </c>
    </row>
    <row r="1628" spans="1:10" ht="25.5" x14ac:dyDescent="0.25">
      <c r="A1628" s="378" t="s">
        <v>185</v>
      </c>
      <c r="B1628" s="361" t="s">
        <v>414</v>
      </c>
      <c r="C1628" s="360" t="s">
        <v>12</v>
      </c>
      <c r="D1628" s="360" t="s">
        <v>415</v>
      </c>
      <c r="E1628" s="645" t="s">
        <v>2465</v>
      </c>
      <c r="F1628" s="645"/>
      <c r="G1628" s="362" t="s">
        <v>104</v>
      </c>
      <c r="H1628" s="363">
        <v>0.15</v>
      </c>
      <c r="I1628" s="364">
        <v>25.33</v>
      </c>
      <c r="J1628" s="379">
        <v>3.79</v>
      </c>
    </row>
    <row r="1629" spans="1:10" ht="25.5" x14ac:dyDescent="0.25">
      <c r="A1629" s="372" t="s">
        <v>191</v>
      </c>
      <c r="B1629" s="355" t="s">
        <v>5595</v>
      </c>
      <c r="C1629" s="354" t="s">
        <v>12</v>
      </c>
      <c r="D1629" s="354" t="s">
        <v>5596</v>
      </c>
      <c r="E1629" s="643" t="s">
        <v>192</v>
      </c>
      <c r="F1629" s="643"/>
      <c r="G1629" s="356" t="s">
        <v>4</v>
      </c>
      <c r="H1629" s="357">
        <v>1</v>
      </c>
      <c r="I1629" s="358">
        <v>165.61</v>
      </c>
      <c r="J1629" s="373">
        <v>165.61</v>
      </c>
    </row>
    <row r="1630" spans="1:10" ht="38.25" x14ac:dyDescent="0.25">
      <c r="A1630" s="372" t="s">
        <v>191</v>
      </c>
      <c r="B1630" s="355" t="s">
        <v>763</v>
      </c>
      <c r="C1630" s="354" t="s">
        <v>12</v>
      </c>
      <c r="D1630" s="354" t="s">
        <v>764</v>
      </c>
      <c r="E1630" s="643" t="s">
        <v>192</v>
      </c>
      <c r="F1630" s="643"/>
      <c r="G1630" s="356" t="s">
        <v>4</v>
      </c>
      <c r="H1630" s="357">
        <v>7.8E-2</v>
      </c>
      <c r="I1630" s="358">
        <v>27.72</v>
      </c>
      <c r="J1630" s="373">
        <v>2.16</v>
      </c>
    </row>
    <row r="1631" spans="1:10" ht="25.5" x14ac:dyDescent="0.25">
      <c r="A1631" s="372" t="s">
        <v>191</v>
      </c>
      <c r="B1631" s="355" t="s">
        <v>5593</v>
      </c>
      <c r="C1631" s="354" t="s">
        <v>12</v>
      </c>
      <c r="D1631" s="354" t="s">
        <v>5594</v>
      </c>
      <c r="E1631" s="643" t="s">
        <v>192</v>
      </c>
      <c r="F1631" s="643"/>
      <c r="G1631" s="356" t="s">
        <v>4</v>
      </c>
      <c r="H1631" s="357">
        <v>1</v>
      </c>
      <c r="I1631" s="358">
        <v>16.010000000000002</v>
      </c>
      <c r="J1631" s="373">
        <v>16.010000000000002</v>
      </c>
    </row>
    <row r="1632" spans="1:10" x14ac:dyDescent="0.25">
      <c r="A1632" s="646" t="s">
        <v>199</v>
      </c>
      <c r="B1632" s="853"/>
      <c r="C1632" s="853"/>
      <c r="D1632" s="853"/>
      <c r="E1632" s="853"/>
      <c r="F1632" s="853"/>
      <c r="G1632" s="853"/>
      <c r="H1632" s="853"/>
      <c r="I1632" s="853"/>
      <c r="J1632" s="647"/>
    </row>
    <row r="1633" spans="1:10" ht="15.75" thickBot="1" x14ac:dyDescent="0.3">
      <c r="A1633" s="648" t="s">
        <v>5592</v>
      </c>
      <c r="B1633" s="854"/>
      <c r="C1633" s="854"/>
      <c r="D1633" s="854"/>
      <c r="E1633" s="854"/>
      <c r="F1633" s="854"/>
      <c r="G1633" s="854"/>
      <c r="H1633" s="854"/>
      <c r="I1633" s="854"/>
      <c r="J1633" s="649"/>
    </row>
    <row r="1634" spans="1:10" ht="15.75" thickTop="1" x14ac:dyDescent="0.25">
      <c r="A1634" s="374"/>
      <c r="B1634" s="359"/>
      <c r="C1634" s="359"/>
      <c r="D1634" s="359"/>
      <c r="E1634" s="359"/>
      <c r="F1634" s="359"/>
      <c r="G1634" s="359"/>
      <c r="H1634" s="359"/>
      <c r="I1634" s="359"/>
      <c r="J1634" s="375"/>
    </row>
    <row r="1635" spans="1:10" ht="38.25" x14ac:dyDescent="0.25">
      <c r="A1635" s="376" t="s">
        <v>184</v>
      </c>
      <c r="B1635" s="350" t="s">
        <v>5787</v>
      </c>
      <c r="C1635" s="349" t="s">
        <v>163</v>
      </c>
      <c r="D1635" s="349" t="s">
        <v>5788</v>
      </c>
      <c r="E1635" s="644" t="s">
        <v>198</v>
      </c>
      <c r="F1635" s="644"/>
      <c r="G1635" s="351" t="s">
        <v>4</v>
      </c>
      <c r="H1635" s="352">
        <v>1</v>
      </c>
      <c r="I1635" s="353">
        <v>519.1</v>
      </c>
      <c r="J1635" s="377">
        <v>519.1</v>
      </c>
    </row>
    <row r="1636" spans="1:10" ht="25.5" x14ac:dyDescent="0.25">
      <c r="A1636" s="378" t="s">
        <v>185</v>
      </c>
      <c r="B1636" s="361" t="s">
        <v>416</v>
      </c>
      <c r="C1636" s="360" t="s">
        <v>12</v>
      </c>
      <c r="D1636" s="360" t="s">
        <v>417</v>
      </c>
      <c r="E1636" s="645" t="s">
        <v>2465</v>
      </c>
      <c r="F1636" s="645"/>
      <c r="G1636" s="362" t="s">
        <v>104</v>
      </c>
      <c r="H1636" s="363">
        <v>0.2</v>
      </c>
      <c r="I1636" s="364">
        <v>33.36</v>
      </c>
      <c r="J1636" s="379">
        <v>6.67</v>
      </c>
    </row>
    <row r="1637" spans="1:10" ht="25.5" x14ac:dyDescent="0.25">
      <c r="A1637" s="378" t="s">
        <v>185</v>
      </c>
      <c r="B1637" s="361" t="s">
        <v>414</v>
      </c>
      <c r="C1637" s="360" t="s">
        <v>12</v>
      </c>
      <c r="D1637" s="360" t="s">
        <v>415</v>
      </c>
      <c r="E1637" s="645" t="s">
        <v>2465</v>
      </c>
      <c r="F1637" s="645"/>
      <c r="G1637" s="362" t="s">
        <v>104</v>
      </c>
      <c r="H1637" s="363">
        <v>0.2</v>
      </c>
      <c r="I1637" s="364">
        <v>25.33</v>
      </c>
      <c r="J1637" s="379">
        <v>5.0599999999999996</v>
      </c>
    </row>
    <row r="1638" spans="1:10" ht="25.5" x14ac:dyDescent="0.25">
      <c r="A1638" s="372" t="s">
        <v>191</v>
      </c>
      <c r="B1638" s="355" t="s">
        <v>6020</v>
      </c>
      <c r="C1638" s="354" t="s">
        <v>12</v>
      </c>
      <c r="D1638" s="354" t="s">
        <v>6021</v>
      </c>
      <c r="E1638" s="643" t="s">
        <v>192</v>
      </c>
      <c r="F1638" s="643"/>
      <c r="G1638" s="356" t="s">
        <v>4</v>
      </c>
      <c r="H1638" s="357">
        <v>1</v>
      </c>
      <c r="I1638" s="358">
        <v>90.3</v>
      </c>
      <c r="J1638" s="373">
        <v>90.3</v>
      </c>
    </row>
    <row r="1639" spans="1:10" ht="38.25" x14ac:dyDescent="0.25">
      <c r="A1639" s="372" t="s">
        <v>191</v>
      </c>
      <c r="B1639" s="355" t="s">
        <v>763</v>
      </c>
      <c r="C1639" s="354" t="s">
        <v>12</v>
      </c>
      <c r="D1639" s="354" t="s">
        <v>764</v>
      </c>
      <c r="E1639" s="643" t="s">
        <v>192</v>
      </c>
      <c r="F1639" s="643"/>
      <c r="G1639" s="356" t="s">
        <v>4</v>
      </c>
      <c r="H1639" s="357">
        <v>0.11</v>
      </c>
      <c r="I1639" s="358">
        <v>27.72</v>
      </c>
      <c r="J1639" s="373">
        <v>3.04</v>
      </c>
    </row>
    <row r="1640" spans="1:10" ht="25.5" x14ac:dyDescent="0.25">
      <c r="A1640" s="372" t="s">
        <v>191</v>
      </c>
      <c r="B1640" s="355" t="s">
        <v>6018</v>
      </c>
      <c r="C1640" s="354" t="s">
        <v>12</v>
      </c>
      <c r="D1640" s="354" t="s">
        <v>6019</v>
      </c>
      <c r="E1640" s="643" t="s">
        <v>192</v>
      </c>
      <c r="F1640" s="643"/>
      <c r="G1640" s="356" t="s">
        <v>4</v>
      </c>
      <c r="H1640" s="357">
        <v>1</v>
      </c>
      <c r="I1640" s="358">
        <v>414.03</v>
      </c>
      <c r="J1640" s="373">
        <v>414.03</v>
      </c>
    </row>
    <row r="1641" spans="1:10" x14ac:dyDescent="0.25">
      <c r="A1641" s="646" t="s">
        <v>199</v>
      </c>
      <c r="B1641" s="853"/>
      <c r="C1641" s="853"/>
      <c r="D1641" s="853"/>
      <c r="E1641" s="853"/>
      <c r="F1641" s="853"/>
      <c r="G1641" s="853"/>
      <c r="H1641" s="853"/>
      <c r="I1641" s="853"/>
      <c r="J1641" s="647"/>
    </row>
    <row r="1642" spans="1:10" ht="15.75" thickBot="1" x14ac:dyDescent="0.3">
      <c r="A1642" s="648" t="s">
        <v>5592</v>
      </c>
      <c r="B1642" s="854"/>
      <c r="C1642" s="854"/>
      <c r="D1642" s="854"/>
      <c r="E1642" s="854"/>
      <c r="F1642" s="854"/>
      <c r="G1642" s="854"/>
      <c r="H1642" s="854"/>
      <c r="I1642" s="854"/>
      <c r="J1642" s="649"/>
    </row>
    <row r="1643" spans="1:10" ht="15.75" thickTop="1" x14ac:dyDescent="0.25">
      <c r="A1643" s="374"/>
      <c r="B1643" s="359"/>
      <c r="C1643" s="359"/>
      <c r="D1643" s="359"/>
      <c r="E1643" s="359"/>
      <c r="F1643" s="359"/>
      <c r="G1643" s="359"/>
      <c r="H1643" s="359"/>
      <c r="I1643" s="359"/>
      <c r="J1643" s="375"/>
    </row>
    <row r="1644" spans="1:10" ht="51" x14ac:dyDescent="0.25">
      <c r="A1644" s="376" t="s">
        <v>184</v>
      </c>
      <c r="B1644" s="350" t="s">
        <v>963</v>
      </c>
      <c r="C1644" s="349" t="s">
        <v>12</v>
      </c>
      <c r="D1644" s="349" t="s">
        <v>964</v>
      </c>
      <c r="E1644" s="644" t="s">
        <v>778</v>
      </c>
      <c r="F1644" s="644"/>
      <c r="G1644" s="351" t="s">
        <v>4</v>
      </c>
      <c r="H1644" s="352">
        <v>1</v>
      </c>
      <c r="I1644" s="353">
        <v>28.8</v>
      </c>
      <c r="J1644" s="377">
        <v>28.8</v>
      </c>
    </row>
    <row r="1645" spans="1:10" ht="25.5" x14ac:dyDescent="0.25">
      <c r="A1645" s="378" t="s">
        <v>185</v>
      </c>
      <c r="B1645" s="361" t="s">
        <v>414</v>
      </c>
      <c r="C1645" s="360" t="s">
        <v>12</v>
      </c>
      <c r="D1645" s="360" t="s">
        <v>415</v>
      </c>
      <c r="E1645" s="645" t="s">
        <v>2465</v>
      </c>
      <c r="F1645" s="645"/>
      <c r="G1645" s="362" t="s">
        <v>104</v>
      </c>
      <c r="H1645" s="363">
        <v>0.19259999999999999</v>
      </c>
      <c r="I1645" s="364">
        <v>25.33</v>
      </c>
      <c r="J1645" s="379">
        <v>4.87</v>
      </c>
    </row>
    <row r="1646" spans="1:10" ht="25.5" x14ac:dyDescent="0.25">
      <c r="A1646" s="378" t="s">
        <v>185</v>
      </c>
      <c r="B1646" s="361" t="s">
        <v>416</v>
      </c>
      <c r="C1646" s="360" t="s">
        <v>12</v>
      </c>
      <c r="D1646" s="360" t="s">
        <v>417</v>
      </c>
      <c r="E1646" s="645" t="s">
        <v>2465</v>
      </c>
      <c r="F1646" s="645"/>
      <c r="G1646" s="362" t="s">
        <v>104</v>
      </c>
      <c r="H1646" s="363">
        <v>0.19259999999999999</v>
      </c>
      <c r="I1646" s="364">
        <v>33.36</v>
      </c>
      <c r="J1646" s="379">
        <v>6.42</v>
      </c>
    </row>
    <row r="1647" spans="1:10" ht="38.25" x14ac:dyDescent="0.25">
      <c r="A1647" s="372" t="s">
        <v>191</v>
      </c>
      <c r="B1647" s="355" t="s">
        <v>763</v>
      </c>
      <c r="C1647" s="354" t="s">
        <v>12</v>
      </c>
      <c r="D1647" s="354" t="s">
        <v>764</v>
      </c>
      <c r="E1647" s="643" t="s">
        <v>192</v>
      </c>
      <c r="F1647" s="643"/>
      <c r="G1647" s="356" t="s">
        <v>4</v>
      </c>
      <c r="H1647" s="357">
        <v>0.115</v>
      </c>
      <c r="I1647" s="358">
        <v>27.72</v>
      </c>
      <c r="J1647" s="373">
        <v>3.18</v>
      </c>
    </row>
    <row r="1648" spans="1:10" ht="25.5" x14ac:dyDescent="0.25">
      <c r="A1648" s="372" t="s">
        <v>191</v>
      </c>
      <c r="B1648" s="355" t="s">
        <v>988</v>
      </c>
      <c r="C1648" s="354" t="s">
        <v>12</v>
      </c>
      <c r="D1648" s="354" t="s">
        <v>989</v>
      </c>
      <c r="E1648" s="643" t="s">
        <v>192</v>
      </c>
      <c r="F1648" s="643"/>
      <c r="G1648" s="356" t="s">
        <v>4</v>
      </c>
      <c r="H1648" s="357">
        <v>1</v>
      </c>
      <c r="I1648" s="358">
        <v>8.27</v>
      </c>
      <c r="J1648" s="373">
        <v>8.27</v>
      </c>
    </row>
    <row r="1649" spans="1:10" ht="26.25" thickBot="1" x14ac:dyDescent="0.3">
      <c r="A1649" s="372" t="s">
        <v>191</v>
      </c>
      <c r="B1649" s="355" t="s">
        <v>765</v>
      </c>
      <c r="C1649" s="354" t="s">
        <v>12</v>
      </c>
      <c r="D1649" s="354" t="s">
        <v>766</v>
      </c>
      <c r="E1649" s="643" t="s">
        <v>192</v>
      </c>
      <c r="F1649" s="643"/>
      <c r="G1649" s="356" t="s">
        <v>4</v>
      </c>
      <c r="H1649" s="357">
        <v>2</v>
      </c>
      <c r="I1649" s="358">
        <v>3.03</v>
      </c>
      <c r="J1649" s="373">
        <v>6.06</v>
      </c>
    </row>
    <row r="1650" spans="1:10" ht="15.75" thickTop="1" x14ac:dyDescent="0.25">
      <c r="A1650" s="374"/>
      <c r="B1650" s="359"/>
      <c r="C1650" s="359"/>
      <c r="D1650" s="359"/>
      <c r="E1650" s="359"/>
      <c r="F1650" s="359"/>
      <c r="G1650" s="359"/>
      <c r="H1650" s="359"/>
      <c r="I1650" s="359"/>
      <c r="J1650" s="375"/>
    </row>
    <row r="1651" spans="1:10" ht="51" x14ac:dyDescent="0.25">
      <c r="A1651" s="376" t="s">
        <v>184</v>
      </c>
      <c r="B1651" s="350" t="s">
        <v>7400</v>
      </c>
      <c r="C1651" s="349" t="s">
        <v>163</v>
      </c>
      <c r="D1651" s="349" t="s">
        <v>7401</v>
      </c>
      <c r="E1651" s="644" t="s">
        <v>198</v>
      </c>
      <c r="F1651" s="644"/>
      <c r="G1651" s="351" t="s">
        <v>4</v>
      </c>
      <c r="H1651" s="352">
        <v>1</v>
      </c>
      <c r="I1651" s="353">
        <v>69.31</v>
      </c>
      <c r="J1651" s="377">
        <v>69.31</v>
      </c>
    </row>
    <row r="1652" spans="1:10" ht="25.5" x14ac:dyDescent="0.25">
      <c r="A1652" s="378" t="s">
        <v>185</v>
      </c>
      <c r="B1652" s="361" t="s">
        <v>416</v>
      </c>
      <c r="C1652" s="360" t="s">
        <v>12</v>
      </c>
      <c r="D1652" s="360" t="s">
        <v>417</v>
      </c>
      <c r="E1652" s="645" t="s">
        <v>2465</v>
      </c>
      <c r="F1652" s="645"/>
      <c r="G1652" s="362" t="s">
        <v>104</v>
      </c>
      <c r="H1652" s="363">
        <v>0.12</v>
      </c>
      <c r="I1652" s="364">
        <v>33.36</v>
      </c>
      <c r="J1652" s="379">
        <v>4</v>
      </c>
    </row>
    <row r="1653" spans="1:10" ht="25.5" x14ac:dyDescent="0.25">
      <c r="A1653" s="378" t="s">
        <v>185</v>
      </c>
      <c r="B1653" s="361" t="s">
        <v>414</v>
      </c>
      <c r="C1653" s="360" t="s">
        <v>12</v>
      </c>
      <c r="D1653" s="360" t="s">
        <v>415</v>
      </c>
      <c r="E1653" s="645" t="s">
        <v>2465</v>
      </c>
      <c r="F1653" s="645"/>
      <c r="G1653" s="362" t="s">
        <v>104</v>
      </c>
      <c r="H1653" s="363">
        <v>0.12</v>
      </c>
      <c r="I1653" s="364">
        <v>25.33</v>
      </c>
      <c r="J1653" s="379">
        <v>3.03</v>
      </c>
    </row>
    <row r="1654" spans="1:10" ht="25.5" x14ac:dyDescent="0.25">
      <c r="A1654" s="372" t="s">
        <v>191</v>
      </c>
      <c r="B1654" s="355" t="s">
        <v>7439</v>
      </c>
      <c r="C1654" s="354" t="s">
        <v>12</v>
      </c>
      <c r="D1654" s="354" t="s">
        <v>7440</v>
      </c>
      <c r="E1654" s="643" t="s">
        <v>192</v>
      </c>
      <c r="F1654" s="643"/>
      <c r="G1654" s="356" t="s">
        <v>4</v>
      </c>
      <c r="H1654" s="357">
        <v>1</v>
      </c>
      <c r="I1654" s="358">
        <v>10.56</v>
      </c>
      <c r="J1654" s="373">
        <v>10.56</v>
      </c>
    </row>
    <row r="1655" spans="1:10" ht="38.25" x14ac:dyDescent="0.25">
      <c r="A1655" s="372" t="s">
        <v>191</v>
      </c>
      <c r="B1655" s="355" t="s">
        <v>763</v>
      </c>
      <c r="C1655" s="354" t="s">
        <v>12</v>
      </c>
      <c r="D1655" s="354" t="s">
        <v>764</v>
      </c>
      <c r="E1655" s="643" t="s">
        <v>192</v>
      </c>
      <c r="F1655" s="643"/>
      <c r="G1655" s="356" t="s">
        <v>4</v>
      </c>
      <c r="H1655" s="357">
        <v>6.2E-2</v>
      </c>
      <c r="I1655" s="358">
        <v>27.72</v>
      </c>
      <c r="J1655" s="373">
        <v>1.71</v>
      </c>
    </row>
    <row r="1656" spans="1:10" ht="25.5" x14ac:dyDescent="0.25">
      <c r="A1656" s="372" t="s">
        <v>191</v>
      </c>
      <c r="B1656" s="355" t="s">
        <v>7441</v>
      </c>
      <c r="C1656" s="354" t="s">
        <v>12</v>
      </c>
      <c r="D1656" s="354" t="s">
        <v>7442</v>
      </c>
      <c r="E1656" s="643" t="s">
        <v>192</v>
      </c>
      <c r="F1656" s="643"/>
      <c r="G1656" s="356" t="s">
        <v>4</v>
      </c>
      <c r="H1656" s="357">
        <v>1</v>
      </c>
      <c r="I1656" s="358">
        <v>50.01</v>
      </c>
      <c r="J1656" s="373">
        <v>50.01</v>
      </c>
    </row>
    <row r="1657" spans="1:10" x14ac:dyDescent="0.25">
      <c r="A1657" s="646" t="s">
        <v>199</v>
      </c>
      <c r="B1657" s="853"/>
      <c r="C1657" s="853"/>
      <c r="D1657" s="853"/>
      <c r="E1657" s="853"/>
      <c r="F1657" s="853"/>
      <c r="G1657" s="853"/>
      <c r="H1657" s="853"/>
      <c r="I1657" s="853"/>
      <c r="J1657" s="647"/>
    </row>
    <row r="1658" spans="1:10" ht="15.75" thickBot="1" x14ac:dyDescent="0.3">
      <c r="A1658" s="648" t="s">
        <v>7443</v>
      </c>
      <c r="B1658" s="854"/>
      <c r="C1658" s="854"/>
      <c r="D1658" s="854"/>
      <c r="E1658" s="854"/>
      <c r="F1658" s="854"/>
      <c r="G1658" s="854"/>
      <c r="H1658" s="854"/>
      <c r="I1658" s="854"/>
      <c r="J1658" s="649"/>
    </row>
    <row r="1659" spans="1:10" ht="15.75" thickTop="1" x14ac:dyDescent="0.25">
      <c r="A1659" s="374"/>
      <c r="B1659" s="359"/>
      <c r="C1659" s="359"/>
      <c r="D1659" s="359"/>
      <c r="E1659" s="359"/>
      <c r="F1659" s="359"/>
      <c r="G1659" s="359"/>
      <c r="H1659" s="359"/>
      <c r="I1659" s="359"/>
      <c r="J1659" s="375"/>
    </row>
    <row r="1660" spans="1:10" ht="25.5" x14ac:dyDescent="0.25">
      <c r="A1660" s="376" t="s">
        <v>184</v>
      </c>
      <c r="B1660" s="350" t="s">
        <v>1592</v>
      </c>
      <c r="C1660" s="349" t="s">
        <v>163</v>
      </c>
      <c r="D1660" s="349" t="s">
        <v>1593</v>
      </c>
      <c r="E1660" s="644" t="s">
        <v>198</v>
      </c>
      <c r="F1660" s="644"/>
      <c r="G1660" s="351" t="s">
        <v>4</v>
      </c>
      <c r="H1660" s="352">
        <v>1</v>
      </c>
      <c r="I1660" s="353">
        <v>57.25</v>
      </c>
      <c r="J1660" s="377">
        <v>57.25</v>
      </c>
    </row>
    <row r="1661" spans="1:10" ht="25.5" x14ac:dyDescent="0.25">
      <c r="A1661" s="378" t="s">
        <v>185</v>
      </c>
      <c r="B1661" s="361" t="s">
        <v>416</v>
      </c>
      <c r="C1661" s="360" t="s">
        <v>12</v>
      </c>
      <c r="D1661" s="360" t="s">
        <v>417</v>
      </c>
      <c r="E1661" s="645" t="s">
        <v>2465</v>
      </c>
      <c r="F1661" s="645"/>
      <c r="G1661" s="362" t="s">
        <v>104</v>
      </c>
      <c r="H1661" s="363">
        <v>0.5</v>
      </c>
      <c r="I1661" s="364">
        <v>33.36</v>
      </c>
      <c r="J1661" s="379">
        <v>16.68</v>
      </c>
    </row>
    <row r="1662" spans="1:10" x14ac:dyDescent="0.25">
      <c r="A1662" s="378" t="s">
        <v>185</v>
      </c>
      <c r="B1662" s="361" t="s">
        <v>190</v>
      </c>
      <c r="C1662" s="360" t="s">
        <v>12</v>
      </c>
      <c r="D1662" s="360" t="s">
        <v>106</v>
      </c>
      <c r="E1662" s="645" t="s">
        <v>2465</v>
      </c>
      <c r="F1662" s="645"/>
      <c r="G1662" s="362" t="s">
        <v>104</v>
      </c>
      <c r="H1662" s="363">
        <v>0.5</v>
      </c>
      <c r="I1662" s="364">
        <v>24.91</v>
      </c>
      <c r="J1662" s="379">
        <v>12.45</v>
      </c>
    </row>
    <row r="1663" spans="1:10" ht="25.5" x14ac:dyDescent="0.25">
      <c r="A1663" s="372" t="s">
        <v>191</v>
      </c>
      <c r="B1663" s="355" t="s">
        <v>2016</v>
      </c>
      <c r="C1663" s="354" t="s">
        <v>12</v>
      </c>
      <c r="D1663" s="354" t="s">
        <v>2017</v>
      </c>
      <c r="E1663" s="643" t="s">
        <v>192</v>
      </c>
      <c r="F1663" s="643"/>
      <c r="G1663" s="356" t="s">
        <v>4</v>
      </c>
      <c r="H1663" s="357">
        <v>1</v>
      </c>
      <c r="I1663" s="358">
        <v>28.12</v>
      </c>
      <c r="J1663" s="373">
        <v>28.12</v>
      </c>
    </row>
    <row r="1664" spans="1:10" x14ac:dyDescent="0.25">
      <c r="A1664" s="646" t="s">
        <v>199</v>
      </c>
      <c r="B1664" s="853"/>
      <c r="C1664" s="853"/>
      <c r="D1664" s="853"/>
      <c r="E1664" s="853"/>
      <c r="F1664" s="853"/>
      <c r="G1664" s="853"/>
      <c r="H1664" s="853"/>
      <c r="I1664" s="853"/>
      <c r="J1664" s="647"/>
    </row>
    <row r="1665" spans="1:10" ht="15.75" thickBot="1" x14ac:dyDescent="0.3">
      <c r="A1665" s="648" t="s">
        <v>2018</v>
      </c>
      <c r="B1665" s="854"/>
      <c r="C1665" s="854"/>
      <c r="D1665" s="854"/>
      <c r="E1665" s="854"/>
      <c r="F1665" s="854"/>
      <c r="G1665" s="854"/>
      <c r="H1665" s="854"/>
      <c r="I1665" s="854"/>
      <c r="J1665" s="649"/>
    </row>
    <row r="1666" spans="1:10" ht="15.75" thickTop="1" x14ac:dyDescent="0.25">
      <c r="A1666" s="374"/>
      <c r="B1666" s="359"/>
      <c r="C1666" s="359"/>
      <c r="D1666" s="359"/>
      <c r="E1666" s="359"/>
      <c r="F1666" s="359"/>
      <c r="G1666" s="359"/>
      <c r="H1666" s="359"/>
      <c r="I1666" s="359"/>
      <c r="J1666" s="375"/>
    </row>
    <row r="1667" spans="1:10" ht="63.75" x14ac:dyDescent="0.25">
      <c r="A1667" s="376" t="s">
        <v>184</v>
      </c>
      <c r="B1667" s="350" t="s">
        <v>5401</v>
      </c>
      <c r="C1667" s="349" t="s">
        <v>163</v>
      </c>
      <c r="D1667" s="349" t="s">
        <v>5402</v>
      </c>
      <c r="E1667" s="644" t="s">
        <v>1024</v>
      </c>
      <c r="F1667" s="644"/>
      <c r="G1667" s="351" t="s">
        <v>4</v>
      </c>
      <c r="H1667" s="352">
        <v>1</v>
      </c>
      <c r="I1667" s="353">
        <v>903.98</v>
      </c>
      <c r="J1667" s="377">
        <v>903.98</v>
      </c>
    </row>
    <row r="1668" spans="1:10" x14ac:dyDescent="0.25">
      <c r="A1668" s="378" t="s">
        <v>185</v>
      </c>
      <c r="B1668" s="361" t="s">
        <v>190</v>
      </c>
      <c r="C1668" s="360" t="s">
        <v>12</v>
      </c>
      <c r="D1668" s="360" t="s">
        <v>106</v>
      </c>
      <c r="E1668" s="645" t="s">
        <v>2465</v>
      </c>
      <c r="F1668" s="645"/>
      <c r="G1668" s="362" t="s">
        <v>104</v>
      </c>
      <c r="H1668" s="363">
        <v>5.3537999999999997</v>
      </c>
      <c r="I1668" s="364">
        <v>24.91</v>
      </c>
      <c r="J1668" s="379">
        <v>133.36000000000001</v>
      </c>
    </row>
    <row r="1669" spans="1:10" ht="38.25" x14ac:dyDescent="0.25">
      <c r="A1669" s="378" t="s">
        <v>185</v>
      </c>
      <c r="B1669" s="361" t="s">
        <v>3895</v>
      </c>
      <c r="C1669" s="360" t="s">
        <v>12</v>
      </c>
      <c r="D1669" s="360" t="s">
        <v>3896</v>
      </c>
      <c r="E1669" s="645" t="s">
        <v>2472</v>
      </c>
      <c r="F1669" s="645"/>
      <c r="G1669" s="362" t="s">
        <v>187</v>
      </c>
      <c r="H1669" s="363">
        <v>7.0000000000000007E-2</v>
      </c>
      <c r="I1669" s="364">
        <v>2837.92</v>
      </c>
      <c r="J1669" s="379">
        <v>198.65</v>
      </c>
    </row>
    <row r="1670" spans="1:10" ht="51" x14ac:dyDescent="0.25">
      <c r="A1670" s="378" t="s">
        <v>185</v>
      </c>
      <c r="B1670" s="361" t="s">
        <v>4028</v>
      </c>
      <c r="C1670" s="360" t="s">
        <v>12</v>
      </c>
      <c r="D1670" s="360" t="s">
        <v>4029</v>
      </c>
      <c r="E1670" s="645" t="s">
        <v>2470</v>
      </c>
      <c r="F1670" s="645"/>
      <c r="G1670" s="362" t="s">
        <v>187</v>
      </c>
      <c r="H1670" s="363">
        <v>1.9599999999999999E-2</v>
      </c>
      <c r="I1670" s="364">
        <v>684.91</v>
      </c>
      <c r="J1670" s="379">
        <v>13.42</v>
      </c>
    </row>
    <row r="1671" spans="1:10" ht="51" x14ac:dyDescent="0.25">
      <c r="A1671" s="378" t="s">
        <v>185</v>
      </c>
      <c r="B1671" s="361" t="s">
        <v>4156</v>
      </c>
      <c r="C1671" s="360" t="s">
        <v>12</v>
      </c>
      <c r="D1671" s="360" t="s">
        <v>4157</v>
      </c>
      <c r="E1671" s="645" t="s">
        <v>2466</v>
      </c>
      <c r="F1671" s="645"/>
      <c r="G1671" s="362" t="s">
        <v>187</v>
      </c>
      <c r="H1671" s="363">
        <v>0.1163</v>
      </c>
      <c r="I1671" s="364">
        <v>609.75</v>
      </c>
      <c r="J1671" s="379">
        <v>70.91</v>
      </c>
    </row>
    <row r="1672" spans="1:10" ht="38.25" x14ac:dyDescent="0.25">
      <c r="A1672" s="378" t="s">
        <v>185</v>
      </c>
      <c r="B1672" s="361" t="s">
        <v>4026</v>
      </c>
      <c r="C1672" s="360" t="s">
        <v>12</v>
      </c>
      <c r="D1672" s="360" t="s">
        <v>4027</v>
      </c>
      <c r="E1672" s="645" t="s">
        <v>2473</v>
      </c>
      <c r="F1672" s="645"/>
      <c r="G1672" s="362" t="s">
        <v>187</v>
      </c>
      <c r="H1672" s="363">
        <v>3.5999999999999997E-2</v>
      </c>
      <c r="I1672" s="364">
        <v>312.14</v>
      </c>
      <c r="J1672" s="379">
        <v>11.23</v>
      </c>
    </row>
    <row r="1673" spans="1:10" x14ac:dyDescent="0.25">
      <c r="A1673" s="378" t="s">
        <v>185</v>
      </c>
      <c r="B1673" s="361" t="s">
        <v>207</v>
      </c>
      <c r="C1673" s="360" t="s">
        <v>12</v>
      </c>
      <c r="D1673" s="360" t="s">
        <v>107</v>
      </c>
      <c r="E1673" s="645" t="s">
        <v>2465</v>
      </c>
      <c r="F1673" s="645"/>
      <c r="G1673" s="362" t="s">
        <v>104</v>
      </c>
      <c r="H1673" s="363">
        <v>6.8139000000000003</v>
      </c>
      <c r="I1673" s="364">
        <v>33.840000000000003</v>
      </c>
      <c r="J1673" s="379">
        <v>230.58</v>
      </c>
    </row>
    <row r="1674" spans="1:10" ht="76.5" x14ac:dyDescent="0.25">
      <c r="A1674" s="378" t="s">
        <v>185</v>
      </c>
      <c r="B1674" s="361" t="s">
        <v>3883</v>
      </c>
      <c r="C1674" s="360" t="s">
        <v>12</v>
      </c>
      <c r="D1674" s="360" t="s">
        <v>3884</v>
      </c>
      <c r="E1674" s="645" t="s">
        <v>2464</v>
      </c>
      <c r="F1674" s="645"/>
      <c r="G1674" s="362" t="s">
        <v>109</v>
      </c>
      <c r="H1674" s="363">
        <v>1.3599999999999999E-2</v>
      </c>
      <c r="I1674" s="364">
        <v>176.74</v>
      </c>
      <c r="J1674" s="379">
        <v>2.4</v>
      </c>
    </row>
    <row r="1675" spans="1:10" ht="76.5" x14ac:dyDescent="0.25">
      <c r="A1675" s="378" t="s">
        <v>185</v>
      </c>
      <c r="B1675" s="361" t="s">
        <v>3885</v>
      </c>
      <c r="C1675" s="360" t="s">
        <v>12</v>
      </c>
      <c r="D1675" s="360" t="s">
        <v>3886</v>
      </c>
      <c r="E1675" s="645" t="s">
        <v>2464</v>
      </c>
      <c r="F1675" s="645"/>
      <c r="G1675" s="362" t="s">
        <v>110</v>
      </c>
      <c r="H1675" s="363">
        <v>2.76E-2</v>
      </c>
      <c r="I1675" s="364">
        <v>77.22</v>
      </c>
      <c r="J1675" s="379">
        <v>2.13</v>
      </c>
    </row>
    <row r="1676" spans="1:10" ht="38.25" x14ac:dyDescent="0.25">
      <c r="A1676" s="378" t="s">
        <v>185</v>
      </c>
      <c r="B1676" s="361" t="s">
        <v>709</v>
      </c>
      <c r="C1676" s="360" t="s">
        <v>12</v>
      </c>
      <c r="D1676" s="360" t="s">
        <v>710</v>
      </c>
      <c r="E1676" s="645" t="s">
        <v>2470</v>
      </c>
      <c r="F1676" s="645"/>
      <c r="G1676" s="362" t="s">
        <v>187</v>
      </c>
      <c r="H1676" s="363">
        <v>0.1585</v>
      </c>
      <c r="I1676" s="364">
        <v>777.68</v>
      </c>
      <c r="J1676" s="379">
        <v>123.26</v>
      </c>
    </row>
    <row r="1677" spans="1:10" ht="25.5" x14ac:dyDescent="0.25">
      <c r="A1677" s="372" t="s">
        <v>191</v>
      </c>
      <c r="B1677" s="355" t="s">
        <v>193</v>
      </c>
      <c r="C1677" s="354" t="s">
        <v>12</v>
      </c>
      <c r="D1677" s="354" t="s">
        <v>295</v>
      </c>
      <c r="E1677" s="643" t="s">
        <v>192</v>
      </c>
      <c r="F1677" s="643"/>
      <c r="G1677" s="356" t="s">
        <v>3</v>
      </c>
      <c r="H1677" s="357">
        <v>0.14799999999999999</v>
      </c>
      <c r="I1677" s="358">
        <v>10.1</v>
      </c>
      <c r="J1677" s="373">
        <v>1.49</v>
      </c>
    </row>
    <row r="1678" spans="1:10" ht="25.5" x14ac:dyDescent="0.25">
      <c r="A1678" s="372" t="s">
        <v>191</v>
      </c>
      <c r="B1678" s="355" t="s">
        <v>4030</v>
      </c>
      <c r="C1678" s="354" t="s">
        <v>12</v>
      </c>
      <c r="D1678" s="354" t="s">
        <v>4031</v>
      </c>
      <c r="E1678" s="643" t="s">
        <v>192</v>
      </c>
      <c r="F1678" s="643"/>
      <c r="G1678" s="356" t="s">
        <v>4</v>
      </c>
      <c r="H1678" s="357">
        <v>168.21899999999999</v>
      </c>
      <c r="I1678" s="358">
        <v>0.63</v>
      </c>
      <c r="J1678" s="373">
        <v>105.97</v>
      </c>
    </row>
    <row r="1679" spans="1:10" ht="25.5" x14ac:dyDescent="0.25">
      <c r="A1679" s="372" t="s">
        <v>191</v>
      </c>
      <c r="B1679" s="355" t="s">
        <v>206</v>
      </c>
      <c r="C1679" s="354" t="s">
        <v>12</v>
      </c>
      <c r="D1679" s="354" t="s">
        <v>296</v>
      </c>
      <c r="E1679" s="643" t="s">
        <v>192</v>
      </c>
      <c r="F1679" s="643"/>
      <c r="G1679" s="356" t="s">
        <v>3</v>
      </c>
      <c r="H1679" s="357">
        <v>0.17599999999999999</v>
      </c>
      <c r="I1679" s="358">
        <v>3.53</v>
      </c>
      <c r="J1679" s="373">
        <v>0.62</v>
      </c>
    </row>
    <row r="1680" spans="1:10" ht="25.5" x14ac:dyDescent="0.25">
      <c r="A1680" s="372" t="s">
        <v>191</v>
      </c>
      <c r="B1680" s="355" t="s">
        <v>3788</v>
      </c>
      <c r="C1680" s="354" t="s">
        <v>12</v>
      </c>
      <c r="D1680" s="354" t="s">
        <v>3789</v>
      </c>
      <c r="E1680" s="643" t="s">
        <v>192</v>
      </c>
      <c r="F1680" s="643"/>
      <c r="G1680" s="356" t="s">
        <v>16</v>
      </c>
      <c r="H1680" s="357">
        <v>1.5599999999999999E-2</v>
      </c>
      <c r="I1680" s="358">
        <v>16.59</v>
      </c>
      <c r="J1680" s="373">
        <v>0.25</v>
      </c>
    </row>
    <row r="1681" spans="1:10" ht="38.25" x14ac:dyDescent="0.25">
      <c r="A1681" s="372" t="s">
        <v>191</v>
      </c>
      <c r="B1681" s="355" t="s">
        <v>208</v>
      </c>
      <c r="C1681" s="354" t="s">
        <v>12</v>
      </c>
      <c r="D1681" s="354" t="s">
        <v>113</v>
      </c>
      <c r="E1681" s="643" t="s">
        <v>192</v>
      </c>
      <c r="F1681" s="643"/>
      <c r="G1681" s="356" t="s">
        <v>105</v>
      </c>
      <c r="H1681" s="357">
        <v>6.7999999999999996E-3</v>
      </c>
      <c r="I1681" s="358">
        <v>6.52</v>
      </c>
      <c r="J1681" s="373">
        <v>0.04</v>
      </c>
    </row>
    <row r="1682" spans="1:10" ht="38.25" x14ac:dyDescent="0.25">
      <c r="A1682" s="372" t="s">
        <v>191</v>
      </c>
      <c r="B1682" s="355" t="s">
        <v>702</v>
      </c>
      <c r="C1682" s="354" t="s">
        <v>12</v>
      </c>
      <c r="D1682" s="354" t="s">
        <v>703</v>
      </c>
      <c r="E1682" s="643" t="s">
        <v>192</v>
      </c>
      <c r="F1682" s="643"/>
      <c r="G1682" s="356" t="s">
        <v>3</v>
      </c>
      <c r="H1682" s="357">
        <v>0.55200000000000005</v>
      </c>
      <c r="I1682" s="358">
        <v>17.53</v>
      </c>
      <c r="J1682" s="373">
        <v>9.67</v>
      </c>
    </row>
    <row r="1683" spans="1:10" x14ac:dyDescent="0.25">
      <c r="A1683" s="646" t="s">
        <v>199</v>
      </c>
      <c r="B1683" s="853"/>
      <c r="C1683" s="853"/>
      <c r="D1683" s="853"/>
      <c r="E1683" s="853"/>
      <c r="F1683" s="853"/>
      <c r="G1683" s="853"/>
      <c r="H1683" s="853"/>
      <c r="I1683" s="853"/>
      <c r="J1683" s="647"/>
    </row>
    <row r="1684" spans="1:10" ht="15.75" thickBot="1" x14ac:dyDescent="0.3">
      <c r="A1684" s="648" t="s">
        <v>4164</v>
      </c>
      <c r="B1684" s="854"/>
      <c r="C1684" s="854"/>
      <c r="D1684" s="854"/>
      <c r="E1684" s="854"/>
      <c r="F1684" s="854"/>
      <c r="G1684" s="854"/>
      <c r="H1684" s="854"/>
      <c r="I1684" s="854"/>
      <c r="J1684" s="649"/>
    </row>
    <row r="1685" spans="1:10" ht="15.75" thickTop="1" x14ac:dyDescent="0.25">
      <c r="A1685" s="374"/>
      <c r="B1685" s="359"/>
      <c r="C1685" s="359"/>
      <c r="D1685" s="359"/>
      <c r="E1685" s="359"/>
      <c r="F1685" s="359"/>
      <c r="G1685" s="359"/>
      <c r="H1685" s="359"/>
      <c r="I1685" s="359"/>
      <c r="J1685" s="375"/>
    </row>
    <row r="1686" spans="1:10" ht="63.75" x14ac:dyDescent="0.25">
      <c r="A1686" s="376" t="s">
        <v>184</v>
      </c>
      <c r="B1686" s="350" t="s">
        <v>3714</v>
      </c>
      <c r="C1686" s="349" t="s">
        <v>163</v>
      </c>
      <c r="D1686" s="349" t="s">
        <v>3715</v>
      </c>
      <c r="E1686" s="644" t="s">
        <v>1024</v>
      </c>
      <c r="F1686" s="644"/>
      <c r="G1686" s="351" t="s">
        <v>4</v>
      </c>
      <c r="H1686" s="352">
        <v>1</v>
      </c>
      <c r="I1686" s="353">
        <v>1345.99</v>
      </c>
      <c r="J1686" s="377">
        <v>1345.99</v>
      </c>
    </row>
    <row r="1687" spans="1:10" ht="38.25" x14ac:dyDescent="0.25">
      <c r="A1687" s="378" t="s">
        <v>185</v>
      </c>
      <c r="B1687" s="361" t="s">
        <v>709</v>
      </c>
      <c r="C1687" s="360" t="s">
        <v>12</v>
      </c>
      <c r="D1687" s="360" t="s">
        <v>710</v>
      </c>
      <c r="E1687" s="645" t="s">
        <v>2470</v>
      </c>
      <c r="F1687" s="645"/>
      <c r="G1687" s="362" t="s">
        <v>187</v>
      </c>
      <c r="H1687" s="363">
        <v>0.1585</v>
      </c>
      <c r="I1687" s="364">
        <v>777.68</v>
      </c>
      <c r="J1687" s="379">
        <v>123.26</v>
      </c>
    </row>
    <row r="1688" spans="1:10" ht="76.5" x14ac:dyDescent="0.25">
      <c r="A1688" s="378" t="s">
        <v>185</v>
      </c>
      <c r="B1688" s="361" t="s">
        <v>3885</v>
      </c>
      <c r="C1688" s="360" t="s">
        <v>12</v>
      </c>
      <c r="D1688" s="360" t="s">
        <v>3886</v>
      </c>
      <c r="E1688" s="645" t="s">
        <v>2464</v>
      </c>
      <c r="F1688" s="645"/>
      <c r="G1688" s="362" t="s">
        <v>110</v>
      </c>
      <c r="H1688" s="363">
        <v>2.76E-2</v>
      </c>
      <c r="I1688" s="364">
        <v>77.22</v>
      </c>
      <c r="J1688" s="379">
        <v>2.13</v>
      </c>
    </row>
    <row r="1689" spans="1:10" ht="76.5" x14ac:dyDescent="0.25">
      <c r="A1689" s="378" t="s">
        <v>185</v>
      </c>
      <c r="B1689" s="361" t="s">
        <v>3883</v>
      </c>
      <c r="C1689" s="360" t="s">
        <v>12</v>
      </c>
      <c r="D1689" s="360" t="s">
        <v>3884</v>
      </c>
      <c r="E1689" s="645" t="s">
        <v>2464</v>
      </c>
      <c r="F1689" s="645"/>
      <c r="G1689" s="362" t="s">
        <v>109</v>
      </c>
      <c r="H1689" s="363">
        <v>1.3599999999999999E-2</v>
      </c>
      <c r="I1689" s="364">
        <v>176.74</v>
      </c>
      <c r="J1689" s="379">
        <v>2.4</v>
      </c>
    </row>
    <row r="1690" spans="1:10" x14ac:dyDescent="0.25">
      <c r="A1690" s="378" t="s">
        <v>185</v>
      </c>
      <c r="B1690" s="361" t="s">
        <v>190</v>
      </c>
      <c r="C1690" s="360" t="s">
        <v>12</v>
      </c>
      <c r="D1690" s="360" t="s">
        <v>106</v>
      </c>
      <c r="E1690" s="645" t="s">
        <v>2465</v>
      </c>
      <c r="F1690" s="645"/>
      <c r="G1690" s="362" t="s">
        <v>104</v>
      </c>
      <c r="H1690" s="363">
        <v>5.3537999999999997</v>
      </c>
      <c r="I1690" s="364">
        <v>24.91</v>
      </c>
      <c r="J1690" s="379">
        <v>133.36000000000001</v>
      </c>
    </row>
    <row r="1691" spans="1:10" ht="38.25" x14ac:dyDescent="0.25">
      <c r="A1691" s="378" t="s">
        <v>185</v>
      </c>
      <c r="B1691" s="361" t="s">
        <v>4026</v>
      </c>
      <c r="C1691" s="360" t="s">
        <v>12</v>
      </c>
      <c r="D1691" s="360" t="s">
        <v>4027</v>
      </c>
      <c r="E1691" s="645" t="s">
        <v>2473</v>
      </c>
      <c r="F1691" s="645"/>
      <c r="G1691" s="362" t="s">
        <v>187</v>
      </c>
      <c r="H1691" s="363">
        <v>3.5999999999999997E-2</v>
      </c>
      <c r="I1691" s="364">
        <v>312.14</v>
      </c>
      <c r="J1691" s="379">
        <v>11.23</v>
      </c>
    </row>
    <row r="1692" spans="1:10" ht="51" x14ac:dyDescent="0.25">
      <c r="A1692" s="378" t="s">
        <v>185</v>
      </c>
      <c r="B1692" s="361" t="s">
        <v>4156</v>
      </c>
      <c r="C1692" s="360" t="s">
        <v>12</v>
      </c>
      <c r="D1692" s="360" t="s">
        <v>4157</v>
      </c>
      <c r="E1692" s="645" t="s">
        <v>2466</v>
      </c>
      <c r="F1692" s="645"/>
      <c r="G1692" s="362" t="s">
        <v>187</v>
      </c>
      <c r="H1692" s="363">
        <v>0.1163</v>
      </c>
      <c r="I1692" s="364">
        <v>609.75</v>
      </c>
      <c r="J1692" s="379">
        <v>70.91</v>
      </c>
    </row>
    <row r="1693" spans="1:10" x14ac:dyDescent="0.25">
      <c r="A1693" s="378" t="s">
        <v>185</v>
      </c>
      <c r="B1693" s="361" t="s">
        <v>207</v>
      </c>
      <c r="C1693" s="360" t="s">
        <v>12</v>
      </c>
      <c r="D1693" s="360" t="s">
        <v>107</v>
      </c>
      <c r="E1693" s="645" t="s">
        <v>2465</v>
      </c>
      <c r="F1693" s="645"/>
      <c r="G1693" s="362" t="s">
        <v>104</v>
      </c>
      <c r="H1693" s="363">
        <v>6.8139000000000003</v>
      </c>
      <c r="I1693" s="364">
        <v>33.840000000000003</v>
      </c>
      <c r="J1693" s="379">
        <v>230.58</v>
      </c>
    </row>
    <row r="1694" spans="1:10" ht="51" x14ac:dyDescent="0.25">
      <c r="A1694" s="378" t="s">
        <v>185</v>
      </c>
      <c r="B1694" s="361" t="s">
        <v>4028</v>
      </c>
      <c r="C1694" s="360" t="s">
        <v>12</v>
      </c>
      <c r="D1694" s="360" t="s">
        <v>4029</v>
      </c>
      <c r="E1694" s="645" t="s">
        <v>2470</v>
      </c>
      <c r="F1694" s="645"/>
      <c r="G1694" s="362" t="s">
        <v>187</v>
      </c>
      <c r="H1694" s="363">
        <v>1.9599999999999999E-2</v>
      </c>
      <c r="I1694" s="364">
        <v>684.91</v>
      </c>
      <c r="J1694" s="379">
        <v>13.42</v>
      </c>
    </row>
    <row r="1695" spans="1:10" ht="25.5" x14ac:dyDescent="0.25">
      <c r="A1695" s="372" t="s">
        <v>191</v>
      </c>
      <c r="B1695" s="355" t="s">
        <v>4165</v>
      </c>
      <c r="C1695" s="354" t="s">
        <v>125</v>
      </c>
      <c r="D1695" s="354" t="s">
        <v>4166</v>
      </c>
      <c r="E1695" s="643" t="s">
        <v>192</v>
      </c>
      <c r="F1695" s="643"/>
      <c r="G1695" s="356" t="s">
        <v>4</v>
      </c>
      <c r="H1695" s="357">
        <v>1</v>
      </c>
      <c r="I1695" s="358">
        <v>640.66</v>
      </c>
      <c r="J1695" s="373">
        <v>640.66</v>
      </c>
    </row>
    <row r="1696" spans="1:10" ht="38.25" x14ac:dyDescent="0.25">
      <c r="A1696" s="372" t="s">
        <v>191</v>
      </c>
      <c r="B1696" s="355" t="s">
        <v>208</v>
      </c>
      <c r="C1696" s="354" t="s">
        <v>12</v>
      </c>
      <c r="D1696" s="354" t="s">
        <v>113</v>
      </c>
      <c r="E1696" s="643" t="s">
        <v>192</v>
      </c>
      <c r="F1696" s="643"/>
      <c r="G1696" s="356" t="s">
        <v>105</v>
      </c>
      <c r="H1696" s="357">
        <v>6.7999999999999996E-3</v>
      </c>
      <c r="I1696" s="358">
        <v>6.52</v>
      </c>
      <c r="J1696" s="373">
        <v>0.04</v>
      </c>
    </row>
    <row r="1697" spans="1:10" ht="25.5" x14ac:dyDescent="0.25">
      <c r="A1697" s="372" t="s">
        <v>191</v>
      </c>
      <c r="B1697" s="355" t="s">
        <v>206</v>
      </c>
      <c r="C1697" s="354" t="s">
        <v>12</v>
      </c>
      <c r="D1697" s="354" t="s">
        <v>296</v>
      </c>
      <c r="E1697" s="643" t="s">
        <v>192</v>
      </c>
      <c r="F1697" s="643"/>
      <c r="G1697" s="356" t="s">
        <v>3</v>
      </c>
      <c r="H1697" s="357">
        <v>0.17599999999999999</v>
      </c>
      <c r="I1697" s="358">
        <v>3.53</v>
      </c>
      <c r="J1697" s="373">
        <v>0.62</v>
      </c>
    </row>
    <row r="1698" spans="1:10" ht="38.25" x14ac:dyDescent="0.25">
      <c r="A1698" s="372" t="s">
        <v>191</v>
      </c>
      <c r="B1698" s="355" t="s">
        <v>702</v>
      </c>
      <c r="C1698" s="354" t="s">
        <v>12</v>
      </c>
      <c r="D1698" s="354" t="s">
        <v>703</v>
      </c>
      <c r="E1698" s="643" t="s">
        <v>192</v>
      </c>
      <c r="F1698" s="643"/>
      <c r="G1698" s="356" t="s">
        <v>3</v>
      </c>
      <c r="H1698" s="357">
        <v>0.55200000000000005</v>
      </c>
      <c r="I1698" s="358">
        <v>17.53</v>
      </c>
      <c r="J1698" s="373">
        <v>9.67</v>
      </c>
    </row>
    <row r="1699" spans="1:10" ht="25.5" x14ac:dyDescent="0.25">
      <c r="A1699" s="372" t="s">
        <v>191</v>
      </c>
      <c r="B1699" s="355" t="s">
        <v>3788</v>
      </c>
      <c r="C1699" s="354" t="s">
        <v>12</v>
      </c>
      <c r="D1699" s="354" t="s">
        <v>3789</v>
      </c>
      <c r="E1699" s="643" t="s">
        <v>192</v>
      </c>
      <c r="F1699" s="643"/>
      <c r="G1699" s="356" t="s">
        <v>16</v>
      </c>
      <c r="H1699" s="357">
        <v>1.5599999999999999E-2</v>
      </c>
      <c r="I1699" s="358">
        <v>16.59</v>
      </c>
      <c r="J1699" s="373">
        <v>0.25</v>
      </c>
    </row>
    <row r="1700" spans="1:10" ht="25.5" x14ac:dyDescent="0.25">
      <c r="A1700" s="372" t="s">
        <v>191</v>
      </c>
      <c r="B1700" s="355" t="s">
        <v>193</v>
      </c>
      <c r="C1700" s="354" t="s">
        <v>12</v>
      </c>
      <c r="D1700" s="354" t="s">
        <v>295</v>
      </c>
      <c r="E1700" s="643" t="s">
        <v>192</v>
      </c>
      <c r="F1700" s="643"/>
      <c r="G1700" s="356" t="s">
        <v>3</v>
      </c>
      <c r="H1700" s="357">
        <v>0.14799999999999999</v>
      </c>
      <c r="I1700" s="358">
        <v>10.1</v>
      </c>
      <c r="J1700" s="373">
        <v>1.49</v>
      </c>
    </row>
    <row r="1701" spans="1:10" ht="25.5" x14ac:dyDescent="0.25">
      <c r="A1701" s="372" t="s">
        <v>191</v>
      </c>
      <c r="B1701" s="355" t="s">
        <v>4030</v>
      </c>
      <c r="C1701" s="354" t="s">
        <v>12</v>
      </c>
      <c r="D1701" s="354" t="s">
        <v>4031</v>
      </c>
      <c r="E1701" s="643" t="s">
        <v>192</v>
      </c>
      <c r="F1701" s="643"/>
      <c r="G1701" s="356" t="s">
        <v>4</v>
      </c>
      <c r="H1701" s="357">
        <v>168.21899999999999</v>
      </c>
      <c r="I1701" s="358">
        <v>0.63</v>
      </c>
      <c r="J1701" s="373">
        <v>105.97</v>
      </c>
    </row>
    <row r="1702" spans="1:10" x14ac:dyDescent="0.25">
      <c r="A1702" s="646" t="s">
        <v>199</v>
      </c>
      <c r="B1702" s="853"/>
      <c r="C1702" s="853"/>
      <c r="D1702" s="853"/>
      <c r="E1702" s="853"/>
      <c r="F1702" s="853"/>
      <c r="G1702" s="853"/>
      <c r="H1702" s="853"/>
      <c r="I1702" s="853"/>
      <c r="J1702" s="647"/>
    </row>
    <row r="1703" spans="1:10" ht="15.75" thickBot="1" x14ac:dyDescent="0.3">
      <c r="A1703" s="648" t="s">
        <v>4164</v>
      </c>
      <c r="B1703" s="854"/>
      <c r="C1703" s="854"/>
      <c r="D1703" s="854"/>
      <c r="E1703" s="854"/>
      <c r="F1703" s="854"/>
      <c r="G1703" s="854"/>
      <c r="H1703" s="854"/>
      <c r="I1703" s="854"/>
      <c r="J1703" s="649"/>
    </row>
    <row r="1704" spans="1:10" ht="15.75" thickTop="1" x14ac:dyDescent="0.25">
      <c r="A1704" s="374"/>
      <c r="B1704" s="359"/>
      <c r="C1704" s="359"/>
      <c r="D1704" s="359"/>
      <c r="E1704" s="359"/>
      <c r="F1704" s="359"/>
      <c r="G1704" s="359"/>
      <c r="H1704" s="359"/>
      <c r="I1704" s="359"/>
      <c r="J1704" s="375"/>
    </row>
    <row r="1705" spans="1:10" ht="76.5" x14ac:dyDescent="0.25">
      <c r="A1705" s="376" t="s">
        <v>184</v>
      </c>
      <c r="B1705" s="350" t="s">
        <v>3644</v>
      </c>
      <c r="C1705" s="349" t="s">
        <v>12</v>
      </c>
      <c r="D1705" s="349" t="s">
        <v>3645</v>
      </c>
      <c r="E1705" s="644" t="s">
        <v>2475</v>
      </c>
      <c r="F1705" s="644"/>
      <c r="G1705" s="351" t="s">
        <v>187</v>
      </c>
      <c r="H1705" s="352">
        <v>1</v>
      </c>
      <c r="I1705" s="353">
        <v>6.33</v>
      </c>
      <c r="J1705" s="377">
        <v>6.33</v>
      </c>
    </row>
    <row r="1706" spans="1:10" x14ac:dyDescent="0.25">
      <c r="A1706" s="378" t="s">
        <v>185</v>
      </c>
      <c r="B1706" s="361" t="s">
        <v>190</v>
      </c>
      <c r="C1706" s="360" t="s">
        <v>12</v>
      </c>
      <c r="D1706" s="360" t="s">
        <v>106</v>
      </c>
      <c r="E1706" s="645" t="s">
        <v>2465</v>
      </c>
      <c r="F1706" s="645"/>
      <c r="G1706" s="362" t="s">
        <v>104</v>
      </c>
      <c r="H1706" s="363">
        <v>3.2223000000000002E-2</v>
      </c>
      <c r="I1706" s="364">
        <v>24.91</v>
      </c>
      <c r="J1706" s="379">
        <v>0.8</v>
      </c>
    </row>
    <row r="1707" spans="1:10" ht="38.25" x14ac:dyDescent="0.25">
      <c r="A1707" s="378" t="s">
        <v>185</v>
      </c>
      <c r="B1707" s="361" t="s">
        <v>3928</v>
      </c>
      <c r="C1707" s="360" t="s">
        <v>12</v>
      </c>
      <c r="D1707" s="360" t="s">
        <v>3929</v>
      </c>
      <c r="E1707" s="645" t="s">
        <v>2464</v>
      </c>
      <c r="F1707" s="645"/>
      <c r="G1707" s="362" t="s">
        <v>109</v>
      </c>
      <c r="H1707" s="363">
        <v>1.8024800000000001E-2</v>
      </c>
      <c r="I1707" s="364">
        <v>231.82</v>
      </c>
      <c r="J1707" s="379">
        <v>4.17</v>
      </c>
    </row>
    <row r="1708" spans="1:10" ht="39" thickBot="1" x14ac:dyDescent="0.3">
      <c r="A1708" s="378" t="s">
        <v>185</v>
      </c>
      <c r="B1708" s="361" t="s">
        <v>3930</v>
      </c>
      <c r="C1708" s="360" t="s">
        <v>12</v>
      </c>
      <c r="D1708" s="360" t="s">
        <v>3931</v>
      </c>
      <c r="E1708" s="645" t="s">
        <v>2464</v>
      </c>
      <c r="F1708" s="645"/>
      <c r="G1708" s="362" t="s">
        <v>110</v>
      </c>
      <c r="H1708" s="363">
        <v>1.4198300000000001E-2</v>
      </c>
      <c r="I1708" s="364">
        <v>96.08</v>
      </c>
      <c r="J1708" s="379">
        <v>1.36</v>
      </c>
    </row>
    <row r="1709" spans="1:10" ht="15.75" thickTop="1" x14ac:dyDescent="0.25">
      <c r="A1709" s="374"/>
      <c r="B1709" s="359"/>
      <c r="C1709" s="359"/>
      <c r="D1709" s="359"/>
      <c r="E1709" s="359"/>
      <c r="F1709" s="359"/>
      <c r="G1709" s="359"/>
      <c r="H1709" s="359"/>
      <c r="I1709" s="359"/>
      <c r="J1709" s="375"/>
    </row>
    <row r="1710" spans="1:10" ht="25.5" x14ac:dyDescent="0.25">
      <c r="A1710" s="376" t="s">
        <v>184</v>
      </c>
      <c r="B1710" s="350" t="s">
        <v>596</v>
      </c>
      <c r="C1710" s="349" t="s">
        <v>12</v>
      </c>
      <c r="D1710" s="349" t="s">
        <v>597</v>
      </c>
      <c r="E1710" s="644" t="s">
        <v>2477</v>
      </c>
      <c r="F1710" s="644"/>
      <c r="G1710" s="351" t="s">
        <v>187</v>
      </c>
      <c r="H1710" s="352">
        <v>1</v>
      </c>
      <c r="I1710" s="353">
        <v>25.14</v>
      </c>
      <c r="J1710" s="377">
        <v>25.14</v>
      </c>
    </row>
    <row r="1711" spans="1:10" ht="51" x14ac:dyDescent="0.25">
      <c r="A1711" s="378" t="s">
        <v>185</v>
      </c>
      <c r="B1711" s="361" t="s">
        <v>695</v>
      </c>
      <c r="C1711" s="360" t="s">
        <v>12</v>
      </c>
      <c r="D1711" s="360" t="s">
        <v>696</v>
      </c>
      <c r="E1711" s="645" t="s">
        <v>2464</v>
      </c>
      <c r="F1711" s="645"/>
      <c r="G1711" s="362" t="s">
        <v>109</v>
      </c>
      <c r="H1711" s="363">
        <v>9.4200000000000006E-2</v>
      </c>
      <c r="I1711" s="364">
        <v>11.66</v>
      </c>
      <c r="J1711" s="379">
        <v>1.0900000000000001</v>
      </c>
    </row>
    <row r="1712" spans="1:10" ht="63.75" x14ac:dyDescent="0.25">
      <c r="A1712" s="378" t="s">
        <v>185</v>
      </c>
      <c r="B1712" s="361" t="s">
        <v>644</v>
      </c>
      <c r="C1712" s="360" t="s">
        <v>12</v>
      </c>
      <c r="D1712" s="360" t="s">
        <v>645</v>
      </c>
      <c r="E1712" s="645" t="s">
        <v>2464</v>
      </c>
      <c r="F1712" s="645"/>
      <c r="G1712" s="362" t="s">
        <v>110</v>
      </c>
      <c r="H1712" s="363">
        <v>5.9999999999999995E-4</v>
      </c>
      <c r="I1712" s="364">
        <v>79.84</v>
      </c>
      <c r="J1712" s="379">
        <v>0.04</v>
      </c>
    </row>
    <row r="1713" spans="1:10" x14ac:dyDescent="0.25">
      <c r="A1713" s="378" t="s">
        <v>185</v>
      </c>
      <c r="B1713" s="361" t="s">
        <v>190</v>
      </c>
      <c r="C1713" s="360" t="s">
        <v>12</v>
      </c>
      <c r="D1713" s="360" t="s">
        <v>106</v>
      </c>
      <c r="E1713" s="645" t="s">
        <v>2465</v>
      </c>
      <c r="F1713" s="645"/>
      <c r="G1713" s="362" t="s">
        <v>104</v>
      </c>
      <c r="H1713" s="363">
        <v>0.88090000000000002</v>
      </c>
      <c r="I1713" s="364">
        <v>24.91</v>
      </c>
      <c r="J1713" s="379">
        <v>21.94</v>
      </c>
    </row>
    <row r="1714" spans="1:10" ht="64.5" thickBot="1" x14ac:dyDescent="0.3">
      <c r="A1714" s="378" t="s">
        <v>185</v>
      </c>
      <c r="B1714" s="361" t="s">
        <v>646</v>
      </c>
      <c r="C1714" s="360" t="s">
        <v>12</v>
      </c>
      <c r="D1714" s="360" t="s">
        <v>647</v>
      </c>
      <c r="E1714" s="645" t="s">
        <v>2464</v>
      </c>
      <c r="F1714" s="645"/>
      <c r="G1714" s="362" t="s">
        <v>109</v>
      </c>
      <c r="H1714" s="363">
        <v>5.4000000000000003E-3</v>
      </c>
      <c r="I1714" s="364">
        <v>384.65</v>
      </c>
      <c r="J1714" s="379">
        <v>2.0699999999999998</v>
      </c>
    </row>
    <row r="1715" spans="1:10" ht="15.75" thickTop="1" x14ac:dyDescent="0.25">
      <c r="A1715" s="374"/>
      <c r="B1715" s="359"/>
      <c r="C1715" s="359"/>
      <c r="D1715" s="359"/>
      <c r="E1715" s="359"/>
      <c r="F1715" s="359"/>
      <c r="G1715" s="359"/>
      <c r="H1715" s="359"/>
      <c r="I1715" s="359"/>
      <c r="J1715" s="375"/>
    </row>
    <row r="1716" spans="1:10" ht="25.5" x14ac:dyDescent="0.25">
      <c r="A1716" s="376" t="s">
        <v>184</v>
      </c>
      <c r="B1716" s="350" t="s">
        <v>5239</v>
      </c>
      <c r="C1716" s="349" t="s">
        <v>163</v>
      </c>
      <c r="D1716" s="349" t="s">
        <v>5240</v>
      </c>
      <c r="E1716" s="644" t="s">
        <v>3932</v>
      </c>
      <c r="F1716" s="644"/>
      <c r="G1716" s="351" t="s">
        <v>162</v>
      </c>
      <c r="H1716" s="352">
        <v>1</v>
      </c>
      <c r="I1716" s="353">
        <v>42.09</v>
      </c>
      <c r="J1716" s="377">
        <v>42.09</v>
      </c>
    </row>
    <row r="1717" spans="1:10" x14ac:dyDescent="0.25">
      <c r="A1717" s="378" t="s">
        <v>185</v>
      </c>
      <c r="B1717" s="361" t="s">
        <v>190</v>
      </c>
      <c r="C1717" s="360" t="s">
        <v>12</v>
      </c>
      <c r="D1717" s="360" t="s">
        <v>106</v>
      </c>
      <c r="E1717" s="645" t="s">
        <v>2465</v>
      </c>
      <c r="F1717" s="645"/>
      <c r="G1717" s="362" t="s">
        <v>104</v>
      </c>
      <c r="H1717" s="363">
        <v>1.69</v>
      </c>
      <c r="I1717" s="364">
        <v>24.91</v>
      </c>
      <c r="J1717" s="379">
        <v>42.09</v>
      </c>
    </row>
    <row r="1718" spans="1:10" x14ac:dyDescent="0.25">
      <c r="A1718" s="646" t="s">
        <v>199</v>
      </c>
      <c r="B1718" s="853"/>
      <c r="C1718" s="853"/>
      <c r="D1718" s="853"/>
      <c r="E1718" s="853"/>
      <c r="F1718" s="853"/>
      <c r="G1718" s="853"/>
      <c r="H1718" s="853"/>
      <c r="I1718" s="853"/>
      <c r="J1718" s="647"/>
    </row>
    <row r="1719" spans="1:10" ht="15.75" thickBot="1" x14ac:dyDescent="0.3">
      <c r="A1719" s="648" t="s">
        <v>5247</v>
      </c>
      <c r="B1719" s="854"/>
      <c r="C1719" s="854"/>
      <c r="D1719" s="854"/>
      <c r="E1719" s="854"/>
      <c r="F1719" s="854"/>
      <c r="G1719" s="854"/>
      <c r="H1719" s="854"/>
      <c r="I1719" s="854"/>
      <c r="J1719" s="649"/>
    </row>
    <row r="1720" spans="1:10" ht="15.75" thickTop="1" x14ac:dyDescent="0.25">
      <c r="A1720" s="374"/>
      <c r="B1720" s="359"/>
      <c r="C1720" s="359"/>
      <c r="D1720" s="359"/>
      <c r="E1720" s="359"/>
      <c r="F1720" s="359"/>
      <c r="G1720" s="359"/>
      <c r="H1720" s="359"/>
      <c r="I1720" s="359"/>
      <c r="J1720" s="375"/>
    </row>
    <row r="1721" spans="1:10" ht="38.25" x14ac:dyDescent="0.25">
      <c r="A1721" s="376" t="s">
        <v>184</v>
      </c>
      <c r="B1721" s="350" t="s">
        <v>3689</v>
      </c>
      <c r="C1721" s="349" t="s">
        <v>12</v>
      </c>
      <c r="D1721" s="349" t="s">
        <v>3690</v>
      </c>
      <c r="E1721" s="644" t="s">
        <v>4127</v>
      </c>
      <c r="F1721" s="644"/>
      <c r="G1721" s="351" t="s">
        <v>3</v>
      </c>
      <c r="H1721" s="352">
        <v>1</v>
      </c>
      <c r="I1721" s="353">
        <v>85.86</v>
      </c>
      <c r="J1721" s="377">
        <v>85.86</v>
      </c>
    </row>
    <row r="1722" spans="1:10" ht="38.25" x14ac:dyDescent="0.25">
      <c r="A1722" s="378" t="s">
        <v>185</v>
      </c>
      <c r="B1722" s="361" t="s">
        <v>3779</v>
      </c>
      <c r="C1722" s="360" t="s">
        <v>12</v>
      </c>
      <c r="D1722" s="360" t="s">
        <v>3780</v>
      </c>
      <c r="E1722" s="645" t="s">
        <v>2466</v>
      </c>
      <c r="F1722" s="645"/>
      <c r="G1722" s="362" t="s">
        <v>187</v>
      </c>
      <c r="H1722" s="363">
        <v>5.4000000000000003E-3</v>
      </c>
      <c r="I1722" s="364">
        <v>567.17999999999995</v>
      </c>
      <c r="J1722" s="379">
        <v>3.06</v>
      </c>
    </row>
    <row r="1723" spans="1:10" ht="38.25" x14ac:dyDescent="0.25">
      <c r="A1723" s="378" t="s">
        <v>185</v>
      </c>
      <c r="B1723" s="361" t="s">
        <v>539</v>
      </c>
      <c r="C1723" s="360" t="s">
        <v>12</v>
      </c>
      <c r="D1723" s="360" t="s">
        <v>540</v>
      </c>
      <c r="E1723" s="645" t="s">
        <v>2464</v>
      </c>
      <c r="F1723" s="645"/>
      <c r="G1723" s="362" t="s">
        <v>109</v>
      </c>
      <c r="H1723" s="363">
        <v>9.2999999999999992E-3</v>
      </c>
      <c r="I1723" s="364">
        <v>42.74</v>
      </c>
      <c r="J1723" s="379">
        <v>0.39</v>
      </c>
    </row>
    <row r="1724" spans="1:10" ht="25.5" x14ac:dyDescent="0.25">
      <c r="A1724" s="378" t="s">
        <v>185</v>
      </c>
      <c r="B1724" s="361" t="s">
        <v>188</v>
      </c>
      <c r="C1724" s="360" t="s">
        <v>12</v>
      </c>
      <c r="D1724" s="360" t="s">
        <v>108</v>
      </c>
      <c r="E1724" s="645" t="s">
        <v>2465</v>
      </c>
      <c r="F1724" s="645"/>
      <c r="G1724" s="362" t="s">
        <v>104</v>
      </c>
      <c r="H1724" s="363">
        <v>0.9103</v>
      </c>
      <c r="I1724" s="364">
        <v>33.24</v>
      </c>
      <c r="J1724" s="379">
        <v>30.25</v>
      </c>
    </row>
    <row r="1725" spans="1:10" ht="25.5" x14ac:dyDescent="0.25">
      <c r="A1725" s="378" t="s">
        <v>185</v>
      </c>
      <c r="B1725" s="361" t="s">
        <v>492</v>
      </c>
      <c r="C1725" s="360" t="s">
        <v>12</v>
      </c>
      <c r="D1725" s="360" t="s">
        <v>493</v>
      </c>
      <c r="E1725" s="645" t="s">
        <v>2465</v>
      </c>
      <c r="F1725" s="645"/>
      <c r="G1725" s="362" t="s">
        <v>104</v>
      </c>
      <c r="H1725" s="363">
        <v>0.9103</v>
      </c>
      <c r="I1725" s="364">
        <v>25.31</v>
      </c>
      <c r="J1725" s="379">
        <v>23.03</v>
      </c>
    </row>
    <row r="1726" spans="1:10" ht="38.25" x14ac:dyDescent="0.25">
      <c r="A1726" s="378" t="s">
        <v>185</v>
      </c>
      <c r="B1726" s="361" t="s">
        <v>541</v>
      </c>
      <c r="C1726" s="360" t="s">
        <v>12</v>
      </c>
      <c r="D1726" s="360" t="s">
        <v>542</v>
      </c>
      <c r="E1726" s="645" t="s">
        <v>2464</v>
      </c>
      <c r="F1726" s="645"/>
      <c r="G1726" s="362" t="s">
        <v>110</v>
      </c>
      <c r="H1726" s="363">
        <v>3.7400000000000003E-2</v>
      </c>
      <c r="I1726" s="364">
        <v>41.2</v>
      </c>
      <c r="J1726" s="379">
        <v>1.54</v>
      </c>
    </row>
    <row r="1727" spans="1:10" ht="38.25" x14ac:dyDescent="0.25">
      <c r="A1727" s="372" t="s">
        <v>191</v>
      </c>
      <c r="B1727" s="355" t="s">
        <v>4130</v>
      </c>
      <c r="C1727" s="354" t="s">
        <v>12</v>
      </c>
      <c r="D1727" s="354" t="s">
        <v>4131</v>
      </c>
      <c r="E1727" s="643" t="s">
        <v>192</v>
      </c>
      <c r="F1727" s="643"/>
      <c r="G1727" s="356" t="s">
        <v>3</v>
      </c>
      <c r="H1727" s="357">
        <v>0.80930000000000002</v>
      </c>
      <c r="I1727" s="358">
        <v>6.75</v>
      </c>
      <c r="J1727" s="373">
        <v>5.46</v>
      </c>
    </row>
    <row r="1728" spans="1:10" ht="38.25" x14ac:dyDescent="0.25">
      <c r="A1728" s="372" t="s">
        <v>191</v>
      </c>
      <c r="B1728" s="355" t="s">
        <v>4132</v>
      </c>
      <c r="C1728" s="354" t="s">
        <v>12</v>
      </c>
      <c r="D1728" s="354" t="s">
        <v>4133</v>
      </c>
      <c r="E1728" s="643" t="s">
        <v>192</v>
      </c>
      <c r="F1728" s="643"/>
      <c r="G1728" s="356" t="s">
        <v>3</v>
      </c>
      <c r="H1728" s="357">
        <v>0.55000000000000004</v>
      </c>
      <c r="I1728" s="358">
        <v>24.27</v>
      </c>
      <c r="J1728" s="373">
        <v>13.34</v>
      </c>
    </row>
    <row r="1729" spans="1:10" ht="25.5" x14ac:dyDescent="0.25">
      <c r="A1729" s="372" t="s">
        <v>191</v>
      </c>
      <c r="B1729" s="355" t="s">
        <v>4128</v>
      </c>
      <c r="C1729" s="354" t="s">
        <v>12</v>
      </c>
      <c r="D1729" s="354" t="s">
        <v>4129</v>
      </c>
      <c r="E1729" s="643" t="s">
        <v>192</v>
      </c>
      <c r="F1729" s="643"/>
      <c r="G1729" s="356" t="s">
        <v>3</v>
      </c>
      <c r="H1729" s="357">
        <v>0.55000000000000004</v>
      </c>
      <c r="I1729" s="358">
        <v>11.41</v>
      </c>
      <c r="J1729" s="373">
        <v>6.27</v>
      </c>
    </row>
    <row r="1730" spans="1:10" x14ac:dyDescent="0.25">
      <c r="A1730" s="372" t="s">
        <v>191</v>
      </c>
      <c r="B1730" s="355" t="s">
        <v>726</v>
      </c>
      <c r="C1730" s="354" t="s">
        <v>12</v>
      </c>
      <c r="D1730" s="354" t="s">
        <v>727</v>
      </c>
      <c r="E1730" s="643" t="s">
        <v>192</v>
      </c>
      <c r="F1730" s="643"/>
      <c r="G1730" s="356" t="s">
        <v>16</v>
      </c>
      <c r="H1730" s="357">
        <v>0.1012</v>
      </c>
      <c r="I1730" s="358">
        <v>16.27</v>
      </c>
      <c r="J1730" s="373">
        <v>1.64</v>
      </c>
    </row>
    <row r="1731" spans="1:10" ht="26.25" thickBot="1" x14ac:dyDescent="0.3">
      <c r="A1731" s="372" t="s">
        <v>191</v>
      </c>
      <c r="B1731" s="355" t="s">
        <v>734</v>
      </c>
      <c r="C1731" s="354" t="s">
        <v>12</v>
      </c>
      <c r="D1731" s="354" t="s">
        <v>735</v>
      </c>
      <c r="E1731" s="643" t="s">
        <v>192</v>
      </c>
      <c r="F1731" s="643"/>
      <c r="G1731" s="356" t="s">
        <v>105</v>
      </c>
      <c r="H1731" s="357">
        <v>2.5600000000000001E-2</v>
      </c>
      <c r="I1731" s="358">
        <v>34.549999999999997</v>
      </c>
      <c r="J1731" s="373">
        <v>0.88</v>
      </c>
    </row>
    <row r="1732" spans="1:10" ht="15.75" thickTop="1" x14ac:dyDescent="0.25">
      <c r="A1732" s="374"/>
      <c r="B1732" s="359"/>
      <c r="C1732" s="359"/>
      <c r="D1732" s="359"/>
      <c r="E1732" s="359"/>
      <c r="F1732" s="359"/>
      <c r="G1732" s="359"/>
      <c r="H1732" s="359"/>
      <c r="I1732" s="359"/>
      <c r="J1732" s="375"/>
    </row>
    <row r="1733" spans="1:10" ht="38.25" x14ac:dyDescent="0.25">
      <c r="A1733" s="376" t="s">
        <v>184</v>
      </c>
      <c r="B1733" s="350" t="s">
        <v>3691</v>
      </c>
      <c r="C1733" s="349" t="s">
        <v>12</v>
      </c>
      <c r="D1733" s="349" t="s">
        <v>3692</v>
      </c>
      <c r="E1733" s="644" t="s">
        <v>2440</v>
      </c>
      <c r="F1733" s="644"/>
      <c r="G1733" s="351" t="s">
        <v>187</v>
      </c>
      <c r="H1733" s="352">
        <v>1</v>
      </c>
      <c r="I1733" s="353">
        <v>110.54</v>
      </c>
      <c r="J1733" s="377">
        <v>110.54</v>
      </c>
    </row>
    <row r="1734" spans="1:10" x14ac:dyDescent="0.25">
      <c r="A1734" s="378" t="s">
        <v>185</v>
      </c>
      <c r="B1734" s="361" t="s">
        <v>207</v>
      </c>
      <c r="C1734" s="360" t="s">
        <v>12</v>
      </c>
      <c r="D1734" s="360" t="s">
        <v>107</v>
      </c>
      <c r="E1734" s="645" t="s">
        <v>2465</v>
      </c>
      <c r="F1734" s="645"/>
      <c r="G1734" s="362" t="s">
        <v>104</v>
      </c>
      <c r="H1734" s="363">
        <v>0.96599999999999997</v>
      </c>
      <c r="I1734" s="364">
        <v>33.840000000000003</v>
      </c>
      <c r="J1734" s="379">
        <v>32.68</v>
      </c>
    </row>
    <row r="1735" spans="1:10" ht="15.75" thickBot="1" x14ac:dyDescent="0.3">
      <c r="A1735" s="378" t="s">
        <v>185</v>
      </c>
      <c r="B1735" s="361" t="s">
        <v>190</v>
      </c>
      <c r="C1735" s="360" t="s">
        <v>12</v>
      </c>
      <c r="D1735" s="360" t="s">
        <v>106</v>
      </c>
      <c r="E1735" s="645" t="s">
        <v>2465</v>
      </c>
      <c r="F1735" s="645"/>
      <c r="G1735" s="362" t="s">
        <v>104</v>
      </c>
      <c r="H1735" s="363">
        <v>3.1259999999999999</v>
      </c>
      <c r="I1735" s="364">
        <v>24.91</v>
      </c>
      <c r="J1735" s="379">
        <v>77.86</v>
      </c>
    </row>
    <row r="1736" spans="1:10" ht="15.75" thickTop="1" x14ac:dyDescent="0.25">
      <c r="A1736" s="374"/>
      <c r="B1736" s="359"/>
      <c r="C1736" s="359"/>
      <c r="D1736" s="359"/>
      <c r="E1736" s="359"/>
      <c r="F1736" s="359"/>
      <c r="G1736" s="359"/>
      <c r="H1736" s="359"/>
      <c r="I1736" s="359"/>
      <c r="J1736" s="375"/>
    </row>
    <row r="1737" spans="1:10" ht="38.25" x14ac:dyDescent="0.25">
      <c r="A1737" s="376" t="s">
        <v>184</v>
      </c>
      <c r="B1737" s="350" t="s">
        <v>3693</v>
      </c>
      <c r="C1737" s="349" t="s">
        <v>12</v>
      </c>
      <c r="D1737" s="349" t="s">
        <v>3694</v>
      </c>
      <c r="E1737" s="644" t="s">
        <v>2476</v>
      </c>
      <c r="F1737" s="644"/>
      <c r="G1737" s="351" t="s">
        <v>162</v>
      </c>
      <c r="H1737" s="352">
        <v>1</v>
      </c>
      <c r="I1737" s="353">
        <v>49.91</v>
      </c>
      <c r="J1737" s="377">
        <v>49.91</v>
      </c>
    </row>
    <row r="1738" spans="1:10" x14ac:dyDescent="0.25">
      <c r="A1738" s="378" t="s">
        <v>185</v>
      </c>
      <c r="B1738" s="361" t="s">
        <v>190</v>
      </c>
      <c r="C1738" s="360" t="s">
        <v>12</v>
      </c>
      <c r="D1738" s="360" t="s">
        <v>106</v>
      </c>
      <c r="E1738" s="645" t="s">
        <v>2465</v>
      </c>
      <c r="F1738" s="645"/>
      <c r="G1738" s="362" t="s">
        <v>104</v>
      </c>
      <c r="H1738" s="363">
        <v>0.12265</v>
      </c>
      <c r="I1738" s="364">
        <v>24.91</v>
      </c>
      <c r="J1738" s="379">
        <v>3.05</v>
      </c>
    </row>
    <row r="1739" spans="1:10" ht="51" x14ac:dyDescent="0.25">
      <c r="A1739" s="378" t="s">
        <v>185</v>
      </c>
      <c r="B1739" s="361" t="s">
        <v>648</v>
      </c>
      <c r="C1739" s="360" t="s">
        <v>12</v>
      </c>
      <c r="D1739" s="360" t="s">
        <v>649</v>
      </c>
      <c r="E1739" s="645" t="s">
        <v>2466</v>
      </c>
      <c r="F1739" s="645"/>
      <c r="G1739" s="362" t="s">
        <v>187</v>
      </c>
      <c r="H1739" s="363">
        <v>6.9000000000000006E-2</v>
      </c>
      <c r="I1739" s="364">
        <v>512.9</v>
      </c>
      <c r="J1739" s="379">
        <v>35.39</v>
      </c>
    </row>
    <row r="1740" spans="1:10" ht="15.75" thickBot="1" x14ac:dyDescent="0.3">
      <c r="A1740" s="378" t="s">
        <v>185</v>
      </c>
      <c r="B1740" s="361" t="s">
        <v>207</v>
      </c>
      <c r="C1740" s="360" t="s">
        <v>12</v>
      </c>
      <c r="D1740" s="360" t="s">
        <v>107</v>
      </c>
      <c r="E1740" s="645" t="s">
        <v>2465</v>
      </c>
      <c r="F1740" s="645"/>
      <c r="G1740" s="362" t="s">
        <v>104</v>
      </c>
      <c r="H1740" s="363">
        <v>0.33905000000000002</v>
      </c>
      <c r="I1740" s="364">
        <v>33.840000000000003</v>
      </c>
      <c r="J1740" s="379">
        <v>11.47</v>
      </c>
    </row>
    <row r="1741" spans="1:10" ht="15.75" thickTop="1" x14ac:dyDescent="0.25">
      <c r="A1741" s="374"/>
      <c r="B1741" s="359"/>
      <c r="C1741" s="359"/>
      <c r="D1741" s="359"/>
      <c r="E1741" s="359"/>
      <c r="F1741" s="359"/>
      <c r="G1741" s="359"/>
      <c r="H1741" s="359"/>
      <c r="I1741" s="359"/>
      <c r="J1741" s="375"/>
    </row>
    <row r="1742" spans="1:10" ht="51" x14ac:dyDescent="0.25">
      <c r="A1742" s="376" t="s">
        <v>184</v>
      </c>
      <c r="B1742" s="350" t="s">
        <v>5273</v>
      </c>
      <c r="C1742" s="349" t="s">
        <v>163</v>
      </c>
      <c r="D1742" s="349" t="s">
        <v>5274</v>
      </c>
      <c r="E1742" s="644" t="s">
        <v>2440</v>
      </c>
      <c r="F1742" s="644"/>
      <c r="G1742" s="351" t="s">
        <v>162</v>
      </c>
      <c r="H1742" s="352">
        <v>1</v>
      </c>
      <c r="I1742" s="353">
        <v>156.51</v>
      </c>
      <c r="J1742" s="377">
        <v>156.51</v>
      </c>
    </row>
    <row r="1743" spans="1:10" ht="25.5" x14ac:dyDescent="0.25">
      <c r="A1743" s="378" t="s">
        <v>185</v>
      </c>
      <c r="B1743" s="361" t="s">
        <v>188</v>
      </c>
      <c r="C1743" s="360" t="s">
        <v>12</v>
      </c>
      <c r="D1743" s="360" t="s">
        <v>108</v>
      </c>
      <c r="E1743" s="645" t="s">
        <v>2465</v>
      </c>
      <c r="F1743" s="645"/>
      <c r="G1743" s="362" t="s">
        <v>104</v>
      </c>
      <c r="H1743" s="363">
        <v>2.3919999999999999</v>
      </c>
      <c r="I1743" s="364">
        <v>33.24</v>
      </c>
      <c r="J1743" s="379">
        <v>79.510000000000005</v>
      </c>
    </row>
    <row r="1744" spans="1:10" ht="25.5" x14ac:dyDescent="0.25">
      <c r="A1744" s="378" t="s">
        <v>185</v>
      </c>
      <c r="B1744" s="361" t="s">
        <v>492</v>
      </c>
      <c r="C1744" s="360" t="s">
        <v>12</v>
      </c>
      <c r="D1744" s="360" t="s">
        <v>493</v>
      </c>
      <c r="E1744" s="645" t="s">
        <v>2465</v>
      </c>
      <c r="F1744" s="645"/>
      <c r="G1744" s="362" t="s">
        <v>104</v>
      </c>
      <c r="H1744" s="363">
        <v>1.081</v>
      </c>
      <c r="I1744" s="364">
        <v>25.31</v>
      </c>
      <c r="J1744" s="379">
        <v>27.36</v>
      </c>
    </row>
    <row r="1745" spans="1:10" ht="38.25" x14ac:dyDescent="0.25">
      <c r="A1745" s="378" t="s">
        <v>185</v>
      </c>
      <c r="B1745" s="361" t="s">
        <v>541</v>
      </c>
      <c r="C1745" s="360" t="s">
        <v>12</v>
      </c>
      <c r="D1745" s="360" t="s">
        <v>542</v>
      </c>
      <c r="E1745" s="645" t="s">
        <v>2464</v>
      </c>
      <c r="F1745" s="645"/>
      <c r="G1745" s="362" t="s">
        <v>110</v>
      </c>
      <c r="H1745" s="363">
        <v>0.28199999999999997</v>
      </c>
      <c r="I1745" s="364">
        <v>41.2</v>
      </c>
      <c r="J1745" s="379">
        <v>11.61</v>
      </c>
    </row>
    <row r="1746" spans="1:10" ht="38.25" x14ac:dyDescent="0.25">
      <c r="A1746" s="378" t="s">
        <v>185</v>
      </c>
      <c r="B1746" s="361" t="s">
        <v>539</v>
      </c>
      <c r="C1746" s="360" t="s">
        <v>12</v>
      </c>
      <c r="D1746" s="360" t="s">
        <v>540</v>
      </c>
      <c r="E1746" s="645" t="s">
        <v>2464</v>
      </c>
      <c r="F1746" s="645"/>
      <c r="G1746" s="362" t="s">
        <v>109</v>
      </c>
      <c r="H1746" s="363">
        <v>7.0000000000000007E-2</v>
      </c>
      <c r="I1746" s="364">
        <v>42.74</v>
      </c>
      <c r="J1746" s="379">
        <v>2.99</v>
      </c>
    </row>
    <row r="1747" spans="1:10" ht="25.5" x14ac:dyDescent="0.25">
      <c r="A1747" s="372" t="s">
        <v>191</v>
      </c>
      <c r="B1747" s="355" t="s">
        <v>652</v>
      </c>
      <c r="C1747" s="354" t="s">
        <v>12</v>
      </c>
      <c r="D1747" s="354" t="s">
        <v>653</v>
      </c>
      <c r="E1747" s="643" t="s">
        <v>192</v>
      </c>
      <c r="F1747" s="643"/>
      <c r="G1747" s="356" t="s">
        <v>3</v>
      </c>
      <c r="H1747" s="357">
        <v>1.2270000000000001</v>
      </c>
      <c r="I1747" s="358">
        <v>16.75</v>
      </c>
      <c r="J1747" s="373">
        <v>20.55</v>
      </c>
    </row>
    <row r="1748" spans="1:10" ht="38.25" x14ac:dyDescent="0.25">
      <c r="A1748" s="372" t="s">
        <v>191</v>
      </c>
      <c r="B1748" s="355" t="s">
        <v>208</v>
      </c>
      <c r="C1748" s="354" t="s">
        <v>12</v>
      </c>
      <c r="D1748" s="354" t="s">
        <v>113</v>
      </c>
      <c r="E1748" s="643" t="s">
        <v>192</v>
      </c>
      <c r="F1748" s="643"/>
      <c r="G1748" s="356" t="s">
        <v>105</v>
      </c>
      <c r="H1748" s="357">
        <v>1.67E-2</v>
      </c>
      <c r="I1748" s="358">
        <v>6.52</v>
      </c>
      <c r="J1748" s="373">
        <v>0.1</v>
      </c>
    </row>
    <row r="1749" spans="1:10" ht="25.5" x14ac:dyDescent="0.25">
      <c r="A1749" s="372" t="s">
        <v>191</v>
      </c>
      <c r="B1749" s="355" t="s">
        <v>299</v>
      </c>
      <c r="C1749" s="354" t="s">
        <v>12</v>
      </c>
      <c r="D1749" s="354" t="s">
        <v>300</v>
      </c>
      <c r="E1749" s="643" t="s">
        <v>192</v>
      </c>
      <c r="F1749" s="643"/>
      <c r="G1749" s="356" t="s">
        <v>16</v>
      </c>
      <c r="H1749" s="357">
        <v>4.7E-2</v>
      </c>
      <c r="I1749" s="358">
        <v>20.09</v>
      </c>
      <c r="J1749" s="373">
        <v>0.94</v>
      </c>
    </row>
    <row r="1750" spans="1:10" ht="25.5" x14ac:dyDescent="0.25">
      <c r="A1750" s="372" t="s">
        <v>191</v>
      </c>
      <c r="B1750" s="355" t="s">
        <v>206</v>
      </c>
      <c r="C1750" s="354" t="s">
        <v>12</v>
      </c>
      <c r="D1750" s="354" t="s">
        <v>296</v>
      </c>
      <c r="E1750" s="643" t="s">
        <v>192</v>
      </c>
      <c r="F1750" s="643"/>
      <c r="G1750" s="356" t="s">
        <v>3</v>
      </c>
      <c r="H1750" s="357">
        <v>3.609</v>
      </c>
      <c r="I1750" s="358">
        <v>3.53</v>
      </c>
      <c r="J1750" s="373">
        <v>12.73</v>
      </c>
    </row>
    <row r="1751" spans="1:10" ht="25.5" x14ac:dyDescent="0.25">
      <c r="A1751" s="372" t="s">
        <v>191</v>
      </c>
      <c r="B1751" s="355" t="s">
        <v>654</v>
      </c>
      <c r="C1751" s="354" t="s">
        <v>12</v>
      </c>
      <c r="D1751" s="354" t="s">
        <v>655</v>
      </c>
      <c r="E1751" s="643" t="s">
        <v>192</v>
      </c>
      <c r="F1751" s="643"/>
      <c r="G1751" s="356" t="s">
        <v>16</v>
      </c>
      <c r="H1751" s="357">
        <v>3.7999999999999999E-2</v>
      </c>
      <c r="I1751" s="358">
        <v>16.59</v>
      </c>
      <c r="J1751" s="373">
        <v>0.63</v>
      </c>
    </row>
    <row r="1752" spans="1:10" ht="25.5" x14ac:dyDescent="0.25">
      <c r="A1752" s="372" t="s">
        <v>191</v>
      </c>
      <c r="B1752" s="355" t="s">
        <v>1063</v>
      </c>
      <c r="C1752" s="354" t="s">
        <v>12</v>
      </c>
      <c r="D1752" s="354" t="s">
        <v>1064</v>
      </c>
      <c r="E1752" s="643" t="s">
        <v>192</v>
      </c>
      <c r="F1752" s="643"/>
      <c r="G1752" s="356" t="s">
        <v>16</v>
      </c>
      <c r="H1752" s="357">
        <v>5.0000000000000001E-3</v>
      </c>
      <c r="I1752" s="358">
        <v>18.23</v>
      </c>
      <c r="J1752" s="373">
        <v>0.09</v>
      </c>
    </row>
    <row r="1753" spans="1:10" x14ac:dyDescent="0.25">
      <c r="A1753" s="646" t="s">
        <v>199</v>
      </c>
      <c r="B1753" s="853"/>
      <c r="C1753" s="853"/>
      <c r="D1753" s="853"/>
      <c r="E1753" s="853"/>
      <c r="F1753" s="853"/>
      <c r="G1753" s="853"/>
      <c r="H1753" s="853"/>
      <c r="I1753" s="853"/>
      <c r="J1753" s="647"/>
    </row>
    <row r="1754" spans="1:10" ht="15.75" thickBot="1" x14ac:dyDescent="0.3">
      <c r="A1754" s="648" t="s">
        <v>5298</v>
      </c>
      <c r="B1754" s="854"/>
      <c r="C1754" s="854"/>
      <c r="D1754" s="854"/>
      <c r="E1754" s="854"/>
      <c r="F1754" s="854"/>
      <c r="G1754" s="854"/>
      <c r="H1754" s="854"/>
      <c r="I1754" s="854"/>
      <c r="J1754" s="649"/>
    </row>
    <row r="1755" spans="1:10" ht="15.75" thickTop="1" x14ac:dyDescent="0.25">
      <c r="A1755" s="374"/>
      <c r="B1755" s="359"/>
      <c r="C1755" s="359"/>
      <c r="D1755" s="359"/>
      <c r="E1755" s="359"/>
      <c r="F1755" s="359"/>
      <c r="G1755" s="359"/>
      <c r="H1755" s="359"/>
      <c r="I1755" s="359"/>
      <c r="J1755" s="375"/>
    </row>
    <row r="1756" spans="1:10" ht="38.25" x14ac:dyDescent="0.25">
      <c r="A1756" s="376" t="s">
        <v>184</v>
      </c>
      <c r="B1756" s="350" t="s">
        <v>5275</v>
      </c>
      <c r="C1756" s="349" t="s">
        <v>163</v>
      </c>
      <c r="D1756" s="349" t="s">
        <v>5276</v>
      </c>
      <c r="E1756" s="644" t="s">
        <v>186</v>
      </c>
      <c r="F1756" s="644"/>
      <c r="G1756" s="351" t="s">
        <v>16</v>
      </c>
      <c r="H1756" s="352">
        <v>1</v>
      </c>
      <c r="I1756" s="353">
        <v>18.48</v>
      </c>
      <c r="J1756" s="377">
        <v>18.48</v>
      </c>
    </row>
    <row r="1757" spans="1:10" ht="25.5" x14ac:dyDescent="0.25">
      <c r="A1757" s="378" t="s">
        <v>185</v>
      </c>
      <c r="B1757" s="361" t="s">
        <v>484</v>
      </c>
      <c r="C1757" s="360" t="s">
        <v>12</v>
      </c>
      <c r="D1757" s="360" t="s">
        <v>485</v>
      </c>
      <c r="E1757" s="645" t="s">
        <v>2465</v>
      </c>
      <c r="F1757" s="645"/>
      <c r="G1757" s="362" t="s">
        <v>104</v>
      </c>
      <c r="H1757" s="363">
        <v>6.3500000000000001E-2</v>
      </c>
      <c r="I1757" s="364">
        <v>25.63</v>
      </c>
      <c r="J1757" s="379">
        <v>1.62</v>
      </c>
    </row>
    <row r="1758" spans="1:10" ht="25.5" x14ac:dyDescent="0.25">
      <c r="A1758" s="378" t="s">
        <v>185</v>
      </c>
      <c r="B1758" s="361" t="s">
        <v>658</v>
      </c>
      <c r="C1758" s="360" t="s">
        <v>12</v>
      </c>
      <c r="D1758" s="360" t="s">
        <v>659</v>
      </c>
      <c r="E1758" s="645" t="s">
        <v>2481</v>
      </c>
      <c r="F1758" s="645"/>
      <c r="G1758" s="362" t="s">
        <v>16</v>
      </c>
      <c r="H1758" s="363">
        <v>1</v>
      </c>
      <c r="I1758" s="364">
        <v>9.33</v>
      </c>
      <c r="J1758" s="379">
        <v>9.33</v>
      </c>
    </row>
    <row r="1759" spans="1:10" x14ac:dyDescent="0.25">
      <c r="A1759" s="378" t="s">
        <v>185</v>
      </c>
      <c r="B1759" s="361" t="s">
        <v>502</v>
      </c>
      <c r="C1759" s="360" t="s">
        <v>12</v>
      </c>
      <c r="D1759" s="360" t="s">
        <v>503</v>
      </c>
      <c r="E1759" s="645" t="s">
        <v>2465</v>
      </c>
      <c r="F1759" s="645"/>
      <c r="G1759" s="362" t="s">
        <v>104</v>
      </c>
      <c r="H1759" s="363">
        <v>0.19450000000000001</v>
      </c>
      <c r="I1759" s="364">
        <v>33.61</v>
      </c>
      <c r="J1759" s="379">
        <v>6.53</v>
      </c>
    </row>
    <row r="1760" spans="1:10" ht="38.25" x14ac:dyDescent="0.25">
      <c r="A1760" s="372" t="s">
        <v>191</v>
      </c>
      <c r="B1760" s="355" t="s">
        <v>660</v>
      </c>
      <c r="C1760" s="354" t="s">
        <v>12</v>
      </c>
      <c r="D1760" s="354" t="s">
        <v>661</v>
      </c>
      <c r="E1760" s="643" t="s">
        <v>192</v>
      </c>
      <c r="F1760" s="643"/>
      <c r="G1760" s="356" t="s">
        <v>4</v>
      </c>
      <c r="H1760" s="357">
        <v>1.9664999999999999</v>
      </c>
      <c r="I1760" s="358">
        <v>0.2</v>
      </c>
      <c r="J1760" s="373">
        <v>0.39</v>
      </c>
    </row>
    <row r="1761" spans="1:10" ht="25.5" x14ac:dyDescent="0.25">
      <c r="A1761" s="372" t="s">
        <v>191</v>
      </c>
      <c r="B1761" s="355" t="s">
        <v>301</v>
      </c>
      <c r="C1761" s="354" t="s">
        <v>12</v>
      </c>
      <c r="D1761" s="354" t="s">
        <v>302</v>
      </c>
      <c r="E1761" s="643" t="s">
        <v>192</v>
      </c>
      <c r="F1761" s="643"/>
      <c r="G1761" s="356" t="s">
        <v>16</v>
      </c>
      <c r="H1761" s="357">
        <v>2.5000000000000001E-2</v>
      </c>
      <c r="I1761" s="358">
        <v>24.61</v>
      </c>
      <c r="J1761" s="373">
        <v>0.61</v>
      </c>
    </row>
    <row r="1762" spans="1:10" x14ac:dyDescent="0.25">
      <c r="A1762" s="646" t="s">
        <v>199</v>
      </c>
      <c r="B1762" s="853"/>
      <c r="C1762" s="853"/>
      <c r="D1762" s="853"/>
      <c r="E1762" s="853"/>
      <c r="F1762" s="853"/>
      <c r="G1762" s="853"/>
      <c r="H1762" s="853"/>
      <c r="I1762" s="853"/>
      <c r="J1762" s="647"/>
    </row>
    <row r="1763" spans="1:10" ht="15.75" thickBot="1" x14ac:dyDescent="0.3">
      <c r="A1763" s="648" t="s">
        <v>5299</v>
      </c>
      <c r="B1763" s="854"/>
      <c r="C1763" s="854"/>
      <c r="D1763" s="854"/>
      <c r="E1763" s="854"/>
      <c r="F1763" s="854"/>
      <c r="G1763" s="854"/>
      <c r="H1763" s="854"/>
      <c r="I1763" s="854"/>
      <c r="J1763" s="649"/>
    </row>
    <row r="1764" spans="1:10" ht="15.75" thickTop="1" x14ac:dyDescent="0.25">
      <c r="A1764" s="374"/>
      <c r="B1764" s="359"/>
      <c r="C1764" s="359"/>
      <c r="D1764" s="359"/>
      <c r="E1764" s="359"/>
      <c r="F1764" s="359"/>
      <c r="G1764" s="359"/>
      <c r="H1764" s="359"/>
      <c r="I1764" s="359"/>
      <c r="J1764" s="375"/>
    </row>
    <row r="1765" spans="1:10" ht="38.25" x14ac:dyDescent="0.25">
      <c r="A1765" s="376" t="s">
        <v>184</v>
      </c>
      <c r="B1765" s="350" t="s">
        <v>5277</v>
      </c>
      <c r="C1765" s="349" t="s">
        <v>163</v>
      </c>
      <c r="D1765" s="349" t="s">
        <v>5278</v>
      </c>
      <c r="E1765" s="644" t="s">
        <v>186</v>
      </c>
      <c r="F1765" s="644"/>
      <c r="G1765" s="351" t="s">
        <v>16</v>
      </c>
      <c r="H1765" s="352">
        <v>1</v>
      </c>
      <c r="I1765" s="353">
        <v>14.5</v>
      </c>
      <c r="J1765" s="377">
        <v>14.5</v>
      </c>
    </row>
    <row r="1766" spans="1:10" ht="25.5" x14ac:dyDescent="0.25">
      <c r="A1766" s="378" t="s">
        <v>185</v>
      </c>
      <c r="B1766" s="361" t="s">
        <v>662</v>
      </c>
      <c r="C1766" s="360" t="s">
        <v>12</v>
      </c>
      <c r="D1766" s="360" t="s">
        <v>663</v>
      </c>
      <c r="E1766" s="645" t="s">
        <v>2481</v>
      </c>
      <c r="F1766" s="645"/>
      <c r="G1766" s="362" t="s">
        <v>16</v>
      </c>
      <c r="H1766" s="363">
        <v>1</v>
      </c>
      <c r="I1766" s="364">
        <v>8.91</v>
      </c>
      <c r="J1766" s="379">
        <v>8.91</v>
      </c>
    </row>
    <row r="1767" spans="1:10" x14ac:dyDescent="0.25">
      <c r="A1767" s="378" t="s">
        <v>185</v>
      </c>
      <c r="B1767" s="361" t="s">
        <v>502</v>
      </c>
      <c r="C1767" s="360" t="s">
        <v>12</v>
      </c>
      <c r="D1767" s="360" t="s">
        <v>503</v>
      </c>
      <c r="E1767" s="645" t="s">
        <v>2465</v>
      </c>
      <c r="F1767" s="645"/>
      <c r="G1767" s="362" t="s">
        <v>104</v>
      </c>
      <c r="H1767" s="363">
        <v>0.11550000000000001</v>
      </c>
      <c r="I1767" s="364">
        <v>33.61</v>
      </c>
      <c r="J1767" s="379">
        <v>3.88</v>
      </c>
    </row>
    <row r="1768" spans="1:10" ht="25.5" x14ac:dyDescent="0.25">
      <c r="A1768" s="378" t="s">
        <v>185</v>
      </c>
      <c r="B1768" s="361" t="s">
        <v>484</v>
      </c>
      <c r="C1768" s="360" t="s">
        <v>12</v>
      </c>
      <c r="D1768" s="360" t="s">
        <v>485</v>
      </c>
      <c r="E1768" s="645" t="s">
        <v>2465</v>
      </c>
      <c r="F1768" s="645"/>
      <c r="G1768" s="362" t="s">
        <v>104</v>
      </c>
      <c r="H1768" s="363">
        <v>3.7499999999999999E-2</v>
      </c>
      <c r="I1768" s="364">
        <v>25.63</v>
      </c>
      <c r="J1768" s="379">
        <v>0.96</v>
      </c>
    </row>
    <row r="1769" spans="1:10" ht="25.5" x14ac:dyDescent="0.25">
      <c r="A1769" s="372" t="s">
        <v>191</v>
      </c>
      <c r="B1769" s="355" t="s">
        <v>301</v>
      </c>
      <c r="C1769" s="354" t="s">
        <v>12</v>
      </c>
      <c r="D1769" s="354" t="s">
        <v>302</v>
      </c>
      <c r="E1769" s="643" t="s">
        <v>192</v>
      </c>
      <c r="F1769" s="643"/>
      <c r="G1769" s="356" t="s">
        <v>16</v>
      </c>
      <c r="H1769" s="357">
        <v>2.5000000000000001E-2</v>
      </c>
      <c r="I1769" s="358">
        <v>24.61</v>
      </c>
      <c r="J1769" s="373">
        <v>0.61</v>
      </c>
    </row>
    <row r="1770" spans="1:10" ht="38.25" x14ac:dyDescent="0.25">
      <c r="A1770" s="372" t="s">
        <v>191</v>
      </c>
      <c r="B1770" s="355" t="s">
        <v>660</v>
      </c>
      <c r="C1770" s="354" t="s">
        <v>12</v>
      </c>
      <c r="D1770" s="354" t="s">
        <v>661</v>
      </c>
      <c r="E1770" s="643" t="s">
        <v>192</v>
      </c>
      <c r="F1770" s="643"/>
      <c r="G1770" s="356" t="s">
        <v>4</v>
      </c>
      <c r="H1770" s="357">
        <v>0.72399999999999998</v>
      </c>
      <c r="I1770" s="358">
        <v>0.2</v>
      </c>
      <c r="J1770" s="373">
        <v>0.14000000000000001</v>
      </c>
    </row>
    <row r="1771" spans="1:10" x14ac:dyDescent="0.25">
      <c r="A1771" s="646" t="s">
        <v>199</v>
      </c>
      <c r="B1771" s="853"/>
      <c r="C1771" s="853"/>
      <c r="D1771" s="853"/>
      <c r="E1771" s="853"/>
      <c r="F1771" s="853"/>
      <c r="G1771" s="853"/>
      <c r="H1771" s="853"/>
      <c r="I1771" s="853"/>
      <c r="J1771" s="647"/>
    </row>
    <row r="1772" spans="1:10" ht="15.75" thickBot="1" x14ac:dyDescent="0.3">
      <c r="A1772" s="648" t="s">
        <v>5300</v>
      </c>
      <c r="B1772" s="854"/>
      <c r="C1772" s="854"/>
      <c r="D1772" s="854"/>
      <c r="E1772" s="854"/>
      <c r="F1772" s="854"/>
      <c r="G1772" s="854"/>
      <c r="H1772" s="854"/>
      <c r="I1772" s="854"/>
      <c r="J1772" s="649"/>
    </row>
    <row r="1773" spans="1:10" ht="15.75" thickTop="1" x14ac:dyDescent="0.25">
      <c r="A1773" s="374"/>
      <c r="B1773" s="359"/>
      <c r="C1773" s="359"/>
      <c r="D1773" s="359"/>
      <c r="E1773" s="359"/>
      <c r="F1773" s="359"/>
      <c r="G1773" s="359"/>
      <c r="H1773" s="359"/>
      <c r="I1773" s="359"/>
      <c r="J1773" s="375"/>
    </row>
    <row r="1774" spans="1:10" ht="38.25" x14ac:dyDescent="0.25">
      <c r="A1774" s="376" t="s">
        <v>184</v>
      </c>
      <c r="B1774" s="350" t="s">
        <v>5279</v>
      </c>
      <c r="C1774" s="349" t="s">
        <v>163</v>
      </c>
      <c r="D1774" s="349" t="s">
        <v>5280</v>
      </c>
      <c r="E1774" s="644" t="s">
        <v>186</v>
      </c>
      <c r="F1774" s="644"/>
      <c r="G1774" s="351" t="s">
        <v>16</v>
      </c>
      <c r="H1774" s="352">
        <v>1</v>
      </c>
      <c r="I1774" s="353">
        <v>12.58</v>
      </c>
      <c r="J1774" s="377">
        <v>12.58</v>
      </c>
    </row>
    <row r="1775" spans="1:10" x14ac:dyDescent="0.25">
      <c r="A1775" s="378" t="s">
        <v>185</v>
      </c>
      <c r="B1775" s="361" t="s">
        <v>502</v>
      </c>
      <c r="C1775" s="360" t="s">
        <v>12</v>
      </c>
      <c r="D1775" s="360" t="s">
        <v>503</v>
      </c>
      <c r="E1775" s="645" t="s">
        <v>2465</v>
      </c>
      <c r="F1775" s="645"/>
      <c r="G1775" s="362" t="s">
        <v>104</v>
      </c>
      <c r="H1775" s="363">
        <v>8.8999999999999996E-2</v>
      </c>
      <c r="I1775" s="364">
        <v>33.61</v>
      </c>
      <c r="J1775" s="379">
        <v>2.99</v>
      </c>
    </row>
    <row r="1776" spans="1:10" ht="25.5" x14ac:dyDescent="0.25">
      <c r="A1776" s="378" t="s">
        <v>185</v>
      </c>
      <c r="B1776" s="361" t="s">
        <v>664</v>
      </c>
      <c r="C1776" s="360" t="s">
        <v>12</v>
      </c>
      <c r="D1776" s="360" t="s">
        <v>665</v>
      </c>
      <c r="E1776" s="645" t="s">
        <v>2481</v>
      </c>
      <c r="F1776" s="645"/>
      <c r="G1776" s="362" t="s">
        <v>16</v>
      </c>
      <c r="H1776" s="363">
        <v>1</v>
      </c>
      <c r="I1776" s="364">
        <v>8.15</v>
      </c>
      <c r="J1776" s="379">
        <v>8.15</v>
      </c>
    </row>
    <row r="1777" spans="1:10" ht="25.5" x14ac:dyDescent="0.25">
      <c r="A1777" s="378" t="s">
        <v>185</v>
      </c>
      <c r="B1777" s="361" t="s">
        <v>484</v>
      </c>
      <c r="C1777" s="360" t="s">
        <v>12</v>
      </c>
      <c r="D1777" s="360" t="s">
        <v>485</v>
      </c>
      <c r="E1777" s="645" t="s">
        <v>2465</v>
      </c>
      <c r="F1777" s="645"/>
      <c r="G1777" s="362" t="s">
        <v>104</v>
      </c>
      <c r="H1777" s="363">
        <v>2.9000000000000001E-2</v>
      </c>
      <c r="I1777" s="364">
        <v>25.63</v>
      </c>
      <c r="J1777" s="379">
        <v>0.74</v>
      </c>
    </row>
    <row r="1778" spans="1:10" ht="38.25" x14ac:dyDescent="0.25">
      <c r="A1778" s="372" t="s">
        <v>191</v>
      </c>
      <c r="B1778" s="355" t="s">
        <v>660</v>
      </c>
      <c r="C1778" s="354" t="s">
        <v>12</v>
      </c>
      <c r="D1778" s="354" t="s">
        <v>661</v>
      </c>
      <c r="E1778" s="643" t="s">
        <v>192</v>
      </c>
      <c r="F1778" s="643"/>
      <c r="G1778" s="356" t="s">
        <v>4</v>
      </c>
      <c r="H1778" s="357">
        <v>0.46550000000000002</v>
      </c>
      <c r="I1778" s="358">
        <v>0.2</v>
      </c>
      <c r="J1778" s="373">
        <v>0.09</v>
      </c>
    </row>
    <row r="1779" spans="1:10" ht="25.5" x14ac:dyDescent="0.25">
      <c r="A1779" s="372" t="s">
        <v>191</v>
      </c>
      <c r="B1779" s="355" t="s">
        <v>301</v>
      </c>
      <c r="C1779" s="354" t="s">
        <v>12</v>
      </c>
      <c r="D1779" s="354" t="s">
        <v>302</v>
      </c>
      <c r="E1779" s="643" t="s">
        <v>192</v>
      </c>
      <c r="F1779" s="643"/>
      <c r="G1779" s="356" t="s">
        <v>16</v>
      </c>
      <c r="H1779" s="357">
        <v>2.5000000000000001E-2</v>
      </c>
      <c r="I1779" s="358">
        <v>24.61</v>
      </c>
      <c r="J1779" s="373">
        <v>0.61</v>
      </c>
    </row>
    <row r="1780" spans="1:10" x14ac:dyDescent="0.25">
      <c r="A1780" s="646" t="s">
        <v>199</v>
      </c>
      <c r="B1780" s="853"/>
      <c r="C1780" s="853"/>
      <c r="D1780" s="853"/>
      <c r="E1780" s="853"/>
      <c r="F1780" s="853"/>
      <c r="G1780" s="853"/>
      <c r="H1780" s="853"/>
      <c r="I1780" s="853"/>
      <c r="J1780" s="647"/>
    </row>
    <row r="1781" spans="1:10" ht="15.75" thickBot="1" x14ac:dyDescent="0.3">
      <c r="A1781" s="648" t="s">
        <v>5301</v>
      </c>
      <c r="B1781" s="854"/>
      <c r="C1781" s="854"/>
      <c r="D1781" s="854"/>
      <c r="E1781" s="854"/>
      <c r="F1781" s="854"/>
      <c r="G1781" s="854"/>
      <c r="H1781" s="854"/>
      <c r="I1781" s="854"/>
      <c r="J1781" s="649"/>
    </row>
    <row r="1782" spans="1:10" ht="15.75" thickTop="1" x14ac:dyDescent="0.25">
      <c r="A1782" s="374"/>
      <c r="B1782" s="359"/>
      <c r="C1782" s="359"/>
      <c r="D1782" s="359"/>
      <c r="E1782" s="359"/>
      <c r="F1782" s="359"/>
      <c r="G1782" s="359"/>
      <c r="H1782" s="359"/>
      <c r="I1782" s="359"/>
      <c r="J1782" s="375"/>
    </row>
    <row r="1783" spans="1:10" ht="38.25" x14ac:dyDescent="0.25">
      <c r="A1783" s="376" t="s">
        <v>184</v>
      </c>
      <c r="B1783" s="350" t="s">
        <v>7402</v>
      </c>
      <c r="C1783" s="349" t="s">
        <v>163</v>
      </c>
      <c r="D1783" s="349" t="s">
        <v>7403</v>
      </c>
      <c r="E1783" s="644" t="s">
        <v>186</v>
      </c>
      <c r="F1783" s="644"/>
      <c r="G1783" s="351" t="s">
        <v>16</v>
      </c>
      <c r="H1783" s="352">
        <v>1</v>
      </c>
      <c r="I1783" s="353">
        <v>10.48</v>
      </c>
      <c r="J1783" s="377">
        <v>10.48</v>
      </c>
    </row>
    <row r="1784" spans="1:10" ht="25.5" x14ac:dyDescent="0.25">
      <c r="A1784" s="378" t="s">
        <v>185</v>
      </c>
      <c r="B1784" s="361" t="s">
        <v>681</v>
      </c>
      <c r="C1784" s="360" t="s">
        <v>12</v>
      </c>
      <c r="D1784" s="360" t="s">
        <v>682</v>
      </c>
      <c r="E1784" s="645" t="s">
        <v>2481</v>
      </c>
      <c r="F1784" s="645"/>
      <c r="G1784" s="362" t="s">
        <v>16</v>
      </c>
      <c r="H1784" s="363">
        <v>1</v>
      </c>
      <c r="I1784" s="364">
        <v>6.97</v>
      </c>
      <c r="J1784" s="379">
        <v>6.97</v>
      </c>
    </row>
    <row r="1785" spans="1:10" ht="25.5" x14ac:dyDescent="0.25">
      <c r="A1785" s="378" t="s">
        <v>185</v>
      </c>
      <c r="B1785" s="361" t="s">
        <v>484</v>
      </c>
      <c r="C1785" s="360" t="s">
        <v>12</v>
      </c>
      <c r="D1785" s="360" t="s">
        <v>485</v>
      </c>
      <c r="E1785" s="645" t="s">
        <v>2465</v>
      </c>
      <c r="F1785" s="645"/>
      <c r="G1785" s="362" t="s">
        <v>104</v>
      </c>
      <c r="H1785" s="363">
        <v>2.1999999999999999E-2</v>
      </c>
      <c r="I1785" s="364">
        <v>25.63</v>
      </c>
      <c r="J1785" s="379">
        <v>0.56000000000000005</v>
      </c>
    </row>
    <row r="1786" spans="1:10" x14ac:dyDescent="0.25">
      <c r="A1786" s="378" t="s">
        <v>185</v>
      </c>
      <c r="B1786" s="361" t="s">
        <v>502</v>
      </c>
      <c r="C1786" s="360" t="s">
        <v>12</v>
      </c>
      <c r="D1786" s="360" t="s">
        <v>503</v>
      </c>
      <c r="E1786" s="645" t="s">
        <v>2465</v>
      </c>
      <c r="F1786" s="645"/>
      <c r="G1786" s="362" t="s">
        <v>104</v>
      </c>
      <c r="H1786" s="363">
        <v>6.8000000000000005E-2</v>
      </c>
      <c r="I1786" s="364">
        <v>33.61</v>
      </c>
      <c r="J1786" s="379">
        <v>2.2799999999999998</v>
      </c>
    </row>
    <row r="1787" spans="1:10" ht="25.5" x14ac:dyDescent="0.25">
      <c r="A1787" s="372" t="s">
        <v>191</v>
      </c>
      <c r="B1787" s="355" t="s">
        <v>301</v>
      </c>
      <c r="C1787" s="354" t="s">
        <v>12</v>
      </c>
      <c r="D1787" s="354" t="s">
        <v>302</v>
      </c>
      <c r="E1787" s="643" t="s">
        <v>192</v>
      </c>
      <c r="F1787" s="643"/>
      <c r="G1787" s="356" t="s">
        <v>16</v>
      </c>
      <c r="H1787" s="357">
        <v>2.5000000000000001E-2</v>
      </c>
      <c r="I1787" s="358">
        <v>24.61</v>
      </c>
      <c r="J1787" s="373">
        <v>0.61</v>
      </c>
    </row>
    <row r="1788" spans="1:10" ht="38.25" x14ac:dyDescent="0.25">
      <c r="A1788" s="372" t="s">
        <v>191</v>
      </c>
      <c r="B1788" s="355" t="s">
        <v>660</v>
      </c>
      <c r="C1788" s="354" t="s">
        <v>12</v>
      </c>
      <c r="D1788" s="354" t="s">
        <v>661</v>
      </c>
      <c r="E1788" s="643" t="s">
        <v>192</v>
      </c>
      <c r="F1788" s="643"/>
      <c r="G1788" s="356" t="s">
        <v>4</v>
      </c>
      <c r="H1788" s="357">
        <v>0.30599999999999999</v>
      </c>
      <c r="I1788" s="358">
        <v>0.2</v>
      </c>
      <c r="J1788" s="373">
        <v>0.06</v>
      </c>
    </row>
    <row r="1789" spans="1:10" x14ac:dyDescent="0.25">
      <c r="A1789" s="646" t="s">
        <v>199</v>
      </c>
      <c r="B1789" s="853"/>
      <c r="C1789" s="853"/>
      <c r="D1789" s="853"/>
      <c r="E1789" s="853"/>
      <c r="F1789" s="853"/>
      <c r="G1789" s="853"/>
      <c r="H1789" s="853"/>
      <c r="I1789" s="853"/>
      <c r="J1789" s="647"/>
    </row>
    <row r="1790" spans="1:10" ht="15.75" thickBot="1" x14ac:dyDescent="0.3">
      <c r="A1790" s="648" t="s">
        <v>7444</v>
      </c>
      <c r="B1790" s="854"/>
      <c r="C1790" s="854"/>
      <c r="D1790" s="854"/>
      <c r="E1790" s="854"/>
      <c r="F1790" s="854"/>
      <c r="G1790" s="854"/>
      <c r="H1790" s="854"/>
      <c r="I1790" s="854"/>
      <c r="J1790" s="649"/>
    </row>
    <row r="1791" spans="1:10" ht="15.75" thickTop="1" x14ac:dyDescent="0.25">
      <c r="A1791" s="374"/>
      <c r="B1791" s="359"/>
      <c r="C1791" s="359"/>
      <c r="D1791" s="359"/>
      <c r="E1791" s="359"/>
      <c r="F1791" s="359"/>
      <c r="G1791" s="359"/>
      <c r="H1791" s="359"/>
      <c r="I1791" s="359"/>
      <c r="J1791" s="375"/>
    </row>
    <row r="1792" spans="1:10" ht="38.25" x14ac:dyDescent="0.25">
      <c r="A1792" s="376" t="s">
        <v>184</v>
      </c>
      <c r="B1792" s="350" t="s">
        <v>7404</v>
      </c>
      <c r="C1792" s="349" t="s">
        <v>163</v>
      </c>
      <c r="D1792" s="349" t="s">
        <v>7405</v>
      </c>
      <c r="E1792" s="644" t="s">
        <v>186</v>
      </c>
      <c r="F1792" s="644"/>
      <c r="G1792" s="351" t="s">
        <v>16</v>
      </c>
      <c r="H1792" s="352">
        <v>1</v>
      </c>
      <c r="I1792" s="353">
        <v>9.58</v>
      </c>
      <c r="J1792" s="377">
        <v>9.58</v>
      </c>
    </row>
    <row r="1793" spans="1:10" x14ac:dyDescent="0.25">
      <c r="A1793" s="378" t="s">
        <v>185</v>
      </c>
      <c r="B1793" s="361" t="s">
        <v>502</v>
      </c>
      <c r="C1793" s="360" t="s">
        <v>12</v>
      </c>
      <c r="D1793" s="360" t="s">
        <v>503</v>
      </c>
      <c r="E1793" s="645" t="s">
        <v>2465</v>
      </c>
      <c r="F1793" s="645"/>
      <c r="G1793" s="362" t="s">
        <v>104</v>
      </c>
      <c r="H1793" s="363">
        <v>4.9500000000000002E-2</v>
      </c>
      <c r="I1793" s="364">
        <v>33.61</v>
      </c>
      <c r="J1793" s="379">
        <v>1.66</v>
      </c>
    </row>
    <row r="1794" spans="1:10" ht="25.5" x14ac:dyDescent="0.25">
      <c r="A1794" s="378" t="s">
        <v>185</v>
      </c>
      <c r="B1794" s="361" t="s">
        <v>736</v>
      </c>
      <c r="C1794" s="360" t="s">
        <v>12</v>
      </c>
      <c r="D1794" s="360" t="s">
        <v>737</v>
      </c>
      <c r="E1794" s="645" t="s">
        <v>2481</v>
      </c>
      <c r="F1794" s="645"/>
      <c r="G1794" s="362" t="s">
        <v>16</v>
      </c>
      <c r="H1794" s="363">
        <v>1</v>
      </c>
      <c r="I1794" s="364">
        <v>6.87</v>
      </c>
      <c r="J1794" s="379">
        <v>6.87</v>
      </c>
    </row>
    <row r="1795" spans="1:10" ht="25.5" x14ac:dyDescent="0.25">
      <c r="A1795" s="378" t="s">
        <v>185</v>
      </c>
      <c r="B1795" s="361" t="s">
        <v>484</v>
      </c>
      <c r="C1795" s="360" t="s">
        <v>12</v>
      </c>
      <c r="D1795" s="360" t="s">
        <v>485</v>
      </c>
      <c r="E1795" s="645" t="s">
        <v>2465</v>
      </c>
      <c r="F1795" s="645"/>
      <c r="G1795" s="362" t="s">
        <v>104</v>
      </c>
      <c r="H1795" s="363">
        <v>1.6E-2</v>
      </c>
      <c r="I1795" s="364">
        <v>25.63</v>
      </c>
      <c r="J1795" s="379">
        <v>0.41</v>
      </c>
    </row>
    <row r="1796" spans="1:10" ht="25.5" x14ac:dyDescent="0.25">
      <c r="A1796" s="372" t="s">
        <v>191</v>
      </c>
      <c r="B1796" s="355" t="s">
        <v>301</v>
      </c>
      <c r="C1796" s="354" t="s">
        <v>12</v>
      </c>
      <c r="D1796" s="354" t="s">
        <v>302</v>
      </c>
      <c r="E1796" s="643" t="s">
        <v>192</v>
      </c>
      <c r="F1796" s="643"/>
      <c r="G1796" s="356" t="s">
        <v>16</v>
      </c>
      <c r="H1796" s="357">
        <v>2.5000000000000001E-2</v>
      </c>
      <c r="I1796" s="358">
        <v>24.61</v>
      </c>
      <c r="J1796" s="373">
        <v>0.61</v>
      </c>
    </row>
    <row r="1797" spans="1:10" ht="38.25" x14ac:dyDescent="0.25">
      <c r="A1797" s="372" t="s">
        <v>191</v>
      </c>
      <c r="B1797" s="355" t="s">
        <v>660</v>
      </c>
      <c r="C1797" s="354" t="s">
        <v>12</v>
      </c>
      <c r="D1797" s="354" t="s">
        <v>661</v>
      </c>
      <c r="E1797" s="643" t="s">
        <v>192</v>
      </c>
      <c r="F1797" s="643"/>
      <c r="G1797" s="356" t="s">
        <v>4</v>
      </c>
      <c r="H1797" s="357">
        <v>0.19750000000000001</v>
      </c>
      <c r="I1797" s="358">
        <v>0.2</v>
      </c>
      <c r="J1797" s="373">
        <v>0.03</v>
      </c>
    </row>
    <row r="1798" spans="1:10" x14ac:dyDescent="0.25">
      <c r="A1798" s="646" t="s">
        <v>199</v>
      </c>
      <c r="B1798" s="853"/>
      <c r="C1798" s="853"/>
      <c r="D1798" s="853"/>
      <c r="E1798" s="853"/>
      <c r="F1798" s="853"/>
      <c r="G1798" s="853"/>
      <c r="H1798" s="853"/>
      <c r="I1798" s="853"/>
      <c r="J1798" s="647"/>
    </row>
    <row r="1799" spans="1:10" ht="15.75" thickBot="1" x14ac:dyDescent="0.3">
      <c r="A1799" s="648" t="s">
        <v>7445</v>
      </c>
      <c r="B1799" s="854"/>
      <c r="C1799" s="854"/>
      <c r="D1799" s="854"/>
      <c r="E1799" s="854"/>
      <c r="F1799" s="854"/>
      <c r="G1799" s="854"/>
      <c r="H1799" s="854"/>
      <c r="I1799" s="854"/>
      <c r="J1799" s="649"/>
    </row>
    <row r="1800" spans="1:10" ht="15.75" thickTop="1" x14ac:dyDescent="0.25">
      <c r="A1800" s="374"/>
      <c r="B1800" s="359"/>
      <c r="C1800" s="359"/>
      <c r="D1800" s="359"/>
      <c r="E1800" s="359"/>
      <c r="F1800" s="359"/>
      <c r="G1800" s="359"/>
      <c r="H1800" s="359"/>
      <c r="I1800" s="359"/>
      <c r="J1800" s="375"/>
    </row>
    <row r="1801" spans="1:10" ht="51" x14ac:dyDescent="0.25">
      <c r="A1801" s="376" t="s">
        <v>184</v>
      </c>
      <c r="B1801" s="350" t="s">
        <v>7406</v>
      </c>
      <c r="C1801" s="349" t="s">
        <v>163</v>
      </c>
      <c r="D1801" s="349" t="s">
        <v>7407</v>
      </c>
      <c r="E1801" s="644" t="s">
        <v>186</v>
      </c>
      <c r="F1801" s="644"/>
      <c r="G1801" s="351" t="s">
        <v>187</v>
      </c>
      <c r="H1801" s="352">
        <v>1</v>
      </c>
      <c r="I1801" s="353">
        <v>839.88</v>
      </c>
      <c r="J1801" s="377">
        <v>839.88</v>
      </c>
    </row>
    <row r="1802" spans="1:10" x14ac:dyDescent="0.25">
      <c r="A1802" s="378" t="s">
        <v>185</v>
      </c>
      <c r="B1802" s="361" t="s">
        <v>190</v>
      </c>
      <c r="C1802" s="360" t="s">
        <v>12</v>
      </c>
      <c r="D1802" s="360" t="s">
        <v>106</v>
      </c>
      <c r="E1802" s="645" t="s">
        <v>2465</v>
      </c>
      <c r="F1802" s="645"/>
      <c r="G1802" s="362" t="s">
        <v>104</v>
      </c>
      <c r="H1802" s="363">
        <v>0.74</v>
      </c>
      <c r="I1802" s="364">
        <v>24.91</v>
      </c>
      <c r="J1802" s="379">
        <v>18.43</v>
      </c>
    </row>
    <row r="1803" spans="1:10" x14ac:dyDescent="0.25">
      <c r="A1803" s="378" t="s">
        <v>185</v>
      </c>
      <c r="B1803" s="361" t="s">
        <v>207</v>
      </c>
      <c r="C1803" s="360" t="s">
        <v>12</v>
      </c>
      <c r="D1803" s="360" t="s">
        <v>107</v>
      </c>
      <c r="E1803" s="645" t="s">
        <v>2465</v>
      </c>
      <c r="F1803" s="645"/>
      <c r="G1803" s="362" t="s">
        <v>104</v>
      </c>
      <c r="H1803" s="363">
        <v>0.49299999999999999</v>
      </c>
      <c r="I1803" s="364">
        <v>33.840000000000003</v>
      </c>
      <c r="J1803" s="379">
        <v>16.68</v>
      </c>
    </row>
    <row r="1804" spans="1:10" ht="38.25" x14ac:dyDescent="0.25">
      <c r="A1804" s="378" t="s">
        <v>185</v>
      </c>
      <c r="B1804" s="361" t="s">
        <v>363</v>
      </c>
      <c r="C1804" s="360" t="s">
        <v>12</v>
      </c>
      <c r="D1804" s="360" t="s">
        <v>364</v>
      </c>
      <c r="E1804" s="645" t="s">
        <v>2464</v>
      </c>
      <c r="F1804" s="645"/>
      <c r="G1804" s="362" t="s">
        <v>109</v>
      </c>
      <c r="H1804" s="363">
        <v>0.12</v>
      </c>
      <c r="I1804" s="364">
        <v>1.54</v>
      </c>
      <c r="J1804" s="379">
        <v>0.18</v>
      </c>
    </row>
    <row r="1805" spans="1:10" ht="38.25" x14ac:dyDescent="0.25">
      <c r="A1805" s="378" t="s">
        <v>185</v>
      </c>
      <c r="B1805" s="361" t="s">
        <v>365</v>
      </c>
      <c r="C1805" s="360" t="s">
        <v>12</v>
      </c>
      <c r="D1805" s="360" t="s">
        <v>366</v>
      </c>
      <c r="E1805" s="645" t="s">
        <v>2464</v>
      </c>
      <c r="F1805" s="645"/>
      <c r="G1805" s="362" t="s">
        <v>110</v>
      </c>
      <c r="H1805" s="363">
        <v>0.126</v>
      </c>
      <c r="I1805" s="364">
        <v>0.6</v>
      </c>
      <c r="J1805" s="379">
        <v>7.0000000000000007E-2</v>
      </c>
    </row>
    <row r="1806" spans="1:10" ht="51" x14ac:dyDescent="0.25">
      <c r="A1806" s="372" t="s">
        <v>191</v>
      </c>
      <c r="B1806" s="355" t="s">
        <v>7446</v>
      </c>
      <c r="C1806" s="354" t="s">
        <v>12</v>
      </c>
      <c r="D1806" s="354" t="s">
        <v>7447</v>
      </c>
      <c r="E1806" s="643" t="s">
        <v>192</v>
      </c>
      <c r="F1806" s="643"/>
      <c r="G1806" s="356" t="s">
        <v>187</v>
      </c>
      <c r="H1806" s="357">
        <v>1.1499999999999999</v>
      </c>
      <c r="I1806" s="358">
        <v>699.59</v>
      </c>
      <c r="J1806" s="373">
        <v>804.52</v>
      </c>
    </row>
    <row r="1807" spans="1:10" x14ac:dyDescent="0.25">
      <c r="A1807" s="646" t="s">
        <v>199</v>
      </c>
      <c r="B1807" s="853"/>
      <c r="C1807" s="853"/>
      <c r="D1807" s="853"/>
      <c r="E1807" s="853"/>
      <c r="F1807" s="853"/>
      <c r="G1807" s="853"/>
      <c r="H1807" s="853"/>
      <c r="I1807" s="853"/>
      <c r="J1807" s="647"/>
    </row>
    <row r="1808" spans="1:10" ht="15.75" thickBot="1" x14ac:dyDescent="0.3">
      <c r="A1808" s="648" t="s">
        <v>5302</v>
      </c>
      <c r="B1808" s="854"/>
      <c r="C1808" s="854"/>
      <c r="D1808" s="854"/>
      <c r="E1808" s="854"/>
      <c r="F1808" s="854"/>
      <c r="G1808" s="854"/>
      <c r="H1808" s="854"/>
      <c r="I1808" s="854"/>
      <c r="J1808" s="649"/>
    </row>
    <row r="1809" spans="1:10" ht="15.75" thickTop="1" x14ac:dyDescent="0.25">
      <c r="A1809" s="374"/>
      <c r="B1809" s="359"/>
      <c r="C1809" s="359"/>
      <c r="D1809" s="359"/>
      <c r="E1809" s="359"/>
      <c r="F1809" s="359"/>
      <c r="G1809" s="359"/>
      <c r="H1809" s="359"/>
      <c r="I1809" s="359"/>
      <c r="J1809" s="375"/>
    </row>
    <row r="1810" spans="1:10" ht="25.5" x14ac:dyDescent="0.25">
      <c r="A1810" s="376" t="s">
        <v>184</v>
      </c>
      <c r="B1810" s="350" t="s">
        <v>590</v>
      </c>
      <c r="C1810" s="349" t="s">
        <v>12</v>
      </c>
      <c r="D1810" s="349" t="s">
        <v>591</v>
      </c>
      <c r="E1810" s="644" t="s">
        <v>666</v>
      </c>
      <c r="F1810" s="644"/>
      <c r="G1810" s="351" t="s">
        <v>162</v>
      </c>
      <c r="H1810" s="352">
        <v>1</v>
      </c>
      <c r="I1810" s="353">
        <v>47.34</v>
      </c>
      <c r="J1810" s="377">
        <v>47.34</v>
      </c>
    </row>
    <row r="1811" spans="1:10" ht="25.5" x14ac:dyDescent="0.25">
      <c r="A1811" s="378" t="s">
        <v>185</v>
      </c>
      <c r="B1811" s="361" t="s">
        <v>667</v>
      </c>
      <c r="C1811" s="360" t="s">
        <v>12</v>
      </c>
      <c r="D1811" s="360" t="s">
        <v>668</v>
      </c>
      <c r="E1811" s="645" t="s">
        <v>2465</v>
      </c>
      <c r="F1811" s="645"/>
      <c r="G1811" s="362" t="s">
        <v>104</v>
      </c>
      <c r="H1811" s="363">
        <v>0.4299</v>
      </c>
      <c r="I1811" s="364">
        <v>35.340000000000003</v>
      </c>
      <c r="J1811" s="379">
        <v>15.19</v>
      </c>
    </row>
    <row r="1812" spans="1:10" ht="25.5" x14ac:dyDescent="0.25">
      <c r="A1812" s="378" t="s">
        <v>185</v>
      </c>
      <c r="B1812" s="361" t="s">
        <v>204</v>
      </c>
      <c r="C1812" s="360" t="s">
        <v>12</v>
      </c>
      <c r="D1812" s="360" t="s">
        <v>111</v>
      </c>
      <c r="E1812" s="645" t="s">
        <v>2465</v>
      </c>
      <c r="F1812" s="645"/>
      <c r="G1812" s="362" t="s">
        <v>104</v>
      </c>
      <c r="H1812" s="363">
        <v>9.69E-2</v>
      </c>
      <c r="I1812" s="364">
        <v>26.44</v>
      </c>
      <c r="J1812" s="379">
        <v>2.56</v>
      </c>
    </row>
    <row r="1813" spans="1:10" ht="64.5" thickBot="1" x14ac:dyDescent="0.3">
      <c r="A1813" s="372" t="s">
        <v>191</v>
      </c>
      <c r="B1813" s="355" t="s">
        <v>669</v>
      </c>
      <c r="C1813" s="354" t="s">
        <v>12</v>
      </c>
      <c r="D1813" s="354" t="s">
        <v>670</v>
      </c>
      <c r="E1813" s="643" t="s">
        <v>192</v>
      </c>
      <c r="F1813" s="643"/>
      <c r="G1813" s="356" t="s">
        <v>16</v>
      </c>
      <c r="H1813" s="357">
        <v>1.5</v>
      </c>
      <c r="I1813" s="358">
        <v>19.73</v>
      </c>
      <c r="J1813" s="373">
        <v>29.59</v>
      </c>
    </row>
    <row r="1814" spans="1:10" ht="15.75" thickTop="1" x14ac:dyDescent="0.25">
      <c r="A1814" s="374"/>
      <c r="B1814" s="359"/>
      <c r="C1814" s="359"/>
      <c r="D1814" s="359"/>
      <c r="E1814" s="359"/>
      <c r="F1814" s="359"/>
      <c r="G1814" s="359"/>
      <c r="H1814" s="359"/>
      <c r="I1814" s="359"/>
      <c r="J1814" s="375"/>
    </row>
    <row r="1815" spans="1:10" ht="25.5" x14ac:dyDescent="0.25">
      <c r="A1815" s="376" t="s">
        <v>184</v>
      </c>
      <c r="B1815" s="350" t="s">
        <v>596</v>
      </c>
      <c r="C1815" s="349" t="s">
        <v>12</v>
      </c>
      <c r="D1815" s="349" t="s">
        <v>597</v>
      </c>
      <c r="E1815" s="644" t="s">
        <v>2477</v>
      </c>
      <c r="F1815" s="644"/>
      <c r="G1815" s="351" t="s">
        <v>187</v>
      </c>
      <c r="H1815" s="352">
        <v>1</v>
      </c>
      <c r="I1815" s="353">
        <v>25.14</v>
      </c>
      <c r="J1815" s="377">
        <v>25.14</v>
      </c>
    </row>
    <row r="1816" spans="1:10" ht="51" x14ac:dyDescent="0.25">
      <c r="A1816" s="378" t="s">
        <v>185</v>
      </c>
      <c r="B1816" s="361" t="s">
        <v>695</v>
      </c>
      <c r="C1816" s="360" t="s">
        <v>12</v>
      </c>
      <c r="D1816" s="360" t="s">
        <v>696</v>
      </c>
      <c r="E1816" s="645" t="s">
        <v>2464</v>
      </c>
      <c r="F1816" s="645"/>
      <c r="G1816" s="362" t="s">
        <v>109</v>
      </c>
      <c r="H1816" s="363">
        <v>9.4200000000000006E-2</v>
      </c>
      <c r="I1816" s="364">
        <v>11.66</v>
      </c>
      <c r="J1816" s="379">
        <v>1.0900000000000001</v>
      </c>
    </row>
    <row r="1817" spans="1:10" ht="63.75" x14ac:dyDescent="0.25">
      <c r="A1817" s="378" t="s">
        <v>185</v>
      </c>
      <c r="B1817" s="361" t="s">
        <v>644</v>
      </c>
      <c r="C1817" s="360" t="s">
        <v>12</v>
      </c>
      <c r="D1817" s="360" t="s">
        <v>645</v>
      </c>
      <c r="E1817" s="645" t="s">
        <v>2464</v>
      </c>
      <c r="F1817" s="645"/>
      <c r="G1817" s="362" t="s">
        <v>110</v>
      </c>
      <c r="H1817" s="363">
        <v>5.9999999999999995E-4</v>
      </c>
      <c r="I1817" s="364">
        <v>79.84</v>
      </c>
      <c r="J1817" s="379">
        <v>0.04</v>
      </c>
    </row>
    <row r="1818" spans="1:10" x14ac:dyDescent="0.25">
      <c r="A1818" s="378" t="s">
        <v>185</v>
      </c>
      <c r="B1818" s="361" t="s">
        <v>190</v>
      </c>
      <c r="C1818" s="360" t="s">
        <v>12</v>
      </c>
      <c r="D1818" s="360" t="s">
        <v>106</v>
      </c>
      <c r="E1818" s="645" t="s">
        <v>2465</v>
      </c>
      <c r="F1818" s="645"/>
      <c r="G1818" s="362" t="s">
        <v>104</v>
      </c>
      <c r="H1818" s="363">
        <v>0.88090000000000002</v>
      </c>
      <c r="I1818" s="364">
        <v>24.91</v>
      </c>
      <c r="J1818" s="379">
        <v>21.94</v>
      </c>
    </row>
    <row r="1819" spans="1:10" ht="64.5" thickBot="1" x14ac:dyDescent="0.3">
      <c r="A1819" s="378" t="s">
        <v>185</v>
      </c>
      <c r="B1819" s="361" t="s">
        <v>646</v>
      </c>
      <c r="C1819" s="360" t="s">
        <v>12</v>
      </c>
      <c r="D1819" s="360" t="s">
        <v>647</v>
      </c>
      <c r="E1819" s="645" t="s">
        <v>2464</v>
      </c>
      <c r="F1819" s="645"/>
      <c r="G1819" s="362" t="s">
        <v>109</v>
      </c>
      <c r="H1819" s="363">
        <v>5.4000000000000003E-3</v>
      </c>
      <c r="I1819" s="364">
        <v>384.65</v>
      </c>
      <c r="J1819" s="379">
        <v>2.0699999999999998</v>
      </c>
    </row>
    <row r="1820" spans="1:10" ht="15.75" thickTop="1" x14ac:dyDescent="0.25">
      <c r="A1820" s="374"/>
      <c r="B1820" s="359"/>
      <c r="C1820" s="359"/>
      <c r="D1820" s="359"/>
      <c r="E1820" s="359"/>
      <c r="F1820" s="359"/>
      <c r="G1820" s="359"/>
      <c r="H1820" s="359"/>
      <c r="I1820" s="359"/>
      <c r="J1820" s="375"/>
    </row>
    <row r="1821" spans="1:10" ht="63.75" x14ac:dyDescent="0.25">
      <c r="A1821" s="376" t="s">
        <v>184</v>
      </c>
      <c r="B1821" s="350" t="s">
        <v>5281</v>
      </c>
      <c r="C1821" s="349" t="s">
        <v>163</v>
      </c>
      <c r="D1821" s="349" t="s">
        <v>5282</v>
      </c>
      <c r="E1821" s="644" t="s">
        <v>3914</v>
      </c>
      <c r="F1821" s="644"/>
      <c r="G1821" s="351" t="s">
        <v>187</v>
      </c>
      <c r="H1821" s="352">
        <v>1</v>
      </c>
      <c r="I1821" s="353">
        <v>10.28</v>
      </c>
      <c r="J1821" s="377">
        <v>10.28</v>
      </c>
    </row>
    <row r="1822" spans="1:10" ht="38.25" x14ac:dyDescent="0.25">
      <c r="A1822" s="378" t="s">
        <v>185</v>
      </c>
      <c r="B1822" s="361" t="s">
        <v>3930</v>
      </c>
      <c r="C1822" s="360" t="s">
        <v>12</v>
      </c>
      <c r="D1822" s="360" t="s">
        <v>3931</v>
      </c>
      <c r="E1822" s="645" t="s">
        <v>2464</v>
      </c>
      <c r="F1822" s="645"/>
      <c r="G1822" s="362" t="s">
        <v>110</v>
      </c>
      <c r="H1822" s="363">
        <v>1.0500000000000001E-2</v>
      </c>
      <c r="I1822" s="364">
        <v>96.08</v>
      </c>
      <c r="J1822" s="379">
        <v>1</v>
      </c>
    </row>
    <row r="1823" spans="1:10" ht="38.25" x14ac:dyDescent="0.25">
      <c r="A1823" s="378" t="s">
        <v>185</v>
      </c>
      <c r="B1823" s="361" t="s">
        <v>3928</v>
      </c>
      <c r="C1823" s="360" t="s">
        <v>12</v>
      </c>
      <c r="D1823" s="360" t="s">
        <v>3929</v>
      </c>
      <c r="E1823" s="645" t="s">
        <v>2464</v>
      </c>
      <c r="F1823" s="645"/>
      <c r="G1823" s="362" t="s">
        <v>109</v>
      </c>
      <c r="H1823" s="363">
        <v>8.3000000000000001E-3</v>
      </c>
      <c r="I1823" s="364">
        <v>231.82</v>
      </c>
      <c r="J1823" s="379">
        <v>1.92</v>
      </c>
    </row>
    <row r="1824" spans="1:10" ht="63.75" x14ac:dyDescent="0.25">
      <c r="A1824" s="378" t="s">
        <v>185</v>
      </c>
      <c r="B1824" s="361" t="s">
        <v>3743</v>
      </c>
      <c r="C1824" s="360" t="s">
        <v>12</v>
      </c>
      <c r="D1824" s="360" t="s">
        <v>3744</v>
      </c>
      <c r="E1824" s="645" t="s">
        <v>2464</v>
      </c>
      <c r="F1824" s="645"/>
      <c r="G1824" s="362" t="s">
        <v>109</v>
      </c>
      <c r="H1824" s="363">
        <v>1.9800000000000002E-2</v>
      </c>
      <c r="I1824" s="364">
        <v>316.75</v>
      </c>
      <c r="J1824" s="379">
        <v>6.27</v>
      </c>
    </row>
    <row r="1825" spans="1:10" ht="63.75" x14ac:dyDescent="0.25">
      <c r="A1825" s="378" t="s">
        <v>185</v>
      </c>
      <c r="B1825" s="361" t="s">
        <v>3752</v>
      </c>
      <c r="C1825" s="360" t="s">
        <v>12</v>
      </c>
      <c r="D1825" s="360" t="s">
        <v>3753</v>
      </c>
      <c r="E1825" s="645" t="s">
        <v>2464</v>
      </c>
      <c r="F1825" s="645"/>
      <c r="G1825" s="362" t="s">
        <v>110</v>
      </c>
      <c r="H1825" s="363">
        <v>1.38E-2</v>
      </c>
      <c r="I1825" s="364">
        <v>79.14</v>
      </c>
      <c r="J1825" s="379">
        <v>1.0900000000000001</v>
      </c>
    </row>
    <row r="1826" spans="1:10" x14ac:dyDescent="0.25">
      <c r="A1826" s="646" t="s">
        <v>199</v>
      </c>
      <c r="B1826" s="853"/>
      <c r="C1826" s="853"/>
      <c r="D1826" s="853"/>
      <c r="E1826" s="853"/>
      <c r="F1826" s="853"/>
      <c r="G1826" s="853"/>
      <c r="H1826" s="853"/>
      <c r="I1826" s="853"/>
      <c r="J1826" s="647"/>
    </row>
    <row r="1827" spans="1:10" ht="15.75" thickBot="1" x14ac:dyDescent="0.3">
      <c r="A1827" s="648" t="s">
        <v>5303</v>
      </c>
      <c r="B1827" s="854"/>
      <c r="C1827" s="854"/>
      <c r="D1827" s="854"/>
      <c r="E1827" s="854"/>
      <c r="F1827" s="854"/>
      <c r="G1827" s="854"/>
      <c r="H1827" s="854"/>
      <c r="I1827" s="854"/>
      <c r="J1827" s="649"/>
    </row>
    <row r="1828" spans="1:10" ht="15.75" thickTop="1" x14ac:dyDescent="0.25">
      <c r="A1828" s="374"/>
      <c r="B1828" s="359"/>
      <c r="C1828" s="359"/>
      <c r="D1828" s="359"/>
      <c r="E1828" s="359"/>
      <c r="F1828" s="359"/>
      <c r="G1828" s="359"/>
      <c r="H1828" s="359"/>
      <c r="I1828" s="359"/>
      <c r="J1828" s="375"/>
    </row>
    <row r="1829" spans="1:10" ht="38.25" x14ac:dyDescent="0.25">
      <c r="A1829" s="376" t="s">
        <v>184</v>
      </c>
      <c r="B1829" s="350" t="s">
        <v>3504</v>
      </c>
      <c r="C1829" s="349" t="s">
        <v>12</v>
      </c>
      <c r="D1829" s="349" t="s">
        <v>5326</v>
      </c>
      <c r="E1829" s="644" t="s">
        <v>3914</v>
      </c>
      <c r="F1829" s="644"/>
      <c r="G1829" s="351" t="s">
        <v>3505</v>
      </c>
      <c r="H1829" s="352">
        <v>1</v>
      </c>
      <c r="I1829" s="353">
        <v>4.32</v>
      </c>
      <c r="J1829" s="377">
        <v>4.32</v>
      </c>
    </row>
    <row r="1830" spans="1:10" ht="63.75" x14ac:dyDescent="0.25">
      <c r="A1830" s="378" t="s">
        <v>185</v>
      </c>
      <c r="B1830" s="361" t="s">
        <v>3743</v>
      </c>
      <c r="C1830" s="360" t="s">
        <v>12</v>
      </c>
      <c r="D1830" s="360" t="s">
        <v>3744</v>
      </c>
      <c r="E1830" s="645" t="s">
        <v>2464</v>
      </c>
      <c r="F1830" s="645"/>
      <c r="G1830" s="362" t="s">
        <v>109</v>
      </c>
      <c r="H1830" s="363">
        <v>1.2500000000000001E-2</v>
      </c>
      <c r="I1830" s="364">
        <v>316.75</v>
      </c>
      <c r="J1830" s="379">
        <v>3.95</v>
      </c>
    </row>
    <row r="1831" spans="1:10" ht="64.5" thickBot="1" x14ac:dyDescent="0.3">
      <c r="A1831" s="378" t="s">
        <v>185</v>
      </c>
      <c r="B1831" s="361" t="s">
        <v>3752</v>
      </c>
      <c r="C1831" s="360" t="s">
        <v>12</v>
      </c>
      <c r="D1831" s="360" t="s">
        <v>3753</v>
      </c>
      <c r="E1831" s="645" t="s">
        <v>2464</v>
      </c>
      <c r="F1831" s="645"/>
      <c r="G1831" s="362" t="s">
        <v>110</v>
      </c>
      <c r="H1831" s="363">
        <v>4.6966999999999998E-3</v>
      </c>
      <c r="I1831" s="364">
        <v>79.14</v>
      </c>
      <c r="J1831" s="379">
        <v>0.37</v>
      </c>
    </row>
    <row r="1832" spans="1:10" ht="15.75" thickTop="1" x14ac:dyDescent="0.25">
      <c r="A1832" s="374"/>
      <c r="B1832" s="359"/>
      <c r="C1832" s="359"/>
      <c r="D1832" s="359"/>
      <c r="E1832" s="359"/>
      <c r="F1832" s="359"/>
      <c r="G1832" s="359"/>
      <c r="H1832" s="359"/>
      <c r="I1832" s="359"/>
      <c r="J1832" s="375"/>
    </row>
    <row r="1833" spans="1:10" ht="38.25" x14ac:dyDescent="0.25">
      <c r="A1833" s="376" t="s">
        <v>184</v>
      </c>
      <c r="B1833" s="350" t="s">
        <v>1128</v>
      </c>
      <c r="C1833" s="349" t="s">
        <v>12</v>
      </c>
      <c r="D1833" s="349" t="s">
        <v>1129</v>
      </c>
      <c r="E1833" s="644" t="s">
        <v>2440</v>
      </c>
      <c r="F1833" s="644"/>
      <c r="G1833" s="351" t="s">
        <v>187</v>
      </c>
      <c r="H1833" s="352">
        <v>1</v>
      </c>
      <c r="I1833" s="353">
        <v>121.52</v>
      </c>
      <c r="J1833" s="377">
        <v>121.52</v>
      </c>
    </row>
    <row r="1834" spans="1:10" x14ac:dyDescent="0.25">
      <c r="A1834" s="378" t="s">
        <v>185</v>
      </c>
      <c r="B1834" s="361" t="s">
        <v>190</v>
      </c>
      <c r="C1834" s="360" t="s">
        <v>12</v>
      </c>
      <c r="D1834" s="360" t="s">
        <v>106</v>
      </c>
      <c r="E1834" s="645" t="s">
        <v>2465</v>
      </c>
      <c r="F1834" s="645"/>
      <c r="G1834" s="362" t="s">
        <v>104</v>
      </c>
      <c r="H1834" s="363">
        <v>3.5150000000000001</v>
      </c>
      <c r="I1834" s="364">
        <v>24.91</v>
      </c>
      <c r="J1834" s="379">
        <v>87.55</v>
      </c>
    </row>
    <row r="1835" spans="1:10" ht="15.75" thickBot="1" x14ac:dyDescent="0.3">
      <c r="A1835" s="378" t="s">
        <v>185</v>
      </c>
      <c r="B1835" s="361" t="s">
        <v>207</v>
      </c>
      <c r="C1835" s="360" t="s">
        <v>12</v>
      </c>
      <c r="D1835" s="360" t="s">
        <v>107</v>
      </c>
      <c r="E1835" s="645" t="s">
        <v>2465</v>
      </c>
      <c r="F1835" s="645"/>
      <c r="G1835" s="362" t="s">
        <v>104</v>
      </c>
      <c r="H1835" s="363">
        <v>1.004</v>
      </c>
      <c r="I1835" s="364">
        <v>33.840000000000003</v>
      </c>
      <c r="J1835" s="379">
        <v>33.97</v>
      </c>
    </row>
    <row r="1836" spans="1:10" ht="15.75" thickTop="1" x14ac:dyDescent="0.25">
      <c r="A1836" s="374"/>
      <c r="B1836" s="359"/>
      <c r="C1836" s="359"/>
      <c r="D1836" s="359"/>
      <c r="E1836" s="359"/>
      <c r="F1836" s="359"/>
      <c r="G1836" s="359"/>
      <c r="H1836" s="359"/>
      <c r="I1836" s="359"/>
      <c r="J1836" s="375"/>
    </row>
    <row r="1837" spans="1:10" ht="25.5" x14ac:dyDescent="0.25">
      <c r="A1837" s="376" t="s">
        <v>184</v>
      </c>
      <c r="B1837" s="350" t="s">
        <v>1131</v>
      </c>
      <c r="C1837" s="349" t="s">
        <v>163</v>
      </c>
      <c r="D1837" s="349" t="s">
        <v>1132</v>
      </c>
      <c r="E1837" s="644" t="s">
        <v>186</v>
      </c>
      <c r="F1837" s="644"/>
      <c r="G1837" s="351" t="s">
        <v>162</v>
      </c>
      <c r="H1837" s="352">
        <v>1</v>
      </c>
      <c r="I1837" s="353">
        <v>41.58</v>
      </c>
      <c r="J1837" s="377">
        <v>41.58</v>
      </c>
    </row>
    <row r="1838" spans="1:10" x14ac:dyDescent="0.25">
      <c r="A1838" s="378" t="s">
        <v>185</v>
      </c>
      <c r="B1838" s="361" t="s">
        <v>190</v>
      </c>
      <c r="C1838" s="360" t="s">
        <v>12</v>
      </c>
      <c r="D1838" s="360" t="s">
        <v>106</v>
      </c>
      <c r="E1838" s="645" t="s">
        <v>2465</v>
      </c>
      <c r="F1838" s="645"/>
      <c r="G1838" s="362" t="s">
        <v>104</v>
      </c>
      <c r="H1838" s="363">
        <v>8.4699999999999998E-2</v>
      </c>
      <c r="I1838" s="364">
        <v>24.91</v>
      </c>
      <c r="J1838" s="379">
        <v>2.1</v>
      </c>
    </row>
    <row r="1839" spans="1:10" x14ac:dyDescent="0.25">
      <c r="A1839" s="378" t="s">
        <v>185</v>
      </c>
      <c r="B1839" s="361" t="s">
        <v>207</v>
      </c>
      <c r="C1839" s="360" t="s">
        <v>12</v>
      </c>
      <c r="D1839" s="360" t="s">
        <v>107</v>
      </c>
      <c r="E1839" s="645" t="s">
        <v>2465</v>
      </c>
      <c r="F1839" s="645"/>
      <c r="G1839" s="362" t="s">
        <v>104</v>
      </c>
      <c r="H1839" s="363">
        <v>0.31059999999999999</v>
      </c>
      <c r="I1839" s="364">
        <v>33.840000000000003</v>
      </c>
      <c r="J1839" s="379">
        <v>10.51</v>
      </c>
    </row>
    <row r="1840" spans="1:10" ht="51" x14ac:dyDescent="0.25">
      <c r="A1840" s="378" t="s">
        <v>185</v>
      </c>
      <c r="B1840" s="361" t="s">
        <v>648</v>
      </c>
      <c r="C1840" s="360" t="s">
        <v>12</v>
      </c>
      <c r="D1840" s="360" t="s">
        <v>649</v>
      </c>
      <c r="E1840" s="645" t="s">
        <v>2466</v>
      </c>
      <c r="F1840" s="645"/>
      <c r="G1840" s="362" t="s">
        <v>187</v>
      </c>
      <c r="H1840" s="363">
        <v>5.6500000000000002E-2</v>
      </c>
      <c r="I1840" s="364">
        <v>512.9</v>
      </c>
      <c r="J1840" s="379">
        <v>28.97</v>
      </c>
    </row>
    <row r="1841" spans="1:10" x14ac:dyDescent="0.25">
      <c r="A1841" s="646" t="s">
        <v>199</v>
      </c>
      <c r="B1841" s="853"/>
      <c r="C1841" s="853"/>
      <c r="D1841" s="853"/>
      <c r="E1841" s="853"/>
      <c r="F1841" s="853"/>
      <c r="G1841" s="853"/>
      <c r="H1841" s="853"/>
      <c r="I1841" s="853"/>
      <c r="J1841" s="647"/>
    </row>
    <row r="1842" spans="1:10" ht="15.75" thickBot="1" x14ac:dyDescent="0.3">
      <c r="A1842" s="648" t="s">
        <v>1749</v>
      </c>
      <c r="B1842" s="854"/>
      <c r="C1842" s="854"/>
      <c r="D1842" s="854"/>
      <c r="E1842" s="854"/>
      <c r="F1842" s="854"/>
      <c r="G1842" s="854"/>
      <c r="H1842" s="854"/>
      <c r="I1842" s="854"/>
      <c r="J1842" s="649"/>
    </row>
    <row r="1843" spans="1:10" ht="15.75" thickTop="1" x14ac:dyDescent="0.25">
      <c r="A1843" s="374"/>
      <c r="B1843" s="359"/>
      <c r="C1843" s="359"/>
      <c r="D1843" s="359"/>
      <c r="E1843" s="359"/>
      <c r="F1843" s="359"/>
      <c r="G1843" s="359"/>
      <c r="H1843" s="359"/>
      <c r="I1843" s="359"/>
      <c r="J1843" s="375"/>
    </row>
    <row r="1844" spans="1:10" ht="38.25" x14ac:dyDescent="0.25">
      <c r="A1844" s="376" t="s">
        <v>184</v>
      </c>
      <c r="B1844" s="350" t="s">
        <v>949</v>
      </c>
      <c r="C1844" s="349" t="s">
        <v>12</v>
      </c>
      <c r="D1844" s="349" t="s">
        <v>950</v>
      </c>
      <c r="E1844" s="644" t="s">
        <v>2440</v>
      </c>
      <c r="F1844" s="644"/>
      <c r="G1844" s="351" t="s">
        <v>162</v>
      </c>
      <c r="H1844" s="352">
        <v>1</v>
      </c>
      <c r="I1844" s="353">
        <v>79.58</v>
      </c>
      <c r="J1844" s="377">
        <v>79.58</v>
      </c>
    </row>
    <row r="1845" spans="1:10" ht="38.25" x14ac:dyDescent="0.25">
      <c r="A1845" s="378" t="s">
        <v>185</v>
      </c>
      <c r="B1845" s="361" t="s">
        <v>539</v>
      </c>
      <c r="C1845" s="360" t="s">
        <v>12</v>
      </c>
      <c r="D1845" s="360" t="s">
        <v>540</v>
      </c>
      <c r="E1845" s="645" t="s">
        <v>2464</v>
      </c>
      <c r="F1845" s="645"/>
      <c r="G1845" s="362" t="s">
        <v>109</v>
      </c>
      <c r="H1845" s="363">
        <v>1.2999999999999999E-2</v>
      </c>
      <c r="I1845" s="364">
        <v>42.74</v>
      </c>
      <c r="J1845" s="379">
        <v>0.55000000000000004</v>
      </c>
    </row>
    <row r="1846" spans="1:10" ht="25.5" x14ac:dyDescent="0.25">
      <c r="A1846" s="378" t="s">
        <v>185</v>
      </c>
      <c r="B1846" s="361" t="s">
        <v>492</v>
      </c>
      <c r="C1846" s="360" t="s">
        <v>12</v>
      </c>
      <c r="D1846" s="360" t="s">
        <v>493</v>
      </c>
      <c r="E1846" s="645" t="s">
        <v>2465</v>
      </c>
      <c r="F1846" s="645"/>
      <c r="G1846" s="362" t="s">
        <v>104</v>
      </c>
      <c r="H1846" s="363">
        <v>0.47699999999999998</v>
      </c>
      <c r="I1846" s="364">
        <v>25.31</v>
      </c>
      <c r="J1846" s="379">
        <v>12.07</v>
      </c>
    </row>
    <row r="1847" spans="1:10" ht="38.25" x14ac:dyDescent="0.25">
      <c r="A1847" s="378" t="s">
        <v>185</v>
      </c>
      <c r="B1847" s="361" t="s">
        <v>541</v>
      </c>
      <c r="C1847" s="360" t="s">
        <v>12</v>
      </c>
      <c r="D1847" s="360" t="s">
        <v>542</v>
      </c>
      <c r="E1847" s="645" t="s">
        <v>2464</v>
      </c>
      <c r="F1847" s="645"/>
      <c r="G1847" s="362" t="s">
        <v>110</v>
      </c>
      <c r="H1847" s="363">
        <v>5.2999999999999999E-2</v>
      </c>
      <c r="I1847" s="364">
        <v>41.2</v>
      </c>
      <c r="J1847" s="379">
        <v>2.1800000000000002</v>
      </c>
    </row>
    <row r="1848" spans="1:10" ht="25.5" x14ac:dyDescent="0.25">
      <c r="A1848" s="378" t="s">
        <v>185</v>
      </c>
      <c r="B1848" s="361" t="s">
        <v>188</v>
      </c>
      <c r="C1848" s="360" t="s">
        <v>12</v>
      </c>
      <c r="D1848" s="360" t="s">
        <v>108</v>
      </c>
      <c r="E1848" s="645" t="s">
        <v>2465</v>
      </c>
      <c r="F1848" s="645"/>
      <c r="G1848" s="362" t="s">
        <v>104</v>
      </c>
      <c r="H1848" s="363">
        <v>1.0880000000000001</v>
      </c>
      <c r="I1848" s="364">
        <v>33.24</v>
      </c>
      <c r="J1848" s="379">
        <v>36.159999999999997</v>
      </c>
    </row>
    <row r="1849" spans="1:10" ht="25.5" x14ac:dyDescent="0.25">
      <c r="A1849" s="372" t="s">
        <v>191</v>
      </c>
      <c r="B1849" s="355" t="s">
        <v>206</v>
      </c>
      <c r="C1849" s="354" t="s">
        <v>12</v>
      </c>
      <c r="D1849" s="354" t="s">
        <v>296</v>
      </c>
      <c r="E1849" s="643" t="s">
        <v>192</v>
      </c>
      <c r="F1849" s="643"/>
      <c r="G1849" s="356" t="s">
        <v>3</v>
      </c>
      <c r="H1849" s="357">
        <v>0.54700000000000004</v>
      </c>
      <c r="I1849" s="358">
        <v>3.53</v>
      </c>
      <c r="J1849" s="373">
        <v>1.93</v>
      </c>
    </row>
    <row r="1850" spans="1:10" ht="25.5" x14ac:dyDescent="0.25">
      <c r="A1850" s="372" t="s">
        <v>191</v>
      </c>
      <c r="B1850" s="355" t="s">
        <v>299</v>
      </c>
      <c r="C1850" s="354" t="s">
        <v>12</v>
      </c>
      <c r="D1850" s="354" t="s">
        <v>300</v>
      </c>
      <c r="E1850" s="643" t="s">
        <v>192</v>
      </c>
      <c r="F1850" s="643"/>
      <c r="G1850" s="356" t="s">
        <v>16</v>
      </c>
      <c r="H1850" s="357">
        <v>5.2999999999999999E-2</v>
      </c>
      <c r="I1850" s="358">
        <v>20.09</v>
      </c>
      <c r="J1850" s="373">
        <v>1.06</v>
      </c>
    </row>
    <row r="1851" spans="1:10" ht="25.5" x14ac:dyDescent="0.25">
      <c r="A1851" s="372" t="s">
        <v>191</v>
      </c>
      <c r="B1851" s="355" t="s">
        <v>652</v>
      </c>
      <c r="C1851" s="354" t="s">
        <v>12</v>
      </c>
      <c r="D1851" s="354" t="s">
        <v>653</v>
      </c>
      <c r="E1851" s="643" t="s">
        <v>192</v>
      </c>
      <c r="F1851" s="643"/>
      <c r="G1851" s="356" t="s">
        <v>3</v>
      </c>
      <c r="H1851" s="357">
        <v>1.1339999999999999</v>
      </c>
      <c r="I1851" s="358">
        <v>16.75</v>
      </c>
      <c r="J1851" s="373">
        <v>18.989999999999998</v>
      </c>
    </row>
    <row r="1852" spans="1:10" ht="38.25" x14ac:dyDescent="0.25">
      <c r="A1852" s="372" t="s">
        <v>191</v>
      </c>
      <c r="B1852" s="355" t="s">
        <v>208</v>
      </c>
      <c r="C1852" s="354" t="s">
        <v>12</v>
      </c>
      <c r="D1852" s="354" t="s">
        <v>113</v>
      </c>
      <c r="E1852" s="643" t="s">
        <v>192</v>
      </c>
      <c r="F1852" s="643"/>
      <c r="G1852" s="356" t="s">
        <v>105</v>
      </c>
      <c r="H1852" s="357">
        <v>1.67E-2</v>
      </c>
      <c r="I1852" s="358">
        <v>6.52</v>
      </c>
      <c r="J1852" s="373">
        <v>0.1</v>
      </c>
    </row>
    <row r="1853" spans="1:10" ht="25.5" x14ac:dyDescent="0.25">
      <c r="A1853" s="372" t="s">
        <v>191</v>
      </c>
      <c r="B1853" s="355" t="s">
        <v>193</v>
      </c>
      <c r="C1853" s="354" t="s">
        <v>12</v>
      </c>
      <c r="D1853" s="354" t="s">
        <v>295</v>
      </c>
      <c r="E1853" s="643" t="s">
        <v>192</v>
      </c>
      <c r="F1853" s="643"/>
      <c r="G1853" s="356" t="s">
        <v>3</v>
      </c>
      <c r="H1853" s="357">
        <v>0.60499999999999998</v>
      </c>
      <c r="I1853" s="358">
        <v>10.1</v>
      </c>
      <c r="J1853" s="373">
        <v>6.11</v>
      </c>
    </row>
    <row r="1854" spans="1:10" ht="26.25" thickBot="1" x14ac:dyDescent="0.3">
      <c r="A1854" s="372" t="s">
        <v>191</v>
      </c>
      <c r="B1854" s="355" t="s">
        <v>654</v>
      </c>
      <c r="C1854" s="354" t="s">
        <v>12</v>
      </c>
      <c r="D1854" s="354" t="s">
        <v>655</v>
      </c>
      <c r="E1854" s="643" t="s">
        <v>192</v>
      </c>
      <c r="F1854" s="643"/>
      <c r="G1854" s="356" t="s">
        <v>16</v>
      </c>
      <c r="H1854" s="357">
        <v>2.5999999999999999E-2</v>
      </c>
      <c r="I1854" s="358">
        <v>16.59</v>
      </c>
      <c r="J1854" s="373">
        <v>0.43</v>
      </c>
    </row>
    <row r="1855" spans="1:10" ht="15.75" thickTop="1" x14ac:dyDescent="0.25">
      <c r="A1855" s="374"/>
      <c r="B1855" s="359"/>
      <c r="C1855" s="359"/>
      <c r="D1855" s="359"/>
      <c r="E1855" s="359"/>
      <c r="F1855" s="359"/>
      <c r="G1855" s="359"/>
      <c r="H1855" s="359"/>
      <c r="I1855" s="359"/>
      <c r="J1855" s="375"/>
    </row>
    <row r="1856" spans="1:10" ht="38.25" x14ac:dyDescent="0.25">
      <c r="A1856" s="376" t="s">
        <v>184</v>
      </c>
      <c r="B1856" s="350" t="s">
        <v>5404</v>
      </c>
      <c r="C1856" s="349" t="s">
        <v>12</v>
      </c>
      <c r="D1856" s="349" t="s">
        <v>5405</v>
      </c>
      <c r="E1856" s="644" t="s">
        <v>2440</v>
      </c>
      <c r="F1856" s="644"/>
      <c r="G1856" s="351" t="s">
        <v>16</v>
      </c>
      <c r="H1856" s="352">
        <v>1</v>
      </c>
      <c r="I1856" s="353">
        <v>17.309999999999999</v>
      </c>
      <c r="J1856" s="377">
        <v>17.309999999999999</v>
      </c>
    </row>
    <row r="1857" spans="1:10" ht="25.5" x14ac:dyDescent="0.25">
      <c r="A1857" s="378" t="s">
        <v>185</v>
      </c>
      <c r="B1857" s="361" t="s">
        <v>658</v>
      </c>
      <c r="C1857" s="360" t="s">
        <v>12</v>
      </c>
      <c r="D1857" s="360" t="s">
        <v>659</v>
      </c>
      <c r="E1857" s="645" t="s">
        <v>2481</v>
      </c>
      <c r="F1857" s="645"/>
      <c r="G1857" s="362" t="s">
        <v>16</v>
      </c>
      <c r="H1857" s="363">
        <v>1</v>
      </c>
      <c r="I1857" s="364">
        <v>9.33</v>
      </c>
      <c r="J1857" s="379">
        <v>9.33</v>
      </c>
    </row>
    <row r="1858" spans="1:10" x14ac:dyDescent="0.25">
      <c r="A1858" s="378" t="s">
        <v>185</v>
      </c>
      <c r="B1858" s="361" t="s">
        <v>502</v>
      </c>
      <c r="C1858" s="360" t="s">
        <v>12</v>
      </c>
      <c r="D1858" s="360" t="s">
        <v>503</v>
      </c>
      <c r="E1858" s="645" t="s">
        <v>2465</v>
      </c>
      <c r="F1858" s="645"/>
      <c r="G1858" s="362" t="s">
        <v>104</v>
      </c>
      <c r="H1858" s="363">
        <v>0.16600000000000001</v>
      </c>
      <c r="I1858" s="364">
        <v>33.61</v>
      </c>
      <c r="J1858" s="379">
        <v>5.57</v>
      </c>
    </row>
    <row r="1859" spans="1:10" ht="25.5" x14ac:dyDescent="0.25">
      <c r="A1859" s="378" t="s">
        <v>185</v>
      </c>
      <c r="B1859" s="361" t="s">
        <v>484</v>
      </c>
      <c r="C1859" s="360" t="s">
        <v>12</v>
      </c>
      <c r="D1859" s="360" t="s">
        <v>485</v>
      </c>
      <c r="E1859" s="645" t="s">
        <v>2465</v>
      </c>
      <c r="F1859" s="645"/>
      <c r="G1859" s="362" t="s">
        <v>104</v>
      </c>
      <c r="H1859" s="363">
        <v>6.4000000000000001E-2</v>
      </c>
      <c r="I1859" s="364">
        <v>25.63</v>
      </c>
      <c r="J1859" s="379">
        <v>1.64</v>
      </c>
    </row>
    <row r="1860" spans="1:10" ht="25.5" x14ac:dyDescent="0.25">
      <c r="A1860" s="372" t="s">
        <v>191</v>
      </c>
      <c r="B1860" s="355" t="s">
        <v>301</v>
      </c>
      <c r="C1860" s="354" t="s">
        <v>12</v>
      </c>
      <c r="D1860" s="354" t="s">
        <v>302</v>
      </c>
      <c r="E1860" s="643" t="s">
        <v>192</v>
      </c>
      <c r="F1860" s="643"/>
      <c r="G1860" s="356" t="s">
        <v>16</v>
      </c>
      <c r="H1860" s="357">
        <v>2.5000000000000001E-2</v>
      </c>
      <c r="I1860" s="358">
        <v>24.61</v>
      </c>
      <c r="J1860" s="373">
        <v>0.61</v>
      </c>
    </row>
    <row r="1861" spans="1:10" ht="39" thickBot="1" x14ac:dyDescent="0.3">
      <c r="A1861" s="372" t="s">
        <v>191</v>
      </c>
      <c r="B1861" s="355" t="s">
        <v>660</v>
      </c>
      <c r="C1861" s="354" t="s">
        <v>12</v>
      </c>
      <c r="D1861" s="354" t="s">
        <v>661</v>
      </c>
      <c r="E1861" s="643" t="s">
        <v>192</v>
      </c>
      <c r="F1861" s="643"/>
      <c r="G1861" s="356" t="s">
        <v>4</v>
      </c>
      <c r="H1861" s="357">
        <v>0.81899999999999995</v>
      </c>
      <c r="I1861" s="358">
        <v>0.2</v>
      </c>
      <c r="J1861" s="373">
        <v>0.16</v>
      </c>
    </row>
    <row r="1862" spans="1:10" ht="15.75" thickTop="1" x14ac:dyDescent="0.25">
      <c r="A1862" s="374"/>
      <c r="B1862" s="359"/>
      <c r="C1862" s="359"/>
      <c r="D1862" s="359"/>
      <c r="E1862" s="359"/>
      <c r="F1862" s="359"/>
      <c r="G1862" s="359"/>
      <c r="H1862" s="359"/>
      <c r="I1862" s="359"/>
      <c r="J1862" s="375"/>
    </row>
    <row r="1863" spans="1:10" ht="38.25" x14ac:dyDescent="0.25">
      <c r="A1863" s="376" t="s">
        <v>184</v>
      </c>
      <c r="B1863" s="350" t="s">
        <v>5406</v>
      </c>
      <c r="C1863" s="349" t="s">
        <v>12</v>
      </c>
      <c r="D1863" s="349" t="s">
        <v>5407</v>
      </c>
      <c r="E1863" s="644" t="s">
        <v>2440</v>
      </c>
      <c r="F1863" s="644"/>
      <c r="G1863" s="351" t="s">
        <v>16</v>
      </c>
      <c r="H1863" s="352">
        <v>1</v>
      </c>
      <c r="I1863" s="353">
        <v>15.55</v>
      </c>
      <c r="J1863" s="377">
        <v>15.55</v>
      </c>
    </row>
    <row r="1864" spans="1:10" x14ac:dyDescent="0.25">
      <c r="A1864" s="378" t="s">
        <v>185</v>
      </c>
      <c r="B1864" s="361" t="s">
        <v>502</v>
      </c>
      <c r="C1864" s="360" t="s">
        <v>12</v>
      </c>
      <c r="D1864" s="360" t="s">
        <v>503</v>
      </c>
      <c r="E1864" s="645" t="s">
        <v>2465</v>
      </c>
      <c r="F1864" s="645"/>
      <c r="G1864" s="362" t="s">
        <v>104</v>
      </c>
      <c r="H1864" s="363">
        <v>0.13100000000000001</v>
      </c>
      <c r="I1864" s="364">
        <v>33.61</v>
      </c>
      <c r="J1864" s="379">
        <v>4.4000000000000004</v>
      </c>
    </row>
    <row r="1865" spans="1:10" ht="25.5" x14ac:dyDescent="0.25">
      <c r="A1865" s="378" t="s">
        <v>185</v>
      </c>
      <c r="B1865" s="361" t="s">
        <v>484</v>
      </c>
      <c r="C1865" s="360" t="s">
        <v>12</v>
      </c>
      <c r="D1865" s="360" t="s">
        <v>485</v>
      </c>
      <c r="E1865" s="645" t="s">
        <v>2465</v>
      </c>
      <c r="F1865" s="645"/>
      <c r="G1865" s="362" t="s">
        <v>104</v>
      </c>
      <c r="H1865" s="363">
        <v>0.05</v>
      </c>
      <c r="I1865" s="364">
        <v>25.63</v>
      </c>
      <c r="J1865" s="379">
        <v>1.28</v>
      </c>
    </row>
    <row r="1866" spans="1:10" ht="25.5" x14ac:dyDescent="0.25">
      <c r="A1866" s="378" t="s">
        <v>185</v>
      </c>
      <c r="B1866" s="361" t="s">
        <v>1750</v>
      </c>
      <c r="C1866" s="360" t="s">
        <v>12</v>
      </c>
      <c r="D1866" s="360" t="s">
        <v>1751</v>
      </c>
      <c r="E1866" s="645" t="s">
        <v>2481</v>
      </c>
      <c r="F1866" s="645"/>
      <c r="G1866" s="362" t="s">
        <v>16</v>
      </c>
      <c r="H1866" s="363">
        <v>1</v>
      </c>
      <c r="I1866" s="364">
        <v>9.14</v>
      </c>
      <c r="J1866" s="379">
        <v>9.14</v>
      </c>
    </row>
    <row r="1867" spans="1:10" ht="38.25" x14ac:dyDescent="0.25">
      <c r="A1867" s="372" t="s">
        <v>191</v>
      </c>
      <c r="B1867" s="355" t="s">
        <v>660</v>
      </c>
      <c r="C1867" s="354" t="s">
        <v>12</v>
      </c>
      <c r="D1867" s="354" t="s">
        <v>661</v>
      </c>
      <c r="E1867" s="643" t="s">
        <v>192</v>
      </c>
      <c r="F1867" s="643"/>
      <c r="G1867" s="356" t="s">
        <v>4</v>
      </c>
      <c r="H1867" s="357">
        <v>0.64400000000000002</v>
      </c>
      <c r="I1867" s="358">
        <v>0.2</v>
      </c>
      <c r="J1867" s="373">
        <v>0.12</v>
      </c>
    </row>
    <row r="1868" spans="1:10" ht="26.25" thickBot="1" x14ac:dyDescent="0.3">
      <c r="A1868" s="372" t="s">
        <v>191</v>
      </c>
      <c r="B1868" s="355" t="s">
        <v>301</v>
      </c>
      <c r="C1868" s="354" t="s">
        <v>12</v>
      </c>
      <c r="D1868" s="354" t="s">
        <v>302</v>
      </c>
      <c r="E1868" s="643" t="s">
        <v>192</v>
      </c>
      <c r="F1868" s="643"/>
      <c r="G1868" s="356" t="s">
        <v>16</v>
      </c>
      <c r="H1868" s="357">
        <v>2.5000000000000001E-2</v>
      </c>
      <c r="I1868" s="358">
        <v>24.61</v>
      </c>
      <c r="J1868" s="373">
        <v>0.61</v>
      </c>
    </row>
    <row r="1869" spans="1:10" ht="15.75" thickTop="1" x14ac:dyDescent="0.25">
      <c r="A1869" s="374"/>
      <c r="B1869" s="359"/>
      <c r="C1869" s="359"/>
      <c r="D1869" s="359"/>
      <c r="E1869" s="359"/>
      <c r="F1869" s="359"/>
      <c r="G1869" s="359"/>
      <c r="H1869" s="359"/>
      <c r="I1869" s="359"/>
      <c r="J1869" s="375"/>
    </row>
    <row r="1870" spans="1:10" ht="38.25" x14ac:dyDescent="0.25">
      <c r="A1870" s="376" t="s">
        <v>184</v>
      </c>
      <c r="B1870" s="350" t="s">
        <v>5408</v>
      </c>
      <c r="C1870" s="349" t="s">
        <v>12</v>
      </c>
      <c r="D1870" s="349" t="s">
        <v>5409</v>
      </c>
      <c r="E1870" s="644" t="s">
        <v>2440</v>
      </c>
      <c r="F1870" s="644"/>
      <c r="G1870" s="351" t="s">
        <v>16</v>
      </c>
      <c r="H1870" s="352">
        <v>1</v>
      </c>
      <c r="I1870" s="353">
        <v>14.03</v>
      </c>
      <c r="J1870" s="377">
        <v>14.03</v>
      </c>
    </row>
    <row r="1871" spans="1:10" x14ac:dyDescent="0.25">
      <c r="A1871" s="378" t="s">
        <v>185</v>
      </c>
      <c r="B1871" s="361" t="s">
        <v>502</v>
      </c>
      <c r="C1871" s="360" t="s">
        <v>12</v>
      </c>
      <c r="D1871" s="360" t="s">
        <v>503</v>
      </c>
      <c r="E1871" s="645" t="s">
        <v>2465</v>
      </c>
      <c r="F1871" s="645"/>
      <c r="G1871" s="362" t="s">
        <v>104</v>
      </c>
      <c r="H1871" s="363">
        <v>0.10199999999999999</v>
      </c>
      <c r="I1871" s="364">
        <v>33.61</v>
      </c>
      <c r="J1871" s="379">
        <v>3.42</v>
      </c>
    </row>
    <row r="1872" spans="1:10" ht="25.5" x14ac:dyDescent="0.25">
      <c r="A1872" s="378" t="s">
        <v>185</v>
      </c>
      <c r="B1872" s="361" t="s">
        <v>484</v>
      </c>
      <c r="C1872" s="360" t="s">
        <v>12</v>
      </c>
      <c r="D1872" s="360" t="s">
        <v>485</v>
      </c>
      <c r="E1872" s="645" t="s">
        <v>2465</v>
      </c>
      <c r="F1872" s="645"/>
      <c r="G1872" s="362" t="s">
        <v>104</v>
      </c>
      <c r="H1872" s="363">
        <v>3.9E-2</v>
      </c>
      <c r="I1872" s="364">
        <v>25.63</v>
      </c>
      <c r="J1872" s="379">
        <v>0.99</v>
      </c>
    </row>
    <row r="1873" spans="1:10" ht="25.5" x14ac:dyDescent="0.25">
      <c r="A1873" s="378" t="s">
        <v>185</v>
      </c>
      <c r="B1873" s="361" t="s">
        <v>662</v>
      </c>
      <c r="C1873" s="360" t="s">
        <v>12</v>
      </c>
      <c r="D1873" s="360" t="s">
        <v>663</v>
      </c>
      <c r="E1873" s="645" t="s">
        <v>2481</v>
      </c>
      <c r="F1873" s="645"/>
      <c r="G1873" s="362" t="s">
        <v>16</v>
      </c>
      <c r="H1873" s="363">
        <v>1</v>
      </c>
      <c r="I1873" s="364">
        <v>8.91</v>
      </c>
      <c r="J1873" s="379">
        <v>8.91</v>
      </c>
    </row>
    <row r="1874" spans="1:10" ht="25.5" x14ac:dyDescent="0.25">
      <c r="A1874" s="372" t="s">
        <v>191</v>
      </c>
      <c r="B1874" s="355" t="s">
        <v>301</v>
      </c>
      <c r="C1874" s="354" t="s">
        <v>12</v>
      </c>
      <c r="D1874" s="354" t="s">
        <v>302</v>
      </c>
      <c r="E1874" s="643" t="s">
        <v>192</v>
      </c>
      <c r="F1874" s="643"/>
      <c r="G1874" s="356" t="s">
        <v>16</v>
      </c>
      <c r="H1874" s="357">
        <v>2.5000000000000001E-2</v>
      </c>
      <c r="I1874" s="358">
        <v>24.61</v>
      </c>
      <c r="J1874" s="373">
        <v>0.61</v>
      </c>
    </row>
    <row r="1875" spans="1:10" ht="39" thickBot="1" x14ac:dyDescent="0.3">
      <c r="A1875" s="372" t="s">
        <v>191</v>
      </c>
      <c r="B1875" s="355" t="s">
        <v>660</v>
      </c>
      <c r="C1875" s="354" t="s">
        <v>12</v>
      </c>
      <c r="D1875" s="354" t="s">
        <v>661</v>
      </c>
      <c r="E1875" s="643" t="s">
        <v>192</v>
      </c>
      <c r="F1875" s="643"/>
      <c r="G1875" s="356" t="s">
        <v>4</v>
      </c>
      <c r="H1875" s="357">
        <v>0.503</v>
      </c>
      <c r="I1875" s="358">
        <v>0.2</v>
      </c>
      <c r="J1875" s="373">
        <v>0.1</v>
      </c>
    </row>
    <row r="1876" spans="1:10" ht="15.75" thickTop="1" x14ac:dyDescent="0.25">
      <c r="A1876" s="374"/>
      <c r="B1876" s="359"/>
      <c r="C1876" s="359"/>
      <c r="D1876" s="359"/>
      <c r="E1876" s="359"/>
      <c r="F1876" s="359"/>
      <c r="G1876" s="359"/>
      <c r="H1876" s="359"/>
      <c r="I1876" s="359"/>
      <c r="J1876" s="375"/>
    </row>
    <row r="1877" spans="1:10" ht="38.25" x14ac:dyDescent="0.25">
      <c r="A1877" s="376" t="s">
        <v>184</v>
      </c>
      <c r="B1877" s="350" t="s">
        <v>1137</v>
      </c>
      <c r="C1877" s="349" t="s">
        <v>12</v>
      </c>
      <c r="D1877" s="349" t="s">
        <v>1138</v>
      </c>
      <c r="E1877" s="644" t="s">
        <v>2440</v>
      </c>
      <c r="F1877" s="644"/>
      <c r="G1877" s="351" t="s">
        <v>16</v>
      </c>
      <c r="H1877" s="352">
        <v>1</v>
      </c>
      <c r="I1877" s="353">
        <v>12.34</v>
      </c>
      <c r="J1877" s="377">
        <v>12.34</v>
      </c>
    </row>
    <row r="1878" spans="1:10" ht="25.5" x14ac:dyDescent="0.25">
      <c r="A1878" s="378" t="s">
        <v>185</v>
      </c>
      <c r="B1878" s="361" t="s">
        <v>664</v>
      </c>
      <c r="C1878" s="360" t="s">
        <v>12</v>
      </c>
      <c r="D1878" s="360" t="s">
        <v>665</v>
      </c>
      <c r="E1878" s="645" t="s">
        <v>2481</v>
      </c>
      <c r="F1878" s="645"/>
      <c r="G1878" s="362" t="s">
        <v>16</v>
      </c>
      <c r="H1878" s="363">
        <v>1</v>
      </c>
      <c r="I1878" s="364">
        <v>8.15</v>
      </c>
      <c r="J1878" s="379">
        <v>8.15</v>
      </c>
    </row>
    <row r="1879" spans="1:10" ht="25.5" x14ac:dyDescent="0.25">
      <c r="A1879" s="378" t="s">
        <v>185</v>
      </c>
      <c r="B1879" s="361" t="s">
        <v>484</v>
      </c>
      <c r="C1879" s="360" t="s">
        <v>12</v>
      </c>
      <c r="D1879" s="360" t="s">
        <v>485</v>
      </c>
      <c r="E1879" s="645" t="s">
        <v>2465</v>
      </c>
      <c r="F1879" s="645"/>
      <c r="G1879" s="362" t="s">
        <v>104</v>
      </c>
      <c r="H1879" s="363">
        <v>3.1E-2</v>
      </c>
      <c r="I1879" s="364">
        <v>25.63</v>
      </c>
      <c r="J1879" s="379">
        <v>0.79</v>
      </c>
    </row>
    <row r="1880" spans="1:10" x14ac:dyDescent="0.25">
      <c r="A1880" s="378" t="s">
        <v>185</v>
      </c>
      <c r="B1880" s="361" t="s">
        <v>502</v>
      </c>
      <c r="C1880" s="360" t="s">
        <v>12</v>
      </c>
      <c r="D1880" s="360" t="s">
        <v>503</v>
      </c>
      <c r="E1880" s="645" t="s">
        <v>2465</v>
      </c>
      <c r="F1880" s="645"/>
      <c r="G1880" s="362" t="s">
        <v>104</v>
      </c>
      <c r="H1880" s="363">
        <v>8.1000000000000003E-2</v>
      </c>
      <c r="I1880" s="364">
        <v>33.61</v>
      </c>
      <c r="J1880" s="379">
        <v>2.72</v>
      </c>
    </row>
    <row r="1881" spans="1:10" ht="38.25" x14ac:dyDescent="0.25">
      <c r="A1881" s="372" t="s">
        <v>191</v>
      </c>
      <c r="B1881" s="355" t="s">
        <v>660</v>
      </c>
      <c r="C1881" s="354" t="s">
        <v>12</v>
      </c>
      <c r="D1881" s="354" t="s">
        <v>661</v>
      </c>
      <c r="E1881" s="643" t="s">
        <v>192</v>
      </c>
      <c r="F1881" s="643"/>
      <c r="G1881" s="356" t="s">
        <v>4</v>
      </c>
      <c r="H1881" s="357">
        <v>0.39900000000000002</v>
      </c>
      <c r="I1881" s="358">
        <v>0.2</v>
      </c>
      <c r="J1881" s="373">
        <v>7.0000000000000007E-2</v>
      </c>
    </row>
    <row r="1882" spans="1:10" ht="26.25" thickBot="1" x14ac:dyDescent="0.3">
      <c r="A1882" s="372" t="s">
        <v>191</v>
      </c>
      <c r="B1882" s="355" t="s">
        <v>301</v>
      </c>
      <c r="C1882" s="354" t="s">
        <v>12</v>
      </c>
      <c r="D1882" s="354" t="s">
        <v>302</v>
      </c>
      <c r="E1882" s="643" t="s">
        <v>192</v>
      </c>
      <c r="F1882" s="643"/>
      <c r="G1882" s="356" t="s">
        <v>16</v>
      </c>
      <c r="H1882" s="357">
        <v>2.5000000000000001E-2</v>
      </c>
      <c r="I1882" s="358">
        <v>24.61</v>
      </c>
      <c r="J1882" s="373">
        <v>0.61</v>
      </c>
    </row>
    <row r="1883" spans="1:10" ht="15.75" thickTop="1" x14ac:dyDescent="0.25">
      <c r="A1883" s="374"/>
      <c r="B1883" s="359"/>
      <c r="C1883" s="359"/>
      <c r="D1883" s="359"/>
      <c r="E1883" s="359"/>
      <c r="F1883" s="359"/>
      <c r="G1883" s="359"/>
      <c r="H1883" s="359"/>
      <c r="I1883" s="359"/>
      <c r="J1883" s="375"/>
    </row>
    <row r="1884" spans="1:10" ht="38.25" x14ac:dyDescent="0.25">
      <c r="A1884" s="376" t="s">
        <v>184</v>
      </c>
      <c r="B1884" s="350" t="s">
        <v>5410</v>
      </c>
      <c r="C1884" s="349" t="s">
        <v>12</v>
      </c>
      <c r="D1884" s="349" t="s">
        <v>5411</v>
      </c>
      <c r="E1884" s="644" t="s">
        <v>2440</v>
      </c>
      <c r="F1884" s="644"/>
      <c r="G1884" s="351" t="s">
        <v>16</v>
      </c>
      <c r="H1884" s="352">
        <v>1</v>
      </c>
      <c r="I1884" s="353">
        <v>10.43</v>
      </c>
      <c r="J1884" s="377">
        <v>10.43</v>
      </c>
    </row>
    <row r="1885" spans="1:10" x14ac:dyDescent="0.25">
      <c r="A1885" s="378" t="s">
        <v>185</v>
      </c>
      <c r="B1885" s="361" t="s">
        <v>502</v>
      </c>
      <c r="C1885" s="360" t="s">
        <v>12</v>
      </c>
      <c r="D1885" s="360" t="s">
        <v>503</v>
      </c>
      <c r="E1885" s="645" t="s">
        <v>2465</v>
      </c>
      <c r="F1885" s="645"/>
      <c r="G1885" s="362" t="s">
        <v>104</v>
      </c>
      <c r="H1885" s="363">
        <v>6.4000000000000001E-2</v>
      </c>
      <c r="I1885" s="364">
        <v>33.61</v>
      </c>
      <c r="J1885" s="379">
        <v>2.15</v>
      </c>
    </row>
    <row r="1886" spans="1:10" ht="25.5" x14ac:dyDescent="0.25">
      <c r="A1886" s="378" t="s">
        <v>185</v>
      </c>
      <c r="B1886" s="361" t="s">
        <v>681</v>
      </c>
      <c r="C1886" s="360" t="s">
        <v>12</v>
      </c>
      <c r="D1886" s="360" t="s">
        <v>682</v>
      </c>
      <c r="E1886" s="645" t="s">
        <v>2481</v>
      </c>
      <c r="F1886" s="645"/>
      <c r="G1886" s="362" t="s">
        <v>16</v>
      </c>
      <c r="H1886" s="363">
        <v>1</v>
      </c>
      <c r="I1886" s="364">
        <v>6.97</v>
      </c>
      <c r="J1886" s="379">
        <v>6.97</v>
      </c>
    </row>
    <row r="1887" spans="1:10" ht="25.5" x14ac:dyDescent="0.25">
      <c r="A1887" s="378" t="s">
        <v>185</v>
      </c>
      <c r="B1887" s="361" t="s">
        <v>484</v>
      </c>
      <c r="C1887" s="360" t="s">
        <v>12</v>
      </c>
      <c r="D1887" s="360" t="s">
        <v>485</v>
      </c>
      <c r="E1887" s="645" t="s">
        <v>2465</v>
      </c>
      <c r="F1887" s="645"/>
      <c r="G1887" s="362" t="s">
        <v>104</v>
      </c>
      <c r="H1887" s="363">
        <v>2.5000000000000001E-2</v>
      </c>
      <c r="I1887" s="364">
        <v>25.63</v>
      </c>
      <c r="J1887" s="379">
        <v>0.64</v>
      </c>
    </row>
    <row r="1888" spans="1:10" ht="25.5" x14ac:dyDescent="0.25">
      <c r="A1888" s="372" t="s">
        <v>191</v>
      </c>
      <c r="B1888" s="355" t="s">
        <v>301</v>
      </c>
      <c r="C1888" s="354" t="s">
        <v>12</v>
      </c>
      <c r="D1888" s="354" t="s">
        <v>302</v>
      </c>
      <c r="E1888" s="643" t="s">
        <v>192</v>
      </c>
      <c r="F1888" s="643"/>
      <c r="G1888" s="356" t="s">
        <v>16</v>
      </c>
      <c r="H1888" s="357">
        <v>2.5000000000000001E-2</v>
      </c>
      <c r="I1888" s="358">
        <v>24.61</v>
      </c>
      <c r="J1888" s="373">
        <v>0.61</v>
      </c>
    </row>
    <row r="1889" spans="1:10" ht="39" thickBot="1" x14ac:dyDescent="0.3">
      <c r="A1889" s="372" t="s">
        <v>191</v>
      </c>
      <c r="B1889" s="355" t="s">
        <v>660</v>
      </c>
      <c r="C1889" s="354" t="s">
        <v>12</v>
      </c>
      <c r="D1889" s="354" t="s">
        <v>661</v>
      </c>
      <c r="E1889" s="643" t="s">
        <v>192</v>
      </c>
      <c r="F1889" s="643"/>
      <c r="G1889" s="356" t="s">
        <v>4</v>
      </c>
      <c r="H1889" s="357">
        <v>0.317</v>
      </c>
      <c r="I1889" s="358">
        <v>0.2</v>
      </c>
      <c r="J1889" s="373">
        <v>0.06</v>
      </c>
    </row>
    <row r="1890" spans="1:10" ht="15.75" thickTop="1" x14ac:dyDescent="0.25">
      <c r="A1890" s="374"/>
      <c r="B1890" s="359"/>
      <c r="C1890" s="359"/>
      <c r="D1890" s="359"/>
      <c r="E1890" s="359"/>
      <c r="F1890" s="359"/>
      <c r="G1890" s="359"/>
      <c r="H1890" s="359"/>
      <c r="I1890" s="359"/>
      <c r="J1890" s="375"/>
    </row>
    <row r="1891" spans="1:10" ht="38.25" x14ac:dyDescent="0.25">
      <c r="A1891" s="376" t="s">
        <v>184</v>
      </c>
      <c r="B1891" s="350" t="s">
        <v>5413</v>
      </c>
      <c r="C1891" s="349" t="s">
        <v>12</v>
      </c>
      <c r="D1891" s="349" t="s">
        <v>5414</v>
      </c>
      <c r="E1891" s="644" t="s">
        <v>2440</v>
      </c>
      <c r="F1891" s="644"/>
      <c r="G1891" s="351" t="s">
        <v>16</v>
      </c>
      <c r="H1891" s="352">
        <v>1</v>
      </c>
      <c r="I1891" s="353">
        <v>9.64</v>
      </c>
      <c r="J1891" s="377">
        <v>9.64</v>
      </c>
    </row>
    <row r="1892" spans="1:10" x14ac:dyDescent="0.25">
      <c r="A1892" s="378" t="s">
        <v>185</v>
      </c>
      <c r="B1892" s="361" t="s">
        <v>502</v>
      </c>
      <c r="C1892" s="360" t="s">
        <v>12</v>
      </c>
      <c r="D1892" s="360" t="s">
        <v>503</v>
      </c>
      <c r="E1892" s="645" t="s">
        <v>2465</v>
      </c>
      <c r="F1892" s="645"/>
      <c r="G1892" s="362" t="s">
        <v>104</v>
      </c>
      <c r="H1892" s="363">
        <v>4.9000000000000002E-2</v>
      </c>
      <c r="I1892" s="364">
        <v>33.61</v>
      </c>
      <c r="J1892" s="379">
        <v>1.64</v>
      </c>
    </row>
    <row r="1893" spans="1:10" ht="25.5" x14ac:dyDescent="0.25">
      <c r="A1893" s="378" t="s">
        <v>185</v>
      </c>
      <c r="B1893" s="361" t="s">
        <v>736</v>
      </c>
      <c r="C1893" s="360" t="s">
        <v>12</v>
      </c>
      <c r="D1893" s="360" t="s">
        <v>737</v>
      </c>
      <c r="E1893" s="645" t="s">
        <v>2481</v>
      </c>
      <c r="F1893" s="645"/>
      <c r="G1893" s="362" t="s">
        <v>16</v>
      </c>
      <c r="H1893" s="363">
        <v>1</v>
      </c>
      <c r="I1893" s="364">
        <v>6.87</v>
      </c>
      <c r="J1893" s="379">
        <v>6.87</v>
      </c>
    </row>
    <row r="1894" spans="1:10" ht="25.5" x14ac:dyDescent="0.25">
      <c r="A1894" s="378" t="s">
        <v>185</v>
      </c>
      <c r="B1894" s="361" t="s">
        <v>484</v>
      </c>
      <c r="C1894" s="360" t="s">
        <v>12</v>
      </c>
      <c r="D1894" s="360" t="s">
        <v>485</v>
      </c>
      <c r="E1894" s="645" t="s">
        <v>2465</v>
      </c>
      <c r="F1894" s="645"/>
      <c r="G1894" s="362" t="s">
        <v>104</v>
      </c>
      <c r="H1894" s="363">
        <v>1.9E-2</v>
      </c>
      <c r="I1894" s="364">
        <v>25.63</v>
      </c>
      <c r="J1894" s="379">
        <v>0.48</v>
      </c>
    </row>
    <row r="1895" spans="1:10" ht="25.5" x14ac:dyDescent="0.25">
      <c r="A1895" s="372" t="s">
        <v>191</v>
      </c>
      <c r="B1895" s="355" t="s">
        <v>301</v>
      </c>
      <c r="C1895" s="354" t="s">
        <v>12</v>
      </c>
      <c r="D1895" s="354" t="s">
        <v>302</v>
      </c>
      <c r="E1895" s="643" t="s">
        <v>192</v>
      </c>
      <c r="F1895" s="643"/>
      <c r="G1895" s="356" t="s">
        <v>16</v>
      </c>
      <c r="H1895" s="357">
        <v>2.5000000000000001E-2</v>
      </c>
      <c r="I1895" s="358">
        <v>24.61</v>
      </c>
      <c r="J1895" s="373">
        <v>0.61</v>
      </c>
    </row>
    <row r="1896" spans="1:10" ht="39" thickBot="1" x14ac:dyDescent="0.3">
      <c r="A1896" s="372" t="s">
        <v>191</v>
      </c>
      <c r="B1896" s="355" t="s">
        <v>660</v>
      </c>
      <c r="C1896" s="354" t="s">
        <v>12</v>
      </c>
      <c r="D1896" s="354" t="s">
        <v>661</v>
      </c>
      <c r="E1896" s="643" t="s">
        <v>192</v>
      </c>
      <c r="F1896" s="643"/>
      <c r="G1896" s="356" t="s">
        <v>4</v>
      </c>
      <c r="H1896" s="357">
        <v>0.245</v>
      </c>
      <c r="I1896" s="358">
        <v>0.2</v>
      </c>
      <c r="J1896" s="373">
        <v>0.04</v>
      </c>
    </row>
    <row r="1897" spans="1:10" ht="15.75" thickTop="1" x14ac:dyDescent="0.25">
      <c r="A1897" s="374"/>
      <c r="B1897" s="359"/>
      <c r="C1897" s="359"/>
      <c r="D1897" s="359"/>
      <c r="E1897" s="359"/>
      <c r="F1897" s="359"/>
      <c r="G1897" s="359"/>
      <c r="H1897" s="359"/>
      <c r="I1897" s="359"/>
      <c r="J1897" s="375"/>
    </row>
    <row r="1898" spans="1:10" ht="51" x14ac:dyDescent="0.25">
      <c r="A1898" s="376" t="s">
        <v>184</v>
      </c>
      <c r="B1898" s="350" t="s">
        <v>5416</v>
      </c>
      <c r="C1898" s="349" t="s">
        <v>163</v>
      </c>
      <c r="D1898" s="349" t="s">
        <v>5417</v>
      </c>
      <c r="E1898" s="644" t="s">
        <v>186</v>
      </c>
      <c r="F1898" s="644"/>
      <c r="G1898" s="351" t="s">
        <v>187</v>
      </c>
      <c r="H1898" s="352">
        <v>1</v>
      </c>
      <c r="I1898" s="353">
        <v>807.88</v>
      </c>
      <c r="J1898" s="377">
        <v>807.88</v>
      </c>
    </row>
    <row r="1899" spans="1:10" x14ac:dyDescent="0.25">
      <c r="A1899" s="378" t="s">
        <v>185</v>
      </c>
      <c r="B1899" s="361" t="s">
        <v>207</v>
      </c>
      <c r="C1899" s="360" t="s">
        <v>12</v>
      </c>
      <c r="D1899" s="360" t="s">
        <v>107</v>
      </c>
      <c r="E1899" s="645" t="s">
        <v>2465</v>
      </c>
      <c r="F1899" s="645"/>
      <c r="G1899" s="362" t="s">
        <v>104</v>
      </c>
      <c r="H1899" s="363">
        <v>0.36299999999999999</v>
      </c>
      <c r="I1899" s="364">
        <v>33.840000000000003</v>
      </c>
      <c r="J1899" s="379">
        <v>12.28</v>
      </c>
    </row>
    <row r="1900" spans="1:10" ht="38.25" x14ac:dyDescent="0.25">
      <c r="A1900" s="378" t="s">
        <v>185</v>
      </c>
      <c r="B1900" s="361" t="s">
        <v>363</v>
      </c>
      <c r="C1900" s="360" t="s">
        <v>12</v>
      </c>
      <c r="D1900" s="360" t="s">
        <v>364</v>
      </c>
      <c r="E1900" s="645" t="s">
        <v>2464</v>
      </c>
      <c r="F1900" s="645"/>
      <c r="G1900" s="362" t="s">
        <v>109</v>
      </c>
      <c r="H1900" s="363">
        <v>8.7999999999999995E-2</v>
      </c>
      <c r="I1900" s="364">
        <v>1.54</v>
      </c>
      <c r="J1900" s="379">
        <v>0.13</v>
      </c>
    </row>
    <row r="1901" spans="1:10" ht="38.25" x14ac:dyDescent="0.25">
      <c r="A1901" s="378" t="s">
        <v>185</v>
      </c>
      <c r="B1901" s="361" t="s">
        <v>365</v>
      </c>
      <c r="C1901" s="360" t="s">
        <v>12</v>
      </c>
      <c r="D1901" s="360" t="s">
        <v>366</v>
      </c>
      <c r="E1901" s="645" t="s">
        <v>2464</v>
      </c>
      <c r="F1901" s="645"/>
      <c r="G1901" s="362" t="s">
        <v>110</v>
      </c>
      <c r="H1901" s="363">
        <v>9.2999999999999999E-2</v>
      </c>
      <c r="I1901" s="364">
        <v>0.6</v>
      </c>
      <c r="J1901" s="379">
        <v>0.05</v>
      </c>
    </row>
    <row r="1902" spans="1:10" x14ac:dyDescent="0.25">
      <c r="A1902" s="378" t="s">
        <v>185</v>
      </c>
      <c r="B1902" s="361" t="s">
        <v>190</v>
      </c>
      <c r="C1902" s="360" t="s">
        <v>12</v>
      </c>
      <c r="D1902" s="360" t="s">
        <v>106</v>
      </c>
      <c r="E1902" s="645" t="s">
        <v>2465</v>
      </c>
      <c r="F1902" s="645"/>
      <c r="G1902" s="362" t="s">
        <v>104</v>
      </c>
      <c r="H1902" s="363">
        <v>0.54400000000000004</v>
      </c>
      <c r="I1902" s="364">
        <v>24.91</v>
      </c>
      <c r="J1902" s="379">
        <v>13.55</v>
      </c>
    </row>
    <row r="1903" spans="1:10" ht="51" x14ac:dyDescent="0.25">
      <c r="A1903" s="372" t="s">
        <v>191</v>
      </c>
      <c r="B1903" s="355" t="s">
        <v>968</v>
      </c>
      <c r="C1903" s="354" t="s">
        <v>12</v>
      </c>
      <c r="D1903" s="354" t="s">
        <v>969</v>
      </c>
      <c r="E1903" s="643" t="s">
        <v>192</v>
      </c>
      <c r="F1903" s="643"/>
      <c r="G1903" s="356" t="s">
        <v>187</v>
      </c>
      <c r="H1903" s="357">
        <v>1.1499999999999999</v>
      </c>
      <c r="I1903" s="358">
        <v>679.89</v>
      </c>
      <c r="J1903" s="373">
        <v>781.87</v>
      </c>
    </row>
    <row r="1904" spans="1:10" x14ac:dyDescent="0.25">
      <c r="A1904" s="646" t="s">
        <v>199</v>
      </c>
      <c r="B1904" s="853"/>
      <c r="C1904" s="853"/>
      <c r="D1904" s="853"/>
      <c r="E1904" s="853"/>
      <c r="F1904" s="853"/>
      <c r="G1904" s="853"/>
      <c r="H1904" s="853"/>
      <c r="I1904" s="853"/>
      <c r="J1904" s="647"/>
    </row>
    <row r="1905" spans="1:10" ht="15.75" thickBot="1" x14ac:dyDescent="0.3">
      <c r="A1905" s="648" t="s">
        <v>5597</v>
      </c>
      <c r="B1905" s="854"/>
      <c r="C1905" s="854"/>
      <c r="D1905" s="854"/>
      <c r="E1905" s="854"/>
      <c r="F1905" s="854"/>
      <c r="G1905" s="854"/>
      <c r="H1905" s="854"/>
      <c r="I1905" s="854"/>
      <c r="J1905" s="649"/>
    </row>
    <row r="1906" spans="1:10" ht="15.75" thickTop="1" x14ac:dyDescent="0.25">
      <c r="A1906" s="374"/>
      <c r="B1906" s="359"/>
      <c r="C1906" s="359"/>
      <c r="D1906" s="359"/>
      <c r="E1906" s="359"/>
      <c r="F1906" s="359"/>
      <c r="G1906" s="359"/>
      <c r="H1906" s="359"/>
      <c r="I1906" s="359"/>
      <c r="J1906" s="375"/>
    </row>
    <row r="1907" spans="1:10" ht="25.5" x14ac:dyDescent="0.25">
      <c r="A1907" s="376" t="s">
        <v>184</v>
      </c>
      <c r="B1907" s="350" t="s">
        <v>590</v>
      </c>
      <c r="C1907" s="349" t="s">
        <v>12</v>
      </c>
      <c r="D1907" s="349" t="s">
        <v>591</v>
      </c>
      <c r="E1907" s="644" t="s">
        <v>666</v>
      </c>
      <c r="F1907" s="644"/>
      <c r="G1907" s="351" t="s">
        <v>162</v>
      </c>
      <c r="H1907" s="352">
        <v>1</v>
      </c>
      <c r="I1907" s="353">
        <v>47.34</v>
      </c>
      <c r="J1907" s="377">
        <v>47.34</v>
      </c>
    </row>
    <row r="1908" spans="1:10" ht="25.5" x14ac:dyDescent="0.25">
      <c r="A1908" s="378" t="s">
        <v>185</v>
      </c>
      <c r="B1908" s="361" t="s">
        <v>667</v>
      </c>
      <c r="C1908" s="360" t="s">
        <v>12</v>
      </c>
      <c r="D1908" s="360" t="s">
        <v>668</v>
      </c>
      <c r="E1908" s="645" t="s">
        <v>2465</v>
      </c>
      <c r="F1908" s="645"/>
      <c r="G1908" s="362" t="s">
        <v>104</v>
      </c>
      <c r="H1908" s="363">
        <v>0.4299</v>
      </c>
      <c r="I1908" s="364">
        <v>35.340000000000003</v>
      </c>
      <c r="J1908" s="379">
        <v>15.19</v>
      </c>
    </row>
    <row r="1909" spans="1:10" ht="25.5" x14ac:dyDescent="0.25">
      <c r="A1909" s="378" t="s">
        <v>185</v>
      </c>
      <c r="B1909" s="361" t="s">
        <v>204</v>
      </c>
      <c r="C1909" s="360" t="s">
        <v>12</v>
      </c>
      <c r="D1909" s="360" t="s">
        <v>111</v>
      </c>
      <c r="E1909" s="645" t="s">
        <v>2465</v>
      </c>
      <c r="F1909" s="645"/>
      <c r="G1909" s="362" t="s">
        <v>104</v>
      </c>
      <c r="H1909" s="363">
        <v>9.69E-2</v>
      </c>
      <c r="I1909" s="364">
        <v>26.44</v>
      </c>
      <c r="J1909" s="379">
        <v>2.56</v>
      </c>
    </row>
    <row r="1910" spans="1:10" ht="64.5" thickBot="1" x14ac:dyDescent="0.3">
      <c r="A1910" s="372" t="s">
        <v>191</v>
      </c>
      <c r="B1910" s="355" t="s">
        <v>669</v>
      </c>
      <c r="C1910" s="354" t="s">
        <v>12</v>
      </c>
      <c r="D1910" s="354" t="s">
        <v>670</v>
      </c>
      <c r="E1910" s="643" t="s">
        <v>192</v>
      </c>
      <c r="F1910" s="643"/>
      <c r="G1910" s="356" t="s">
        <v>16</v>
      </c>
      <c r="H1910" s="357">
        <v>1.5</v>
      </c>
      <c r="I1910" s="358">
        <v>19.73</v>
      </c>
      <c r="J1910" s="373">
        <v>29.59</v>
      </c>
    </row>
    <row r="1911" spans="1:10" ht="15.75" thickTop="1" x14ac:dyDescent="0.25">
      <c r="A1911" s="374"/>
      <c r="B1911" s="359"/>
      <c r="C1911" s="359"/>
      <c r="D1911" s="359"/>
      <c r="E1911" s="359"/>
      <c r="F1911" s="359"/>
      <c r="G1911" s="359"/>
      <c r="H1911" s="359"/>
      <c r="I1911" s="359"/>
      <c r="J1911" s="375"/>
    </row>
    <row r="1912" spans="1:10" ht="25.5" x14ac:dyDescent="0.25">
      <c r="A1912" s="376" t="s">
        <v>184</v>
      </c>
      <c r="B1912" s="350" t="s">
        <v>596</v>
      </c>
      <c r="C1912" s="349" t="s">
        <v>12</v>
      </c>
      <c r="D1912" s="349" t="s">
        <v>597</v>
      </c>
      <c r="E1912" s="644" t="s">
        <v>2477</v>
      </c>
      <c r="F1912" s="644"/>
      <c r="G1912" s="351" t="s">
        <v>187</v>
      </c>
      <c r="H1912" s="352">
        <v>1</v>
      </c>
      <c r="I1912" s="353">
        <v>25.14</v>
      </c>
      <c r="J1912" s="377">
        <v>25.14</v>
      </c>
    </row>
    <row r="1913" spans="1:10" ht="51" x14ac:dyDescent="0.25">
      <c r="A1913" s="378" t="s">
        <v>185</v>
      </c>
      <c r="B1913" s="361" t="s">
        <v>695</v>
      </c>
      <c r="C1913" s="360" t="s">
        <v>12</v>
      </c>
      <c r="D1913" s="360" t="s">
        <v>696</v>
      </c>
      <c r="E1913" s="645" t="s">
        <v>2464</v>
      </c>
      <c r="F1913" s="645"/>
      <c r="G1913" s="362" t="s">
        <v>109</v>
      </c>
      <c r="H1913" s="363">
        <v>9.4200000000000006E-2</v>
      </c>
      <c r="I1913" s="364">
        <v>11.66</v>
      </c>
      <c r="J1913" s="379">
        <v>1.0900000000000001</v>
      </c>
    </row>
    <row r="1914" spans="1:10" ht="63.75" x14ac:dyDescent="0.25">
      <c r="A1914" s="378" t="s">
        <v>185</v>
      </c>
      <c r="B1914" s="361" t="s">
        <v>644</v>
      </c>
      <c r="C1914" s="360" t="s">
        <v>12</v>
      </c>
      <c r="D1914" s="360" t="s">
        <v>645</v>
      </c>
      <c r="E1914" s="645" t="s">
        <v>2464</v>
      </c>
      <c r="F1914" s="645"/>
      <c r="G1914" s="362" t="s">
        <v>110</v>
      </c>
      <c r="H1914" s="363">
        <v>5.9999999999999995E-4</v>
      </c>
      <c r="I1914" s="364">
        <v>79.84</v>
      </c>
      <c r="J1914" s="379">
        <v>0.04</v>
      </c>
    </row>
    <row r="1915" spans="1:10" x14ac:dyDescent="0.25">
      <c r="A1915" s="378" t="s">
        <v>185</v>
      </c>
      <c r="B1915" s="361" t="s">
        <v>190</v>
      </c>
      <c r="C1915" s="360" t="s">
        <v>12</v>
      </c>
      <c r="D1915" s="360" t="s">
        <v>106</v>
      </c>
      <c r="E1915" s="645" t="s">
        <v>2465</v>
      </c>
      <c r="F1915" s="645"/>
      <c r="G1915" s="362" t="s">
        <v>104</v>
      </c>
      <c r="H1915" s="363">
        <v>0.88090000000000002</v>
      </c>
      <c r="I1915" s="364">
        <v>24.91</v>
      </c>
      <c r="J1915" s="379">
        <v>21.94</v>
      </c>
    </row>
    <row r="1916" spans="1:10" ht="64.5" thickBot="1" x14ac:dyDescent="0.3">
      <c r="A1916" s="378" t="s">
        <v>185</v>
      </c>
      <c r="B1916" s="361" t="s">
        <v>646</v>
      </c>
      <c r="C1916" s="360" t="s">
        <v>12</v>
      </c>
      <c r="D1916" s="360" t="s">
        <v>647</v>
      </c>
      <c r="E1916" s="645" t="s">
        <v>2464</v>
      </c>
      <c r="F1916" s="645"/>
      <c r="G1916" s="362" t="s">
        <v>109</v>
      </c>
      <c r="H1916" s="363">
        <v>5.4000000000000003E-3</v>
      </c>
      <c r="I1916" s="364">
        <v>384.65</v>
      </c>
      <c r="J1916" s="379">
        <v>2.0699999999999998</v>
      </c>
    </row>
    <row r="1917" spans="1:10" ht="15.75" thickTop="1" x14ac:dyDescent="0.25">
      <c r="A1917" s="374"/>
      <c r="B1917" s="359"/>
      <c r="C1917" s="359"/>
      <c r="D1917" s="359"/>
      <c r="E1917" s="359"/>
      <c r="F1917" s="359"/>
      <c r="G1917" s="359"/>
      <c r="H1917" s="359"/>
      <c r="I1917" s="359"/>
      <c r="J1917" s="375"/>
    </row>
    <row r="1918" spans="1:10" ht="63.75" x14ac:dyDescent="0.25">
      <c r="A1918" s="376" t="s">
        <v>184</v>
      </c>
      <c r="B1918" s="350" t="s">
        <v>2515</v>
      </c>
      <c r="C1918" s="349" t="s">
        <v>163</v>
      </c>
      <c r="D1918" s="349" t="s">
        <v>2516</v>
      </c>
      <c r="E1918" s="644" t="s">
        <v>2479</v>
      </c>
      <c r="F1918" s="644"/>
      <c r="G1918" s="351" t="s">
        <v>162</v>
      </c>
      <c r="H1918" s="352">
        <v>1</v>
      </c>
      <c r="I1918" s="353">
        <v>96.74</v>
      </c>
      <c r="J1918" s="377">
        <v>96.74</v>
      </c>
    </row>
    <row r="1919" spans="1:10" ht="25.5" x14ac:dyDescent="0.25">
      <c r="A1919" s="378" t="s">
        <v>185</v>
      </c>
      <c r="B1919" s="361" t="s">
        <v>492</v>
      </c>
      <c r="C1919" s="360" t="s">
        <v>12</v>
      </c>
      <c r="D1919" s="360" t="s">
        <v>493</v>
      </c>
      <c r="E1919" s="645" t="s">
        <v>2465</v>
      </c>
      <c r="F1919" s="645"/>
      <c r="G1919" s="362" t="s">
        <v>104</v>
      </c>
      <c r="H1919" s="363">
        <v>0.159</v>
      </c>
      <c r="I1919" s="364">
        <v>25.31</v>
      </c>
      <c r="J1919" s="379">
        <v>4.0199999999999996</v>
      </c>
    </row>
    <row r="1920" spans="1:10" ht="25.5" x14ac:dyDescent="0.25">
      <c r="A1920" s="378" t="s">
        <v>185</v>
      </c>
      <c r="B1920" s="361" t="s">
        <v>188</v>
      </c>
      <c r="C1920" s="360" t="s">
        <v>12</v>
      </c>
      <c r="D1920" s="360" t="s">
        <v>108</v>
      </c>
      <c r="E1920" s="645" t="s">
        <v>2465</v>
      </c>
      <c r="F1920" s="645"/>
      <c r="G1920" s="362" t="s">
        <v>104</v>
      </c>
      <c r="H1920" s="363">
        <v>0.86599999999999999</v>
      </c>
      <c r="I1920" s="364">
        <v>33.24</v>
      </c>
      <c r="J1920" s="379">
        <v>28.78</v>
      </c>
    </row>
    <row r="1921" spans="1:10" ht="38.25" x14ac:dyDescent="0.25">
      <c r="A1921" s="378" t="s">
        <v>185</v>
      </c>
      <c r="B1921" s="361" t="s">
        <v>673</v>
      </c>
      <c r="C1921" s="360" t="s">
        <v>12</v>
      </c>
      <c r="D1921" s="360" t="s">
        <v>674</v>
      </c>
      <c r="E1921" s="645" t="s">
        <v>2479</v>
      </c>
      <c r="F1921" s="645"/>
      <c r="G1921" s="362" t="s">
        <v>162</v>
      </c>
      <c r="H1921" s="363">
        <v>0.26300000000000001</v>
      </c>
      <c r="I1921" s="364">
        <v>176.71</v>
      </c>
      <c r="J1921" s="379">
        <v>46.47</v>
      </c>
    </row>
    <row r="1922" spans="1:10" ht="38.25" x14ac:dyDescent="0.25">
      <c r="A1922" s="372" t="s">
        <v>191</v>
      </c>
      <c r="B1922" s="355" t="s">
        <v>208</v>
      </c>
      <c r="C1922" s="354" t="s">
        <v>12</v>
      </c>
      <c r="D1922" s="354" t="s">
        <v>113</v>
      </c>
      <c r="E1922" s="643" t="s">
        <v>192</v>
      </c>
      <c r="F1922" s="643"/>
      <c r="G1922" s="356" t="s">
        <v>105</v>
      </c>
      <c r="H1922" s="357">
        <v>0.01</v>
      </c>
      <c r="I1922" s="358">
        <v>6.52</v>
      </c>
      <c r="J1922" s="373">
        <v>0.06</v>
      </c>
    </row>
    <row r="1923" spans="1:10" ht="38.25" x14ac:dyDescent="0.25">
      <c r="A1923" s="372" t="s">
        <v>191</v>
      </c>
      <c r="B1923" s="355" t="s">
        <v>677</v>
      </c>
      <c r="C1923" s="354" t="s">
        <v>12</v>
      </c>
      <c r="D1923" s="354" t="s">
        <v>678</v>
      </c>
      <c r="E1923" s="643" t="s">
        <v>203</v>
      </c>
      <c r="F1923" s="643"/>
      <c r="G1923" s="356" t="s">
        <v>2480</v>
      </c>
      <c r="H1923" s="357">
        <v>0.39300000000000002</v>
      </c>
      <c r="I1923" s="358">
        <v>19.600000000000001</v>
      </c>
      <c r="J1923" s="373">
        <v>7.7</v>
      </c>
    </row>
    <row r="1924" spans="1:10" ht="25.5" x14ac:dyDescent="0.25">
      <c r="A1924" s="372" t="s">
        <v>191</v>
      </c>
      <c r="B1924" s="355" t="s">
        <v>299</v>
      </c>
      <c r="C1924" s="354" t="s">
        <v>12</v>
      </c>
      <c r="D1924" s="354" t="s">
        <v>300</v>
      </c>
      <c r="E1924" s="643" t="s">
        <v>192</v>
      </c>
      <c r="F1924" s="643"/>
      <c r="G1924" s="356" t="s">
        <v>16</v>
      </c>
      <c r="H1924" s="357">
        <v>1.9E-2</v>
      </c>
      <c r="I1924" s="358">
        <v>20.09</v>
      </c>
      <c r="J1924" s="373">
        <v>0.38</v>
      </c>
    </row>
    <row r="1925" spans="1:10" ht="38.25" x14ac:dyDescent="0.25">
      <c r="A1925" s="372" t="s">
        <v>191</v>
      </c>
      <c r="B1925" s="355" t="s">
        <v>679</v>
      </c>
      <c r="C1925" s="354" t="s">
        <v>12</v>
      </c>
      <c r="D1925" s="354" t="s">
        <v>680</v>
      </c>
      <c r="E1925" s="643" t="s">
        <v>203</v>
      </c>
      <c r="F1925" s="643"/>
      <c r="G1925" s="356" t="s">
        <v>2480</v>
      </c>
      <c r="H1925" s="357">
        <v>0.19600000000000001</v>
      </c>
      <c r="I1925" s="358">
        <v>18.75</v>
      </c>
      <c r="J1925" s="373">
        <v>3.67</v>
      </c>
    </row>
    <row r="1926" spans="1:10" ht="38.25" x14ac:dyDescent="0.25">
      <c r="A1926" s="372" t="s">
        <v>191</v>
      </c>
      <c r="B1926" s="355" t="s">
        <v>675</v>
      </c>
      <c r="C1926" s="354" t="s">
        <v>12</v>
      </c>
      <c r="D1926" s="354" t="s">
        <v>676</v>
      </c>
      <c r="E1926" s="643" t="s">
        <v>203</v>
      </c>
      <c r="F1926" s="643"/>
      <c r="G1926" s="356" t="s">
        <v>205</v>
      </c>
      <c r="H1926" s="357">
        <v>0.78500000000000003</v>
      </c>
      <c r="I1926" s="358">
        <v>7.22</v>
      </c>
      <c r="J1926" s="373">
        <v>5.66</v>
      </c>
    </row>
    <row r="1927" spans="1:10" x14ac:dyDescent="0.25">
      <c r="A1927" s="646" t="s">
        <v>199</v>
      </c>
      <c r="B1927" s="853"/>
      <c r="C1927" s="853"/>
      <c r="D1927" s="853"/>
      <c r="E1927" s="853"/>
      <c r="F1927" s="853"/>
      <c r="G1927" s="853"/>
      <c r="H1927" s="853"/>
      <c r="I1927" s="853"/>
      <c r="J1927" s="647"/>
    </row>
    <row r="1928" spans="1:10" ht="15.75" thickBot="1" x14ac:dyDescent="0.3">
      <c r="A1928" s="648" t="s">
        <v>2858</v>
      </c>
      <c r="B1928" s="854"/>
      <c r="C1928" s="854"/>
      <c r="D1928" s="854"/>
      <c r="E1928" s="854"/>
      <c r="F1928" s="854"/>
      <c r="G1928" s="854"/>
      <c r="H1928" s="854"/>
      <c r="I1928" s="854"/>
      <c r="J1928" s="649"/>
    </row>
    <row r="1929" spans="1:10" ht="15.75" thickTop="1" x14ac:dyDescent="0.25">
      <c r="A1929" s="374"/>
      <c r="B1929" s="359"/>
      <c r="C1929" s="359"/>
      <c r="D1929" s="359"/>
      <c r="E1929" s="359"/>
      <c r="F1929" s="359"/>
      <c r="G1929" s="359"/>
      <c r="H1929" s="359"/>
      <c r="I1929" s="359"/>
      <c r="J1929" s="375"/>
    </row>
    <row r="1930" spans="1:10" ht="38.25" x14ac:dyDescent="0.25">
      <c r="A1930" s="376" t="s">
        <v>184</v>
      </c>
      <c r="B1930" s="350" t="s">
        <v>1146</v>
      </c>
      <c r="C1930" s="349" t="s">
        <v>12</v>
      </c>
      <c r="D1930" s="349" t="s">
        <v>1147</v>
      </c>
      <c r="E1930" s="644" t="s">
        <v>2481</v>
      </c>
      <c r="F1930" s="644"/>
      <c r="G1930" s="351" t="s">
        <v>16</v>
      </c>
      <c r="H1930" s="352">
        <v>1</v>
      </c>
      <c r="I1930" s="353">
        <v>14.2</v>
      </c>
      <c r="J1930" s="377">
        <v>14.2</v>
      </c>
    </row>
    <row r="1931" spans="1:10" ht="25.5" x14ac:dyDescent="0.25">
      <c r="A1931" s="378" t="s">
        <v>185</v>
      </c>
      <c r="B1931" s="361" t="s">
        <v>484</v>
      </c>
      <c r="C1931" s="360" t="s">
        <v>12</v>
      </c>
      <c r="D1931" s="360" t="s">
        <v>485</v>
      </c>
      <c r="E1931" s="645" t="s">
        <v>2465</v>
      </c>
      <c r="F1931" s="645"/>
      <c r="G1931" s="362" t="s">
        <v>104</v>
      </c>
      <c r="H1931" s="363">
        <v>1.7500000000000002E-2</v>
      </c>
      <c r="I1931" s="364">
        <v>25.63</v>
      </c>
      <c r="J1931" s="379">
        <v>0.44</v>
      </c>
    </row>
    <row r="1932" spans="1:10" ht="25.5" x14ac:dyDescent="0.25">
      <c r="A1932" s="378" t="s">
        <v>185</v>
      </c>
      <c r="B1932" s="361" t="s">
        <v>658</v>
      </c>
      <c r="C1932" s="360" t="s">
        <v>12</v>
      </c>
      <c r="D1932" s="360" t="s">
        <v>659</v>
      </c>
      <c r="E1932" s="645" t="s">
        <v>2481</v>
      </c>
      <c r="F1932" s="645"/>
      <c r="G1932" s="362" t="s">
        <v>16</v>
      </c>
      <c r="H1932" s="363">
        <v>1</v>
      </c>
      <c r="I1932" s="364">
        <v>9.33</v>
      </c>
      <c r="J1932" s="379">
        <v>9.33</v>
      </c>
    </row>
    <row r="1933" spans="1:10" x14ac:dyDescent="0.25">
      <c r="A1933" s="378" t="s">
        <v>185</v>
      </c>
      <c r="B1933" s="361" t="s">
        <v>502</v>
      </c>
      <c r="C1933" s="360" t="s">
        <v>12</v>
      </c>
      <c r="D1933" s="360" t="s">
        <v>503</v>
      </c>
      <c r="E1933" s="645" t="s">
        <v>2465</v>
      </c>
      <c r="F1933" s="645"/>
      <c r="G1933" s="362" t="s">
        <v>104</v>
      </c>
      <c r="H1933" s="363">
        <v>0.1069</v>
      </c>
      <c r="I1933" s="364">
        <v>33.61</v>
      </c>
      <c r="J1933" s="379">
        <v>3.59</v>
      </c>
    </row>
    <row r="1934" spans="1:10" ht="38.25" x14ac:dyDescent="0.25">
      <c r="A1934" s="372" t="s">
        <v>191</v>
      </c>
      <c r="B1934" s="355" t="s">
        <v>660</v>
      </c>
      <c r="C1934" s="354" t="s">
        <v>12</v>
      </c>
      <c r="D1934" s="354" t="s">
        <v>661</v>
      </c>
      <c r="E1934" s="643" t="s">
        <v>192</v>
      </c>
      <c r="F1934" s="643"/>
      <c r="G1934" s="356" t="s">
        <v>4</v>
      </c>
      <c r="H1934" s="357">
        <v>1.19</v>
      </c>
      <c r="I1934" s="358">
        <v>0.2</v>
      </c>
      <c r="J1934" s="373">
        <v>0.23</v>
      </c>
    </row>
    <row r="1935" spans="1:10" ht="26.25" thickBot="1" x14ac:dyDescent="0.3">
      <c r="A1935" s="372" t="s">
        <v>191</v>
      </c>
      <c r="B1935" s="355" t="s">
        <v>301</v>
      </c>
      <c r="C1935" s="354" t="s">
        <v>12</v>
      </c>
      <c r="D1935" s="354" t="s">
        <v>302</v>
      </c>
      <c r="E1935" s="643" t="s">
        <v>192</v>
      </c>
      <c r="F1935" s="643"/>
      <c r="G1935" s="356" t="s">
        <v>16</v>
      </c>
      <c r="H1935" s="357">
        <v>2.5000000000000001E-2</v>
      </c>
      <c r="I1935" s="358">
        <v>24.61</v>
      </c>
      <c r="J1935" s="373">
        <v>0.61</v>
      </c>
    </row>
    <row r="1936" spans="1:10" ht="15.75" thickTop="1" x14ac:dyDescent="0.25">
      <c r="A1936" s="374"/>
      <c r="B1936" s="359"/>
      <c r="C1936" s="359"/>
      <c r="D1936" s="359"/>
      <c r="E1936" s="359"/>
      <c r="F1936" s="359"/>
      <c r="G1936" s="359"/>
      <c r="H1936" s="359"/>
      <c r="I1936" s="359"/>
      <c r="J1936" s="375"/>
    </row>
    <row r="1937" spans="1:10" ht="38.25" x14ac:dyDescent="0.25">
      <c r="A1937" s="376" t="s">
        <v>184</v>
      </c>
      <c r="B1937" s="350" t="s">
        <v>1149</v>
      </c>
      <c r="C1937" s="349" t="s">
        <v>12</v>
      </c>
      <c r="D1937" s="349" t="s">
        <v>1150</v>
      </c>
      <c r="E1937" s="644" t="s">
        <v>2481</v>
      </c>
      <c r="F1937" s="644"/>
      <c r="G1937" s="351" t="s">
        <v>16</v>
      </c>
      <c r="H1937" s="352">
        <v>1</v>
      </c>
      <c r="I1937" s="353">
        <v>10.33</v>
      </c>
      <c r="J1937" s="377">
        <v>10.33</v>
      </c>
    </row>
    <row r="1938" spans="1:10" ht="25.5" x14ac:dyDescent="0.25">
      <c r="A1938" s="378" t="s">
        <v>185</v>
      </c>
      <c r="B1938" s="361" t="s">
        <v>484</v>
      </c>
      <c r="C1938" s="360" t="s">
        <v>12</v>
      </c>
      <c r="D1938" s="360" t="s">
        <v>485</v>
      </c>
      <c r="E1938" s="645" t="s">
        <v>2465</v>
      </c>
      <c r="F1938" s="645"/>
      <c r="G1938" s="362" t="s">
        <v>104</v>
      </c>
      <c r="H1938" s="363">
        <v>6.4000000000000003E-3</v>
      </c>
      <c r="I1938" s="364">
        <v>25.63</v>
      </c>
      <c r="J1938" s="379">
        <v>0.16</v>
      </c>
    </row>
    <row r="1939" spans="1:10" x14ac:dyDescent="0.25">
      <c r="A1939" s="378" t="s">
        <v>185</v>
      </c>
      <c r="B1939" s="361" t="s">
        <v>502</v>
      </c>
      <c r="C1939" s="360" t="s">
        <v>12</v>
      </c>
      <c r="D1939" s="360" t="s">
        <v>503</v>
      </c>
      <c r="E1939" s="645" t="s">
        <v>2465</v>
      </c>
      <c r="F1939" s="645"/>
      <c r="G1939" s="362" t="s">
        <v>104</v>
      </c>
      <c r="H1939" s="363">
        <v>3.9199999999999999E-2</v>
      </c>
      <c r="I1939" s="364">
        <v>33.61</v>
      </c>
      <c r="J1939" s="379">
        <v>1.31</v>
      </c>
    </row>
    <row r="1940" spans="1:10" ht="25.5" x14ac:dyDescent="0.25">
      <c r="A1940" s="378" t="s">
        <v>185</v>
      </c>
      <c r="B1940" s="361" t="s">
        <v>664</v>
      </c>
      <c r="C1940" s="360" t="s">
        <v>12</v>
      </c>
      <c r="D1940" s="360" t="s">
        <v>665</v>
      </c>
      <c r="E1940" s="645" t="s">
        <v>2481</v>
      </c>
      <c r="F1940" s="645"/>
      <c r="G1940" s="362" t="s">
        <v>16</v>
      </c>
      <c r="H1940" s="363">
        <v>1</v>
      </c>
      <c r="I1940" s="364">
        <v>8.15</v>
      </c>
      <c r="J1940" s="379">
        <v>8.15</v>
      </c>
    </row>
    <row r="1941" spans="1:10" ht="38.25" x14ac:dyDescent="0.25">
      <c r="A1941" s="372" t="s">
        <v>191</v>
      </c>
      <c r="B1941" s="355" t="s">
        <v>660</v>
      </c>
      <c r="C1941" s="354" t="s">
        <v>12</v>
      </c>
      <c r="D1941" s="354" t="s">
        <v>661</v>
      </c>
      <c r="E1941" s="643" t="s">
        <v>192</v>
      </c>
      <c r="F1941" s="643"/>
      <c r="G1941" s="356" t="s">
        <v>4</v>
      </c>
      <c r="H1941" s="357">
        <v>0.54300000000000004</v>
      </c>
      <c r="I1941" s="358">
        <v>0.2</v>
      </c>
      <c r="J1941" s="373">
        <v>0.1</v>
      </c>
    </row>
    <row r="1942" spans="1:10" ht="26.25" thickBot="1" x14ac:dyDescent="0.3">
      <c r="A1942" s="372" t="s">
        <v>191</v>
      </c>
      <c r="B1942" s="355" t="s">
        <v>301</v>
      </c>
      <c r="C1942" s="354" t="s">
        <v>12</v>
      </c>
      <c r="D1942" s="354" t="s">
        <v>302</v>
      </c>
      <c r="E1942" s="643" t="s">
        <v>192</v>
      </c>
      <c r="F1942" s="643"/>
      <c r="G1942" s="356" t="s">
        <v>16</v>
      </c>
      <c r="H1942" s="357">
        <v>2.5000000000000001E-2</v>
      </c>
      <c r="I1942" s="358">
        <v>24.61</v>
      </c>
      <c r="J1942" s="373">
        <v>0.61</v>
      </c>
    </row>
    <row r="1943" spans="1:10" ht="15.75" thickTop="1" x14ac:dyDescent="0.25">
      <c r="A1943" s="374"/>
      <c r="B1943" s="359"/>
      <c r="C1943" s="359"/>
      <c r="D1943" s="359"/>
      <c r="E1943" s="359"/>
      <c r="F1943" s="359"/>
      <c r="G1943" s="359"/>
      <c r="H1943" s="359"/>
      <c r="I1943" s="359"/>
      <c r="J1943" s="375"/>
    </row>
    <row r="1944" spans="1:10" ht="38.25" x14ac:dyDescent="0.25">
      <c r="A1944" s="376" t="s">
        <v>184</v>
      </c>
      <c r="B1944" s="350" t="s">
        <v>1152</v>
      </c>
      <c r="C1944" s="349" t="s">
        <v>12</v>
      </c>
      <c r="D1944" s="349" t="s">
        <v>1153</v>
      </c>
      <c r="E1944" s="644" t="s">
        <v>2481</v>
      </c>
      <c r="F1944" s="644"/>
      <c r="G1944" s="351" t="s">
        <v>16</v>
      </c>
      <c r="H1944" s="352">
        <v>1</v>
      </c>
      <c r="I1944" s="353">
        <v>8.61</v>
      </c>
      <c r="J1944" s="377">
        <v>8.61</v>
      </c>
    </row>
    <row r="1945" spans="1:10" ht="25.5" x14ac:dyDescent="0.25">
      <c r="A1945" s="378" t="s">
        <v>185</v>
      </c>
      <c r="B1945" s="361" t="s">
        <v>681</v>
      </c>
      <c r="C1945" s="360" t="s">
        <v>12</v>
      </c>
      <c r="D1945" s="360" t="s">
        <v>682</v>
      </c>
      <c r="E1945" s="645" t="s">
        <v>2481</v>
      </c>
      <c r="F1945" s="645"/>
      <c r="G1945" s="362" t="s">
        <v>16</v>
      </c>
      <c r="H1945" s="363">
        <v>1</v>
      </c>
      <c r="I1945" s="364">
        <v>6.97</v>
      </c>
      <c r="J1945" s="379">
        <v>6.97</v>
      </c>
    </row>
    <row r="1946" spans="1:10" ht="25.5" x14ac:dyDescent="0.25">
      <c r="A1946" s="378" t="s">
        <v>185</v>
      </c>
      <c r="B1946" s="361" t="s">
        <v>484</v>
      </c>
      <c r="C1946" s="360" t="s">
        <v>12</v>
      </c>
      <c r="D1946" s="360" t="s">
        <v>485</v>
      </c>
      <c r="E1946" s="645" t="s">
        <v>2465</v>
      </c>
      <c r="F1946" s="645"/>
      <c r="G1946" s="362" t="s">
        <v>104</v>
      </c>
      <c r="H1946" s="363">
        <v>4.1999999999999997E-3</v>
      </c>
      <c r="I1946" s="364">
        <v>25.63</v>
      </c>
      <c r="J1946" s="379">
        <v>0.1</v>
      </c>
    </row>
    <row r="1947" spans="1:10" x14ac:dyDescent="0.25">
      <c r="A1947" s="378" t="s">
        <v>185</v>
      </c>
      <c r="B1947" s="361" t="s">
        <v>502</v>
      </c>
      <c r="C1947" s="360" t="s">
        <v>12</v>
      </c>
      <c r="D1947" s="360" t="s">
        <v>503</v>
      </c>
      <c r="E1947" s="645" t="s">
        <v>2465</v>
      </c>
      <c r="F1947" s="645"/>
      <c r="G1947" s="362" t="s">
        <v>104</v>
      </c>
      <c r="H1947" s="363">
        <v>2.5700000000000001E-2</v>
      </c>
      <c r="I1947" s="364">
        <v>33.61</v>
      </c>
      <c r="J1947" s="379">
        <v>0.86</v>
      </c>
    </row>
    <row r="1948" spans="1:10" ht="38.25" x14ac:dyDescent="0.25">
      <c r="A1948" s="372" t="s">
        <v>191</v>
      </c>
      <c r="B1948" s="355" t="s">
        <v>660</v>
      </c>
      <c r="C1948" s="354" t="s">
        <v>12</v>
      </c>
      <c r="D1948" s="354" t="s">
        <v>661</v>
      </c>
      <c r="E1948" s="643" t="s">
        <v>192</v>
      </c>
      <c r="F1948" s="643"/>
      <c r="G1948" s="356" t="s">
        <v>4</v>
      </c>
      <c r="H1948" s="357">
        <v>0.36699999999999999</v>
      </c>
      <c r="I1948" s="358">
        <v>0.2</v>
      </c>
      <c r="J1948" s="373">
        <v>7.0000000000000007E-2</v>
      </c>
    </row>
    <row r="1949" spans="1:10" ht="26.25" thickBot="1" x14ac:dyDescent="0.3">
      <c r="A1949" s="372" t="s">
        <v>191</v>
      </c>
      <c r="B1949" s="355" t="s">
        <v>301</v>
      </c>
      <c r="C1949" s="354" t="s">
        <v>12</v>
      </c>
      <c r="D1949" s="354" t="s">
        <v>302</v>
      </c>
      <c r="E1949" s="643" t="s">
        <v>192</v>
      </c>
      <c r="F1949" s="643"/>
      <c r="G1949" s="356" t="s">
        <v>16</v>
      </c>
      <c r="H1949" s="357">
        <v>2.5000000000000001E-2</v>
      </c>
      <c r="I1949" s="358">
        <v>24.61</v>
      </c>
      <c r="J1949" s="373">
        <v>0.61</v>
      </c>
    </row>
    <row r="1950" spans="1:10" ht="15.75" thickTop="1" x14ac:dyDescent="0.25">
      <c r="A1950" s="374"/>
      <c r="B1950" s="359"/>
      <c r="C1950" s="359"/>
      <c r="D1950" s="359"/>
      <c r="E1950" s="359"/>
      <c r="F1950" s="359"/>
      <c r="G1950" s="359"/>
      <c r="H1950" s="359"/>
      <c r="I1950" s="359"/>
      <c r="J1950" s="375"/>
    </row>
    <row r="1951" spans="1:10" ht="38.25" x14ac:dyDescent="0.25">
      <c r="A1951" s="376" t="s">
        <v>184</v>
      </c>
      <c r="B1951" s="350" t="s">
        <v>1154</v>
      </c>
      <c r="C1951" s="349" t="s">
        <v>12</v>
      </c>
      <c r="D1951" s="349" t="s">
        <v>1155</v>
      </c>
      <c r="E1951" s="644" t="s">
        <v>2481</v>
      </c>
      <c r="F1951" s="644"/>
      <c r="G1951" s="351" t="s">
        <v>16</v>
      </c>
      <c r="H1951" s="352">
        <v>1</v>
      </c>
      <c r="I1951" s="353">
        <v>8.25</v>
      </c>
      <c r="J1951" s="377">
        <v>8.25</v>
      </c>
    </row>
    <row r="1952" spans="1:10" ht="25.5" x14ac:dyDescent="0.25">
      <c r="A1952" s="378" t="s">
        <v>185</v>
      </c>
      <c r="B1952" s="361" t="s">
        <v>736</v>
      </c>
      <c r="C1952" s="360" t="s">
        <v>12</v>
      </c>
      <c r="D1952" s="360" t="s">
        <v>737</v>
      </c>
      <c r="E1952" s="645" t="s">
        <v>2481</v>
      </c>
      <c r="F1952" s="645"/>
      <c r="G1952" s="362" t="s">
        <v>16</v>
      </c>
      <c r="H1952" s="363">
        <v>1</v>
      </c>
      <c r="I1952" s="364">
        <v>6.87</v>
      </c>
      <c r="J1952" s="379">
        <v>6.87</v>
      </c>
    </row>
    <row r="1953" spans="1:10" ht="25.5" x14ac:dyDescent="0.25">
      <c r="A1953" s="378" t="s">
        <v>185</v>
      </c>
      <c r="B1953" s="361" t="s">
        <v>484</v>
      </c>
      <c r="C1953" s="360" t="s">
        <v>12</v>
      </c>
      <c r="D1953" s="360" t="s">
        <v>485</v>
      </c>
      <c r="E1953" s="645" t="s">
        <v>2465</v>
      </c>
      <c r="F1953" s="645"/>
      <c r="G1953" s="362" t="s">
        <v>104</v>
      </c>
      <c r="H1953" s="363">
        <v>3.2000000000000002E-3</v>
      </c>
      <c r="I1953" s="364">
        <v>25.63</v>
      </c>
      <c r="J1953" s="379">
        <v>0.08</v>
      </c>
    </row>
    <row r="1954" spans="1:10" x14ac:dyDescent="0.25">
      <c r="A1954" s="378" t="s">
        <v>185</v>
      </c>
      <c r="B1954" s="361" t="s">
        <v>502</v>
      </c>
      <c r="C1954" s="360" t="s">
        <v>12</v>
      </c>
      <c r="D1954" s="360" t="s">
        <v>503</v>
      </c>
      <c r="E1954" s="645" t="s">
        <v>2465</v>
      </c>
      <c r="F1954" s="645"/>
      <c r="G1954" s="362" t="s">
        <v>104</v>
      </c>
      <c r="H1954" s="363">
        <v>1.9400000000000001E-2</v>
      </c>
      <c r="I1954" s="364">
        <v>33.61</v>
      </c>
      <c r="J1954" s="379">
        <v>0.65</v>
      </c>
    </row>
    <row r="1955" spans="1:10" ht="38.25" x14ac:dyDescent="0.25">
      <c r="A1955" s="372" t="s">
        <v>191</v>
      </c>
      <c r="B1955" s="355" t="s">
        <v>660</v>
      </c>
      <c r="C1955" s="354" t="s">
        <v>12</v>
      </c>
      <c r="D1955" s="354" t="s">
        <v>661</v>
      </c>
      <c r="E1955" s="643" t="s">
        <v>192</v>
      </c>
      <c r="F1955" s="643"/>
      <c r="G1955" s="356" t="s">
        <v>4</v>
      </c>
      <c r="H1955" s="357">
        <v>0.21199999999999999</v>
      </c>
      <c r="I1955" s="358">
        <v>0.2</v>
      </c>
      <c r="J1955" s="373">
        <v>0.04</v>
      </c>
    </row>
    <row r="1956" spans="1:10" ht="26.25" thickBot="1" x14ac:dyDescent="0.3">
      <c r="A1956" s="372" t="s">
        <v>191</v>
      </c>
      <c r="B1956" s="355" t="s">
        <v>301</v>
      </c>
      <c r="C1956" s="354" t="s">
        <v>12</v>
      </c>
      <c r="D1956" s="354" t="s">
        <v>302</v>
      </c>
      <c r="E1956" s="643" t="s">
        <v>192</v>
      </c>
      <c r="F1956" s="643"/>
      <c r="G1956" s="356" t="s">
        <v>16</v>
      </c>
      <c r="H1956" s="357">
        <v>2.5000000000000001E-2</v>
      </c>
      <c r="I1956" s="358">
        <v>24.61</v>
      </c>
      <c r="J1956" s="373">
        <v>0.61</v>
      </c>
    </row>
    <row r="1957" spans="1:10" ht="15.75" thickTop="1" x14ac:dyDescent="0.25">
      <c r="A1957" s="374"/>
      <c r="B1957" s="359"/>
      <c r="C1957" s="359"/>
      <c r="D1957" s="359"/>
      <c r="E1957" s="359"/>
      <c r="F1957" s="359"/>
      <c r="G1957" s="359"/>
      <c r="H1957" s="359"/>
      <c r="I1957" s="359"/>
      <c r="J1957" s="375"/>
    </row>
    <row r="1958" spans="1:10" ht="38.25" x14ac:dyDescent="0.25">
      <c r="A1958" s="376" t="s">
        <v>184</v>
      </c>
      <c r="B1958" s="350" t="s">
        <v>1156</v>
      </c>
      <c r="C1958" s="349" t="s">
        <v>163</v>
      </c>
      <c r="D1958" s="349" t="s">
        <v>1157</v>
      </c>
      <c r="E1958" s="644" t="s">
        <v>1752</v>
      </c>
      <c r="F1958" s="644"/>
      <c r="G1958" s="351" t="s">
        <v>187</v>
      </c>
      <c r="H1958" s="352">
        <v>1</v>
      </c>
      <c r="I1958" s="353">
        <v>798.64</v>
      </c>
      <c r="J1958" s="377">
        <v>798.64</v>
      </c>
    </row>
    <row r="1959" spans="1:10" x14ac:dyDescent="0.25">
      <c r="A1959" s="378" t="s">
        <v>185</v>
      </c>
      <c r="B1959" s="361" t="s">
        <v>207</v>
      </c>
      <c r="C1959" s="360" t="s">
        <v>12</v>
      </c>
      <c r="D1959" s="360" t="s">
        <v>107</v>
      </c>
      <c r="E1959" s="645" t="s">
        <v>2465</v>
      </c>
      <c r="F1959" s="645"/>
      <c r="G1959" s="362" t="s">
        <v>104</v>
      </c>
      <c r="H1959" s="363">
        <v>0.224</v>
      </c>
      <c r="I1959" s="364">
        <v>33.840000000000003</v>
      </c>
      <c r="J1959" s="379">
        <v>7.58</v>
      </c>
    </row>
    <row r="1960" spans="1:10" ht="38.25" x14ac:dyDescent="0.25">
      <c r="A1960" s="378" t="s">
        <v>185</v>
      </c>
      <c r="B1960" s="361" t="s">
        <v>365</v>
      </c>
      <c r="C1960" s="360" t="s">
        <v>12</v>
      </c>
      <c r="D1960" s="360" t="s">
        <v>366</v>
      </c>
      <c r="E1960" s="645" t="s">
        <v>2464</v>
      </c>
      <c r="F1960" s="645"/>
      <c r="G1960" s="362" t="s">
        <v>110</v>
      </c>
      <c r="H1960" s="363">
        <v>0.13</v>
      </c>
      <c r="I1960" s="364">
        <v>0.6</v>
      </c>
      <c r="J1960" s="379">
        <v>7.0000000000000007E-2</v>
      </c>
    </row>
    <row r="1961" spans="1:10" x14ac:dyDescent="0.25">
      <c r="A1961" s="378" t="s">
        <v>185</v>
      </c>
      <c r="B1961" s="361" t="s">
        <v>190</v>
      </c>
      <c r="C1961" s="360" t="s">
        <v>12</v>
      </c>
      <c r="D1961" s="360" t="s">
        <v>106</v>
      </c>
      <c r="E1961" s="645" t="s">
        <v>2465</v>
      </c>
      <c r="F1961" s="645"/>
      <c r="G1961" s="362" t="s">
        <v>104</v>
      </c>
      <c r="H1961" s="363">
        <v>1.345</v>
      </c>
      <c r="I1961" s="364">
        <v>24.91</v>
      </c>
      <c r="J1961" s="379">
        <v>33.5</v>
      </c>
    </row>
    <row r="1962" spans="1:10" ht="38.25" x14ac:dyDescent="0.25">
      <c r="A1962" s="378" t="s">
        <v>185</v>
      </c>
      <c r="B1962" s="361" t="s">
        <v>363</v>
      </c>
      <c r="C1962" s="360" t="s">
        <v>12</v>
      </c>
      <c r="D1962" s="360" t="s">
        <v>364</v>
      </c>
      <c r="E1962" s="645" t="s">
        <v>2464</v>
      </c>
      <c r="F1962" s="645"/>
      <c r="G1962" s="362" t="s">
        <v>109</v>
      </c>
      <c r="H1962" s="363">
        <v>9.4E-2</v>
      </c>
      <c r="I1962" s="364">
        <v>1.54</v>
      </c>
      <c r="J1962" s="379">
        <v>0.14000000000000001</v>
      </c>
    </row>
    <row r="1963" spans="1:10" ht="25.5" x14ac:dyDescent="0.25">
      <c r="A1963" s="378" t="s">
        <v>185</v>
      </c>
      <c r="B1963" s="361" t="s">
        <v>188</v>
      </c>
      <c r="C1963" s="360" t="s">
        <v>12</v>
      </c>
      <c r="D1963" s="360" t="s">
        <v>108</v>
      </c>
      <c r="E1963" s="645" t="s">
        <v>2465</v>
      </c>
      <c r="F1963" s="645"/>
      <c r="G1963" s="362" t="s">
        <v>104</v>
      </c>
      <c r="H1963" s="363">
        <v>0.224</v>
      </c>
      <c r="I1963" s="364">
        <v>33.24</v>
      </c>
      <c r="J1963" s="379">
        <v>7.44</v>
      </c>
    </row>
    <row r="1964" spans="1:10" ht="51" x14ac:dyDescent="0.25">
      <c r="A1964" s="372" t="s">
        <v>191</v>
      </c>
      <c r="B1964" s="355" t="s">
        <v>968</v>
      </c>
      <c r="C1964" s="354" t="s">
        <v>12</v>
      </c>
      <c r="D1964" s="354" t="s">
        <v>969</v>
      </c>
      <c r="E1964" s="643" t="s">
        <v>192</v>
      </c>
      <c r="F1964" s="643"/>
      <c r="G1964" s="356" t="s">
        <v>187</v>
      </c>
      <c r="H1964" s="357">
        <v>1.103</v>
      </c>
      <c r="I1964" s="358">
        <v>679.89</v>
      </c>
      <c r="J1964" s="373">
        <v>749.91</v>
      </c>
    </row>
    <row r="1965" spans="1:10" x14ac:dyDescent="0.25">
      <c r="A1965" s="646" t="s">
        <v>199</v>
      </c>
      <c r="B1965" s="853"/>
      <c r="C1965" s="853"/>
      <c r="D1965" s="853"/>
      <c r="E1965" s="853"/>
      <c r="F1965" s="853"/>
      <c r="G1965" s="853"/>
      <c r="H1965" s="853"/>
      <c r="I1965" s="853"/>
      <c r="J1965" s="647"/>
    </row>
    <row r="1966" spans="1:10" ht="15.75" thickBot="1" x14ac:dyDescent="0.3">
      <c r="A1966" s="648" t="s">
        <v>1753</v>
      </c>
      <c r="B1966" s="854"/>
      <c r="C1966" s="854"/>
      <c r="D1966" s="854"/>
      <c r="E1966" s="854"/>
      <c r="F1966" s="854"/>
      <c r="G1966" s="854"/>
      <c r="H1966" s="854"/>
      <c r="I1966" s="854"/>
      <c r="J1966" s="649"/>
    </row>
    <row r="1967" spans="1:10" ht="15.75" thickTop="1" x14ac:dyDescent="0.25">
      <c r="A1967" s="374"/>
      <c r="B1967" s="359"/>
      <c r="C1967" s="359"/>
      <c r="D1967" s="359"/>
      <c r="E1967" s="359"/>
      <c r="F1967" s="359"/>
      <c r="G1967" s="359"/>
      <c r="H1967" s="359"/>
      <c r="I1967" s="359"/>
      <c r="J1967" s="375"/>
    </row>
    <row r="1968" spans="1:10" ht="51" x14ac:dyDescent="0.25">
      <c r="A1968" s="376" t="s">
        <v>184</v>
      </c>
      <c r="B1968" s="350" t="s">
        <v>1160</v>
      </c>
      <c r="C1968" s="349" t="s">
        <v>12</v>
      </c>
      <c r="D1968" s="349" t="s">
        <v>1161</v>
      </c>
      <c r="E1968" s="644" t="s">
        <v>2479</v>
      </c>
      <c r="F1968" s="644"/>
      <c r="G1968" s="351" t="s">
        <v>162</v>
      </c>
      <c r="H1968" s="352">
        <v>1</v>
      </c>
      <c r="I1968" s="353">
        <v>164.18</v>
      </c>
      <c r="J1968" s="377">
        <v>164.18</v>
      </c>
    </row>
    <row r="1969" spans="1:10" ht="25.5" x14ac:dyDescent="0.25">
      <c r="A1969" s="378" t="s">
        <v>185</v>
      </c>
      <c r="B1969" s="361" t="s">
        <v>188</v>
      </c>
      <c r="C1969" s="360" t="s">
        <v>12</v>
      </c>
      <c r="D1969" s="360" t="s">
        <v>108</v>
      </c>
      <c r="E1969" s="645" t="s">
        <v>2465</v>
      </c>
      <c r="F1969" s="645"/>
      <c r="G1969" s="362" t="s">
        <v>104</v>
      </c>
      <c r="H1969" s="363">
        <v>1.635</v>
      </c>
      <c r="I1969" s="364">
        <v>33.24</v>
      </c>
      <c r="J1969" s="379">
        <v>54.34</v>
      </c>
    </row>
    <row r="1970" spans="1:10" ht="38.25" x14ac:dyDescent="0.25">
      <c r="A1970" s="378" t="s">
        <v>185</v>
      </c>
      <c r="B1970" s="361" t="s">
        <v>1754</v>
      </c>
      <c r="C1970" s="360" t="s">
        <v>12</v>
      </c>
      <c r="D1970" s="360" t="s">
        <v>1755</v>
      </c>
      <c r="E1970" s="645" t="s">
        <v>2479</v>
      </c>
      <c r="F1970" s="645"/>
      <c r="G1970" s="362" t="s">
        <v>162</v>
      </c>
      <c r="H1970" s="363">
        <v>0.41399999999999998</v>
      </c>
      <c r="I1970" s="364">
        <v>126.41</v>
      </c>
      <c r="J1970" s="379">
        <v>52.33</v>
      </c>
    </row>
    <row r="1971" spans="1:10" ht="25.5" x14ac:dyDescent="0.25">
      <c r="A1971" s="378" t="s">
        <v>185</v>
      </c>
      <c r="B1971" s="361" t="s">
        <v>492</v>
      </c>
      <c r="C1971" s="360" t="s">
        <v>12</v>
      </c>
      <c r="D1971" s="360" t="s">
        <v>493</v>
      </c>
      <c r="E1971" s="645" t="s">
        <v>2465</v>
      </c>
      <c r="F1971" s="645"/>
      <c r="G1971" s="362" t="s">
        <v>104</v>
      </c>
      <c r="H1971" s="363">
        <v>0.3</v>
      </c>
      <c r="I1971" s="364">
        <v>25.31</v>
      </c>
      <c r="J1971" s="379">
        <v>7.59</v>
      </c>
    </row>
    <row r="1972" spans="1:10" ht="38.25" x14ac:dyDescent="0.25">
      <c r="A1972" s="372" t="s">
        <v>191</v>
      </c>
      <c r="B1972" s="355" t="s">
        <v>208</v>
      </c>
      <c r="C1972" s="354" t="s">
        <v>12</v>
      </c>
      <c r="D1972" s="354" t="s">
        <v>113</v>
      </c>
      <c r="E1972" s="643" t="s">
        <v>192</v>
      </c>
      <c r="F1972" s="643"/>
      <c r="G1972" s="356" t="s">
        <v>105</v>
      </c>
      <c r="H1972" s="357">
        <v>0.01</v>
      </c>
      <c r="I1972" s="358">
        <v>6.52</v>
      </c>
      <c r="J1972" s="373">
        <v>0.06</v>
      </c>
    </row>
    <row r="1973" spans="1:10" ht="25.5" x14ac:dyDescent="0.25">
      <c r="A1973" s="372" t="s">
        <v>191</v>
      </c>
      <c r="B1973" s="355" t="s">
        <v>299</v>
      </c>
      <c r="C1973" s="354" t="s">
        <v>12</v>
      </c>
      <c r="D1973" s="354" t="s">
        <v>300</v>
      </c>
      <c r="E1973" s="643" t="s">
        <v>192</v>
      </c>
      <c r="F1973" s="643"/>
      <c r="G1973" s="356" t="s">
        <v>16</v>
      </c>
      <c r="H1973" s="357">
        <v>3.3000000000000002E-2</v>
      </c>
      <c r="I1973" s="358">
        <v>20.09</v>
      </c>
      <c r="J1973" s="373">
        <v>0.66</v>
      </c>
    </row>
    <row r="1974" spans="1:10" ht="25.5" x14ac:dyDescent="0.25">
      <c r="A1974" s="372" t="s">
        <v>191</v>
      </c>
      <c r="B1974" s="355" t="s">
        <v>193</v>
      </c>
      <c r="C1974" s="354" t="s">
        <v>12</v>
      </c>
      <c r="D1974" s="354" t="s">
        <v>295</v>
      </c>
      <c r="E1974" s="643" t="s">
        <v>192</v>
      </c>
      <c r="F1974" s="643"/>
      <c r="G1974" s="356" t="s">
        <v>3</v>
      </c>
      <c r="H1974" s="357">
        <v>0.51900000000000002</v>
      </c>
      <c r="I1974" s="358">
        <v>10.1</v>
      </c>
      <c r="J1974" s="373">
        <v>5.24</v>
      </c>
    </row>
    <row r="1975" spans="1:10" ht="38.25" x14ac:dyDescent="0.25">
      <c r="A1975" s="372" t="s">
        <v>191</v>
      </c>
      <c r="B1975" s="355" t="s">
        <v>677</v>
      </c>
      <c r="C1975" s="354" t="s">
        <v>12</v>
      </c>
      <c r="D1975" s="354" t="s">
        <v>678</v>
      </c>
      <c r="E1975" s="643" t="s">
        <v>203</v>
      </c>
      <c r="F1975" s="643"/>
      <c r="G1975" s="356" t="s">
        <v>2480</v>
      </c>
      <c r="H1975" s="357">
        <v>0.35599999999999998</v>
      </c>
      <c r="I1975" s="358">
        <v>19.600000000000001</v>
      </c>
      <c r="J1975" s="373">
        <v>6.97</v>
      </c>
    </row>
    <row r="1976" spans="1:10" ht="51" x14ac:dyDescent="0.25">
      <c r="A1976" s="372" t="s">
        <v>191</v>
      </c>
      <c r="B1976" s="355" t="s">
        <v>1756</v>
      </c>
      <c r="C1976" s="354" t="s">
        <v>12</v>
      </c>
      <c r="D1976" s="354" t="s">
        <v>1757</v>
      </c>
      <c r="E1976" s="643" t="s">
        <v>203</v>
      </c>
      <c r="F1976" s="643"/>
      <c r="G1976" s="356" t="s">
        <v>2480</v>
      </c>
      <c r="H1976" s="357">
        <v>1.1859999999999999</v>
      </c>
      <c r="I1976" s="358">
        <v>6.57</v>
      </c>
      <c r="J1976" s="373">
        <v>7.79</v>
      </c>
    </row>
    <row r="1977" spans="1:10" ht="38.25" x14ac:dyDescent="0.25">
      <c r="A1977" s="372" t="s">
        <v>191</v>
      </c>
      <c r="B1977" s="355" t="s">
        <v>675</v>
      </c>
      <c r="C1977" s="354" t="s">
        <v>12</v>
      </c>
      <c r="D1977" s="354" t="s">
        <v>676</v>
      </c>
      <c r="E1977" s="643" t="s">
        <v>203</v>
      </c>
      <c r="F1977" s="643"/>
      <c r="G1977" s="356" t="s">
        <v>205</v>
      </c>
      <c r="H1977" s="357">
        <v>0.47399999999999998</v>
      </c>
      <c r="I1977" s="358">
        <v>7.22</v>
      </c>
      <c r="J1977" s="373">
        <v>3.42</v>
      </c>
    </row>
    <row r="1978" spans="1:10" ht="51.75" thickBot="1" x14ac:dyDescent="0.3">
      <c r="A1978" s="372" t="s">
        <v>191</v>
      </c>
      <c r="B1978" s="355" t="s">
        <v>1758</v>
      </c>
      <c r="C1978" s="354" t="s">
        <v>12</v>
      </c>
      <c r="D1978" s="354" t="s">
        <v>1759</v>
      </c>
      <c r="E1978" s="643" t="s">
        <v>203</v>
      </c>
      <c r="F1978" s="643"/>
      <c r="G1978" s="356" t="s">
        <v>2480</v>
      </c>
      <c r="H1978" s="357">
        <v>1.1859999999999999</v>
      </c>
      <c r="I1978" s="358">
        <v>21.74</v>
      </c>
      <c r="J1978" s="373">
        <v>25.78</v>
      </c>
    </row>
    <row r="1979" spans="1:10" ht="15.75" thickTop="1" x14ac:dyDescent="0.25">
      <c r="A1979" s="374"/>
      <c r="B1979" s="359"/>
      <c r="C1979" s="359"/>
      <c r="D1979" s="359"/>
      <c r="E1979" s="359"/>
      <c r="F1979" s="359"/>
      <c r="G1979" s="359"/>
      <c r="H1979" s="359"/>
      <c r="I1979" s="359"/>
      <c r="J1979" s="375"/>
    </row>
    <row r="1980" spans="1:10" ht="38.25" x14ac:dyDescent="0.25">
      <c r="A1980" s="376" t="s">
        <v>184</v>
      </c>
      <c r="B1980" s="350" t="s">
        <v>1146</v>
      </c>
      <c r="C1980" s="349" t="s">
        <v>12</v>
      </c>
      <c r="D1980" s="349" t="s">
        <v>1147</v>
      </c>
      <c r="E1980" s="644" t="s">
        <v>2481</v>
      </c>
      <c r="F1980" s="644"/>
      <c r="G1980" s="351" t="s">
        <v>16</v>
      </c>
      <c r="H1980" s="352">
        <v>1</v>
      </c>
      <c r="I1980" s="353">
        <v>14.2</v>
      </c>
      <c r="J1980" s="377">
        <v>14.2</v>
      </c>
    </row>
    <row r="1981" spans="1:10" ht="25.5" x14ac:dyDescent="0.25">
      <c r="A1981" s="378" t="s">
        <v>185</v>
      </c>
      <c r="B1981" s="361" t="s">
        <v>484</v>
      </c>
      <c r="C1981" s="360" t="s">
        <v>12</v>
      </c>
      <c r="D1981" s="360" t="s">
        <v>485</v>
      </c>
      <c r="E1981" s="645" t="s">
        <v>2465</v>
      </c>
      <c r="F1981" s="645"/>
      <c r="G1981" s="362" t="s">
        <v>104</v>
      </c>
      <c r="H1981" s="363">
        <v>1.7500000000000002E-2</v>
      </c>
      <c r="I1981" s="364">
        <v>25.63</v>
      </c>
      <c r="J1981" s="379">
        <v>0.44</v>
      </c>
    </row>
    <row r="1982" spans="1:10" ht="25.5" x14ac:dyDescent="0.25">
      <c r="A1982" s="378" t="s">
        <v>185</v>
      </c>
      <c r="B1982" s="361" t="s">
        <v>658</v>
      </c>
      <c r="C1982" s="360" t="s">
        <v>12</v>
      </c>
      <c r="D1982" s="360" t="s">
        <v>659</v>
      </c>
      <c r="E1982" s="645" t="s">
        <v>2481</v>
      </c>
      <c r="F1982" s="645"/>
      <c r="G1982" s="362" t="s">
        <v>16</v>
      </c>
      <c r="H1982" s="363">
        <v>1</v>
      </c>
      <c r="I1982" s="364">
        <v>9.33</v>
      </c>
      <c r="J1982" s="379">
        <v>9.33</v>
      </c>
    </row>
    <row r="1983" spans="1:10" x14ac:dyDescent="0.25">
      <c r="A1983" s="378" t="s">
        <v>185</v>
      </c>
      <c r="B1983" s="361" t="s">
        <v>502</v>
      </c>
      <c r="C1983" s="360" t="s">
        <v>12</v>
      </c>
      <c r="D1983" s="360" t="s">
        <v>503</v>
      </c>
      <c r="E1983" s="645" t="s">
        <v>2465</v>
      </c>
      <c r="F1983" s="645"/>
      <c r="G1983" s="362" t="s">
        <v>104</v>
      </c>
      <c r="H1983" s="363">
        <v>0.1069</v>
      </c>
      <c r="I1983" s="364">
        <v>33.61</v>
      </c>
      <c r="J1983" s="379">
        <v>3.59</v>
      </c>
    </row>
    <row r="1984" spans="1:10" ht="38.25" x14ac:dyDescent="0.25">
      <c r="A1984" s="372" t="s">
        <v>191</v>
      </c>
      <c r="B1984" s="355" t="s">
        <v>660</v>
      </c>
      <c r="C1984" s="354" t="s">
        <v>12</v>
      </c>
      <c r="D1984" s="354" t="s">
        <v>661</v>
      </c>
      <c r="E1984" s="643" t="s">
        <v>192</v>
      </c>
      <c r="F1984" s="643"/>
      <c r="G1984" s="356" t="s">
        <v>4</v>
      </c>
      <c r="H1984" s="357">
        <v>1.19</v>
      </c>
      <c r="I1984" s="358">
        <v>0.2</v>
      </c>
      <c r="J1984" s="373">
        <v>0.23</v>
      </c>
    </row>
    <row r="1985" spans="1:10" ht="26.25" thickBot="1" x14ac:dyDescent="0.3">
      <c r="A1985" s="372" t="s">
        <v>191</v>
      </c>
      <c r="B1985" s="355" t="s">
        <v>301</v>
      </c>
      <c r="C1985" s="354" t="s">
        <v>12</v>
      </c>
      <c r="D1985" s="354" t="s">
        <v>302</v>
      </c>
      <c r="E1985" s="643" t="s">
        <v>192</v>
      </c>
      <c r="F1985" s="643"/>
      <c r="G1985" s="356" t="s">
        <v>16</v>
      </c>
      <c r="H1985" s="357">
        <v>2.5000000000000001E-2</v>
      </c>
      <c r="I1985" s="358">
        <v>24.61</v>
      </c>
      <c r="J1985" s="373">
        <v>0.61</v>
      </c>
    </row>
    <row r="1986" spans="1:10" ht="15.75" thickTop="1" x14ac:dyDescent="0.25">
      <c r="A1986" s="374"/>
      <c r="B1986" s="359"/>
      <c r="C1986" s="359"/>
      <c r="D1986" s="359"/>
      <c r="E1986" s="359"/>
      <c r="F1986" s="359"/>
      <c r="G1986" s="359"/>
      <c r="H1986" s="359"/>
      <c r="I1986" s="359"/>
      <c r="J1986" s="375"/>
    </row>
    <row r="1987" spans="1:10" ht="38.25" x14ac:dyDescent="0.25">
      <c r="A1987" s="376" t="s">
        <v>184</v>
      </c>
      <c r="B1987" s="350" t="s">
        <v>1164</v>
      </c>
      <c r="C1987" s="349" t="s">
        <v>12</v>
      </c>
      <c r="D1987" s="349" t="s">
        <v>1165</v>
      </c>
      <c r="E1987" s="644" t="s">
        <v>2481</v>
      </c>
      <c r="F1987" s="644"/>
      <c r="G1987" s="351" t="s">
        <v>16</v>
      </c>
      <c r="H1987" s="352">
        <v>1</v>
      </c>
      <c r="I1987" s="353">
        <v>12.92</v>
      </c>
      <c r="J1987" s="377">
        <v>12.92</v>
      </c>
    </row>
    <row r="1988" spans="1:10" ht="25.5" x14ac:dyDescent="0.25">
      <c r="A1988" s="378" t="s">
        <v>185</v>
      </c>
      <c r="B1988" s="361" t="s">
        <v>1750</v>
      </c>
      <c r="C1988" s="360" t="s">
        <v>12</v>
      </c>
      <c r="D1988" s="360" t="s">
        <v>1751</v>
      </c>
      <c r="E1988" s="645" t="s">
        <v>2481</v>
      </c>
      <c r="F1988" s="645"/>
      <c r="G1988" s="362" t="s">
        <v>16</v>
      </c>
      <c r="H1988" s="363">
        <v>1</v>
      </c>
      <c r="I1988" s="364">
        <v>9.14</v>
      </c>
      <c r="J1988" s="379">
        <v>9.14</v>
      </c>
    </row>
    <row r="1989" spans="1:10" x14ac:dyDescent="0.25">
      <c r="A1989" s="378" t="s">
        <v>185</v>
      </c>
      <c r="B1989" s="361" t="s">
        <v>502</v>
      </c>
      <c r="C1989" s="360" t="s">
        <v>12</v>
      </c>
      <c r="D1989" s="360" t="s">
        <v>503</v>
      </c>
      <c r="E1989" s="645" t="s">
        <v>2465</v>
      </c>
      <c r="F1989" s="645"/>
      <c r="G1989" s="362" t="s">
        <v>104</v>
      </c>
      <c r="H1989" s="363">
        <v>7.9000000000000001E-2</v>
      </c>
      <c r="I1989" s="364">
        <v>33.61</v>
      </c>
      <c r="J1989" s="379">
        <v>2.65</v>
      </c>
    </row>
    <row r="1990" spans="1:10" ht="25.5" x14ac:dyDescent="0.25">
      <c r="A1990" s="378" t="s">
        <v>185</v>
      </c>
      <c r="B1990" s="361" t="s">
        <v>484</v>
      </c>
      <c r="C1990" s="360" t="s">
        <v>12</v>
      </c>
      <c r="D1990" s="360" t="s">
        <v>485</v>
      </c>
      <c r="E1990" s="645" t="s">
        <v>2465</v>
      </c>
      <c r="F1990" s="645"/>
      <c r="G1990" s="362" t="s">
        <v>104</v>
      </c>
      <c r="H1990" s="363">
        <v>1.29E-2</v>
      </c>
      <c r="I1990" s="364">
        <v>25.63</v>
      </c>
      <c r="J1990" s="379">
        <v>0.33</v>
      </c>
    </row>
    <row r="1991" spans="1:10" ht="38.25" x14ac:dyDescent="0.25">
      <c r="A1991" s="372" t="s">
        <v>191</v>
      </c>
      <c r="B1991" s="355" t="s">
        <v>660</v>
      </c>
      <c r="C1991" s="354" t="s">
        <v>12</v>
      </c>
      <c r="D1991" s="354" t="s">
        <v>661</v>
      </c>
      <c r="E1991" s="643" t="s">
        <v>192</v>
      </c>
      <c r="F1991" s="643"/>
      <c r="G1991" s="356" t="s">
        <v>4</v>
      </c>
      <c r="H1991" s="357">
        <v>0.97</v>
      </c>
      <c r="I1991" s="358">
        <v>0.2</v>
      </c>
      <c r="J1991" s="373">
        <v>0.19</v>
      </c>
    </row>
    <row r="1992" spans="1:10" ht="26.25" thickBot="1" x14ac:dyDescent="0.3">
      <c r="A1992" s="372" t="s">
        <v>191</v>
      </c>
      <c r="B1992" s="355" t="s">
        <v>301</v>
      </c>
      <c r="C1992" s="354" t="s">
        <v>12</v>
      </c>
      <c r="D1992" s="354" t="s">
        <v>302</v>
      </c>
      <c r="E1992" s="643" t="s">
        <v>192</v>
      </c>
      <c r="F1992" s="643"/>
      <c r="G1992" s="356" t="s">
        <v>16</v>
      </c>
      <c r="H1992" s="357">
        <v>2.5000000000000001E-2</v>
      </c>
      <c r="I1992" s="358">
        <v>24.61</v>
      </c>
      <c r="J1992" s="373">
        <v>0.61</v>
      </c>
    </row>
    <row r="1993" spans="1:10" ht="15.75" thickTop="1" x14ac:dyDescent="0.25">
      <c r="A1993" s="374"/>
      <c r="B1993" s="359"/>
      <c r="C1993" s="359"/>
      <c r="D1993" s="359"/>
      <c r="E1993" s="359"/>
      <c r="F1993" s="359"/>
      <c r="G1993" s="359"/>
      <c r="H1993" s="359"/>
      <c r="I1993" s="359"/>
      <c r="J1993" s="375"/>
    </row>
    <row r="1994" spans="1:10" ht="38.25" x14ac:dyDescent="0.25">
      <c r="A1994" s="376" t="s">
        <v>184</v>
      </c>
      <c r="B1994" s="350" t="s">
        <v>1167</v>
      </c>
      <c r="C1994" s="349" t="s">
        <v>12</v>
      </c>
      <c r="D1994" s="349" t="s">
        <v>1168</v>
      </c>
      <c r="E1994" s="644" t="s">
        <v>2481</v>
      </c>
      <c r="F1994" s="644"/>
      <c r="G1994" s="351" t="s">
        <v>16</v>
      </c>
      <c r="H1994" s="352">
        <v>1</v>
      </c>
      <c r="I1994" s="353">
        <v>11.77</v>
      </c>
      <c r="J1994" s="377">
        <v>11.77</v>
      </c>
    </row>
    <row r="1995" spans="1:10" x14ac:dyDescent="0.25">
      <c r="A1995" s="378" t="s">
        <v>185</v>
      </c>
      <c r="B1995" s="361" t="s">
        <v>502</v>
      </c>
      <c r="C1995" s="360" t="s">
        <v>12</v>
      </c>
      <c r="D1995" s="360" t="s">
        <v>503</v>
      </c>
      <c r="E1995" s="645" t="s">
        <v>2465</v>
      </c>
      <c r="F1995" s="645"/>
      <c r="G1995" s="362" t="s">
        <v>104</v>
      </c>
      <c r="H1995" s="363">
        <v>5.6099999999999997E-2</v>
      </c>
      <c r="I1995" s="364">
        <v>33.61</v>
      </c>
      <c r="J1995" s="379">
        <v>1.88</v>
      </c>
    </row>
    <row r="1996" spans="1:10" ht="25.5" x14ac:dyDescent="0.25">
      <c r="A1996" s="378" t="s">
        <v>185</v>
      </c>
      <c r="B1996" s="361" t="s">
        <v>662</v>
      </c>
      <c r="C1996" s="360" t="s">
        <v>12</v>
      </c>
      <c r="D1996" s="360" t="s">
        <v>663</v>
      </c>
      <c r="E1996" s="645" t="s">
        <v>2481</v>
      </c>
      <c r="F1996" s="645"/>
      <c r="G1996" s="362" t="s">
        <v>16</v>
      </c>
      <c r="H1996" s="363">
        <v>1</v>
      </c>
      <c r="I1996" s="364">
        <v>8.91</v>
      </c>
      <c r="J1996" s="379">
        <v>8.91</v>
      </c>
    </row>
    <row r="1997" spans="1:10" ht="25.5" x14ac:dyDescent="0.25">
      <c r="A1997" s="378" t="s">
        <v>185</v>
      </c>
      <c r="B1997" s="361" t="s">
        <v>484</v>
      </c>
      <c r="C1997" s="360" t="s">
        <v>12</v>
      </c>
      <c r="D1997" s="360" t="s">
        <v>485</v>
      </c>
      <c r="E1997" s="645" t="s">
        <v>2465</v>
      </c>
      <c r="F1997" s="645"/>
      <c r="G1997" s="362" t="s">
        <v>104</v>
      </c>
      <c r="H1997" s="363">
        <v>9.1999999999999998E-3</v>
      </c>
      <c r="I1997" s="364">
        <v>25.63</v>
      </c>
      <c r="J1997" s="379">
        <v>0.23</v>
      </c>
    </row>
    <row r="1998" spans="1:10" ht="38.25" x14ac:dyDescent="0.25">
      <c r="A1998" s="372" t="s">
        <v>191</v>
      </c>
      <c r="B1998" s="355" t="s">
        <v>660</v>
      </c>
      <c r="C1998" s="354" t="s">
        <v>12</v>
      </c>
      <c r="D1998" s="354" t="s">
        <v>661</v>
      </c>
      <c r="E1998" s="643" t="s">
        <v>192</v>
      </c>
      <c r="F1998" s="643"/>
      <c r="G1998" s="356" t="s">
        <v>4</v>
      </c>
      <c r="H1998" s="357">
        <v>0.74299999999999999</v>
      </c>
      <c r="I1998" s="358">
        <v>0.2</v>
      </c>
      <c r="J1998" s="373">
        <v>0.14000000000000001</v>
      </c>
    </row>
    <row r="1999" spans="1:10" ht="26.25" thickBot="1" x14ac:dyDescent="0.3">
      <c r="A1999" s="372" t="s">
        <v>191</v>
      </c>
      <c r="B1999" s="355" t="s">
        <v>301</v>
      </c>
      <c r="C1999" s="354" t="s">
        <v>12</v>
      </c>
      <c r="D1999" s="354" t="s">
        <v>302</v>
      </c>
      <c r="E1999" s="643" t="s">
        <v>192</v>
      </c>
      <c r="F1999" s="643"/>
      <c r="G1999" s="356" t="s">
        <v>16</v>
      </c>
      <c r="H1999" s="357">
        <v>2.5000000000000001E-2</v>
      </c>
      <c r="I1999" s="358">
        <v>24.61</v>
      </c>
      <c r="J1999" s="373">
        <v>0.61</v>
      </c>
    </row>
    <row r="2000" spans="1:10" ht="15.75" thickTop="1" x14ac:dyDescent="0.25">
      <c r="A2000" s="374"/>
      <c r="B2000" s="359"/>
      <c r="C2000" s="359"/>
      <c r="D2000" s="359"/>
      <c r="E2000" s="359"/>
      <c r="F2000" s="359"/>
      <c r="G2000" s="359"/>
      <c r="H2000" s="359"/>
      <c r="I2000" s="359"/>
      <c r="J2000" s="375"/>
    </row>
    <row r="2001" spans="1:10" ht="38.25" x14ac:dyDescent="0.25">
      <c r="A2001" s="376" t="s">
        <v>184</v>
      </c>
      <c r="B2001" s="350" t="s">
        <v>1149</v>
      </c>
      <c r="C2001" s="349" t="s">
        <v>12</v>
      </c>
      <c r="D2001" s="349" t="s">
        <v>1150</v>
      </c>
      <c r="E2001" s="644" t="s">
        <v>2481</v>
      </c>
      <c r="F2001" s="644"/>
      <c r="G2001" s="351" t="s">
        <v>16</v>
      </c>
      <c r="H2001" s="352">
        <v>1</v>
      </c>
      <c r="I2001" s="353">
        <v>10.33</v>
      </c>
      <c r="J2001" s="377">
        <v>10.33</v>
      </c>
    </row>
    <row r="2002" spans="1:10" ht="25.5" x14ac:dyDescent="0.25">
      <c r="A2002" s="378" t="s">
        <v>185</v>
      </c>
      <c r="B2002" s="361" t="s">
        <v>484</v>
      </c>
      <c r="C2002" s="360" t="s">
        <v>12</v>
      </c>
      <c r="D2002" s="360" t="s">
        <v>485</v>
      </c>
      <c r="E2002" s="645" t="s">
        <v>2465</v>
      </c>
      <c r="F2002" s="645"/>
      <c r="G2002" s="362" t="s">
        <v>104</v>
      </c>
      <c r="H2002" s="363">
        <v>6.4000000000000003E-3</v>
      </c>
      <c r="I2002" s="364">
        <v>25.63</v>
      </c>
      <c r="J2002" s="379">
        <v>0.16</v>
      </c>
    </row>
    <row r="2003" spans="1:10" x14ac:dyDescent="0.25">
      <c r="A2003" s="378" t="s">
        <v>185</v>
      </c>
      <c r="B2003" s="361" t="s">
        <v>502</v>
      </c>
      <c r="C2003" s="360" t="s">
        <v>12</v>
      </c>
      <c r="D2003" s="360" t="s">
        <v>503</v>
      </c>
      <c r="E2003" s="645" t="s">
        <v>2465</v>
      </c>
      <c r="F2003" s="645"/>
      <c r="G2003" s="362" t="s">
        <v>104</v>
      </c>
      <c r="H2003" s="363">
        <v>3.9199999999999999E-2</v>
      </c>
      <c r="I2003" s="364">
        <v>33.61</v>
      </c>
      <c r="J2003" s="379">
        <v>1.31</v>
      </c>
    </row>
    <row r="2004" spans="1:10" ht="25.5" x14ac:dyDescent="0.25">
      <c r="A2004" s="378" t="s">
        <v>185</v>
      </c>
      <c r="B2004" s="361" t="s">
        <v>664</v>
      </c>
      <c r="C2004" s="360" t="s">
        <v>12</v>
      </c>
      <c r="D2004" s="360" t="s">
        <v>665</v>
      </c>
      <c r="E2004" s="645" t="s">
        <v>2481</v>
      </c>
      <c r="F2004" s="645"/>
      <c r="G2004" s="362" t="s">
        <v>16</v>
      </c>
      <c r="H2004" s="363">
        <v>1</v>
      </c>
      <c r="I2004" s="364">
        <v>8.15</v>
      </c>
      <c r="J2004" s="379">
        <v>8.15</v>
      </c>
    </row>
    <row r="2005" spans="1:10" ht="38.25" x14ac:dyDescent="0.25">
      <c r="A2005" s="372" t="s">
        <v>191</v>
      </c>
      <c r="B2005" s="355" t="s">
        <v>660</v>
      </c>
      <c r="C2005" s="354" t="s">
        <v>12</v>
      </c>
      <c r="D2005" s="354" t="s">
        <v>661</v>
      </c>
      <c r="E2005" s="643" t="s">
        <v>192</v>
      </c>
      <c r="F2005" s="643"/>
      <c r="G2005" s="356" t="s">
        <v>4</v>
      </c>
      <c r="H2005" s="357">
        <v>0.54300000000000004</v>
      </c>
      <c r="I2005" s="358">
        <v>0.2</v>
      </c>
      <c r="J2005" s="373">
        <v>0.1</v>
      </c>
    </row>
    <row r="2006" spans="1:10" ht="26.25" thickBot="1" x14ac:dyDescent="0.3">
      <c r="A2006" s="372" t="s">
        <v>191</v>
      </c>
      <c r="B2006" s="355" t="s">
        <v>301</v>
      </c>
      <c r="C2006" s="354" t="s">
        <v>12</v>
      </c>
      <c r="D2006" s="354" t="s">
        <v>302</v>
      </c>
      <c r="E2006" s="643" t="s">
        <v>192</v>
      </c>
      <c r="F2006" s="643"/>
      <c r="G2006" s="356" t="s">
        <v>16</v>
      </c>
      <c r="H2006" s="357">
        <v>2.5000000000000001E-2</v>
      </c>
      <c r="I2006" s="358">
        <v>24.61</v>
      </c>
      <c r="J2006" s="373">
        <v>0.61</v>
      </c>
    </row>
    <row r="2007" spans="1:10" ht="15.75" thickTop="1" x14ac:dyDescent="0.25">
      <c r="A2007" s="374"/>
      <c r="B2007" s="359"/>
      <c r="C2007" s="359"/>
      <c r="D2007" s="359"/>
      <c r="E2007" s="359"/>
      <c r="F2007" s="359"/>
      <c r="G2007" s="359"/>
      <c r="H2007" s="359"/>
      <c r="I2007" s="359"/>
      <c r="J2007" s="375"/>
    </row>
    <row r="2008" spans="1:10" ht="38.25" x14ac:dyDescent="0.25">
      <c r="A2008" s="376" t="s">
        <v>184</v>
      </c>
      <c r="B2008" s="350" t="s">
        <v>1152</v>
      </c>
      <c r="C2008" s="349" t="s">
        <v>12</v>
      </c>
      <c r="D2008" s="349" t="s">
        <v>1153</v>
      </c>
      <c r="E2008" s="644" t="s">
        <v>2481</v>
      </c>
      <c r="F2008" s="644"/>
      <c r="G2008" s="351" t="s">
        <v>16</v>
      </c>
      <c r="H2008" s="352">
        <v>1</v>
      </c>
      <c r="I2008" s="353">
        <v>8.61</v>
      </c>
      <c r="J2008" s="377">
        <v>8.61</v>
      </c>
    </row>
    <row r="2009" spans="1:10" ht="25.5" x14ac:dyDescent="0.25">
      <c r="A2009" s="378" t="s">
        <v>185</v>
      </c>
      <c r="B2009" s="361" t="s">
        <v>681</v>
      </c>
      <c r="C2009" s="360" t="s">
        <v>12</v>
      </c>
      <c r="D2009" s="360" t="s">
        <v>682</v>
      </c>
      <c r="E2009" s="645" t="s">
        <v>2481</v>
      </c>
      <c r="F2009" s="645"/>
      <c r="G2009" s="362" t="s">
        <v>16</v>
      </c>
      <c r="H2009" s="363">
        <v>1</v>
      </c>
      <c r="I2009" s="364">
        <v>6.97</v>
      </c>
      <c r="J2009" s="379">
        <v>6.97</v>
      </c>
    </row>
    <row r="2010" spans="1:10" ht="25.5" x14ac:dyDescent="0.25">
      <c r="A2010" s="378" t="s">
        <v>185</v>
      </c>
      <c r="B2010" s="361" t="s">
        <v>484</v>
      </c>
      <c r="C2010" s="360" t="s">
        <v>12</v>
      </c>
      <c r="D2010" s="360" t="s">
        <v>485</v>
      </c>
      <c r="E2010" s="645" t="s">
        <v>2465</v>
      </c>
      <c r="F2010" s="645"/>
      <c r="G2010" s="362" t="s">
        <v>104</v>
      </c>
      <c r="H2010" s="363">
        <v>4.1999999999999997E-3</v>
      </c>
      <c r="I2010" s="364">
        <v>25.63</v>
      </c>
      <c r="J2010" s="379">
        <v>0.1</v>
      </c>
    </row>
    <row r="2011" spans="1:10" x14ac:dyDescent="0.25">
      <c r="A2011" s="378" t="s">
        <v>185</v>
      </c>
      <c r="B2011" s="361" t="s">
        <v>502</v>
      </c>
      <c r="C2011" s="360" t="s">
        <v>12</v>
      </c>
      <c r="D2011" s="360" t="s">
        <v>503</v>
      </c>
      <c r="E2011" s="645" t="s">
        <v>2465</v>
      </c>
      <c r="F2011" s="645"/>
      <c r="G2011" s="362" t="s">
        <v>104</v>
      </c>
      <c r="H2011" s="363">
        <v>2.5700000000000001E-2</v>
      </c>
      <c r="I2011" s="364">
        <v>33.61</v>
      </c>
      <c r="J2011" s="379">
        <v>0.86</v>
      </c>
    </row>
    <row r="2012" spans="1:10" ht="38.25" x14ac:dyDescent="0.25">
      <c r="A2012" s="372" t="s">
        <v>191</v>
      </c>
      <c r="B2012" s="355" t="s">
        <v>660</v>
      </c>
      <c r="C2012" s="354" t="s">
        <v>12</v>
      </c>
      <c r="D2012" s="354" t="s">
        <v>661</v>
      </c>
      <c r="E2012" s="643" t="s">
        <v>192</v>
      </c>
      <c r="F2012" s="643"/>
      <c r="G2012" s="356" t="s">
        <v>4</v>
      </c>
      <c r="H2012" s="357">
        <v>0.36699999999999999</v>
      </c>
      <c r="I2012" s="358">
        <v>0.2</v>
      </c>
      <c r="J2012" s="373">
        <v>7.0000000000000007E-2</v>
      </c>
    </row>
    <row r="2013" spans="1:10" ht="26.25" thickBot="1" x14ac:dyDescent="0.3">
      <c r="A2013" s="372" t="s">
        <v>191</v>
      </c>
      <c r="B2013" s="355" t="s">
        <v>301</v>
      </c>
      <c r="C2013" s="354" t="s">
        <v>12</v>
      </c>
      <c r="D2013" s="354" t="s">
        <v>302</v>
      </c>
      <c r="E2013" s="643" t="s">
        <v>192</v>
      </c>
      <c r="F2013" s="643"/>
      <c r="G2013" s="356" t="s">
        <v>16</v>
      </c>
      <c r="H2013" s="357">
        <v>2.5000000000000001E-2</v>
      </c>
      <c r="I2013" s="358">
        <v>24.61</v>
      </c>
      <c r="J2013" s="373">
        <v>0.61</v>
      </c>
    </row>
    <row r="2014" spans="1:10" ht="15.75" thickTop="1" x14ac:dyDescent="0.25">
      <c r="A2014" s="374"/>
      <c r="B2014" s="359"/>
      <c r="C2014" s="359"/>
      <c r="D2014" s="359"/>
      <c r="E2014" s="359"/>
      <c r="F2014" s="359"/>
      <c r="G2014" s="359"/>
      <c r="H2014" s="359"/>
      <c r="I2014" s="359"/>
      <c r="J2014" s="375"/>
    </row>
    <row r="2015" spans="1:10" ht="38.25" x14ac:dyDescent="0.25">
      <c r="A2015" s="376" t="s">
        <v>184</v>
      </c>
      <c r="B2015" s="350" t="s">
        <v>1154</v>
      </c>
      <c r="C2015" s="349" t="s">
        <v>12</v>
      </c>
      <c r="D2015" s="349" t="s">
        <v>1155</v>
      </c>
      <c r="E2015" s="644" t="s">
        <v>2481</v>
      </c>
      <c r="F2015" s="644"/>
      <c r="G2015" s="351" t="s">
        <v>16</v>
      </c>
      <c r="H2015" s="352">
        <v>1</v>
      </c>
      <c r="I2015" s="353">
        <v>8.25</v>
      </c>
      <c r="J2015" s="377">
        <v>8.25</v>
      </c>
    </row>
    <row r="2016" spans="1:10" ht="25.5" x14ac:dyDescent="0.25">
      <c r="A2016" s="378" t="s">
        <v>185</v>
      </c>
      <c r="B2016" s="361" t="s">
        <v>736</v>
      </c>
      <c r="C2016" s="360" t="s">
        <v>12</v>
      </c>
      <c r="D2016" s="360" t="s">
        <v>737</v>
      </c>
      <c r="E2016" s="645" t="s">
        <v>2481</v>
      </c>
      <c r="F2016" s="645"/>
      <c r="G2016" s="362" t="s">
        <v>16</v>
      </c>
      <c r="H2016" s="363">
        <v>1</v>
      </c>
      <c r="I2016" s="364">
        <v>6.87</v>
      </c>
      <c r="J2016" s="379">
        <v>6.87</v>
      </c>
    </row>
    <row r="2017" spans="1:10" ht="25.5" x14ac:dyDescent="0.25">
      <c r="A2017" s="378" t="s">
        <v>185</v>
      </c>
      <c r="B2017" s="361" t="s">
        <v>484</v>
      </c>
      <c r="C2017" s="360" t="s">
        <v>12</v>
      </c>
      <c r="D2017" s="360" t="s">
        <v>485</v>
      </c>
      <c r="E2017" s="645" t="s">
        <v>2465</v>
      </c>
      <c r="F2017" s="645"/>
      <c r="G2017" s="362" t="s">
        <v>104</v>
      </c>
      <c r="H2017" s="363">
        <v>3.2000000000000002E-3</v>
      </c>
      <c r="I2017" s="364">
        <v>25.63</v>
      </c>
      <c r="J2017" s="379">
        <v>0.08</v>
      </c>
    </row>
    <row r="2018" spans="1:10" x14ac:dyDescent="0.25">
      <c r="A2018" s="378" t="s">
        <v>185</v>
      </c>
      <c r="B2018" s="361" t="s">
        <v>502</v>
      </c>
      <c r="C2018" s="360" t="s">
        <v>12</v>
      </c>
      <c r="D2018" s="360" t="s">
        <v>503</v>
      </c>
      <c r="E2018" s="645" t="s">
        <v>2465</v>
      </c>
      <c r="F2018" s="645"/>
      <c r="G2018" s="362" t="s">
        <v>104</v>
      </c>
      <c r="H2018" s="363">
        <v>1.9400000000000001E-2</v>
      </c>
      <c r="I2018" s="364">
        <v>33.61</v>
      </c>
      <c r="J2018" s="379">
        <v>0.65</v>
      </c>
    </row>
    <row r="2019" spans="1:10" ht="38.25" x14ac:dyDescent="0.25">
      <c r="A2019" s="372" t="s">
        <v>191</v>
      </c>
      <c r="B2019" s="355" t="s">
        <v>660</v>
      </c>
      <c r="C2019" s="354" t="s">
        <v>12</v>
      </c>
      <c r="D2019" s="354" t="s">
        <v>661</v>
      </c>
      <c r="E2019" s="643" t="s">
        <v>192</v>
      </c>
      <c r="F2019" s="643"/>
      <c r="G2019" s="356" t="s">
        <v>4</v>
      </c>
      <c r="H2019" s="357">
        <v>0.21199999999999999</v>
      </c>
      <c r="I2019" s="358">
        <v>0.2</v>
      </c>
      <c r="J2019" s="373">
        <v>0.04</v>
      </c>
    </row>
    <row r="2020" spans="1:10" ht="26.25" thickBot="1" x14ac:dyDescent="0.3">
      <c r="A2020" s="372" t="s">
        <v>191</v>
      </c>
      <c r="B2020" s="355" t="s">
        <v>301</v>
      </c>
      <c r="C2020" s="354" t="s">
        <v>12</v>
      </c>
      <c r="D2020" s="354" t="s">
        <v>302</v>
      </c>
      <c r="E2020" s="643" t="s">
        <v>192</v>
      </c>
      <c r="F2020" s="643"/>
      <c r="G2020" s="356" t="s">
        <v>16</v>
      </c>
      <c r="H2020" s="357">
        <v>2.5000000000000001E-2</v>
      </c>
      <c r="I2020" s="358">
        <v>24.61</v>
      </c>
      <c r="J2020" s="373">
        <v>0.61</v>
      </c>
    </row>
    <row r="2021" spans="1:10" ht="15.75" thickTop="1" x14ac:dyDescent="0.25">
      <c r="A2021" s="374"/>
      <c r="B2021" s="359"/>
      <c r="C2021" s="359"/>
      <c r="D2021" s="359"/>
      <c r="E2021" s="359"/>
      <c r="F2021" s="359"/>
      <c r="G2021" s="359"/>
      <c r="H2021" s="359"/>
      <c r="I2021" s="359"/>
      <c r="J2021" s="375"/>
    </row>
    <row r="2022" spans="1:10" ht="51" x14ac:dyDescent="0.25">
      <c r="A2022" s="376" t="s">
        <v>184</v>
      </c>
      <c r="B2022" s="350" t="s">
        <v>1173</v>
      </c>
      <c r="C2022" s="349" t="s">
        <v>163</v>
      </c>
      <c r="D2022" s="349" t="s">
        <v>1174</v>
      </c>
      <c r="E2022" s="644" t="s">
        <v>1752</v>
      </c>
      <c r="F2022" s="644"/>
      <c r="G2022" s="351" t="s">
        <v>187</v>
      </c>
      <c r="H2022" s="352">
        <v>1</v>
      </c>
      <c r="I2022" s="353">
        <v>824.03</v>
      </c>
      <c r="J2022" s="377">
        <v>824.03</v>
      </c>
    </row>
    <row r="2023" spans="1:10" ht="38.25" x14ac:dyDescent="0.25">
      <c r="A2023" s="378" t="s">
        <v>185</v>
      </c>
      <c r="B2023" s="361" t="s">
        <v>363</v>
      </c>
      <c r="C2023" s="360" t="s">
        <v>12</v>
      </c>
      <c r="D2023" s="360" t="s">
        <v>364</v>
      </c>
      <c r="E2023" s="645" t="s">
        <v>2464</v>
      </c>
      <c r="F2023" s="645"/>
      <c r="G2023" s="362" t="s">
        <v>109</v>
      </c>
      <c r="H2023" s="363">
        <v>0.19400000000000001</v>
      </c>
      <c r="I2023" s="364">
        <v>1.54</v>
      </c>
      <c r="J2023" s="379">
        <v>0.28999999999999998</v>
      </c>
    </row>
    <row r="2024" spans="1:10" ht="38.25" x14ac:dyDescent="0.25">
      <c r="A2024" s="378" t="s">
        <v>185</v>
      </c>
      <c r="B2024" s="361" t="s">
        <v>365</v>
      </c>
      <c r="C2024" s="360" t="s">
        <v>12</v>
      </c>
      <c r="D2024" s="360" t="s">
        <v>366</v>
      </c>
      <c r="E2024" s="645" t="s">
        <v>2464</v>
      </c>
      <c r="F2024" s="645"/>
      <c r="G2024" s="362" t="s">
        <v>110</v>
      </c>
      <c r="H2024" s="363">
        <v>0.17899999999999999</v>
      </c>
      <c r="I2024" s="364">
        <v>0.6</v>
      </c>
      <c r="J2024" s="379">
        <v>0.1</v>
      </c>
    </row>
    <row r="2025" spans="1:10" ht="25.5" x14ac:dyDescent="0.25">
      <c r="A2025" s="378" t="s">
        <v>185</v>
      </c>
      <c r="B2025" s="361" t="s">
        <v>188</v>
      </c>
      <c r="C2025" s="360" t="s">
        <v>12</v>
      </c>
      <c r="D2025" s="360" t="s">
        <v>108</v>
      </c>
      <c r="E2025" s="645" t="s">
        <v>2465</v>
      </c>
      <c r="F2025" s="645"/>
      <c r="G2025" s="362" t="s">
        <v>104</v>
      </c>
      <c r="H2025" s="363">
        <v>0.186</v>
      </c>
      <c r="I2025" s="364">
        <v>33.24</v>
      </c>
      <c r="J2025" s="379">
        <v>6.18</v>
      </c>
    </row>
    <row r="2026" spans="1:10" x14ac:dyDescent="0.25">
      <c r="A2026" s="378" t="s">
        <v>185</v>
      </c>
      <c r="B2026" s="361" t="s">
        <v>207</v>
      </c>
      <c r="C2026" s="360" t="s">
        <v>12</v>
      </c>
      <c r="D2026" s="360" t="s">
        <v>107</v>
      </c>
      <c r="E2026" s="645" t="s">
        <v>2465</v>
      </c>
      <c r="F2026" s="645"/>
      <c r="G2026" s="362" t="s">
        <v>104</v>
      </c>
      <c r="H2026" s="363">
        <v>1.119</v>
      </c>
      <c r="I2026" s="364">
        <v>33.840000000000003</v>
      </c>
      <c r="J2026" s="379">
        <v>37.86</v>
      </c>
    </row>
    <row r="2027" spans="1:10" x14ac:dyDescent="0.25">
      <c r="A2027" s="378" t="s">
        <v>185</v>
      </c>
      <c r="B2027" s="361" t="s">
        <v>190</v>
      </c>
      <c r="C2027" s="360" t="s">
        <v>12</v>
      </c>
      <c r="D2027" s="360" t="s">
        <v>106</v>
      </c>
      <c r="E2027" s="645" t="s">
        <v>2465</v>
      </c>
      <c r="F2027" s="645"/>
      <c r="G2027" s="362" t="s">
        <v>104</v>
      </c>
      <c r="H2027" s="363">
        <v>1.1919999999999999</v>
      </c>
      <c r="I2027" s="364">
        <v>24.91</v>
      </c>
      <c r="J2027" s="379">
        <v>29.69</v>
      </c>
    </row>
    <row r="2028" spans="1:10" ht="51" x14ac:dyDescent="0.25">
      <c r="A2028" s="372" t="s">
        <v>191</v>
      </c>
      <c r="B2028" s="355" t="s">
        <v>968</v>
      </c>
      <c r="C2028" s="354" t="s">
        <v>12</v>
      </c>
      <c r="D2028" s="354" t="s">
        <v>969</v>
      </c>
      <c r="E2028" s="643" t="s">
        <v>192</v>
      </c>
      <c r="F2028" s="643"/>
      <c r="G2028" s="356" t="s">
        <v>187</v>
      </c>
      <c r="H2028" s="357">
        <v>1.103</v>
      </c>
      <c r="I2028" s="358">
        <v>679.89</v>
      </c>
      <c r="J2028" s="373">
        <v>749.91</v>
      </c>
    </row>
    <row r="2029" spans="1:10" x14ac:dyDescent="0.25">
      <c r="A2029" s="646" t="s">
        <v>199</v>
      </c>
      <c r="B2029" s="853"/>
      <c r="C2029" s="853"/>
      <c r="D2029" s="853"/>
      <c r="E2029" s="853"/>
      <c r="F2029" s="853"/>
      <c r="G2029" s="853"/>
      <c r="H2029" s="853"/>
      <c r="I2029" s="853"/>
      <c r="J2029" s="647"/>
    </row>
    <row r="2030" spans="1:10" ht="15.75" thickBot="1" x14ac:dyDescent="0.3">
      <c r="A2030" s="648" t="s">
        <v>1760</v>
      </c>
      <c r="B2030" s="854"/>
      <c r="C2030" s="854"/>
      <c r="D2030" s="854"/>
      <c r="E2030" s="854"/>
      <c r="F2030" s="854"/>
      <c r="G2030" s="854"/>
      <c r="H2030" s="854"/>
      <c r="I2030" s="854"/>
      <c r="J2030" s="649"/>
    </row>
    <row r="2031" spans="1:10" ht="15.75" thickTop="1" x14ac:dyDescent="0.25">
      <c r="A2031" s="374"/>
      <c r="B2031" s="359"/>
      <c r="C2031" s="359"/>
      <c r="D2031" s="359"/>
      <c r="E2031" s="359"/>
      <c r="F2031" s="359"/>
      <c r="G2031" s="359"/>
      <c r="H2031" s="359"/>
      <c r="I2031" s="359"/>
      <c r="J2031" s="375"/>
    </row>
    <row r="2032" spans="1:10" ht="51" x14ac:dyDescent="0.25">
      <c r="A2032" s="376" t="s">
        <v>184</v>
      </c>
      <c r="B2032" s="350" t="s">
        <v>2517</v>
      </c>
      <c r="C2032" s="349" t="s">
        <v>163</v>
      </c>
      <c r="D2032" s="349" t="s">
        <v>2518</v>
      </c>
      <c r="E2032" s="644" t="s">
        <v>1761</v>
      </c>
      <c r="F2032" s="644"/>
      <c r="G2032" s="351" t="s">
        <v>162</v>
      </c>
      <c r="H2032" s="352">
        <v>1</v>
      </c>
      <c r="I2032" s="353">
        <v>219.74</v>
      </c>
      <c r="J2032" s="377">
        <v>219.74</v>
      </c>
    </row>
    <row r="2033" spans="1:10" x14ac:dyDescent="0.25">
      <c r="A2033" s="378" t="s">
        <v>185</v>
      </c>
      <c r="B2033" s="361" t="s">
        <v>190</v>
      </c>
      <c r="C2033" s="360" t="s">
        <v>12</v>
      </c>
      <c r="D2033" s="360" t="s">
        <v>106</v>
      </c>
      <c r="E2033" s="645" t="s">
        <v>2465</v>
      </c>
      <c r="F2033" s="645"/>
      <c r="G2033" s="362" t="s">
        <v>104</v>
      </c>
      <c r="H2033" s="363">
        <v>0.32200000000000001</v>
      </c>
      <c r="I2033" s="364">
        <v>24.91</v>
      </c>
      <c r="J2033" s="379">
        <v>8.02</v>
      </c>
    </row>
    <row r="2034" spans="1:10" ht="25.5" x14ac:dyDescent="0.25">
      <c r="A2034" s="378" t="s">
        <v>185</v>
      </c>
      <c r="B2034" s="361" t="s">
        <v>1762</v>
      </c>
      <c r="C2034" s="360" t="s">
        <v>12</v>
      </c>
      <c r="D2034" s="360" t="s">
        <v>1763</v>
      </c>
      <c r="E2034" s="645" t="s">
        <v>2479</v>
      </c>
      <c r="F2034" s="645"/>
      <c r="G2034" s="362" t="s">
        <v>3</v>
      </c>
      <c r="H2034" s="363">
        <v>0.97</v>
      </c>
      <c r="I2034" s="364">
        <v>18.670000000000002</v>
      </c>
      <c r="J2034" s="379">
        <v>18.100000000000001</v>
      </c>
    </row>
    <row r="2035" spans="1:10" ht="51" x14ac:dyDescent="0.25">
      <c r="A2035" s="378" t="s">
        <v>185</v>
      </c>
      <c r="B2035" s="361" t="s">
        <v>1173</v>
      </c>
      <c r="C2035" s="360" t="s">
        <v>163</v>
      </c>
      <c r="D2035" s="360" t="s">
        <v>1174</v>
      </c>
      <c r="E2035" s="645" t="s">
        <v>1752</v>
      </c>
      <c r="F2035" s="645"/>
      <c r="G2035" s="362" t="s">
        <v>187</v>
      </c>
      <c r="H2035" s="363">
        <v>5.8000000000000003E-2</v>
      </c>
      <c r="I2035" s="364">
        <v>824.03</v>
      </c>
      <c r="J2035" s="379">
        <v>47.79</v>
      </c>
    </row>
    <row r="2036" spans="1:10" ht="25.5" x14ac:dyDescent="0.25">
      <c r="A2036" s="378" t="s">
        <v>185</v>
      </c>
      <c r="B2036" s="361" t="s">
        <v>188</v>
      </c>
      <c r="C2036" s="360" t="s">
        <v>12</v>
      </c>
      <c r="D2036" s="360" t="s">
        <v>108</v>
      </c>
      <c r="E2036" s="645" t="s">
        <v>2465</v>
      </c>
      <c r="F2036" s="645"/>
      <c r="G2036" s="362" t="s">
        <v>104</v>
      </c>
      <c r="H2036" s="363">
        <v>0.45600000000000002</v>
      </c>
      <c r="I2036" s="364">
        <v>33.24</v>
      </c>
      <c r="J2036" s="379">
        <v>15.15</v>
      </c>
    </row>
    <row r="2037" spans="1:10" ht="38.25" x14ac:dyDescent="0.25">
      <c r="A2037" s="372" t="s">
        <v>191</v>
      </c>
      <c r="B2037" s="355" t="s">
        <v>702</v>
      </c>
      <c r="C2037" s="354" t="s">
        <v>12</v>
      </c>
      <c r="D2037" s="354" t="s">
        <v>703</v>
      </c>
      <c r="E2037" s="643" t="s">
        <v>192</v>
      </c>
      <c r="F2037" s="643"/>
      <c r="G2037" s="356" t="s">
        <v>3</v>
      </c>
      <c r="H2037" s="357">
        <v>1.87</v>
      </c>
      <c r="I2037" s="358">
        <v>17.53</v>
      </c>
      <c r="J2037" s="373">
        <v>32.78</v>
      </c>
    </row>
    <row r="2038" spans="1:10" ht="38.25" x14ac:dyDescent="0.25">
      <c r="A2038" s="372" t="s">
        <v>191</v>
      </c>
      <c r="B2038" s="355" t="s">
        <v>1764</v>
      </c>
      <c r="C2038" s="354" t="s">
        <v>200</v>
      </c>
      <c r="D2038" s="354" t="s">
        <v>1765</v>
      </c>
      <c r="E2038" s="643" t="s">
        <v>192</v>
      </c>
      <c r="F2038" s="643"/>
      <c r="G2038" s="356" t="s">
        <v>162</v>
      </c>
      <c r="H2038" s="357">
        <v>1.1000000000000001</v>
      </c>
      <c r="I2038" s="358">
        <v>11.1</v>
      </c>
      <c r="J2038" s="373">
        <v>12.21</v>
      </c>
    </row>
    <row r="2039" spans="1:10" ht="25.5" x14ac:dyDescent="0.25">
      <c r="A2039" s="372" t="s">
        <v>191</v>
      </c>
      <c r="B2039" s="355" t="s">
        <v>299</v>
      </c>
      <c r="C2039" s="354" t="s">
        <v>12</v>
      </c>
      <c r="D2039" s="354" t="s">
        <v>300</v>
      </c>
      <c r="E2039" s="643" t="s">
        <v>192</v>
      </c>
      <c r="F2039" s="643"/>
      <c r="G2039" s="356" t="s">
        <v>16</v>
      </c>
      <c r="H2039" s="357">
        <v>0.04</v>
      </c>
      <c r="I2039" s="358">
        <v>20.09</v>
      </c>
      <c r="J2039" s="373">
        <v>0.8</v>
      </c>
    </row>
    <row r="2040" spans="1:10" x14ac:dyDescent="0.25">
      <c r="A2040" s="372" t="s">
        <v>191</v>
      </c>
      <c r="B2040" s="355" t="s">
        <v>2859</v>
      </c>
      <c r="C2040" s="354" t="s">
        <v>125</v>
      </c>
      <c r="D2040" s="354" t="s">
        <v>2860</v>
      </c>
      <c r="E2040" s="643" t="s">
        <v>192</v>
      </c>
      <c r="F2040" s="643"/>
      <c r="G2040" s="356" t="s">
        <v>162</v>
      </c>
      <c r="H2040" s="357">
        <v>1</v>
      </c>
      <c r="I2040" s="358">
        <v>84.89</v>
      </c>
      <c r="J2040" s="373">
        <v>84.89</v>
      </c>
    </row>
    <row r="2041" spans="1:10" x14ac:dyDescent="0.25">
      <c r="A2041" s="646" t="s">
        <v>199</v>
      </c>
      <c r="B2041" s="853"/>
      <c r="C2041" s="853"/>
      <c r="D2041" s="853"/>
      <c r="E2041" s="853"/>
      <c r="F2041" s="853"/>
      <c r="G2041" s="853"/>
      <c r="H2041" s="853"/>
      <c r="I2041" s="853"/>
      <c r="J2041" s="647"/>
    </row>
    <row r="2042" spans="1:10" ht="15.75" thickBot="1" x14ac:dyDescent="0.3">
      <c r="A2042" s="648" t="s">
        <v>1766</v>
      </c>
      <c r="B2042" s="854"/>
      <c r="C2042" s="854"/>
      <c r="D2042" s="854"/>
      <c r="E2042" s="854"/>
      <c r="F2042" s="854"/>
      <c r="G2042" s="854"/>
      <c r="H2042" s="854"/>
      <c r="I2042" s="854"/>
      <c r="J2042" s="649"/>
    </row>
    <row r="2043" spans="1:10" ht="15.75" thickTop="1" x14ac:dyDescent="0.25">
      <c r="A2043" s="374"/>
      <c r="B2043" s="359"/>
      <c r="C2043" s="359"/>
      <c r="D2043" s="359"/>
      <c r="E2043" s="359"/>
      <c r="F2043" s="359"/>
      <c r="G2043" s="359"/>
      <c r="H2043" s="359"/>
      <c r="I2043" s="359"/>
      <c r="J2043" s="375"/>
    </row>
    <row r="2044" spans="1:10" ht="51" x14ac:dyDescent="0.25">
      <c r="A2044" s="376" t="s">
        <v>184</v>
      </c>
      <c r="B2044" s="350" t="s">
        <v>2519</v>
      </c>
      <c r="C2044" s="349" t="s">
        <v>163</v>
      </c>
      <c r="D2044" s="349" t="s">
        <v>2520</v>
      </c>
      <c r="E2044" s="644" t="s">
        <v>1761</v>
      </c>
      <c r="F2044" s="644"/>
      <c r="G2044" s="351" t="s">
        <v>162</v>
      </c>
      <c r="H2044" s="352">
        <v>1</v>
      </c>
      <c r="I2044" s="353">
        <v>227.98</v>
      </c>
      <c r="J2044" s="377">
        <v>227.98</v>
      </c>
    </row>
    <row r="2045" spans="1:10" x14ac:dyDescent="0.25">
      <c r="A2045" s="378" t="s">
        <v>185</v>
      </c>
      <c r="B2045" s="361" t="s">
        <v>190</v>
      </c>
      <c r="C2045" s="360" t="s">
        <v>12</v>
      </c>
      <c r="D2045" s="360" t="s">
        <v>106</v>
      </c>
      <c r="E2045" s="645" t="s">
        <v>2465</v>
      </c>
      <c r="F2045" s="645"/>
      <c r="G2045" s="362" t="s">
        <v>104</v>
      </c>
      <c r="H2045" s="363">
        <v>0.32200000000000001</v>
      </c>
      <c r="I2045" s="364">
        <v>24.91</v>
      </c>
      <c r="J2045" s="379">
        <v>8.02</v>
      </c>
    </row>
    <row r="2046" spans="1:10" ht="25.5" x14ac:dyDescent="0.25">
      <c r="A2046" s="378" t="s">
        <v>185</v>
      </c>
      <c r="B2046" s="361" t="s">
        <v>1762</v>
      </c>
      <c r="C2046" s="360" t="s">
        <v>12</v>
      </c>
      <c r="D2046" s="360" t="s">
        <v>1763</v>
      </c>
      <c r="E2046" s="645" t="s">
        <v>2479</v>
      </c>
      <c r="F2046" s="645"/>
      <c r="G2046" s="362" t="s">
        <v>3</v>
      </c>
      <c r="H2046" s="363">
        <v>0.97</v>
      </c>
      <c r="I2046" s="364">
        <v>18.670000000000002</v>
      </c>
      <c r="J2046" s="379">
        <v>18.100000000000001</v>
      </c>
    </row>
    <row r="2047" spans="1:10" ht="25.5" x14ac:dyDescent="0.25">
      <c r="A2047" s="378" t="s">
        <v>185</v>
      </c>
      <c r="B2047" s="361" t="s">
        <v>188</v>
      </c>
      <c r="C2047" s="360" t="s">
        <v>12</v>
      </c>
      <c r="D2047" s="360" t="s">
        <v>108</v>
      </c>
      <c r="E2047" s="645" t="s">
        <v>2465</v>
      </c>
      <c r="F2047" s="645"/>
      <c r="G2047" s="362" t="s">
        <v>104</v>
      </c>
      <c r="H2047" s="363">
        <v>0.45600000000000002</v>
      </c>
      <c r="I2047" s="364">
        <v>33.24</v>
      </c>
      <c r="J2047" s="379">
        <v>15.15</v>
      </c>
    </row>
    <row r="2048" spans="1:10" ht="51" x14ac:dyDescent="0.25">
      <c r="A2048" s="378" t="s">
        <v>185</v>
      </c>
      <c r="B2048" s="361" t="s">
        <v>1173</v>
      </c>
      <c r="C2048" s="360" t="s">
        <v>163</v>
      </c>
      <c r="D2048" s="360" t="s">
        <v>1174</v>
      </c>
      <c r="E2048" s="645" t="s">
        <v>1752</v>
      </c>
      <c r="F2048" s="645"/>
      <c r="G2048" s="362" t="s">
        <v>187</v>
      </c>
      <c r="H2048" s="363">
        <v>6.8000000000000005E-2</v>
      </c>
      <c r="I2048" s="364">
        <v>824.03</v>
      </c>
      <c r="J2048" s="379">
        <v>56.03</v>
      </c>
    </row>
    <row r="2049" spans="1:10" ht="38.25" x14ac:dyDescent="0.25">
      <c r="A2049" s="372" t="s">
        <v>191</v>
      </c>
      <c r="B2049" s="355" t="s">
        <v>702</v>
      </c>
      <c r="C2049" s="354" t="s">
        <v>12</v>
      </c>
      <c r="D2049" s="354" t="s">
        <v>703</v>
      </c>
      <c r="E2049" s="643" t="s">
        <v>192</v>
      </c>
      <c r="F2049" s="643"/>
      <c r="G2049" s="356" t="s">
        <v>3</v>
      </c>
      <c r="H2049" s="357">
        <v>1.87</v>
      </c>
      <c r="I2049" s="358">
        <v>17.53</v>
      </c>
      <c r="J2049" s="373">
        <v>32.78</v>
      </c>
    </row>
    <row r="2050" spans="1:10" ht="25.5" x14ac:dyDescent="0.25">
      <c r="A2050" s="372" t="s">
        <v>191</v>
      </c>
      <c r="B2050" s="355" t="s">
        <v>299</v>
      </c>
      <c r="C2050" s="354" t="s">
        <v>12</v>
      </c>
      <c r="D2050" s="354" t="s">
        <v>300</v>
      </c>
      <c r="E2050" s="643" t="s">
        <v>192</v>
      </c>
      <c r="F2050" s="643"/>
      <c r="G2050" s="356" t="s">
        <v>16</v>
      </c>
      <c r="H2050" s="357">
        <v>0.04</v>
      </c>
      <c r="I2050" s="358">
        <v>20.09</v>
      </c>
      <c r="J2050" s="373">
        <v>0.8</v>
      </c>
    </row>
    <row r="2051" spans="1:10" x14ac:dyDescent="0.25">
      <c r="A2051" s="372" t="s">
        <v>191</v>
      </c>
      <c r="B2051" s="355" t="s">
        <v>2859</v>
      </c>
      <c r="C2051" s="354" t="s">
        <v>125</v>
      </c>
      <c r="D2051" s="354" t="s">
        <v>2860</v>
      </c>
      <c r="E2051" s="643" t="s">
        <v>192</v>
      </c>
      <c r="F2051" s="643"/>
      <c r="G2051" s="356" t="s">
        <v>162</v>
      </c>
      <c r="H2051" s="357">
        <v>1</v>
      </c>
      <c r="I2051" s="358">
        <v>84.89</v>
      </c>
      <c r="J2051" s="373">
        <v>84.89</v>
      </c>
    </row>
    <row r="2052" spans="1:10" ht="38.25" x14ac:dyDescent="0.25">
      <c r="A2052" s="372" t="s">
        <v>191</v>
      </c>
      <c r="B2052" s="355" t="s">
        <v>1764</v>
      </c>
      <c r="C2052" s="354" t="s">
        <v>200</v>
      </c>
      <c r="D2052" s="354" t="s">
        <v>1765</v>
      </c>
      <c r="E2052" s="643" t="s">
        <v>192</v>
      </c>
      <c r="F2052" s="643"/>
      <c r="G2052" s="356" t="s">
        <v>162</v>
      </c>
      <c r="H2052" s="357">
        <v>1.1000000000000001</v>
      </c>
      <c r="I2052" s="358">
        <v>11.1</v>
      </c>
      <c r="J2052" s="373">
        <v>12.21</v>
      </c>
    </row>
    <row r="2053" spans="1:10" x14ac:dyDescent="0.25">
      <c r="A2053" s="646" t="s">
        <v>199</v>
      </c>
      <c r="B2053" s="853"/>
      <c r="C2053" s="853"/>
      <c r="D2053" s="853"/>
      <c r="E2053" s="853"/>
      <c r="F2053" s="853"/>
      <c r="G2053" s="853"/>
      <c r="H2053" s="853"/>
      <c r="I2053" s="853"/>
      <c r="J2053" s="647"/>
    </row>
    <row r="2054" spans="1:10" ht="15.75" thickBot="1" x14ac:dyDescent="0.3">
      <c r="A2054" s="648" t="s">
        <v>1766</v>
      </c>
      <c r="B2054" s="854"/>
      <c r="C2054" s="854"/>
      <c r="D2054" s="854"/>
      <c r="E2054" s="854"/>
      <c r="F2054" s="854"/>
      <c r="G2054" s="854"/>
      <c r="H2054" s="854"/>
      <c r="I2054" s="854"/>
      <c r="J2054" s="649"/>
    </row>
    <row r="2055" spans="1:10" ht="15.75" thickTop="1" x14ac:dyDescent="0.25">
      <c r="A2055" s="374"/>
      <c r="B2055" s="359"/>
      <c r="C2055" s="359"/>
      <c r="D2055" s="359"/>
      <c r="E2055" s="359"/>
      <c r="F2055" s="359"/>
      <c r="G2055" s="359"/>
      <c r="H2055" s="359"/>
      <c r="I2055" s="359"/>
      <c r="J2055" s="375"/>
    </row>
    <row r="2056" spans="1:10" ht="51" x14ac:dyDescent="0.25">
      <c r="A2056" s="376" t="s">
        <v>184</v>
      </c>
      <c r="B2056" s="350" t="s">
        <v>5789</v>
      </c>
      <c r="C2056" s="349" t="s">
        <v>163</v>
      </c>
      <c r="D2056" s="349" t="s">
        <v>5790</v>
      </c>
      <c r="E2056" s="644" t="s">
        <v>1761</v>
      </c>
      <c r="F2056" s="644"/>
      <c r="G2056" s="351" t="s">
        <v>162</v>
      </c>
      <c r="H2056" s="352">
        <v>1</v>
      </c>
      <c r="I2056" s="353">
        <v>259.98</v>
      </c>
      <c r="J2056" s="377">
        <v>259.98</v>
      </c>
    </row>
    <row r="2057" spans="1:10" x14ac:dyDescent="0.25">
      <c r="A2057" s="378" t="s">
        <v>185</v>
      </c>
      <c r="B2057" s="361" t="s">
        <v>190</v>
      </c>
      <c r="C2057" s="360" t="s">
        <v>12</v>
      </c>
      <c r="D2057" s="360" t="s">
        <v>106</v>
      </c>
      <c r="E2057" s="645" t="s">
        <v>2465</v>
      </c>
      <c r="F2057" s="645"/>
      <c r="G2057" s="362" t="s">
        <v>104</v>
      </c>
      <c r="H2057" s="363">
        <v>0.32200000000000001</v>
      </c>
      <c r="I2057" s="364">
        <v>24.91</v>
      </c>
      <c r="J2057" s="379">
        <v>8.02</v>
      </c>
    </row>
    <row r="2058" spans="1:10" ht="51" x14ac:dyDescent="0.25">
      <c r="A2058" s="378" t="s">
        <v>185</v>
      </c>
      <c r="B2058" s="361" t="s">
        <v>1173</v>
      </c>
      <c r="C2058" s="360" t="s">
        <v>163</v>
      </c>
      <c r="D2058" s="360" t="s">
        <v>1174</v>
      </c>
      <c r="E2058" s="645" t="s">
        <v>1752</v>
      </c>
      <c r="F2058" s="645"/>
      <c r="G2058" s="362" t="s">
        <v>187</v>
      </c>
      <c r="H2058" s="363">
        <v>6.8000000000000005E-2</v>
      </c>
      <c r="I2058" s="364">
        <v>824.03</v>
      </c>
      <c r="J2058" s="379">
        <v>56.03</v>
      </c>
    </row>
    <row r="2059" spans="1:10" ht="25.5" x14ac:dyDescent="0.25">
      <c r="A2059" s="378" t="s">
        <v>185</v>
      </c>
      <c r="B2059" s="361" t="s">
        <v>1762</v>
      </c>
      <c r="C2059" s="360" t="s">
        <v>12</v>
      </c>
      <c r="D2059" s="360" t="s">
        <v>1763</v>
      </c>
      <c r="E2059" s="645" t="s">
        <v>2479</v>
      </c>
      <c r="F2059" s="645"/>
      <c r="G2059" s="362" t="s">
        <v>3</v>
      </c>
      <c r="H2059" s="363">
        <v>0.97</v>
      </c>
      <c r="I2059" s="364">
        <v>18.670000000000002</v>
      </c>
      <c r="J2059" s="379">
        <v>18.100000000000001</v>
      </c>
    </row>
    <row r="2060" spans="1:10" ht="25.5" x14ac:dyDescent="0.25">
      <c r="A2060" s="378" t="s">
        <v>185</v>
      </c>
      <c r="B2060" s="361" t="s">
        <v>188</v>
      </c>
      <c r="C2060" s="360" t="s">
        <v>12</v>
      </c>
      <c r="D2060" s="360" t="s">
        <v>108</v>
      </c>
      <c r="E2060" s="645" t="s">
        <v>2465</v>
      </c>
      <c r="F2060" s="645"/>
      <c r="G2060" s="362" t="s">
        <v>104</v>
      </c>
      <c r="H2060" s="363">
        <v>0.45600000000000002</v>
      </c>
      <c r="I2060" s="364">
        <v>33.24</v>
      </c>
      <c r="J2060" s="379">
        <v>15.15</v>
      </c>
    </row>
    <row r="2061" spans="1:10" ht="38.25" x14ac:dyDescent="0.25">
      <c r="A2061" s="372" t="s">
        <v>191</v>
      </c>
      <c r="B2061" s="355" t="s">
        <v>702</v>
      </c>
      <c r="C2061" s="354" t="s">
        <v>12</v>
      </c>
      <c r="D2061" s="354" t="s">
        <v>703</v>
      </c>
      <c r="E2061" s="643" t="s">
        <v>192</v>
      </c>
      <c r="F2061" s="643"/>
      <c r="G2061" s="356" t="s">
        <v>3</v>
      </c>
      <c r="H2061" s="357">
        <v>1.87</v>
      </c>
      <c r="I2061" s="358">
        <v>17.53</v>
      </c>
      <c r="J2061" s="373">
        <v>32.78</v>
      </c>
    </row>
    <row r="2062" spans="1:10" ht="25.5" x14ac:dyDescent="0.25">
      <c r="A2062" s="372" t="s">
        <v>191</v>
      </c>
      <c r="B2062" s="355" t="s">
        <v>299</v>
      </c>
      <c r="C2062" s="354" t="s">
        <v>12</v>
      </c>
      <c r="D2062" s="354" t="s">
        <v>300</v>
      </c>
      <c r="E2062" s="643" t="s">
        <v>192</v>
      </c>
      <c r="F2062" s="643"/>
      <c r="G2062" s="356" t="s">
        <v>16</v>
      </c>
      <c r="H2062" s="357">
        <v>0.04</v>
      </c>
      <c r="I2062" s="358">
        <v>20.09</v>
      </c>
      <c r="J2062" s="373">
        <v>0.8</v>
      </c>
    </row>
    <row r="2063" spans="1:10" ht="38.25" x14ac:dyDescent="0.25">
      <c r="A2063" s="372" t="s">
        <v>191</v>
      </c>
      <c r="B2063" s="355" t="s">
        <v>1764</v>
      </c>
      <c r="C2063" s="354" t="s">
        <v>200</v>
      </c>
      <c r="D2063" s="354" t="s">
        <v>1765</v>
      </c>
      <c r="E2063" s="643" t="s">
        <v>192</v>
      </c>
      <c r="F2063" s="643"/>
      <c r="G2063" s="356" t="s">
        <v>162</v>
      </c>
      <c r="H2063" s="357">
        <v>1.1000000000000001</v>
      </c>
      <c r="I2063" s="358">
        <v>11.1</v>
      </c>
      <c r="J2063" s="373">
        <v>12.21</v>
      </c>
    </row>
    <row r="2064" spans="1:10" x14ac:dyDescent="0.25">
      <c r="A2064" s="372" t="s">
        <v>191</v>
      </c>
      <c r="B2064" s="355" t="s">
        <v>6022</v>
      </c>
      <c r="C2064" s="354" t="s">
        <v>125</v>
      </c>
      <c r="D2064" s="354" t="s">
        <v>6023</v>
      </c>
      <c r="E2064" s="643" t="s">
        <v>192</v>
      </c>
      <c r="F2064" s="643"/>
      <c r="G2064" s="356" t="s">
        <v>162</v>
      </c>
      <c r="H2064" s="357">
        <v>1</v>
      </c>
      <c r="I2064" s="358">
        <v>116.89</v>
      </c>
      <c r="J2064" s="373">
        <v>116.89</v>
      </c>
    </row>
    <row r="2065" spans="1:10" x14ac:dyDescent="0.25">
      <c r="A2065" s="646" t="s">
        <v>199</v>
      </c>
      <c r="B2065" s="853"/>
      <c r="C2065" s="853"/>
      <c r="D2065" s="853"/>
      <c r="E2065" s="853"/>
      <c r="F2065" s="853"/>
      <c r="G2065" s="853"/>
      <c r="H2065" s="853"/>
      <c r="I2065" s="853"/>
      <c r="J2065" s="647"/>
    </row>
    <row r="2066" spans="1:10" ht="15.75" thickBot="1" x14ac:dyDescent="0.3">
      <c r="A2066" s="648" t="s">
        <v>1766</v>
      </c>
      <c r="B2066" s="854"/>
      <c r="C2066" s="854"/>
      <c r="D2066" s="854"/>
      <c r="E2066" s="854"/>
      <c r="F2066" s="854"/>
      <c r="G2066" s="854"/>
      <c r="H2066" s="854"/>
      <c r="I2066" s="854"/>
      <c r="J2066" s="649"/>
    </row>
    <row r="2067" spans="1:10" ht="15.75" thickTop="1" x14ac:dyDescent="0.25">
      <c r="A2067" s="374"/>
      <c r="B2067" s="359"/>
      <c r="C2067" s="359"/>
      <c r="D2067" s="359"/>
      <c r="E2067" s="359"/>
      <c r="F2067" s="359"/>
      <c r="G2067" s="359"/>
      <c r="H2067" s="359"/>
      <c r="I2067" s="359"/>
      <c r="J2067" s="375"/>
    </row>
    <row r="2068" spans="1:10" ht="51" x14ac:dyDescent="0.25">
      <c r="A2068" s="376" t="s">
        <v>184</v>
      </c>
      <c r="B2068" s="350" t="s">
        <v>1180</v>
      </c>
      <c r="C2068" s="349" t="s">
        <v>12</v>
      </c>
      <c r="D2068" s="349" t="s">
        <v>1181</v>
      </c>
      <c r="E2068" s="644" t="s">
        <v>2479</v>
      </c>
      <c r="F2068" s="644"/>
      <c r="G2068" s="351" t="s">
        <v>162</v>
      </c>
      <c r="H2068" s="352">
        <v>1</v>
      </c>
      <c r="I2068" s="353">
        <v>67.16</v>
      </c>
      <c r="J2068" s="377">
        <v>67.16</v>
      </c>
    </row>
    <row r="2069" spans="1:10" ht="38.25" x14ac:dyDescent="0.25">
      <c r="A2069" s="378" t="s">
        <v>185</v>
      </c>
      <c r="B2069" s="361" t="s">
        <v>1767</v>
      </c>
      <c r="C2069" s="360" t="s">
        <v>12</v>
      </c>
      <c r="D2069" s="360" t="s">
        <v>1768</v>
      </c>
      <c r="E2069" s="645" t="s">
        <v>2479</v>
      </c>
      <c r="F2069" s="645"/>
      <c r="G2069" s="362" t="s">
        <v>162</v>
      </c>
      <c r="H2069" s="363">
        <v>0.57699999999999996</v>
      </c>
      <c r="I2069" s="364">
        <v>47.51</v>
      </c>
      <c r="J2069" s="379">
        <v>27.41</v>
      </c>
    </row>
    <row r="2070" spans="1:10" ht="25.5" x14ac:dyDescent="0.25">
      <c r="A2070" s="378" t="s">
        <v>185</v>
      </c>
      <c r="B2070" s="361" t="s">
        <v>492</v>
      </c>
      <c r="C2070" s="360" t="s">
        <v>12</v>
      </c>
      <c r="D2070" s="360" t="s">
        <v>493</v>
      </c>
      <c r="E2070" s="645" t="s">
        <v>2465</v>
      </c>
      <c r="F2070" s="645"/>
      <c r="G2070" s="362" t="s">
        <v>104</v>
      </c>
      <c r="H2070" s="363">
        <v>0.126</v>
      </c>
      <c r="I2070" s="364">
        <v>25.31</v>
      </c>
      <c r="J2070" s="379">
        <v>3.18</v>
      </c>
    </row>
    <row r="2071" spans="1:10" ht="25.5" x14ac:dyDescent="0.25">
      <c r="A2071" s="378" t="s">
        <v>185</v>
      </c>
      <c r="B2071" s="361" t="s">
        <v>188</v>
      </c>
      <c r="C2071" s="360" t="s">
        <v>12</v>
      </c>
      <c r="D2071" s="360" t="s">
        <v>108</v>
      </c>
      <c r="E2071" s="645" t="s">
        <v>2465</v>
      </c>
      <c r="F2071" s="645"/>
      <c r="G2071" s="362" t="s">
        <v>104</v>
      </c>
      <c r="H2071" s="363">
        <v>0.68700000000000006</v>
      </c>
      <c r="I2071" s="364">
        <v>33.24</v>
      </c>
      <c r="J2071" s="379">
        <v>22.83</v>
      </c>
    </row>
    <row r="2072" spans="1:10" ht="51" x14ac:dyDescent="0.25">
      <c r="A2072" s="372" t="s">
        <v>191</v>
      </c>
      <c r="B2072" s="355" t="s">
        <v>1758</v>
      </c>
      <c r="C2072" s="354" t="s">
        <v>12</v>
      </c>
      <c r="D2072" s="354" t="s">
        <v>1759</v>
      </c>
      <c r="E2072" s="643" t="s">
        <v>203</v>
      </c>
      <c r="F2072" s="643"/>
      <c r="G2072" s="356" t="s">
        <v>2480</v>
      </c>
      <c r="H2072" s="357">
        <v>0.39700000000000002</v>
      </c>
      <c r="I2072" s="358">
        <v>21.74</v>
      </c>
      <c r="J2072" s="373">
        <v>8.6300000000000008</v>
      </c>
    </row>
    <row r="2073" spans="1:10" ht="38.25" x14ac:dyDescent="0.25">
      <c r="A2073" s="372" t="s">
        <v>191</v>
      </c>
      <c r="B2073" s="355" t="s">
        <v>208</v>
      </c>
      <c r="C2073" s="354" t="s">
        <v>12</v>
      </c>
      <c r="D2073" s="354" t="s">
        <v>113</v>
      </c>
      <c r="E2073" s="643" t="s">
        <v>192</v>
      </c>
      <c r="F2073" s="643"/>
      <c r="G2073" s="356" t="s">
        <v>105</v>
      </c>
      <c r="H2073" s="357">
        <v>0.01</v>
      </c>
      <c r="I2073" s="358">
        <v>6.52</v>
      </c>
      <c r="J2073" s="373">
        <v>0.06</v>
      </c>
    </row>
    <row r="2074" spans="1:10" ht="26.25" thickBot="1" x14ac:dyDescent="0.3">
      <c r="A2074" s="372" t="s">
        <v>191</v>
      </c>
      <c r="B2074" s="355" t="s">
        <v>1769</v>
      </c>
      <c r="C2074" s="354" t="s">
        <v>12</v>
      </c>
      <c r="D2074" s="354" t="s">
        <v>1770</v>
      </c>
      <c r="E2074" s="643" t="s">
        <v>192</v>
      </c>
      <c r="F2074" s="643"/>
      <c r="G2074" s="356" t="s">
        <v>3</v>
      </c>
      <c r="H2074" s="357">
        <v>3.7999999999999999E-2</v>
      </c>
      <c r="I2074" s="358">
        <v>133.03</v>
      </c>
      <c r="J2074" s="373">
        <v>5.05</v>
      </c>
    </row>
    <row r="2075" spans="1:10" ht="15.75" thickTop="1" x14ac:dyDescent="0.25">
      <c r="A2075" s="374"/>
      <c r="B2075" s="359"/>
      <c r="C2075" s="359"/>
      <c r="D2075" s="359"/>
      <c r="E2075" s="359"/>
      <c r="F2075" s="359"/>
      <c r="G2075" s="359"/>
      <c r="H2075" s="359"/>
      <c r="I2075" s="359"/>
      <c r="J2075" s="375"/>
    </row>
    <row r="2076" spans="1:10" ht="38.25" x14ac:dyDescent="0.25">
      <c r="A2076" s="376" t="s">
        <v>184</v>
      </c>
      <c r="B2076" s="350" t="s">
        <v>609</v>
      </c>
      <c r="C2076" s="349" t="s">
        <v>12</v>
      </c>
      <c r="D2076" s="349" t="s">
        <v>610</v>
      </c>
      <c r="E2076" s="644" t="s">
        <v>2481</v>
      </c>
      <c r="F2076" s="644"/>
      <c r="G2076" s="351" t="s">
        <v>16</v>
      </c>
      <c r="H2076" s="352">
        <v>1</v>
      </c>
      <c r="I2076" s="353">
        <v>13.5</v>
      </c>
      <c r="J2076" s="377">
        <v>13.5</v>
      </c>
    </row>
    <row r="2077" spans="1:10" x14ac:dyDescent="0.25">
      <c r="A2077" s="378" t="s">
        <v>185</v>
      </c>
      <c r="B2077" s="361" t="s">
        <v>502</v>
      </c>
      <c r="C2077" s="360" t="s">
        <v>12</v>
      </c>
      <c r="D2077" s="360" t="s">
        <v>503</v>
      </c>
      <c r="E2077" s="645" t="s">
        <v>2465</v>
      </c>
      <c r="F2077" s="645"/>
      <c r="G2077" s="362" t="s">
        <v>104</v>
      </c>
      <c r="H2077" s="363">
        <v>8.3599999999999994E-2</v>
      </c>
      <c r="I2077" s="364">
        <v>33.61</v>
      </c>
      <c r="J2077" s="379">
        <v>2.8</v>
      </c>
    </row>
    <row r="2078" spans="1:10" ht="25.5" x14ac:dyDescent="0.25">
      <c r="A2078" s="378" t="s">
        <v>185</v>
      </c>
      <c r="B2078" s="361" t="s">
        <v>484</v>
      </c>
      <c r="C2078" s="360" t="s">
        <v>12</v>
      </c>
      <c r="D2078" s="360" t="s">
        <v>485</v>
      </c>
      <c r="E2078" s="645" t="s">
        <v>2465</v>
      </c>
      <c r="F2078" s="645"/>
      <c r="G2078" s="362" t="s">
        <v>104</v>
      </c>
      <c r="H2078" s="363">
        <v>1.3599999999999999E-2</v>
      </c>
      <c r="I2078" s="364">
        <v>25.63</v>
      </c>
      <c r="J2078" s="379">
        <v>0.34</v>
      </c>
    </row>
    <row r="2079" spans="1:10" ht="25.5" x14ac:dyDescent="0.25">
      <c r="A2079" s="378" t="s">
        <v>185</v>
      </c>
      <c r="B2079" s="361" t="s">
        <v>658</v>
      </c>
      <c r="C2079" s="360" t="s">
        <v>12</v>
      </c>
      <c r="D2079" s="360" t="s">
        <v>659</v>
      </c>
      <c r="E2079" s="645" t="s">
        <v>2481</v>
      </c>
      <c r="F2079" s="645"/>
      <c r="G2079" s="362" t="s">
        <v>16</v>
      </c>
      <c r="H2079" s="363">
        <v>1</v>
      </c>
      <c r="I2079" s="364">
        <v>9.33</v>
      </c>
      <c r="J2079" s="379">
        <v>9.33</v>
      </c>
    </row>
    <row r="2080" spans="1:10" ht="25.5" x14ac:dyDescent="0.25">
      <c r="A2080" s="372" t="s">
        <v>191</v>
      </c>
      <c r="B2080" s="355" t="s">
        <v>301</v>
      </c>
      <c r="C2080" s="354" t="s">
        <v>12</v>
      </c>
      <c r="D2080" s="354" t="s">
        <v>302</v>
      </c>
      <c r="E2080" s="643" t="s">
        <v>192</v>
      </c>
      <c r="F2080" s="643"/>
      <c r="G2080" s="356" t="s">
        <v>16</v>
      </c>
      <c r="H2080" s="357">
        <v>2.5000000000000001E-2</v>
      </c>
      <c r="I2080" s="358">
        <v>24.61</v>
      </c>
      <c r="J2080" s="373">
        <v>0.61</v>
      </c>
    </row>
    <row r="2081" spans="1:10" ht="39" thickBot="1" x14ac:dyDescent="0.3">
      <c r="A2081" s="372" t="s">
        <v>191</v>
      </c>
      <c r="B2081" s="355" t="s">
        <v>660</v>
      </c>
      <c r="C2081" s="354" t="s">
        <v>12</v>
      </c>
      <c r="D2081" s="354" t="s">
        <v>661</v>
      </c>
      <c r="E2081" s="643" t="s">
        <v>192</v>
      </c>
      <c r="F2081" s="643"/>
      <c r="G2081" s="356" t="s">
        <v>4</v>
      </c>
      <c r="H2081" s="357">
        <v>2.1179999999999999</v>
      </c>
      <c r="I2081" s="358">
        <v>0.2</v>
      </c>
      <c r="J2081" s="373">
        <v>0.42</v>
      </c>
    </row>
    <row r="2082" spans="1:10" ht="15.75" thickTop="1" x14ac:dyDescent="0.25">
      <c r="A2082" s="374"/>
      <c r="B2082" s="359"/>
      <c r="C2082" s="359"/>
      <c r="D2082" s="359"/>
      <c r="E2082" s="359"/>
      <c r="F2082" s="359"/>
      <c r="G2082" s="359"/>
      <c r="H2082" s="359"/>
      <c r="I2082" s="359"/>
      <c r="J2082" s="375"/>
    </row>
    <row r="2083" spans="1:10" ht="38.25" x14ac:dyDescent="0.25">
      <c r="A2083" s="376" t="s">
        <v>184</v>
      </c>
      <c r="B2083" s="350" t="s">
        <v>1187</v>
      </c>
      <c r="C2083" s="349" t="s">
        <v>12</v>
      </c>
      <c r="D2083" s="349" t="s">
        <v>1188</v>
      </c>
      <c r="E2083" s="644" t="s">
        <v>2481</v>
      </c>
      <c r="F2083" s="644"/>
      <c r="G2083" s="351" t="s">
        <v>16</v>
      </c>
      <c r="H2083" s="352">
        <v>1</v>
      </c>
      <c r="I2083" s="353">
        <v>12.26</v>
      </c>
      <c r="J2083" s="377">
        <v>12.26</v>
      </c>
    </row>
    <row r="2084" spans="1:10" x14ac:dyDescent="0.25">
      <c r="A2084" s="378" t="s">
        <v>185</v>
      </c>
      <c r="B2084" s="361" t="s">
        <v>502</v>
      </c>
      <c r="C2084" s="360" t="s">
        <v>12</v>
      </c>
      <c r="D2084" s="360" t="s">
        <v>503</v>
      </c>
      <c r="E2084" s="645" t="s">
        <v>2465</v>
      </c>
      <c r="F2084" s="645"/>
      <c r="G2084" s="362" t="s">
        <v>104</v>
      </c>
      <c r="H2084" s="363">
        <v>5.9700000000000003E-2</v>
      </c>
      <c r="I2084" s="364">
        <v>33.61</v>
      </c>
      <c r="J2084" s="379">
        <v>2</v>
      </c>
    </row>
    <row r="2085" spans="1:10" ht="25.5" x14ac:dyDescent="0.25">
      <c r="A2085" s="378" t="s">
        <v>185</v>
      </c>
      <c r="B2085" s="361" t="s">
        <v>1750</v>
      </c>
      <c r="C2085" s="360" t="s">
        <v>12</v>
      </c>
      <c r="D2085" s="360" t="s">
        <v>1751</v>
      </c>
      <c r="E2085" s="645" t="s">
        <v>2481</v>
      </c>
      <c r="F2085" s="645"/>
      <c r="G2085" s="362" t="s">
        <v>16</v>
      </c>
      <c r="H2085" s="363">
        <v>1</v>
      </c>
      <c r="I2085" s="364">
        <v>9.14</v>
      </c>
      <c r="J2085" s="379">
        <v>9.14</v>
      </c>
    </row>
    <row r="2086" spans="1:10" ht="25.5" x14ac:dyDescent="0.25">
      <c r="A2086" s="378" t="s">
        <v>185</v>
      </c>
      <c r="B2086" s="361" t="s">
        <v>484</v>
      </c>
      <c r="C2086" s="360" t="s">
        <v>12</v>
      </c>
      <c r="D2086" s="360" t="s">
        <v>485</v>
      </c>
      <c r="E2086" s="645" t="s">
        <v>2465</v>
      </c>
      <c r="F2086" s="645"/>
      <c r="G2086" s="362" t="s">
        <v>104</v>
      </c>
      <c r="H2086" s="363">
        <v>9.7999999999999997E-3</v>
      </c>
      <c r="I2086" s="364">
        <v>25.63</v>
      </c>
      <c r="J2086" s="379">
        <v>0.25</v>
      </c>
    </row>
    <row r="2087" spans="1:10" ht="25.5" x14ac:dyDescent="0.25">
      <c r="A2087" s="372" t="s">
        <v>191</v>
      </c>
      <c r="B2087" s="355" t="s">
        <v>301</v>
      </c>
      <c r="C2087" s="354" t="s">
        <v>12</v>
      </c>
      <c r="D2087" s="354" t="s">
        <v>302</v>
      </c>
      <c r="E2087" s="643" t="s">
        <v>192</v>
      </c>
      <c r="F2087" s="643"/>
      <c r="G2087" s="356" t="s">
        <v>16</v>
      </c>
      <c r="H2087" s="357">
        <v>2.5000000000000001E-2</v>
      </c>
      <c r="I2087" s="358">
        <v>24.61</v>
      </c>
      <c r="J2087" s="373">
        <v>0.61</v>
      </c>
    </row>
    <row r="2088" spans="1:10" ht="39" thickBot="1" x14ac:dyDescent="0.3">
      <c r="A2088" s="372" t="s">
        <v>191</v>
      </c>
      <c r="B2088" s="355" t="s">
        <v>660</v>
      </c>
      <c r="C2088" s="354" t="s">
        <v>12</v>
      </c>
      <c r="D2088" s="354" t="s">
        <v>661</v>
      </c>
      <c r="E2088" s="643" t="s">
        <v>192</v>
      </c>
      <c r="F2088" s="643"/>
      <c r="G2088" s="356" t="s">
        <v>4</v>
      </c>
      <c r="H2088" s="357">
        <v>1.333</v>
      </c>
      <c r="I2088" s="358">
        <v>0.2</v>
      </c>
      <c r="J2088" s="373">
        <v>0.26</v>
      </c>
    </row>
    <row r="2089" spans="1:10" ht="15.75" thickTop="1" x14ac:dyDescent="0.25">
      <c r="A2089" s="374"/>
      <c r="B2089" s="359"/>
      <c r="C2089" s="359"/>
      <c r="D2089" s="359"/>
      <c r="E2089" s="359"/>
      <c r="F2089" s="359"/>
      <c r="G2089" s="359"/>
      <c r="H2089" s="359"/>
      <c r="I2089" s="359"/>
      <c r="J2089" s="375"/>
    </row>
    <row r="2090" spans="1:10" ht="38.25" x14ac:dyDescent="0.25">
      <c r="A2090" s="376" t="s">
        <v>184</v>
      </c>
      <c r="B2090" s="350" t="s">
        <v>1189</v>
      </c>
      <c r="C2090" s="349" t="s">
        <v>12</v>
      </c>
      <c r="D2090" s="349" t="s">
        <v>1190</v>
      </c>
      <c r="E2090" s="644" t="s">
        <v>2481</v>
      </c>
      <c r="F2090" s="644"/>
      <c r="G2090" s="351" t="s">
        <v>16</v>
      </c>
      <c r="H2090" s="352">
        <v>1</v>
      </c>
      <c r="I2090" s="353">
        <v>11.17</v>
      </c>
      <c r="J2090" s="377">
        <v>11.17</v>
      </c>
    </row>
    <row r="2091" spans="1:10" x14ac:dyDescent="0.25">
      <c r="A2091" s="378" t="s">
        <v>185</v>
      </c>
      <c r="B2091" s="361" t="s">
        <v>502</v>
      </c>
      <c r="C2091" s="360" t="s">
        <v>12</v>
      </c>
      <c r="D2091" s="360" t="s">
        <v>503</v>
      </c>
      <c r="E2091" s="645" t="s">
        <v>2465</v>
      </c>
      <c r="F2091" s="645"/>
      <c r="G2091" s="362" t="s">
        <v>104</v>
      </c>
      <c r="H2091" s="363">
        <v>4.0300000000000002E-2</v>
      </c>
      <c r="I2091" s="364">
        <v>33.61</v>
      </c>
      <c r="J2091" s="379">
        <v>1.35</v>
      </c>
    </row>
    <row r="2092" spans="1:10" ht="25.5" x14ac:dyDescent="0.25">
      <c r="A2092" s="378" t="s">
        <v>185</v>
      </c>
      <c r="B2092" s="361" t="s">
        <v>662</v>
      </c>
      <c r="C2092" s="360" t="s">
        <v>12</v>
      </c>
      <c r="D2092" s="360" t="s">
        <v>663</v>
      </c>
      <c r="E2092" s="645" t="s">
        <v>2481</v>
      </c>
      <c r="F2092" s="645"/>
      <c r="G2092" s="362" t="s">
        <v>16</v>
      </c>
      <c r="H2092" s="363">
        <v>1</v>
      </c>
      <c r="I2092" s="364">
        <v>8.91</v>
      </c>
      <c r="J2092" s="379">
        <v>8.91</v>
      </c>
    </row>
    <row r="2093" spans="1:10" ht="25.5" x14ac:dyDescent="0.25">
      <c r="A2093" s="378" t="s">
        <v>185</v>
      </c>
      <c r="B2093" s="361" t="s">
        <v>484</v>
      </c>
      <c r="C2093" s="360" t="s">
        <v>12</v>
      </c>
      <c r="D2093" s="360" t="s">
        <v>485</v>
      </c>
      <c r="E2093" s="645" t="s">
        <v>2465</v>
      </c>
      <c r="F2093" s="645"/>
      <c r="G2093" s="362" t="s">
        <v>104</v>
      </c>
      <c r="H2093" s="363">
        <v>6.6E-3</v>
      </c>
      <c r="I2093" s="364">
        <v>25.63</v>
      </c>
      <c r="J2093" s="379">
        <v>0.16</v>
      </c>
    </row>
    <row r="2094" spans="1:10" ht="38.25" x14ac:dyDescent="0.25">
      <c r="A2094" s="372" t="s">
        <v>191</v>
      </c>
      <c r="B2094" s="355" t="s">
        <v>660</v>
      </c>
      <c r="C2094" s="354" t="s">
        <v>12</v>
      </c>
      <c r="D2094" s="354" t="s">
        <v>661</v>
      </c>
      <c r="E2094" s="643" t="s">
        <v>192</v>
      </c>
      <c r="F2094" s="643"/>
      <c r="G2094" s="356" t="s">
        <v>4</v>
      </c>
      <c r="H2094" s="357">
        <v>0.72799999999999998</v>
      </c>
      <c r="I2094" s="358">
        <v>0.2</v>
      </c>
      <c r="J2094" s="373">
        <v>0.14000000000000001</v>
      </c>
    </row>
    <row r="2095" spans="1:10" ht="26.25" thickBot="1" x14ac:dyDescent="0.3">
      <c r="A2095" s="372" t="s">
        <v>191</v>
      </c>
      <c r="B2095" s="355" t="s">
        <v>301</v>
      </c>
      <c r="C2095" s="354" t="s">
        <v>12</v>
      </c>
      <c r="D2095" s="354" t="s">
        <v>302</v>
      </c>
      <c r="E2095" s="643" t="s">
        <v>192</v>
      </c>
      <c r="F2095" s="643"/>
      <c r="G2095" s="356" t="s">
        <v>16</v>
      </c>
      <c r="H2095" s="357">
        <v>2.5000000000000001E-2</v>
      </c>
      <c r="I2095" s="358">
        <v>24.61</v>
      </c>
      <c r="J2095" s="373">
        <v>0.61</v>
      </c>
    </row>
    <row r="2096" spans="1:10" ht="15.75" thickTop="1" x14ac:dyDescent="0.25">
      <c r="A2096" s="374"/>
      <c r="B2096" s="359"/>
      <c r="C2096" s="359"/>
      <c r="D2096" s="359"/>
      <c r="E2096" s="359"/>
      <c r="F2096" s="359"/>
      <c r="G2096" s="359"/>
      <c r="H2096" s="359"/>
      <c r="I2096" s="359"/>
      <c r="J2096" s="375"/>
    </row>
    <row r="2097" spans="1:10" ht="38.25" x14ac:dyDescent="0.25">
      <c r="A2097" s="376" t="s">
        <v>184</v>
      </c>
      <c r="B2097" s="350" t="s">
        <v>1191</v>
      </c>
      <c r="C2097" s="349" t="s">
        <v>12</v>
      </c>
      <c r="D2097" s="349" t="s">
        <v>1192</v>
      </c>
      <c r="E2097" s="644" t="s">
        <v>2481</v>
      </c>
      <c r="F2097" s="644"/>
      <c r="G2097" s="351" t="s">
        <v>16</v>
      </c>
      <c r="H2097" s="352">
        <v>1</v>
      </c>
      <c r="I2097" s="353">
        <v>9.8000000000000007</v>
      </c>
      <c r="J2097" s="377">
        <v>9.8000000000000007</v>
      </c>
    </row>
    <row r="2098" spans="1:10" ht="25.5" x14ac:dyDescent="0.25">
      <c r="A2098" s="378" t="s">
        <v>185</v>
      </c>
      <c r="B2098" s="361" t="s">
        <v>664</v>
      </c>
      <c r="C2098" s="360" t="s">
        <v>12</v>
      </c>
      <c r="D2098" s="360" t="s">
        <v>665</v>
      </c>
      <c r="E2098" s="645" t="s">
        <v>2481</v>
      </c>
      <c r="F2098" s="645"/>
      <c r="G2098" s="362" t="s">
        <v>16</v>
      </c>
      <c r="H2098" s="363">
        <v>1</v>
      </c>
      <c r="I2098" s="364">
        <v>8.15</v>
      </c>
      <c r="J2098" s="379">
        <v>8.15</v>
      </c>
    </row>
    <row r="2099" spans="1:10" ht="25.5" x14ac:dyDescent="0.25">
      <c r="A2099" s="378" t="s">
        <v>185</v>
      </c>
      <c r="B2099" s="361" t="s">
        <v>484</v>
      </c>
      <c r="C2099" s="360" t="s">
        <v>12</v>
      </c>
      <c r="D2099" s="360" t="s">
        <v>485</v>
      </c>
      <c r="E2099" s="645" t="s">
        <v>2465</v>
      </c>
      <c r="F2099" s="645"/>
      <c r="G2099" s="362" t="s">
        <v>104</v>
      </c>
      <c r="H2099" s="363">
        <v>4.1999999999999997E-3</v>
      </c>
      <c r="I2099" s="364">
        <v>25.63</v>
      </c>
      <c r="J2099" s="379">
        <v>0.1</v>
      </c>
    </row>
    <row r="2100" spans="1:10" x14ac:dyDescent="0.25">
      <c r="A2100" s="378" t="s">
        <v>185</v>
      </c>
      <c r="B2100" s="361" t="s">
        <v>502</v>
      </c>
      <c r="C2100" s="360" t="s">
        <v>12</v>
      </c>
      <c r="D2100" s="360" t="s">
        <v>503</v>
      </c>
      <c r="E2100" s="645" t="s">
        <v>2465</v>
      </c>
      <c r="F2100" s="645"/>
      <c r="G2100" s="362" t="s">
        <v>104</v>
      </c>
      <c r="H2100" s="363">
        <v>2.5899999999999999E-2</v>
      </c>
      <c r="I2100" s="364">
        <v>33.61</v>
      </c>
      <c r="J2100" s="379">
        <v>0.87</v>
      </c>
    </row>
    <row r="2101" spans="1:10" ht="38.25" x14ac:dyDescent="0.25">
      <c r="A2101" s="372" t="s">
        <v>191</v>
      </c>
      <c r="B2101" s="355" t="s">
        <v>660</v>
      </c>
      <c r="C2101" s="354" t="s">
        <v>12</v>
      </c>
      <c r="D2101" s="354" t="s">
        <v>661</v>
      </c>
      <c r="E2101" s="643" t="s">
        <v>192</v>
      </c>
      <c r="F2101" s="643"/>
      <c r="G2101" s="356" t="s">
        <v>4</v>
      </c>
      <c r="H2101" s="357">
        <v>0.35699999999999998</v>
      </c>
      <c r="I2101" s="358">
        <v>0.2</v>
      </c>
      <c r="J2101" s="373">
        <v>7.0000000000000007E-2</v>
      </c>
    </row>
    <row r="2102" spans="1:10" ht="26.25" thickBot="1" x14ac:dyDescent="0.3">
      <c r="A2102" s="372" t="s">
        <v>191</v>
      </c>
      <c r="B2102" s="355" t="s">
        <v>301</v>
      </c>
      <c r="C2102" s="354" t="s">
        <v>12</v>
      </c>
      <c r="D2102" s="354" t="s">
        <v>302</v>
      </c>
      <c r="E2102" s="643" t="s">
        <v>192</v>
      </c>
      <c r="F2102" s="643"/>
      <c r="G2102" s="356" t="s">
        <v>16</v>
      </c>
      <c r="H2102" s="357">
        <v>2.5000000000000001E-2</v>
      </c>
      <c r="I2102" s="358">
        <v>24.61</v>
      </c>
      <c r="J2102" s="373">
        <v>0.61</v>
      </c>
    </row>
    <row r="2103" spans="1:10" ht="15.75" thickTop="1" x14ac:dyDescent="0.25">
      <c r="A2103" s="374"/>
      <c r="B2103" s="359"/>
      <c r="C2103" s="359"/>
      <c r="D2103" s="359"/>
      <c r="E2103" s="359"/>
      <c r="F2103" s="359"/>
      <c r="G2103" s="359"/>
      <c r="H2103" s="359"/>
      <c r="I2103" s="359"/>
      <c r="J2103" s="375"/>
    </row>
    <row r="2104" spans="1:10" ht="51" x14ac:dyDescent="0.25">
      <c r="A2104" s="376" t="s">
        <v>184</v>
      </c>
      <c r="B2104" s="350" t="s">
        <v>1183</v>
      </c>
      <c r="C2104" s="349" t="s">
        <v>163</v>
      </c>
      <c r="D2104" s="349" t="s">
        <v>1184</v>
      </c>
      <c r="E2104" s="644" t="s">
        <v>1752</v>
      </c>
      <c r="F2104" s="644"/>
      <c r="G2104" s="351" t="s">
        <v>187</v>
      </c>
      <c r="H2104" s="352">
        <v>1</v>
      </c>
      <c r="I2104" s="353">
        <v>800.36</v>
      </c>
      <c r="J2104" s="377">
        <v>800.36</v>
      </c>
    </row>
    <row r="2105" spans="1:10" ht="25.5" x14ac:dyDescent="0.25">
      <c r="A2105" s="378" t="s">
        <v>185</v>
      </c>
      <c r="B2105" s="361" t="s">
        <v>188</v>
      </c>
      <c r="C2105" s="360" t="s">
        <v>12</v>
      </c>
      <c r="D2105" s="360" t="s">
        <v>108</v>
      </c>
      <c r="E2105" s="645" t="s">
        <v>2465</v>
      </c>
      <c r="F2105" s="645"/>
      <c r="G2105" s="362" t="s">
        <v>104</v>
      </c>
      <c r="H2105" s="363">
        <v>0.125</v>
      </c>
      <c r="I2105" s="364">
        <v>33.24</v>
      </c>
      <c r="J2105" s="379">
        <v>4.1500000000000004</v>
      </c>
    </row>
    <row r="2106" spans="1:10" x14ac:dyDescent="0.25">
      <c r="A2106" s="378" t="s">
        <v>185</v>
      </c>
      <c r="B2106" s="361" t="s">
        <v>190</v>
      </c>
      <c r="C2106" s="360" t="s">
        <v>12</v>
      </c>
      <c r="D2106" s="360" t="s">
        <v>106</v>
      </c>
      <c r="E2106" s="645" t="s">
        <v>2465</v>
      </c>
      <c r="F2106" s="645"/>
      <c r="G2106" s="362" t="s">
        <v>104</v>
      </c>
      <c r="H2106" s="363">
        <v>0.82599999999999996</v>
      </c>
      <c r="I2106" s="364">
        <v>24.91</v>
      </c>
      <c r="J2106" s="379">
        <v>20.57</v>
      </c>
    </row>
    <row r="2107" spans="1:10" x14ac:dyDescent="0.25">
      <c r="A2107" s="378" t="s">
        <v>185</v>
      </c>
      <c r="B2107" s="361" t="s">
        <v>207</v>
      </c>
      <c r="C2107" s="360" t="s">
        <v>12</v>
      </c>
      <c r="D2107" s="360" t="s">
        <v>107</v>
      </c>
      <c r="E2107" s="645" t="s">
        <v>2465</v>
      </c>
      <c r="F2107" s="645"/>
      <c r="G2107" s="362" t="s">
        <v>104</v>
      </c>
      <c r="H2107" s="363">
        <v>0.753</v>
      </c>
      <c r="I2107" s="364">
        <v>33.840000000000003</v>
      </c>
      <c r="J2107" s="379">
        <v>25.48</v>
      </c>
    </row>
    <row r="2108" spans="1:10" ht="38.25" x14ac:dyDescent="0.25">
      <c r="A2108" s="378" t="s">
        <v>185</v>
      </c>
      <c r="B2108" s="361" t="s">
        <v>363</v>
      </c>
      <c r="C2108" s="360" t="s">
        <v>12</v>
      </c>
      <c r="D2108" s="360" t="s">
        <v>364</v>
      </c>
      <c r="E2108" s="645" t="s">
        <v>2464</v>
      </c>
      <c r="F2108" s="645"/>
      <c r="G2108" s="362" t="s">
        <v>109</v>
      </c>
      <c r="H2108" s="363">
        <v>0.12</v>
      </c>
      <c r="I2108" s="364">
        <v>1.54</v>
      </c>
      <c r="J2108" s="379">
        <v>0.18</v>
      </c>
    </row>
    <row r="2109" spans="1:10" ht="38.25" x14ac:dyDescent="0.25">
      <c r="A2109" s="378" t="s">
        <v>185</v>
      </c>
      <c r="B2109" s="361" t="s">
        <v>365</v>
      </c>
      <c r="C2109" s="360" t="s">
        <v>12</v>
      </c>
      <c r="D2109" s="360" t="s">
        <v>366</v>
      </c>
      <c r="E2109" s="645" t="s">
        <v>2464</v>
      </c>
      <c r="F2109" s="645"/>
      <c r="G2109" s="362" t="s">
        <v>110</v>
      </c>
      <c r="H2109" s="363">
        <v>0.13100000000000001</v>
      </c>
      <c r="I2109" s="364">
        <v>0.6</v>
      </c>
      <c r="J2109" s="379">
        <v>7.0000000000000007E-2</v>
      </c>
    </row>
    <row r="2110" spans="1:10" ht="51" x14ac:dyDescent="0.25">
      <c r="A2110" s="372" t="s">
        <v>191</v>
      </c>
      <c r="B2110" s="355" t="s">
        <v>968</v>
      </c>
      <c r="C2110" s="354" t="s">
        <v>12</v>
      </c>
      <c r="D2110" s="354" t="s">
        <v>969</v>
      </c>
      <c r="E2110" s="643" t="s">
        <v>192</v>
      </c>
      <c r="F2110" s="643"/>
      <c r="G2110" s="356" t="s">
        <v>187</v>
      </c>
      <c r="H2110" s="357">
        <v>1.103</v>
      </c>
      <c r="I2110" s="358">
        <v>679.89</v>
      </c>
      <c r="J2110" s="373">
        <v>749.91</v>
      </c>
    </row>
    <row r="2111" spans="1:10" x14ac:dyDescent="0.25">
      <c r="A2111" s="646" t="s">
        <v>199</v>
      </c>
      <c r="B2111" s="853"/>
      <c r="C2111" s="853"/>
      <c r="D2111" s="853"/>
      <c r="E2111" s="853"/>
      <c r="F2111" s="853"/>
      <c r="G2111" s="853"/>
      <c r="H2111" s="853"/>
      <c r="I2111" s="853"/>
      <c r="J2111" s="647"/>
    </row>
    <row r="2112" spans="1:10" ht="15.75" thickBot="1" x14ac:dyDescent="0.3">
      <c r="A2112" s="648" t="s">
        <v>1771</v>
      </c>
      <c r="B2112" s="854"/>
      <c r="C2112" s="854"/>
      <c r="D2112" s="854"/>
      <c r="E2112" s="854"/>
      <c r="F2112" s="854"/>
      <c r="G2112" s="854"/>
      <c r="H2112" s="854"/>
      <c r="I2112" s="854"/>
      <c r="J2112" s="649"/>
    </row>
    <row r="2113" spans="1:10" ht="15.75" thickTop="1" x14ac:dyDescent="0.25">
      <c r="A2113" s="374"/>
      <c r="B2113" s="359"/>
      <c r="C2113" s="359"/>
      <c r="D2113" s="359"/>
      <c r="E2113" s="359"/>
      <c r="F2113" s="359"/>
      <c r="G2113" s="359"/>
      <c r="H2113" s="359"/>
      <c r="I2113" s="359"/>
      <c r="J2113" s="375"/>
    </row>
    <row r="2114" spans="1:10" ht="63.75" x14ac:dyDescent="0.25">
      <c r="A2114" s="376" t="s">
        <v>184</v>
      </c>
      <c r="B2114" s="350" t="s">
        <v>1195</v>
      </c>
      <c r="C2114" s="349" t="s">
        <v>12</v>
      </c>
      <c r="D2114" s="349" t="s">
        <v>1196</v>
      </c>
      <c r="E2114" s="644" t="s">
        <v>2482</v>
      </c>
      <c r="F2114" s="644"/>
      <c r="G2114" s="351" t="s">
        <v>162</v>
      </c>
      <c r="H2114" s="352">
        <v>1</v>
      </c>
      <c r="I2114" s="353">
        <v>109.64</v>
      </c>
      <c r="J2114" s="377">
        <v>109.64</v>
      </c>
    </row>
    <row r="2115" spans="1:10" x14ac:dyDescent="0.25">
      <c r="A2115" s="378" t="s">
        <v>185</v>
      </c>
      <c r="B2115" s="361" t="s">
        <v>190</v>
      </c>
      <c r="C2115" s="360" t="s">
        <v>12</v>
      </c>
      <c r="D2115" s="360" t="s">
        <v>106</v>
      </c>
      <c r="E2115" s="645" t="s">
        <v>2465</v>
      </c>
      <c r="F2115" s="645"/>
      <c r="G2115" s="362" t="s">
        <v>104</v>
      </c>
      <c r="H2115" s="363">
        <v>0.80500000000000005</v>
      </c>
      <c r="I2115" s="364">
        <v>24.91</v>
      </c>
      <c r="J2115" s="379">
        <v>20.05</v>
      </c>
    </row>
    <row r="2116" spans="1:10" ht="63.75" x14ac:dyDescent="0.25">
      <c r="A2116" s="378" t="s">
        <v>185</v>
      </c>
      <c r="B2116" s="361" t="s">
        <v>683</v>
      </c>
      <c r="C2116" s="360" t="s">
        <v>12</v>
      </c>
      <c r="D2116" s="360" t="s">
        <v>684</v>
      </c>
      <c r="E2116" s="645" t="s">
        <v>2470</v>
      </c>
      <c r="F2116" s="645"/>
      <c r="G2116" s="362" t="s">
        <v>187</v>
      </c>
      <c r="H2116" s="363">
        <v>9.1000000000000004E-3</v>
      </c>
      <c r="I2116" s="364">
        <v>841.91</v>
      </c>
      <c r="J2116" s="379">
        <v>7.66</v>
      </c>
    </row>
    <row r="2117" spans="1:10" x14ac:dyDescent="0.25">
      <c r="A2117" s="378" t="s">
        <v>185</v>
      </c>
      <c r="B2117" s="361" t="s">
        <v>207</v>
      </c>
      <c r="C2117" s="360" t="s">
        <v>12</v>
      </c>
      <c r="D2117" s="360" t="s">
        <v>107</v>
      </c>
      <c r="E2117" s="645" t="s">
        <v>2465</v>
      </c>
      <c r="F2117" s="645"/>
      <c r="G2117" s="362" t="s">
        <v>104</v>
      </c>
      <c r="H2117" s="363">
        <v>1.61</v>
      </c>
      <c r="I2117" s="364">
        <v>33.840000000000003</v>
      </c>
      <c r="J2117" s="379">
        <v>54.48</v>
      </c>
    </row>
    <row r="2118" spans="1:10" ht="38.25" x14ac:dyDescent="0.25">
      <c r="A2118" s="372" t="s">
        <v>191</v>
      </c>
      <c r="B2118" s="355" t="s">
        <v>1772</v>
      </c>
      <c r="C2118" s="354" t="s">
        <v>12</v>
      </c>
      <c r="D2118" s="354" t="s">
        <v>1773</v>
      </c>
      <c r="E2118" s="643" t="s">
        <v>192</v>
      </c>
      <c r="F2118" s="643"/>
      <c r="G2118" s="356" t="s">
        <v>4</v>
      </c>
      <c r="H2118" s="357">
        <v>28.31</v>
      </c>
      <c r="I2118" s="358">
        <v>0.93</v>
      </c>
      <c r="J2118" s="373">
        <v>26.32</v>
      </c>
    </row>
    <row r="2119" spans="1:10" ht="25.5" x14ac:dyDescent="0.25">
      <c r="A2119" s="372" t="s">
        <v>191</v>
      </c>
      <c r="B2119" s="355" t="s">
        <v>685</v>
      </c>
      <c r="C2119" s="354" t="s">
        <v>12</v>
      </c>
      <c r="D2119" s="354" t="s">
        <v>686</v>
      </c>
      <c r="E2119" s="643" t="s">
        <v>192</v>
      </c>
      <c r="F2119" s="643"/>
      <c r="G2119" s="356" t="s">
        <v>687</v>
      </c>
      <c r="H2119" s="357">
        <v>5.0000000000000001E-3</v>
      </c>
      <c r="I2119" s="358">
        <v>63.01</v>
      </c>
      <c r="J2119" s="373">
        <v>0.31</v>
      </c>
    </row>
    <row r="2120" spans="1:10" ht="39" thickBot="1" x14ac:dyDescent="0.3">
      <c r="A2120" s="372" t="s">
        <v>191</v>
      </c>
      <c r="B2120" s="355" t="s">
        <v>1774</v>
      </c>
      <c r="C2120" s="354" t="s">
        <v>12</v>
      </c>
      <c r="D2120" s="354" t="s">
        <v>1775</v>
      </c>
      <c r="E2120" s="643" t="s">
        <v>192</v>
      </c>
      <c r="F2120" s="643"/>
      <c r="G2120" s="356" t="s">
        <v>3</v>
      </c>
      <c r="H2120" s="357">
        <v>0.42</v>
      </c>
      <c r="I2120" s="358">
        <v>1.96</v>
      </c>
      <c r="J2120" s="373">
        <v>0.82</v>
      </c>
    </row>
    <row r="2121" spans="1:10" ht="15.75" thickTop="1" x14ac:dyDescent="0.25">
      <c r="A2121" s="374"/>
      <c r="B2121" s="359"/>
      <c r="C2121" s="359"/>
      <c r="D2121" s="359"/>
      <c r="E2121" s="359"/>
      <c r="F2121" s="359"/>
      <c r="G2121" s="359"/>
      <c r="H2121" s="359"/>
      <c r="I2121" s="359"/>
      <c r="J2121" s="375"/>
    </row>
    <row r="2122" spans="1:10" ht="25.5" x14ac:dyDescent="0.25">
      <c r="A2122" s="376" t="s">
        <v>184</v>
      </c>
      <c r="B2122" s="350" t="s">
        <v>2521</v>
      </c>
      <c r="C2122" s="349" t="s">
        <v>163</v>
      </c>
      <c r="D2122" s="349" t="s">
        <v>2522</v>
      </c>
      <c r="E2122" s="644" t="s">
        <v>2483</v>
      </c>
      <c r="F2122" s="644"/>
      <c r="G2122" s="351" t="s">
        <v>3</v>
      </c>
      <c r="H2122" s="352">
        <v>1</v>
      </c>
      <c r="I2122" s="353">
        <v>37.520000000000003</v>
      </c>
      <c r="J2122" s="377">
        <v>37.520000000000003</v>
      </c>
    </row>
    <row r="2123" spans="1:10" x14ac:dyDescent="0.25">
      <c r="A2123" s="378" t="s">
        <v>185</v>
      </c>
      <c r="B2123" s="361" t="s">
        <v>190</v>
      </c>
      <c r="C2123" s="360" t="s">
        <v>12</v>
      </c>
      <c r="D2123" s="360" t="s">
        <v>106</v>
      </c>
      <c r="E2123" s="645" t="s">
        <v>2465</v>
      </c>
      <c r="F2123" s="645"/>
      <c r="G2123" s="362" t="s">
        <v>104</v>
      </c>
      <c r="H2123" s="363">
        <v>2.1000000000000001E-2</v>
      </c>
      <c r="I2123" s="364">
        <v>24.91</v>
      </c>
      <c r="J2123" s="379">
        <v>0.52</v>
      </c>
    </row>
    <row r="2124" spans="1:10" x14ac:dyDescent="0.25">
      <c r="A2124" s="378" t="s">
        <v>185</v>
      </c>
      <c r="B2124" s="361" t="s">
        <v>207</v>
      </c>
      <c r="C2124" s="360" t="s">
        <v>12</v>
      </c>
      <c r="D2124" s="360" t="s">
        <v>107</v>
      </c>
      <c r="E2124" s="645" t="s">
        <v>2465</v>
      </c>
      <c r="F2124" s="645"/>
      <c r="G2124" s="362" t="s">
        <v>104</v>
      </c>
      <c r="H2124" s="363">
        <v>4.1000000000000002E-2</v>
      </c>
      <c r="I2124" s="364">
        <v>33.840000000000003</v>
      </c>
      <c r="J2124" s="379">
        <v>1.38</v>
      </c>
    </row>
    <row r="2125" spans="1:10" ht="38.25" x14ac:dyDescent="0.25">
      <c r="A2125" s="378" t="s">
        <v>185</v>
      </c>
      <c r="B2125" s="361" t="s">
        <v>700</v>
      </c>
      <c r="C2125" s="360" t="s">
        <v>12</v>
      </c>
      <c r="D2125" s="360" t="s">
        <v>701</v>
      </c>
      <c r="E2125" s="645" t="s">
        <v>2472</v>
      </c>
      <c r="F2125" s="645"/>
      <c r="G2125" s="362" t="s">
        <v>187</v>
      </c>
      <c r="H2125" s="363">
        <v>0.01</v>
      </c>
      <c r="I2125" s="364">
        <v>3460.05</v>
      </c>
      <c r="J2125" s="379">
        <v>34.6</v>
      </c>
    </row>
    <row r="2126" spans="1:10" ht="63.75" x14ac:dyDescent="0.25">
      <c r="A2126" s="378" t="s">
        <v>185</v>
      </c>
      <c r="B2126" s="361" t="s">
        <v>1776</v>
      </c>
      <c r="C2126" s="360" t="s">
        <v>12</v>
      </c>
      <c r="D2126" s="360" t="s">
        <v>1777</v>
      </c>
      <c r="E2126" s="645" t="s">
        <v>2470</v>
      </c>
      <c r="F2126" s="645"/>
      <c r="G2126" s="362" t="s">
        <v>187</v>
      </c>
      <c r="H2126" s="363">
        <v>1.2999999999999999E-3</v>
      </c>
      <c r="I2126" s="364">
        <v>789.28</v>
      </c>
      <c r="J2126" s="379">
        <v>1.02</v>
      </c>
    </row>
    <row r="2127" spans="1:10" x14ac:dyDescent="0.25">
      <c r="A2127" s="646" t="s">
        <v>199</v>
      </c>
      <c r="B2127" s="853"/>
      <c r="C2127" s="853"/>
      <c r="D2127" s="853"/>
      <c r="E2127" s="853"/>
      <c r="F2127" s="853"/>
      <c r="G2127" s="853"/>
      <c r="H2127" s="853"/>
      <c r="I2127" s="853"/>
      <c r="J2127" s="647"/>
    </row>
    <row r="2128" spans="1:10" ht="15.75" thickBot="1" x14ac:dyDescent="0.3">
      <c r="A2128" s="648" t="s">
        <v>2861</v>
      </c>
      <c r="B2128" s="854"/>
      <c r="C2128" s="854"/>
      <c r="D2128" s="854"/>
      <c r="E2128" s="854"/>
      <c r="F2128" s="854"/>
      <c r="G2128" s="854"/>
      <c r="H2128" s="854"/>
      <c r="I2128" s="854"/>
      <c r="J2128" s="649"/>
    </row>
    <row r="2129" spans="1:10" ht="15.75" thickTop="1" x14ac:dyDescent="0.25">
      <c r="A2129" s="374"/>
      <c r="B2129" s="359"/>
      <c r="C2129" s="359"/>
      <c r="D2129" s="359"/>
      <c r="E2129" s="359"/>
      <c r="F2129" s="359"/>
      <c r="G2129" s="359"/>
      <c r="H2129" s="359"/>
      <c r="I2129" s="359"/>
      <c r="J2129" s="375"/>
    </row>
    <row r="2130" spans="1:10" ht="38.25" x14ac:dyDescent="0.25">
      <c r="A2130" s="376" t="s">
        <v>184</v>
      </c>
      <c r="B2130" s="350" t="s">
        <v>1201</v>
      </c>
      <c r="C2130" s="349" t="s">
        <v>12</v>
      </c>
      <c r="D2130" s="349" t="s">
        <v>1202</v>
      </c>
      <c r="E2130" s="644" t="s">
        <v>2483</v>
      </c>
      <c r="F2130" s="644"/>
      <c r="G2130" s="351" t="s">
        <v>3</v>
      </c>
      <c r="H2130" s="352">
        <v>1</v>
      </c>
      <c r="I2130" s="353">
        <v>16.239999999999998</v>
      </c>
      <c r="J2130" s="377">
        <v>16.239999999999998</v>
      </c>
    </row>
    <row r="2131" spans="1:10" x14ac:dyDescent="0.25">
      <c r="A2131" s="378" t="s">
        <v>185</v>
      </c>
      <c r="B2131" s="361" t="s">
        <v>207</v>
      </c>
      <c r="C2131" s="360" t="s">
        <v>12</v>
      </c>
      <c r="D2131" s="360" t="s">
        <v>107</v>
      </c>
      <c r="E2131" s="645" t="s">
        <v>2465</v>
      </c>
      <c r="F2131" s="645"/>
      <c r="G2131" s="362" t="s">
        <v>104</v>
      </c>
      <c r="H2131" s="363">
        <v>5.8000000000000003E-2</v>
      </c>
      <c r="I2131" s="364">
        <v>33.840000000000003</v>
      </c>
      <c r="J2131" s="379">
        <v>1.96</v>
      </c>
    </row>
    <row r="2132" spans="1:10" ht="26.25" thickBot="1" x14ac:dyDescent="0.3">
      <c r="A2132" s="372" t="s">
        <v>191</v>
      </c>
      <c r="B2132" s="355" t="s">
        <v>1778</v>
      </c>
      <c r="C2132" s="354" t="s">
        <v>12</v>
      </c>
      <c r="D2132" s="354" t="s">
        <v>1779</v>
      </c>
      <c r="E2132" s="643" t="s">
        <v>192</v>
      </c>
      <c r="F2132" s="643"/>
      <c r="G2132" s="356" t="s">
        <v>4</v>
      </c>
      <c r="H2132" s="357">
        <v>0.41</v>
      </c>
      <c r="I2132" s="358">
        <v>34.85</v>
      </c>
      <c r="J2132" s="373">
        <v>14.28</v>
      </c>
    </row>
    <row r="2133" spans="1:10" ht="15.75" thickTop="1" x14ac:dyDescent="0.25">
      <c r="A2133" s="374"/>
      <c r="B2133" s="359"/>
      <c r="C2133" s="359"/>
      <c r="D2133" s="359"/>
      <c r="E2133" s="359"/>
      <c r="F2133" s="359"/>
      <c r="G2133" s="359"/>
      <c r="H2133" s="359"/>
      <c r="I2133" s="359"/>
      <c r="J2133" s="375"/>
    </row>
    <row r="2134" spans="1:10" ht="51" x14ac:dyDescent="0.25">
      <c r="A2134" s="376" t="s">
        <v>184</v>
      </c>
      <c r="B2134" s="350" t="s">
        <v>4674</v>
      </c>
      <c r="C2134" s="349" t="s">
        <v>163</v>
      </c>
      <c r="D2134" s="349" t="s">
        <v>4675</v>
      </c>
      <c r="E2134" s="644" t="s">
        <v>4093</v>
      </c>
      <c r="F2134" s="644"/>
      <c r="G2134" s="351" t="s">
        <v>162</v>
      </c>
      <c r="H2134" s="352">
        <v>1</v>
      </c>
      <c r="I2134" s="353">
        <v>423.8</v>
      </c>
      <c r="J2134" s="377">
        <v>423.8</v>
      </c>
    </row>
    <row r="2135" spans="1:10" x14ac:dyDescent="0.25">
      <c r="A2135" s="378" t="s">
        <v>185</v>
      </c>
      <c r="B2135" s="361" t="s">
        <v>207</v>
      </c>
      <c r="C2135" s="360" t="s">
        <v>12</v>
      </c>
      <c r="D2135" s="360" t="s">
        <v>107</v>
      </c>
      <c r="E2135" s="645" t="s">
        <v>2465</v>
      </c>
      <c r="F2135" s="645"/>
      <c r="G2135" s="362" t="s">
        <v>104</v>
      </c>
      <c r="H2135" s="363">
        <v>2.0550000000000002</v>
      </c>
      <c r="I2135" s="364">
        <v>33.840000000000003</v>
      </c>
      <c r="J2135" s="379">
        <v>69.540000000000006</v>
      </c>
    </row>
    <row r="2136" spans="1:10" x14ac:dyDescent="0.25">
      <c r="A2136" s="378" t="s">
        <v>185</v>
      </c>
      <c r="B2136" s="361" t="s">
        <v>190</v>
      </c>
      <c r="C2136" s="360" t="s">
        <v>12</v>
      </c>
      <c r="D2136" s="360" t="s">
        <v>106</v>
      </c>
      <c r="E2136" s="645" t="s">
        <v>2465</v>
      </c>
      <c r="F2136" s="645"/>
      <c r="G2136" s="362" t="s">
        <v>104</v>
      </c>
      <c r="H2136" s="363">
        <v>1.028</v>
      </c>
      <c r="I2136" s="364">
        <v>24.91</v>
      </c>
      <c r="J2136" s="379">
        <v>25.6</v>
      </c>
    </row>
    <row r="2137" spans="1:10" ht="38.25" x14ac:dyDescent="0.25">
      <c r="A2137" s="378" t="s">
        <v>185</v>
      </c>
      <c r="B2137" s="361" t="s">
        <v>4965</v>
      </c>
      <c r="C2137" s="360" t="s">
        <v>12</v>
      </c>
      <c r="D2137" s="360" t="s">
        <v>4966</v>
      </c>
      <c r="E2137" s="645" t="s">
        <v>2470</v>
      </c>
      <c r="F2137" s="645"/>
      <c r="G2137" s="362" t="s">
        <v>187</v>
      </c>
      <c r="H2137" s="363">
        <v>0.01</v>
      </c>
      <c r="I2137" s="364">
        <v>759.78</v>
      </c>
      <c r="J2137" s="379">
        <v>7.59</v>
      </c>
    </row>
    <row r="2138" spans="1:10" ht="25.5" x14ac:dyDescent="0.25">
      <c r="A2138" s="372" t="s">
        <v>191</v>
      </c>
      <c r="B2138" s="355" t="s">
        <v>4967</v>
      </c>
      <c r="C2138" s="354" t="s">
        <v>163</v>
      </c>
      <c r="D2138" s="354" t="s">
        <v>4968</v>
      </c>
      <c r="E2138" s="643" t="s">
        <v>192</v>
      </c>
      <c r="F2138" s="643"/>
      <c r="G2138" s="356" t="s">
        <v>4</v>
      </c>
      <c r="H2138" s="357">
        <v>11.11</v>
      </c>
      <c r="I2138" s="358">
        <v>28.9</v>
      </c>
      <c r="J2138" s="373">
        <v>321.07</v>
      </c>
    </row>
    <row r="2139" spans="1:10" x14ac:dyDescent="0.25">
      <c r="A2139" s="646" t="s">
        <v>199</v>
      </c>
      <c r="B2139" s="853"/>
      <c r="C2139" s="853"/>
      <c r="D2139" s="853"/>
      <c r="E2139" s="853"/>
      <c r="F2139" s="853"/>
      <c r="G2139" s="853"/>
      <c r="H2139" s="853"/>
      <c r="I2139" s="853"/>
      <c r="J2139" s="647"/>
    </row>
    <row r="2140" spans="1:10" ht="15.75" thickBot="1" x14ac:dyDescent="0.3">
      <c r="A2140" s="648" t="s">
        <v>4969</v>
      </c>
      <c r="B2140" s="854"/>
      <c r="C2140" s="854"/>
      <c r="D2140" s="854"/>
      <c r="E2140" s="854"/>
      <c r="F2140" s="854"/>
      <c r="G2140" s="854"/>
      <c r="H2140" s="854"/>
      <c r="I2140" s="854"/>
      <c r="J2140" s="649"/>
    </row>
    <row r="2141" spans="1:10" ht="15.75" thickTop="1" x14ac:dyDescent="0.25">
      <c r="A2141" s="374"/>
      <c r="B2141" s="359"/>
      <c r="C2141" s="359"/>
      <c r="D2141" s="359"/>
      <c r="E2141" s="359"/>
      <c r="F2141" s="359"/>
      <c r="G2141" s="359"/>
      <c r="H2141" s="359"/>
      <c r="I2141" s="359"/>
      <c r="J2141" s="375"/>
    </row>
    <row r="2142" spans="1:10" ht="38.25" x14ac:dyDescent="0.25">
      <c r="A2142" s="376" t="s">
        <v>184</v>
      </c>
      <c r="B2142" s="350" t="s">
        <v>2523</v>
      </c>
      <c r="C2142" s="349" t="s">
        <v>12</v>
      </c>
      <c r="D2142" s="349" t="s">
        <v>2524</v>
      </c>
      <c r="E2142" s="644" t="s">
        <v>2483</v>
      </c>
      <c r="F2142" s="644"/>
      <c r="G2142" s="351" t="s">
        <v>3</v>
      </c>
      <c r="H2142" s="352">
        <v>1</v>
      </c>
      <c r="I2142" s="353">
        <v>42.68</v>
      </c>
      <c r="J2142" s="377">
        <v>42.68</v>
      </c>
    </row>
    <row r="2143" spans="1:10" x14ac:dyDescent="0.25">
      <c r="A2143" s="378" t="s">
        <v>185</v>
      </c>
      <c r="B2143" s="361" t="s">
        <v>207</v>
      </c>
      <c r="C2143" s="360" t="s">
        <v>12</v>
      </c>
      <c r="D2143" s="360" t="s">
        <v>107</v>
      </c>
      <c r="E2143" s="645" t="s">
        <v>2465</v>
      </c>
      <c r="F2143" s="645"/>
      <c r="G2143" s="362" t="s">
        <v>104</v>
      </c>
      <c r="H2143" s="363">
        <v>0.188</v>
      </c>
      <c r="I2143" s="364">
        <v>33.840000000000003</v>
      </c>
      <c r="J2143" s="379">
        <v>6.36</v>
      </c>
    </row>
    <row r="2144" spans="1:10" ht="63.75" x14ac:dyDescent="0.25">
      <c r="A2144" s="378" t="s">
        <v>185</v>
      </c>
      <c r="B2144" s="361" t="s">
        <v>1776</v>
      </c>
      <c r="C2144" s="360" t="s">
        <v>12</v>
      </c>
      <c r="D2144" s="360" t="s">
        <v>1777</v>
      </c>
      <c r="E2144" s="645" t="s">
        <v>2470</v>
      </c>
      <c r="F2144" s="645"/>
      <c r="G2144" s="362" t="s">
        <v>187</v>
      </c>
      <c r="H2144" s="363">
        <v>1.2999999999999999E-3</v>
      </c>
      <c r="I2144" s="364">
        <v>789.28</v>
      </c>
      <c r="J2144" s="379">
        <v>1.02</v>
      </c>
    </row>
    <row r="2145" spans="1:10" x14ac:dyDescent="0.25">
      <c r="A2145" s="378" t="s">
        <v>185</v>
      </c>
      <c r="B2145" s="361" t="s">
        <v>190</v>
      </c>
      <c r="C2145" s="360" t="s">
        <v>12</v>
      </c>
      <c r="D2145" s="360" t="s">
        <v>106</v>
      </c>
      <c r="E2145" s="645" t="s">
        <v>2465</v>
      </c>
      <c r="F2145" s="645"/>
      <c r="G2145" s="362" t="s">
        <v>104</v>
      </c>
      <c r="H2145" s="363">
        <v>9.4E-2</v>
      </c>
      <c r="I2145" s="364">
        <v>24.91</v>
      </c>
      <c r="J2145" s="379">
        <v>2.34</v>
      </c>
    </row>
    <row r="2146" spans="1:10" ht="25.5" x14ac:dyDescent="0.25">
      <c r="A2146" s="378" t="s">
        <v>185</v>
      </c>
      <c r="B2146" s="361" t="s">
        <v>1035</v>
      </c>
      <c r="C2146" s="360" t="s">
        <v>12</v>
      </c>
      <c r="D2146" s="360" t="s">
        <v>1036</v>
      </c>
      <c r="E2146" s="645" t="s">
        <v>2474</v>
      </c>
      <c r="F2146" s="645"/>
      <c r="G2146" s="362" t="s">
        <v>16</v>
      </c>
      <c r="H2146" s="363">
        <v>1.234</v>
      </c>
      <c r="I2146" s="364">
        <v>9.5299999999999994</v>
      </c>
      <c r="J2146" s="379">
        <v>11.76</v>
      </c>
    </row>
    <row r="2147" spans="1:10" ht="38.25" x14ac:dyDescent="0.25">
      <c r="A2147" s="378" t="s">
        <v>185</v>
      </c>
      <c r="B2147" s="361" t="s">
        <v>2862</v>
      </c>
      <c r="C2147" s="360" t="s">
        <v>12</v>
      </c>
      <c r="D2147" s="360" t="s">
        <v>2863</v>
      </c>
      <c r="E2147" s="645" t="s">
        <v>2474</v>
      </c>
      <c r="F2147" s="645"/>
      <c r="G2147" s="362" t="s">
        <v>187</v>
      </c>
      <c r="H2147" s="363">
        <v>1.0999999999999999E-2</v>
      </c>
      <c r="I2147" s="364">
        <v>1141.8</v>
      </c>
      <c r="J2147" s="379">
        <v>12.55</v>
      </c>
    </row>
    <row r="2148" spans="1:10" ht="26.25" thickBot="1" x14ac:dyDescent="0.3">
      <c r="A2148" s="372" t="s">
        <v>191</v>
      </c>
      <c r="B2148" s="355" t="s">
        <v>2864</v>
      </c>
      <c r="C2148" s="354" t="s">
        <v>12</v>
      </c>
      <c r="D2148" s="354" t="s">
        <v>2865</v>
      </c>
      <c r="E2148" s="643" t="s">
        <v>192</v>
      </c>
      <c r="F2148" s="643"/>
      <c r="G2148" s="356" t="s">
        <v>4</v>
      </c>
      <c r="H2148" s="357">
        <v>5.34</v>
      </c>
      <c r="I2148" s="358">
        <v>1.62</v>
      </c>
      <c r="J2148" s="373">
        <v>8.65</v>
      </c>
    </row>
    <row r="2149" spans="1:10" ht="15.75" thickTop="1" x14ac:dyDescent="0.25">
      <c r="A2149" s="374"/>
      <c r="B2149" s="359"/>
      <c r="C2149" s="359"/>
      <c r="D2149" s="359"/>
      <c r="E2149" s="359"/>
      <c r="F2149" s="359"/>
      <c r="G2149" s="359"/>
      <c r="H2149" s="359"/>
      <c r="I2149" s="359"/>
      <c r="J2149" s="375"/>
    </row>
    <row r="2150" spans="1:10" ht="38.25" x14ac:dyDescent="0.25">
      <c r="A2150" s="376" t="s">
        <v>184</v>
      </c>
      <c r="B2150" s="350" t="s">
        <v>2525</v>
      </c>
      <c r="C2150" s="349" t="s">
        <v>12</v>
      </c>
      <c r="D2150" s="349" t="s">
        <v>2526</v>
      </c>
      <c r="E2150" s="644" t="s">
        <v>2483</v>
      </c>
      <c r="F2150" s="644"/>
      <c r="G2150" s="351" t="s">
        <v>3</v>
      </c>
      <c r="H2150" s="352">
        <v>1</v>
      </c>
      <c r="I2150" s="353">
        <v>60.88</v>
      </c>
      <c r="J2150" s="377">
        <v>60.88</v>
      </c>
    </row>
    <row r="2151" spans="1:10" ht="25.5" x14ac:dyDescent="0.25">
      <c r="A2151" s="378" t="s">
        <v>185</v>
      </c>
      <c r="B2151" s="361" t="s">
        <v>1035</v>
      </c>
      <c r="C2151" s="360" t="s">
        <v>12</v>
      </c>
      <c r="D2151" s="360" t="s">
        <v>1036</v>
      </c>
      <c r="E2151" s="645" t="s">
        <v>2474</v>
      </c>
      <c r="F2151" s="645"/>
      <c r="G2151" s="362" t="s">
        <v>16</v>
      </c>
      <c r="H2151" s="363">
        <v>1.234</v>
      </c>
      <c r="I2151" s="364">
        <v>9.5299999999999994</v>
      </c>
      <c r="J2151" s="379">
        <v>11.76</v>
      </c>
    </row>
    <row r="2152" spans="1:10" ht="38.25" x14ac:dyDescent="0.25">
      <c r="A2152" s="378" t="s">
        <v>185</v>
      </c>
      <c r="B2152" s="361" t="s">
        <v>2862</v>
      </c>
      <c r="C2152" s="360" t="s">
        <v>12</v>
      </c>
      <c r="D2152" s="360" t="s">
        <v>2863</v>
      </c>
      <c r="E2152" s="645" t="s">
        <v>2474</v>
      </c>
      <c r="F2152" s="645"/>
      <c r="G2152" s="362" t="s">
        <v>187</v>
      </c>
      <c r="H2152" s="363">
        <v>2.1000000000000001E-2</v>
      </c>
      <c r="I2152" s="364">
        <v>1141.8</v>
      </c>
      <c r="J2152" s="379">
        <v>23.97</v>
      </c>
    </row>
    <row r="2153" spans="1:10" ht="63.75" x14ac:dyDescent="0.25">
      <c r="A2153" s="378" t="s">
        <v>185</v>
      </c>
      <c r="B2153" s="361" t="s">
        <v>1776</v>
      </c>
      <c r="C2153" s="360" t="s">
        <v>12</v>
      </c>
      <c r="D2153" s="360" t="s">
        <v>1777</v>
      </c>
      <c r="E2153" s="645" t="s">
        <v>2470</v>
      </c>
      <c r="F2153" s="645"/>
      <c r="G2153" s="362" t="s">
        <v>187</v>
      </c>
      <c r="H2153" s="363">
        <v>1.5E-3</v>
      </c>
      <c r="I2153" s="364">
        <v>789.28</v>
      </c>
      <c r="J2153" s="379">
        <v>1.18</v>
      </c>
    </row>
    <row r="2154" spans="1:10" x14ac:dyDescent="0.25">
      <c r="A2154" s="378" t="s">
        <v>185</v>
      </c>
      <c r="B2154" s="361" t="s">
        <v>207</v>
      </c>
      <c r="C2154" s="360" t="s">
        <v>12</v>
      </c>
      <c r="D2154" s="360" t="s">
        <v>107</v>
      </c>
      <c r="E2154" s="645" t="s">
        <v>2465</v>
      </c>
      <c r="F2154" s="645"/>
      <c r="G2154" s="362" t="s">
        <v>104</v>
      </c>
      <c r="H2154" s="363">
        <v>0.24099999999999999</v>
      </c>
      <c r="I2154" s="364">
        <v>33.840000000000003</v>
      </c>
      <c r="J2154" s="379">
        <v>8.15</v>
      </c>
    </row>
    <row r="2155" spans="1:10" x14ac:dyDescent="0.25">
      <c r="A2155" s="378" t="s">
        <v>185</v>
      </c>
      <c r="B2155" s="361" t="s">
        <v>190</v>
      </c>
      <c r="C2155" s="360" t="s">
        <v>12</v>
      </c>
      <c r="D2155" s="360" t="s">
        <v>106</v>
      </c>
      <c r="E2155" s="645" t="s">
        <v>2465</v>
      </c>
      <c r="F2155" s="645"/>
      <c r="G2155" s="362" t="s">
        <v>104</v>
      </c>
      <c r="H2155" s="363">
        <v>0.121</v>
      </c>
      <c r="I2155" s="364">
        <v>24.91</v>
      </c>
      <c r="J2155" s="379">
        <v>3.01</v>
      </c>
    </row>
    <row r="2156" spans="1:10" ht="26.25" thickBot="1" x14ac:dyDescent="0.3">
      <c r="A2156" s="372" t="s">
        <v>191</v>
      </c>
      <c r="B2156" s="355" t="s">
        <v>2866</v>
      </c>
      <c r="C2156" s="354" t="s">
        <v>12</v>
      </c>
      <c r="D2156" s="354" t="s">
        <v>2867</v>
      </c>
      <c r="E2156" s="643" t="s">
        <v>192</v>
      </c>
      <c r="F2156" s="643"/>
      <c r="G2156" s="356" t="s">
        <v>4</v>
      </c>
      <c r="H2156" s="357">
        <v>5.34</v>
      </c>
      <c r="I2156" s="358">
        <v>2.4</v>
      </c>
      <c r="J2156" s="373">
        <v>12.81</v>
      </c>
    </row>
    <row r="2157" spans="1:10" ht="15.75" thickTop="1" x14ac:dyDescent="0.25">
      <c r="A2157" s="374"/>
      <c r="B2157" s="359"/>
      <c r="C2157" s="359"/>
      <c r="D2157" s="359"/>
      <c r="E2157" s="359"/>
      <c r="F2157" s="359"/>
      <c r="G2157" s="359"/>
      <c r="H2157" s="359"/>
      <c r="I2157" s="359"/>
      <c r="J2157" s="375"/>
    </row>
    <row r="2158" spans="1:10" ht="38.25" x14ac:dyDescent="0.25">
      <c r="A2158" s="376" t="s">
        <v>184</v>
      </c>
      <c r="B2158" s="350" t="s">
        <v>2531</v>
      </c>
      <c r="C2158" s="349" t="s">
        <v>12</v>
      </c>
      <c r="D2158" s="349" t="s">
        <v>3324</v>
      </c>
      <c r="E2158" s="644" t="s">
        <v>2868</v>
      </c>
      <c r="F2158" s="644"/>
      <c r="G2158" s="351" t="s">
        <v>162</v>
      </c>
      <c r="H2158" s="352">
        <v>1</v>
      </c>
      <c r="I2158" s="353">
        <v>792.08</v>
      </c>
      <c r="J2158" s="377">
        <v>792.08</v>
      </c>
    </row>
    <row r="2159" spans="1:10" ht="38.25" x14ac:dyDescent="0.25">
      <c r="A2159" s="378" t="s">
        <v>185</v>
      </c>
      <c r="B2159" s="361" t="s">
        <v>541</v>
      </c>
      <c r="C2159" s="360" t="s">
        <v>12</v>
      </c>
      <c r="D2159" s="360" t="s">
        <v>542</v>
      </c>
      <c r="E2159" s="645" t="s">
        <v>2464</v>
      </c>
      <c r="F2159" s="645"/>
      <c r="G2159" s="362" t="s">
        <v>110</v>
      </c>
      <c r="H2159" s="363">
        <v>1.7430000000000001</v>
      </c>
      <c r="I2159" s="364">
        <v>41.2</v>
      </c>
      <c r="J2159" s="379">
        <v>71.81</v>
      </c>
    </row>
    <row r="2160" spans="1:10" ht="25.5" x14ac:dyDescent="0.25">
      <c r="A2160" s="378" t="s">
        <v>185</v>
      </c>
      <c r="B2160" s="361" t="s">
        <v>1822</v>
      </c>
      <c r="C2160" s="360" t="s">
        <v>12</v>
      </c>
      <c r="D2160" s="360" t="s">
        <v>1823</v>
      </c>
      <c r="E2160" s="645" t="s">
        <v>2465</v>
      </c>
      <c r="F2160" s="645"/>
      <c r="G2160" s="362" t="s">
        <v>104</v>
      </c>
      <c r="H2160" s="363">
        <v>1.8328</v>
      </c>
      <c r="I2160" s="364">
        <v>33.69</v>
      </c>
      <c r="J2160" s="379">
        <v>61.74</v>
      </c>
    </row>
    <row r="2161" spans="1:10" x14ac:dyDescent="0.25">
      <c r="A2161" s="378" t="s">
        <v>185</v>
      </c>
      <c r="B2161" s="361" t="s">
        <v>190</v>
      </c>
      <c r="C2161" s="360" t="s">
        <v>12</v>
      </c>
      <c r="D2161" s="360" t="s">
        <v>106</v>
      </c>
      <c r="E2161" s="645" t="s">
        <v>2465</v>
      </c>
      <c r="F2161" s="645"/>
      <c r="G2161" s="362" t="s">
        <v>104</v>
      </c>
      <c r="H2161" s="363">
        <v>0.91639999999999999</v>
      </c>
      <c r="I2161" s="364">
        <v>24.91</v>
      </c>
      <c r="J2161" s="379">
        <v>22.82</v>
      </c>
    </row>
    <row r="2162" spans="1:10" ht="38.25" x14ac:dyDescent="0.25">
      <c r="A2162" s="378" t="s">
        <v>185</v>
      </c>
      <c r="B2162" s="361" t="s">
        <v>539</v>
      </c>
      <c r="C2162" s="360" t="s">
        <v>12</v>
      </c>
      <c r="D2162" s="360" t="s">
        <v>540</v>
      </c>
      <c r="E2162" s="645" t="s">
        <v>2464</v>
      </c>
      <c r="F2162" s="645"/>
      <c r="G2162" s="362" t="s">
        <v>109</v>
      </c>
      <c r="H2162" s="363">
        <v>8.9800000000000005E-2</v>
      </c>
      <c r="I2162" s="364">
        <v>42.74</v>
      </c>
      <c r="J2162" s="379">
        <v>3.83</v>
      </c>
    </row>
    <row r="2163" spans="1:10" ht="38.25" x14ac:dyDescent="0.25">
      <c r="A2163" s="372" t="s">
        <v>191</v>
      </c>
      <c r="B2163" s="355" t="s">
        <v>2871</v>
      </c>
      <c r="C2163" s="354" t="s">
        <v>12</v>
      </c>
      <c r="D2163" s="354" t="s">
        <v>2872</v>
      </c>
      <c r="E2163" s="643" t="s">
        <v>192</v>
      </c>
      <c r="F2163" s="643"/>
      <c r="G2163" s="356" t="s">
        <v>162</v>
      </c>
      <c r="H2163" s="357">
        <v>1.05</v>
      </c>
      <c r="I2163" s="358">
        <v>577.16</v>
      </c>
      <c r="J2163" s="373">
        <v>606.01</v>
      </c>
    </row>
    <row r="2164" spans="1:10" x14ac:dyDescent="0.25">
      <c r="A2164" s="372" t="s">
        <v>191</v>
      </c>
      <c r="B2164" s="355" t="s">
        <v>2869</v>
      </c>
      <c r="C2164" s="354" t="s">
        <v>12</v>
      </c>
      <c r="D2164" s="354" t="s">
        <v>2870</v>
      </c>
      <c r="E2164" s="643" t="s">
        <v>192</v>
      </c>
      <c r="F2164" s="643"/>
      <c r="G2164" s="356" t="s">
        <v>16</v>
      </c>
      <c r="H2164" s="357">
        <v>0.97</v>
      </c>
      <c r="I2164" s="358">
        <v>3.17</v>
      </c>
      <c r="J2164" s="373">
        <v>3.07</v>
      </c>
    </row>
    <row r="2165" spans="1:10" ht="26.25" thickBot="1" x14ac:dyDescent="0.3">
      <c r="A2165" s="372" t="s">
        <v>191</v>
      </c>
      <c r="B2165" s="355" t="s">
        <v>2873</v>
      </c>
      <c r="C2165" s="354" t="s">
        <v>12</v>
      </c>
      <c r="D2165" s="354" t="s">
        <v>2874</v>
      </c>
      <c r="E2165" s="643" t="s">
        <v>192</v>
      </c>
      <c r="F2165" s="643"/>
      <c r="G2165" s="356" t="s">
        <v>16</v>
      </c>
      <c r="H2165" s="357">
        <v>0.53</v>
      </c>
      <c r="I2165" s="358">
        <v>43.03</v>
      </c>
      <c r="J2165" s="373">
        <v>22.8</v>
      </c>
    </row>
    <row r="2166" spans="1:10" ht="15.75" thickTop="1" x14ac:dyDescent="0.25">
      <c r="A2166" s="374"/>
      <c r="B2166" s="359"/>
      <c r="C2166" s="359"/>
      <c r="D2166" s="359"/>
      <c r="E2166" s="359"/>
      <c r="F2166" s="359"/>
      <c r="G2166" s="359"/>
      <c r="H2166" s="359"/>
      <c r="I2166" s="359"/>
      <c r="J2166" s="375"/>
    </row>
    <row r="2167" spans="1:10" ht="76.5" x14ac:dyDescent="0.25">
      <c r="A2167" s="376" t="s">
        <v>184</v>
      </c>
      <c r="B2167" s="350" t="s">
        <v>2532</v>
      </c>
      <c r="C2167" s="349" t="s">
        <v>163</v>
      </c>
      <c r="D2167" s="349" t="s">
        <v>2533</v>
      </c>
      <c r="E2167" s="644" t="s">
        <v>2469</v>
      </c>
      <c r="F2167" s="644"/>
      <c r="G2167" s="351" t="s">
        <v>162</v>
      </c>
      <c r="H2167" s="352">
        <v>1</v>
      </c>
      <c r="I2167" s="353">
        <v>55.47</v>
      </c>
      <c r="J2167" s="377">
        <v>55.47</v>
      </c>
    </row>
    <row r="2168" spans="1:10" ht="25.5" x14ac:dyDescent="0.25">
      <c r="A2168" s="378" t="s">
        <v>185</v>
      </c>
      <c r="B2168" s="361" t="s">
        <v>492</v>
      </c>
      <c r="C2168" s="360" t="s">
        <v>12</v>
      </c>
      <c r="D2168" s="360" t="s">
        <v>493</v>
      </c>
      <c r="E2168" s="645" t="s">
        <v>2465</v>
      </c>
      <c r="F2168" s="645"/>
      <c r="G2168" s="362" t="s">
        <v>104</v>
      </c>
      <c r="H2168" s="363">
        <v>8.8999999999999996E-2</v>
      </c>
      <c r="I2168" s="364">
        <v>25.31</v>
      </c>
      <c r="J2168" s="379">
        <v>2.25</v>
      </c>
    </row>
    <row r="2169" spans="1:10" ht="25.5" x14ac:dyDescent="0.25">
      <c r="A2169" s="378" t="s">
        <v>185</v>
      </c>
      <c r="B2169" s="361" t="s">
        <v>188</v>
      </c>
      <c r="C2169" s="360" t="s">
        <v>12</v>
      </c>
      <c r="D2169" s="360" t="s">
        <v>108</v>
      </c>
      <c r="E2169" s="645" t="s">
        <v>2465</v>
      </c>
      <c r="F2169" s="645"/>
      <c r="G2169" s="362" t="s">
        <v>104</v>
      </c>
      <c r="H2169" s="363">
        <v>0.19</v>
      </c>
      <c r="I2169" s="364">
        <v>33.24</v>
      </c>
      <c r="J2169" s="379">
        <v>6.31</v>
      </c>
    </row>
    <row r="2170" spans="1:10" ht="38.25" x14ac:dyDescent="0.25">
      <c r="A2170" s="378" t="s">
        <v>185</v>
      </c>
      <c r="B2170" s="361" t="s">
        <v>742</v>
      </c>
      <c r="C2170" s="360" t="s">
        <v>12</v>
      </c>
      <c r="D2170" s="360" t="s">
        <v>743</v>
      </c>
      <c r="E2170" s="645" t="s">
        <v>2464</v>
      </c>
      <c r="F2170" s="645"/>
      <c r="G2170" s="362" t="s">
        <v>110</v>
      </c>
      <c r="H2170" s="363">
        <v>8.8000000000000005E-3</v>
      </c>
      <c r="I2170" s="364">
        <v>38.229999999999997</v>
      </c>
      <c r="J2170" s="379">
        <v>0.33</v>
      </c>
    </row>
    <row r="2171" spans="1:10" ht="38.25" x14ac:dyDescent="0.25">
      <c r="A2171" s="378" t="s">
        <v>185</v>
      </c>
      <c r="B2171" s="361" t="s">
        <v>740</v>
      </c>
      <c r="C2171" s="360" t="s">
        <v>12</v>
      </c>
      <c r="D2171" s="360" t="s">
        <v>741</v>
      </c>
      <c r="E2171" s="645" t="s">
        <v>2464</v>
      </c>
      <c r="F2171" s="645"/>
      <c r="G2171" s="362" t="s">
        <v>109</v>
      </c>
      <c r="H2171" s="363">
        <v>6.3E-3</v>
      </c>
      <c r="I2171" s="364">
        <v>39.43</v>
      </c>
      <c r="J2171" s="379">
        <v>0.24</v>
      </c>
    </row>
    <row r="2172" spans="1:10" ht="38.25" x14ac:dyDescent="0.25">
      <c r="A2172" s="372" t="s">
        <v>191</v>
      </c>
      <c r="B2172" s="355" t="s">
        <v>2875</v>
      </c>
      <c r="C2172" s="354" t="s">
        <v>12</v>
      </c>
      <c r="D2172" s="354" t="s">
        <v>2876</v>
      </c>
      <c r="E2172" s="643" t="s">
        <v>192</v>
      </c>
      <c r="F2172" s="643"/>
      <c r="G2172" s="356" t="s">
        <v>3</v>
      </c>
      <c r="H2172" s="357">
        <v>1.1819999999999999</v>
      </c>
      <c r="I2172" s="358">
        <v>32.79</v>
      </c>
      <c r="J2172" s="373">
        <v>38.75</v>
      </c>
    </row>
    <row r="2173" spans="1:10" ht="38.25" x14ac:dyDescent="0.25">
      <c r="A2173" s="372" t="s">
        <v>191</v>
      </c>
      <c r="B2173" s="355" t="s">
        <v>744</v>
      </c>
      <c r="C2173" s="354" t="s">
        <v>12</v>
      </c>
      <c r="D2173" s="354" t="s">
        <v>745</v>
      </c>
      <c r="E2173" s="643" t="s">
        <v>192</v>
      </c>
      <c r="F2173" s="643"/>
      <c r="G2173" s="356" t="s">
        <v>3</v>
      </c>
      <c r="H2173" s="357">
        <v>0.215</v>
      </c>
      <c r="I2173" s="358">
        <v>26.25</v>
      </c>
      <c r="J2173" s="373">
        <v>5.64</v>
      </c>
    </row>
    <row r="2174" spans="1:10" ht="25.5" x14ac:dyDescent="0.25">
      <c r="A2174" s="372" t="s">
        <v>191</v>
      </c>
      <c r="B2174" s="355" t="s">
        <v>1067</v>
      </c>
      <c r="C2174" s="354" t="s">
        <v>12</v>
      </c>
      <c r="D2174" s="354" t="s">
        <v>1068</v>
      </c>
      <c r="E2174" s="643" t="s">
        <v>192</v>
      </c>
      <c r="F2174" s="643"/>
      <c r="G2174" s="356" t="s">
        <v>16</v>
      </c>
      <c r="H2174" s="357">
        <v>0.12</v>
      </c>
      <c r="I2174" s="358">
        <v>16.27</v>
      </c>
      <c r="J2174" s="373">
        <v>1.95</v>
      </c>
    </row>
    <row r="2175" spans="1:10" x14ac:dyDescent="0.25">
      <c r="A2175" s="646" t="s">
        <v>199</v>
      </c>
      <c r="B2175" s="853"/>
      <c r="C2175" s="853"/>
      <c r="D2175" s="853"/>
      <c r="E2175" s="853"/>
      <c r="F2175" s="853"/>
      <c r="G2175" s="853"/>
      <c r="H2175" s="853"/>
      <c r="I2175" s="853"/>
      <c r="J2175" s="647"/>
    </row>
    <row r="2176" spans="1:10" ht="15.75" thickBot="1" x14ac:dyDescent="0.3">
      <c r="A2176" s="648" t="s">
        <v>2877</v>
      </c>
      <c r="B2176" s="854"/>
      <c r="C2176" s="854"/>
      <c r="D2176" s="854"/>
      <c r="E2176" s="854"/>
      <c r="F2176" s="854"/>
      <c r="G2176" s="854"/>
      <c r="H2176" s="854"/>
      <c r="I2176" s="854"/>
      <c r="J2176" s="649"/>
    </row>
    <row r="2177" spans="1:10" ht="15.75" thickTop="1" x14ac:dyDescent="0.25">
      <c r="A2177" s="374"/>
      <c r="B2177" s="359"/>
      <c r="C2177" s="359"/>
      <c r="D2177" s="359"/>
      <c r="E2177" s="359"/>
      <c r="F2177" s="359"/>
      <c r="G2177" s="359"/>
      <c r="H2177" s="359"/>
      <c r="I2177" s="359"/>
      <c r="J2177" s="375"/>
    </row>
    <row r="2178" spans="1:10" ht="63.75" x14ac:dyDescent="0.25">
      <c r="A2178" s="376" t="s">
        <v>184</v>
      </c>
      <c r="B2178" s="350" t="s">
        <v>1025</v>
      </c>
      <c r="C2178" s="349" t="s">
        <v>12</v>
      </c>
      <c r="D2178" s="349" t="s">
        <v>3325</v>
      </c>
      <c r="E2178" s="644" t="s">
        <v>2469</v>
      </c>
      <c r="F2178" s="644"/>
      <c r="G2178" s="351" t="s">
        <v>162</v>
      </c>
      <c r="H2178" s="352">
        <v>1</v>
      </c>
      <c r="I2178" s="353">
        <v>26.64</v>
      </c>
      <c r="J2178" s="377">
        <v>26.64</v>
      </c>
    </row>
    <row r="2179" spans="1:10" ht="38.25" x14ac:dyDescent="0.25">
      <c r="A2179" s="378" t="s">
        <v>185</v>
      </c>
      <c r="B2179" s="361" t="s">
        <v>742</v>
      </c>
      <c r="C2179" s="360" t="s">
        <v>12</v>
      </c>
      <c r="D2179" s="360" t="s">
        <v>743</v>
      </c>
      <c r="E2179" s="645" t="s">
        <v>2464</v>
      </c>
      <c r="F2179" s="645"/>
      <c r="G2179" s="362" t="s">
        <v>110</v>
      </c>
      <c r="H2179" s="363">
        <v>9.2999999999999992E-3</v>
      </c>
      <c r="I2179" s="364">
        <v>38.229999999999997</v>
      </c>
      <c r="J2179" s="379">
        <v>0.35</v>
      </c>
    </row>
    <row r="2180" spans="1:10" ht="25.5" x14ac:dyDescent="0.25">
      <c r="A2180" s="378" t="s">
        <v>185</v>
      </c>
      <c r="B2180" s="361" t="s">
        <v>492</v>
      </c>
      <c r="C2180" s="360" t="s">
        <v>12</v>
      </c>
      <c r="D2180" s="360" t="s">
        <v>493</v>
      </c>
      <c r="E2180" s="645" t="s">
        <v>2465</v>
      </c>
      <c r="F2180" s="645"/>
      <c r="G2180" s="362" t="s">
        <v>104</v>
      </c>
      <c r="H2180" s="363">
        <v>9.9342299999999994E-2</v>
      </c>
      <c r="I2180" s="364">
        <v>25.31</v>
      </c>
      <c r="J2180" s="379">
        <v>2.5099999999999998</v>
      </c>
    </row>
    <row r="2181" spans="1:10" ht="25.5" x14ac:dyDescent="0.25">
      <c r="A2181" s="378" t="s">
        <v>185</v>
      </c>
      <c r="B2181" s="361" t="s">
        <v>188</v>
      </c>
      <c r="C2181" s="360" t="s">
        <v>12</v>
      </c>
      <c r="D2181" s="360" t="s">
        <v>108</v>
      </c>
      <c r="E2181" s="645" t="s">
        <v>2465</v>
      </c>
      <c r="F2181" s="645"/>
      <c r="G2181" s="362" t="s">
        <v>104</v>
      </c>
      <c r="H2181" s="363">
        <v>0.19520000000000001</v>
      </c>
      <c r="I2181" s="364">
        <v>33.24</v>
      </c>
      <c r="J2181" s="379">
        <v>6.48</v>
      </c>
    </row>
    <row r="2182" spans="1:10" ht="38.25" x14ac:dyDescent="0.25">
      <c r="A2182" s="378" t="s">
        <v>185</v>
      </c>
      <c r="B2182" s="361" t="s">
        <v>740</v>
      </c>
      <c r="C2182" s="360" t="s">
        <v>12</v>
      </c>
      <c r="D2182" s="360" t="s">
        <v>741</v>
      </c>
      <c r="E2182" s="645" t="s">
        <v>2464</v>
      </c>
      <c r="F2182" s="645"/>
      <c r="G2182" s="362" t="s">
        <v>109</v>
      </c>
      <c r="H2182" s="363">
        <v>4.5999999999999999E-3</v>
      </c>
      <c r="I2182" s="364">
        <v>39.43</v>
      </c>
      <c r="J2182" s="379">
        <v>0.18</v>
      </c>
    </row>
    <row r="2183" spans="1:10" ht="38.25" x14ac:dyDescent="0.25">
      <c r="A2183" s="372" t="s">
        <v>191</v>
      </c>
      <c r="B2183" s="355" t="s">
        <v>744</v>
      </c>
      <c r="C2183" s="354" t="s">
        <v>12</v>
      </c>
      <c r="D2183" s="354" t="s">
        <v>745</v>
      </c>
      <c r="E2183" s="643" t="s">
        <v>192</v>
      </c>
      <c r="F2183" s="643"/>
      <c r="G2183" s="356" t="s">
        <v>3</v>
      </c>
      <c r="H2183" s="357">
        <v>0.63381679999999996</v>
      </c>
      <c r="I2183" s="358">
        <v>26.25</v>
      </c>
      <c r="J2183" s="373">
        <v>16.63</v>
      </c>
    </row>
    <row r="2184" spans="1:10" ht="26.25" thickBot="1" x14ac:dyDescent="0.3">
      <c r="A2184" s="372" t="s">
        <v>191</v>
      </c>
      <c r="B2184" s="355" t="s">
        <v>746</v>
      </c>
      <c r="C2184" s="354" t="s">
        <v>12</v>
      </c>
      <c r="D2184" s="354" t="s">
        <v>747</v>
      </c>
      <c r="E2184" s="643" t="s">
        <v>192</v>
      </c>
      <c r="F2184" s="643"/>
      <c r="G2184" s="356" t="s">
        <v>16</v>
      </c>
      <c r="H2184" s="357">
        <v>0.03</v>
      </c>
      <c r="I2184" s="358">
        <v>16.399999999999999</v>
      </c>
      <c r="J2184" s="373">
        <v>0.49</v>
      </c>
    </row>
    <row r="2185" spans="1:10" ht="15.75" thickTop="1" x14ac:dyDescent="0.25">
      <c r="A2185" s="374"/>
      <c r="B2185" s="359"/>
      <c r="C2185" s="359"/>
      <c r="D2185" s="359"/>
      <c r="E2185" s="359"/>
      <c r="F2185" s="359"/>
      <c r="G2185" s="359"/>
      <c r="H2185" s="359"/>
      <c r="I2185" s="359"/>
      <c r="J2185" s="375"/>
    </row>
    <row r="2186" spans="1:10" ht="25.5" x14ac:dyDescent="0.25">
      <c r="A2186" s="376" t="s">
        <v>184</v>
      </c>
      <c r="B2186" s="350" t="s">
        <v>3326</v>
      </c>
      <c r="C2186" s="349" t="s">
        <v>163</v>
      </c>
      <c r="D2186" s="349" t="s">
        <v>3327</v>
      </c>
      <c r="E2186" s="644" t="s">
        <v>641</v>
      </c>
      <c r="F2186" s="644"/>
      <c r="G2186" s="351" t="s">
        <v>162</v>
      </c>
      <c r="H2186" s="352">
        <v>1</v>
      </c>
      <c r="I2186" s="353">
        <v>58.11</v>
      </c>
      <c r="J2186" s="377">
        <v>58.11</v>
      </c>
    </row>
    <row r="2187" spans="1:10" ht="38.25" x14ac:dyDescent="0.25">
      <c r="A2187" s="378" t="s">
        <v>185</v>
      </c>
      <c r="B2187" s="361" t="s">
        <v>742</v>
      </c>
      <c r="C2187" s="360" t="s">
        <v>12</v>
      </c>
      <c r="D2187" s="360" t="s">
        <v>743</v>
      </c>
      <c r="E2187" s="645" t="s">
        <v>2464</v>
      </c>
      <c r="F2187" s="645"/>
      <c r="G2187" s="362" t="s">
        <v>110</v>
      </c>
      <c r="H2187" s="363">
        <v>1.1999999999999999E-3</v>
      </c>
      <c r="I2187" s="364">
        <v>38.229999999999997</v>
      </c>
      <c r="J2187" s="379">
        <v>0.04</v>
      </c>
    </row>
    <row r="2188" spans="1:10" x14ac:dyDescent="0.25">
      <c r="A2188" s="378" t="s">
        <v>185</v>
      </c>
      <c r="B2188" s="361" t="s">
        <v>748</v>
      </c>
      <c r="C2188" s="360" t="s">
        <v>12</v>
      </c>
      <c r="D2188" s="360" t="s">
        <v>749</v>
      </c>
      <c r="E2188" s="645" t="s">
        <v>2465</v>
      </c>
      <c r="F2188" s="645"/>
      <c r="G2188" s="362" t="s">
        <v>104</v>
      </c>
      <c r="H2188" s="363">
        <v>5.6000000000000001E-2</v>
      </c>
      <c r="I2188" s="364">
        <v>32.93</v>
      </c>
      <c r="J2188" s="379">
        <v>1.84</v>
      </c>
    </row>
    <row r="2189" spans="1:10" x14ac:dyDescent="0.25">
      <c r="A2189" s="378" t="s">
        <v>185</v>
      </c>
      <c r="B2189" s="361" t="s">
        <v>190</v>
      </c>
      <c r="C2189" s="360" t="s">
        <v>12</v>
      </c>
      <c r="D2189" s="360" t="s">
        <v>106</v>
      </c>
      <c r="E2189" s="645" t="s">
        <v>2465</v>
      </c>
      <c r="F2189" s="645"/>
      <c r="G2189" s="362" t="s">
        <v>104</v>
      </c>
      <c r="H2189" s="363">
        <v>6.2E-2</v>
      </c>
      <c r="I2189" s="364">
        <v>24.91</v>
      </c>
      <c r="J2189" s="379">
        <v>1.54</v>
      </c>
    </row>
    <row r="2190" spans="1:10" ht="38.25" x14ac:dyDescent="0.25">
      <c r="A2190" s="378" t="s">
        <v>185</v>
      </c>
      <c r="B2190" s="361" t="s">
        <v>740</v>
      </c>
      <c r="C2190" s="360" t="s">
        <v>12</v>
      </c>
      <c r="D2190" s="360" t="s">
        <v>741</v>
      </c>
      <c r="E2190" s="645" t="s">
        <v>2464</v>
      </c>
      <c r="F2190" s="645"/>
      <c r="G2190" s="362" t="s">
        <v>109</v>
      </c>
      <c r="H2190" s="363">
        <v>8.9999999999999998E-4</v>
      </c>
      <c r="I2190" s="364">
        <v>39.43</v>
      </c>
      <c r="J2190" s="379">
        <v>0.03</v>
      </c>
    </row>
    <row r="2191" spans="1:10" ht="38.25" x14ac:dyDescent="0.25">
      <c r="A2191" s="372" t="s">
        <v>191</v>
      </c>
      <c r="B2191" s="355" t="s">
        <v>3355</v>
      </c>
      <c r="C2191" s="354" t="s">
        <v>12</v>
      </c>
      <c r="D2191" s="354" t="s">
        <v>3356</v>
      </c>
      <c r="E2191" s="643" t="s">
        <v>192</v>
      </c>
      <c r="F2191" s="643"/>
      <c r="G2191" s="356" t="s">
        <v>162</v>
      </c>
      <c r="H2191" s="357">
        <v>1.1459999999999999</v>
      </c>
      <c r="I2191" s="358">
        <v>41.08</v>
      </c>
      <c r="J2191" s="373">
        <v>47.07</v>
      </c>
    </row>
    <row r="2192" spans="1:10" ht="51" x14ac:dyDescent="0.25">
      <c r="A2192" s="372" t="s">
        <v>191</v>
      </c>
      <c r="B2192" s="355" t="s">
        <v>2878</v>
      </c>
      <c r="C2192" s="354" t="s">
        <v>12</v>
      </c>
      <c r="D2192" s="354" t="s">
        <v>2879</v>
      </c>
      <c r="E2192" s="643" t="s">
        <v>192</v>
      </c>
      <c r="F2192" s="643"/>
      <c r="G2192" s="356" t="s">
        <v>750</v>
      </c>
      <c r="H2192" s="357">
        <v>4.1500000000000004</v>
      </c>
      <c r="I2192" s="358">
        <v>1.83</v>
      </c>
      <c r="J2192" s="373">
        <v>7.59</v>
      </c>
    </row>
    <row r="2193" spans="1:10" x14ac:dyDescent="0.25">
      <c r="A2193" s="646" t="s">
        <v>199</v>
      </c>
      <c r="B2193" s="853"/>
      <c r="C2193" s="853"/>
      <c r="D2193" s="853"/>
      <c r="E2193" s="853"/>
      <c r="F2193" s="853"/>
      <c r="G2193" s="853"/>
      <c r="H2193" s="853"/>
      <c r="I2193" s="853"/>
      <c r="J2193" s="647"/>
    </row>
    <row r="2194" spans="1:10" ht="15.75" thickBot="1" x14ac:dyDescent="0.3">
      <c r="A2194" s="648" t="s">
        <v>3357</v>
      </c>
      <c r="B2194" s="854"/>
      <c r="C2194" s="854"/>
      <c r="D2194" s="854"/>
      <c r="E2194" s="854"/>
      <c r="F2194" s="854"/>
      <c r="G2194" s="854"/>
      <c r="H2194" s="854"/>
      <c r="I2194" s="854"/>
      <c r="J2194" s="649"/>
    </row>
    <row r="2195" spans="1:10" ht="15.75" thickTop="1" x14ac:dyDescent="0.25">
      <c r="A2195" s="374"/>
      <c r="B2195" s="359"/>
      <c r="C2195" s="359"/>
      <c r="D2195" s="359"/>
      <c r="E2195" s="359"/>
      <c r="F2195" s="359"/>
      <c r="G2195" s="359"/>
      <c r="H2195" s="359"/>
      <c r="I2195" s="359"/>
      <c r="J2195" s="375"/>
    </row>
    <row r="2196" spans="1:10" ht="38.25" x14ac:dyDescent="0.25">
      <c r="A2196" s="376" t="s">
        <v>184</v>
      </c>
      <c r="B2196" s="350" t="s">
        <v>2368</v>
      </c>
      <c r="C2196" s="349" t="s">
        <v>12</v>
      </c>
      <c r="D2196" s="349" t="s">
        <v>2369</v>
      </c>
      <c r="E2196" s="644" t="s">
        <v>641</v>
      </c>
      <c r="F2196" s="644"/>
      <c r="G2196" s="351" t="s">
        <v>3</v>
      </c>
      <c r="H2196" s="352">
        <v>1</v>
      </c>
      <c r="I2196" s="353">
        <v>56.85</v>
      </c>
      <c r="J2196" s="377">
        <v>56.85</v>
      </c>
    </row>
    <row r="2197" spans="1:10" x14ac:dyDescent="0.25">
      <c r="A2197" s="378" t="s">
        <v>185</v>
      </c>
      <c r="B2197" s="361" t="s">
        <v>190</v>
      </c>
      <c r="C2197" s="360" t="s">
        <v>12</v>
      </c>
      <c r="D2197" s="360" t="s">
        <v>106</v>
      </c>
      <c r="E2197" s="645" t="s">
        <v>2465</v>
      </c>
      <c r="F2197" s="645"/>
      <c r="G2197" s="362" t="s">
        <v>104</v>
      </c>
      <c r="H2197" s="363">
        <v>0.23899999999999999</v>
      </c>
      <c r="I2197" s="364">
        <v>24.91</v>
      </c>
      <c r="J2197" s="379">
        <v>5.95</v>
      </c>
    </row>
    <row r="2198" spans="1:10" x14ac:dyDescent="0.25">
      <c r="A2198" s="378" t="s">
        <v>185</v>
      </c>
      <c r="B2198" s="361" t="s">
        <v>748</v>
      </c>
      <c r="C2198" s="360" t="s">
        <v>12</v>
      </c>
      <c r="D2198" s="360" t="s">
        <v>749</v>
      </c>
      <c r="E2198" s="645" t="s">
        <v>2465</v>
      </c>
      <c r="F2198" s="645"/>
      <c r="G2198" s="362" t="s">
        <v>104</v>
      </c>
      <c r="H2198" s="363">
        <v>0.14499999999999999</v>
      </c>
      <c r="I2198" s="364">
        <v>32.93</v>
      </c>
      <c r="J2198" s="379">
        <v>4.7699999999999996</v>
      </c>
    </row>
    <row r="2199" spans="1:10" ht="38.25" x14ac:dyDescent="0.25">
      <c r="A2199" s="378" t="s">
        <v>185</v>
      </c>
      <c r="B2199" s="361" t="s">
        <v>740</v>
      </c>
      <c r="C2199" s="360" t="s">
        <v>12</v>
      </c>
      <c r="D2199" s="360" t="s">
        <v>741</v>
      </c>
      <c r="E2199" s="645" t="s">
        <v>2464</v>
      </c>
      <c r="F2199" s="645"/>
      <c r="G2199" s="362" t="s">
        <v>109</v>
      </c>
      <c r="H2199" s="363">
        <v>1.32E-2</v>
      </c>
      <c r="I2199" s="364">
        <v>39.43</v>
      </c>
      <c r="J2199" s="379">
        <v>0.52</v>
      </c>
    </row>
    <row r="2200" spans="1:10" ht="38.25" x14ac:dyDescent="0.25">
      <c r="A2200" s="378" t="s">
        <v>185</v>
      </c>
      <c r="B2200" s="361" t="s">
        <v>742</v>
      </c>
      <c r="C2200" s="360" t="s">
        <v>12</v>
      </c>
      <c r="D2200" s="360" t="s">
        <v>743</v>
      </c>
      <c r="E2200" s="645" t="s">
        <v>2464</v>
      </c>
      <c r="F2200" s="645"/>
      <c r="G2200" s="362" t="s">
        <v>110</v>
      </c>
      <c r="H2200" s="363">
        <v>1.83E-2</v>
      </c>
      <c r="I2200" s="364">
        <v>38.229999999999997</v>
      </c>
      <c r="J2200" s="379">
        <v>0.69</v>
      </c>
    </row>
    <row r="2201" spans="1:10" ht="25.5" x14ac:dyDescent="0.25">
      <c r="A2201" s="372" t="s">
        <v>191</v>
      </c>
      <c r="B2201" s="355" t="s">
        <v>1782</v>
      </c>
      <c r="C2201" s="354" t="s">
        <v>12</v>
      </c>
      <c r="D2201" s="354" t="s">
        <v>1783</v>
      </c>
      <c r="E2201" s="643" t="s">
        <v>192</v>
      </c>
      <c r="F2201" s="643"/>
      <c r="G2201" s="356" t="s">
        <v>1784</v>
      </c>
      <c r="H2201" s="357">
        <v>0.21099999999999999</v>
      </c>
      <c r="I2201" s="358">
        <v>32.56</v>
      </c>
      <c r="J2201" s="373">
        <v>6.87</v>
      </c>
    </row>
    <row r="2202" spans="1:10" x14ac:dyDescent="0.25">
      <c r="A2202" s="372" t="s">
        <v>191</v>
      </c>
      <c r="B2202" s="355" t="s">
        <v>1785</v>
      </c>
      <c r="C2202" s="354" t="s">
        <v>12</v>
      </c>
      <c r="D2202" s="354" t="s">
        <v>1786</v>
      </c>
      <c r="E2202" s="643" t="s">
        <v>192</v>
      </c>
      <c r="F2202" s="643"/>
      <c r="G2202" s="356" t="s">
        <v>16</v>
      </c>
      <c r="H2202" s="357">
        <v>5.8999999999999997E-2</v>
      </c>
      <c r="I2202" s="358">
        <v>162.59</v>
      </c>
      <c r="J2202" s="373">
        <v>9.59</v>
      </c>
    </row>
    <row r="2203" spans="1:10" ht="25.5" x14ac:dyDescent="0.25">
      <c r="A2203" s="372" t="s">
        <v>191</v>
      </c>
      <c r="B2203" s="355" t="s">
        <v>638</v>
      </c>
      <c r="C2203" s="354" t="s">
        <v>12</v>
      </c>
      <c r="D2203" s="354" t="s">
        <v>639</v>
      </c>
      <c r="E2203" s="643" t="s">
        <v>192</v>
      </c>
      <c r="F2203" s="643"/>
      <c r="G2203" s="356" t="s">
        <v>16</v>
      </c>
      <c r="H2203" s="357">
        <v>8.0000000000000002E-3</v>
      </c>
      <c r="I2203" s="358">
        <v>16</v>
      </c>
      <c r="J2203" s="373">
        <v>0.12</v>
      </c>
    </row>
    <row r="2204" spans="1:10" ht="25.5" x14ac:dyDescent="0.25">
      <c r="A2204" s="372" t="s">
        <v>191</v>
      </c>
      <c r="B2204" s="355" t="s">
        <v>2393</v>
      </c>
      <c r="C2204" s="354" t="s">
        <v>12</v>
      </c>
      <c r="D2204" s="354" t="s">
        <v>2394</v>
      </c>
      <c r="E2204" s="643" t="s">
        <v>192</v>
      </c>
      <c r="F2204" s="643"/>
      <c r="G2204" s="356" t="s">
        <v>3</v>
      </c>
      <c r="H2204" s="357">
        <v>1.05</v>
      </c>
      <c r="I2204" s="358">
        <v>26.8</v>
      </c>
      <c r="J2204" s="373">
        <v>28.14</v>
      </c>
    </row>
    <row r="2205" spans="1:10" ht="39" thickBot="1" x14ac:dyDescent="0.3">
      <c r="A2205" s="372" t="s">
        <v>191</v>
      </c>
      <c r="B2205" s="355" t="s">
        <v>1787</v>
      </c>
      <c r="C2205" s="354" t="s">
        <v>12</v>
      </c>
      <c r="D2205" s="354" t="s">
        <v>1788</v>
      </c>
      <c r="E2205" s="643" t="s">
        <v>192</v>
      </c>
      <c r="F2205" s="643"/>
      <c r="G2205" s="356" t="s">
        <v>16</v>
      </c>
      <c r="H2205" s="357">
        <v>1.6000000000000001E-3</v>
      </c>
      <c r="I2205" s="358">
        <v>129.88</v>
      </c>
      <c r="J2205" s="373">
        <v>0.2</v>
      </c>
    </row>
    <row r="2206" spans="1:10" ht="15.75" thickTop="1" x14ac:dyDescent="0.25">
      <c r="A2206" s="374"/>
      <c r="B2206" s="359"/>
      <c r="C2206" s="359"/>
      <c r="D2206" s="359"/>
      <c r="E2206" s="359"/>
      <c r="F2206" s="359"/>
      <c r="G2206" s="359"/>
      <c r="H2206" s="359"/>
      <c r="I2206" s="359"/>
      <c r="J2206" s="375"/>
    </row>
    <row r="2207" spans="1:10" ht="76.5" x14ac:dyDescent="0.25">
      <c r="A2207" s="376" t="s">
        <v>184</v>
      </c>
      <c r="B2207" s="350" t="s">
        <v>1212</v>
      </c>
      <c r="C2207" s="349" t="s">
        <v>163</v>
      </c>
      <c r="D2207" s="349" t="s">
        <v>1213</v>
      </c>
      <c r="E2207" s="644" t="s">
        <v>483</v>
      </c>
      <c r="F2207" s="644"/>
      <c r="G2207" s="351" t="s">
        <v>162</v>
      </c>
      <c r="H2207" s="352">
        <v>1</v>
      </c>
      <c r="I2207" s="353">
        <v>199.77</v>
      </c>
      <c r="J2207" s="377">
        <v>199.77</v>
      </c>
    </row>
    <row r="2208" spans="1:10" ht="38.25" x14ac:dyDescent="0.25">
      <c r="A2208" s="378" t="s">
        <v>185</v>
      </c>
      <c r="B2208" s="361" t="s">
        <v>1798</v>
      </c>
      <c r="C2208" s="360" t="s">
        <v>163</v>
      </c>
      <c r="D2208" s="360" t="s">
        <v>1799</v>
      </c>
      <c r="E2208" s="645" t="s">
        <v>483</v>
      </c>
      <c r="F2208" s="645"/>
      <c r="G2208" s="362" t="s">
        <v>162</v>
      </c>
      <c r="H2208" s="363">
        <v>0.4</v>
      </c>
      <c r="I2208" s="364">
        <v>10.210000000000001</v>
      </c>
      <c r="J2208" s="379">
        <v>4.08</v>
      </c>
    </row>
    <row r="2209" spans="1:10" ht="25.5" x14ac:dyDescent="0.25">
      <c r="A2209" s="378" t="s">
        <v>185</v>
      </c>
      <c r="B2209" s="361" t="s">
        <v>1796</v>
      </c>
      <c r="C2209" s="360" t="s">
        <v>163</v>
      </c>
      <c r="D2209" s="360" t="s">
        <v>1797</v>
      </c>
      <c r="E2209" s="645" t="s">
        <v>186</v>
      </c>
      <c r="F2209" s="645"/>
      <c r="G2209" s="362" t="s">
        <v>162</v>
      </c>
      <c r="H2209" s="363">
        <v>1</v>
      </c>
      <c r="I2209" s="364">
        <v>15.51</v>
      </c>
      <c r="J2209" s="379">
        <v>15.51</v>
      </c>
    </row>
    <row r="2210" spans="1:10" ht="38.25" x14ac:dyDescent="0.25">
      <c r="A2210" s="378" t="s">
        <v>185</v>
      </c>
      <c r="B2210" s="361" t="s">
        <v>1790</v>
      </c>
      <c r="C2210" s="360" t="s">
        <v>12</v>
      </c>
      <c r="D2210" s="360" t="s">
        <v>1791</v>
      </c>
      <c r="E2210" s="645" t="s">
        <v>666</v>
      </c>
      <c r="F2210" s="645"/>
      <c r="G2210" s="362" t="s">
        <v>162</v>
      </c>
      <c r="H2210" s="363">
        <v>1</v>
      </c>
      <c r="I2210" s="364">
        <v>45.99</v>
      </c>
      <c r="J2210" s="379">
        <v>45.99</v>
      </c>
    </row>
    <row r="2211" spans="1:10" ht="38.25" x14ac:dyDescent="0.25">
      <c r="A2211" s="378" t="s">
        <v>185</v>
      </c>
      <c r="B2211" s="361" t="s">
        <v>1792</v>
      </c>
      <c r="C2211" s="360" t="s">
        <v>12</v>
      </c>
      <c r="D2211" s="360" t="s">
        <v>1793</v>
      </c>
      <c r="E2211" s="645" t="s">
        <v>186</v>
      </c>
      <c r="F2211" s="645"/>
      <c r="G2211" s="362" t="s">
        <v>3</v>
      </c>
      <c r="H2211" s="363">
        <v>0.1</v>
      </c>
      <c r="I2211" s="364">
        <v>26.89</v>
      </c>
      <c r="J2211" s="379">
        <v>2.68</v>
      </c>
    </row>
    <row r="2212" spans="1:10" ht="39" thickBot="1" x14ac:dyDescent="0.3">
      <c r="A2212" s="378" t="s">
        <v>185</v>
      </c>
      <c r="B2212" s="361" t="s">
        <v>1794</v>
      </c>
      <c r="C2212" s="360" t="s">
        <v>163</v>
      </c>
      <c r="D2212" s="360" t="s">
        <v>1795</v>
      </c>
      <c r="E2212" s="645" t="s">
        <v>666</v>
      </c>
      <c r="F2212" s="645"/>
      <c r="G2212" s="362" t="s">
        <v>162</v>
      </c>
      <c r="H2212" s="363">
        <v>1.1000000000000001</v>
      </c>
      <c r="I2212" s="364">
        <v>119.56</v>
      </c>
      <c r="J2212" s="379">
        <v>131.51</v>
      </c>
    </row>
    <row r="2213" spans="1:10" ht="15.75" thickTop="1" x14ac:dyDescent="0.25">
      <c r="A2213" s="374"/>
      <c r="B2213" s="359"/>
      <c r="C2213" s="359"/>
      <c r="D2213" s="359"/>
      <c r="E2213" s="359"/>
      <c r="F2213" s="359"/>
      <c r="G2213" s="359"/>
      <c r="H2213" s="359"/>
      <c r="I2213" s="359"/>
      <c r="J2213" s="375"/>
    </row>
    <row r="2214" spans="1:10" ht="63.75" x14ac:dyDescent="0.25">
      <c r="A2214" s="376" t="s">
        <v>184</v>
      </c>
      <c r="B2214" s="350" t="s">
        <v>1214</v>
      </c>
      <c r="C2214" s="349" t="s">
        <v>163</v>
      </c>
      <c r="D2214" s="349" t="s">
        <v>1215</v>
      </c>
      <c r="E2214" s="644" t="s">
        <v>483</v>
      </c>
      <c r="F2214" s="644"/>
      <c r="G2214" s="351" t="s">
        <v>162</v>
      </c>
      <c r="H2214" s="352">
        <v>1</v>
      </c>
      <c r="I2214" s="353">
        <v>68.69</v>
      </c>
      <c r="J2214" s="377">
        <v>68.69</v>
      </c>
    </row>
    <row r="2215" spans="1:10" ht="38.25" x14ac:dyDescent="0.25">
      <c r="A2215" s="378" t="s">
        <v>185</v>
      </c>
      <c r="B2215" s="361" t="s">
        <v>1800</v>
      </c>
      <c r="C2215" s="360" t="s">
        <v>12</v>
      </c>
      <c r="D2215" s="360" t="s">
        <v>1801</v>
      </c>
      <c r="E2215" s="645" t="s">
        <v>666</v>
      </c>
      <c r="F2215" s="645"/>
      <c r="G2215" s="362" t="s">
        <v>162</v>
      </c>
      <c r="H2215" s="363">
        <v>1.1000000000000001</v>
      </c>
      <c r="I2215" s="364">
        <v>35.700000000000003</v>
      </c>
      <c r="J2215" s="379">
        <v>39.270000000000003</v>
      </c>
    </row>
    <row r="2216" spans="1:10" ht="25.5" x14ac:dyDescent="0.25">
      <c r="A2216" s="378" t="s">
        <v>185</v>
      </c>
      <c r="B2216" s="361" t="s">
        <v>1796</v>
      </c>
      <c r="C2216" s="360" t="s">
        <v>163</v>
      </c>
      <c r="D2216" s="360" t="s">
        <v>1797</v>
      </c>
      <c r="E2216" s="645" t="s">
        <v>186</v>
      </c>
      <c r="F2216" s="645"/>
      <c r="G2216" s="362" t="s">
        <v>162</v>
      </c>
      <c r="H2216" s="363">
        <v>1</v>
      </c>
      <c r="I2216" s="364">
        <v>15.51</v>
      </c>
      <c r="J2216" s="379">
        <v>15.51</v>
      </c>
    </row>
    <row r="2217" spans="1:10" ht="38.25" x14ac:dyDescent="0.25">
      <c r="A2217" s="378" t="s">
        <v>185</v>
      </c>
      <c r="B2217" s="361" t="s">
        <v>1792</v>
      </c>
      <c r="C2217" s="360" t="s">
        <v>12</v>
      </c>
      <c r="D2217" s="360" t="s">
        <v>1793</v>
      </c>
      <c r="E2217" s="645" t="s">
        <v>186</v>
      </c>
      <c r="F2217" s="645"/>
      <c r="G2217" s="362" t="s">
        <v>3</v>
      </c>
      <c r="H2217" s="363">
        <v>0.1</v>
      </c>
      <c r="I2217" s="364">
        <v>26.89</v>
      </c>
      <c r="J2217" s="379">
        <v>2.68</v>
      </c>
    </row>
    <row r="2218" spans="1:10" ht="39" thickBot="1" x14ac:dyDescent="0.3">
      <c r="A2218" s="378" t="s">
        <v>185</v>
      </c>
      <c r="B2218" s="361" t="s">
        <v>1798</v>
      </c>
      <c r="C2218" s="360" t="s">
        <v>163</v>
      </c>
      <c r="D2218" s="360" t="s">
        <v>1799</v>
      </c>
      <c r="E2218" s="645" t="s">
        <v>483</v>
      </c>
      <c r="F2218" s="645"/>
      <c r="G2218" s="362" t="s">
        <v>162</v>
      </c>
      <c r="H2218" s="363">
        <v>1.1000000000000001</v>
      </c>
      <c r="I2218" s="364">
        <v>10.210000000000001</v>
      </c>
      <c r="J2218" s="379">
        <v>11.23</v>
      </c>
    </row>
    <row r="2219" spans="1:10" ht="15.75" thickTop="1" x14ac:dyDescent="0.25">
      <c r="A2219" s="374"/>
      <c r="B2219" s="359"/>
      <c r="C2219" s="359"/>
      <c r="D2219" s="359"/>
      <c r="E2219" s="359"/>
      <c r="F2219" s="359"/>
      <c r="G2219" s="359"/>
      <c r="H2219" s="359"/>
      <c r="I2219" s="359"/>
      <c r="J2219" s="375"/>
    </row>
    <row r="2220" spans="1:10" ht="51" x14ac:dyDescent="0.25">
      <c r="A2220" s="376" t="s">
        <v>184</v>
      </c>
      <c r="B2220" s="350" t="s">
        <v>1221</v>
      </c>
      <c r="C2220" s="349" t="s">
        <v>12</v>
      </c>
      <c r="D2220" s="349" t="s">
        <v>1222</v>
      </c>
      <c r="E2220" s="644" t="s">
        <v>2468</v>
      </c>
      <c r="F2220" s="644"/>
      <c r="G2220" s="351" t="s">
        <v>162</v>
      </c>
      <c r="H2220" s="352">
        <v>1</v>
      </c>
      <c r="I2220" s="353">
        <v>3.93</v>
      </c>
      <c r="J2220" s="377">
        <v>3.93</v>
      </c>
    </row>
    <row r="2221" spans="1:10" x14ac:dyDescent="0.25">
      <c r="A2221" s="378" t="s">
        <v>185</v>
      </c>
      <c r="B2221" s="361" t="s">
        <v>207</v>
      </c>
      <c r="C2221" s="360" t="s">
        <v>12</v>
      </c>
      <c r="D2221" s="360" t="s">
        <v>107</v>
      </c>
      <c r="E2221" s="645" t="s">
        <v>2465</v>
      </c>
      <c r="F2221" s="645"/>
      <c r="G2221" s="362" t="s">
        <v>104</v>
      </c>
      <c r="H2221" s="363">
        <v>4.4999999999999998E-2</v>
      </c>
      <c r="I2221" s="364">
        <v>33.840000000000003</v>
      </c>
      <c r="J2221" s="379">
        <v>1.52</v>
      </c>
    </row>
    <row r="2222" spans="1:10" x14ac:dyDescent="0.25">
      <c r="A2222" s="378" t="s">
        <v>185</v>
      </c>
      <c r="B2222" s="361" t="s">
        <v>190</v>
      </c>
      <c r="C2222" s="360" t="s">
        <v>12</v>
      </c>
      <c r="D2222" s="360" t="s">
        <v>106</v>
      </c>
      <c r="E2222" s="645" t="s">
        <v>2465</v>
      </c>
      <c r="F2222" s="645"/>
      <c r="G2222" s="362" t="s">
        <v>104</v>
      </c>
      <c r="H2222" s="363">
        <v>8.8999999999999996E-2</v>
      </c>
      <c r="I2222" s="364">
        <v>24.91</v>
      </c>
      <c r="J2222" s="379">
        <v>2.21</v>
      </c>
    </row>
    <row r="2223" spans="1:10" ht="38.25" x14ac:dyDescent="0.25">
      <c r="A2223" s="378" t="s">
        <v>185</v>
      </c>
      <c r="B2223" s="361" t="s">
        <v>1802</v>
      </c>
      <c r="C2223" s="360" t="s">
        <v>12</v>
      </c>
      <c r="D2223" s="360" t="s">
        <v>1803</v>
      </c>
      <c r="E2223" s="645" t="s">
        <v>2464</v>
      </c>
      <c r="F2223" s="645"/>
      <c r="G2223" s="362" t="s">
        <v>109</v>
      </c>
      <c r="H2223" s="363">
        <v>2.5000000000000001E-2</v>
      </c>
      <c r="I2223" s="364">
        <v>7.15</v>
      </c>
      <c r="J2223" s="379">
        <v>0.17</v>
      </c>
    </row>
    <row r="2224" spans="1:10" ht="39" thickBot="1" x14ac:dyDescent="0.3">
      <c r="A2224" s="378" t="s">
        <v>185</v>
      </c>
      <c r="B2224" s="361" t="s">
        <v>1804</v>
      </c>
      <c r="C2224" s="360" t="s">
        <v>12</v>
      </c>
      <c r="D2224" s="360" t="s">
        <v>1805</v>
      </c>
      <c r="E2224" s="645" t="s">
        <v>2464</v>
      </c>
      <c r="F2224" s="645"/>
      <c r="G2224" s="362" t="s">
        <v>110</v>
      </c>
      <c r="H2224" s="363">
        <v>4.2000000000000003E-2</v>
      </c>
      <c r="I2224" s="364">
        <v>0.77</v>
      </c>
      <c r="J2224" s="379">
        <v>0.03</v>
      </c>
    </row>
    <row r="2225" spans="1:10" ht="15.75" thickTop="1" x14ac:dyDescent="0.25">
      <c r="A2225" s="374"/>
      <c r="B2225" s="359"/>
      <c r="C2225" s="359"/>
      <c r="D2225" s="359"/>
      <c r="E2225" s="359"/>
      <c r="F2225" s="359"/>
      <c r="G2225" s="359"/>
      <c r="H2225" s="359"/>
      <c r="I2225" s="359"/>
      <c r="J2225" s="375"/>
    </row>
    <row r="2226" spans="1:10" ht="51" x14ac:dyDescent="0.25">
      <c r="A2226" s="376" t="s">
        <v>184</v>
      </c>
      <c r="B2226" s="350" t="s">
        <v>2535</v>
      </c>
      <c r="C2226" s="349" t="s">
        <v>12</v>
      </c>
      <c r="D2226" s="349" t="s">
        <v>2536</v>
      </c>
      <c r="E2226" s="644" t="s">
        <v>2476</v>
      </c>
      <c r="F2226" s="644"/>
      <c r="G2226" s="351" t="s">
        <v>187</v>
      </c>
      <c r="H2226" s="352">
        <v>1</v>
      </c>
      <c r="I2226" s="353">
        <v>209.95</v>
      </c>
      <c r="J2226" s="377">
        <v>209.95</v>
      </c>
    </row>
    <row r="2227" spans="1:10" x14ac:dyDescent="0.25">
      <c r="A2227" s="378" t="s">
        <v>185</v>
      </c>
      <c r="B2227" s="361" t="s">
        <v>190</v>
      </c>
      <c r="C2227" s="360" t="s">
        <v>12</v>
      </c>
      <c r="D2227" s="360" t="s">
        <v>106</v>
      </c>
      <c r="E2227" s="645" t="s">
        <v>2465</v>
      </c>
      <c r="F2227" s="645"/>
      <c r="G2227" s="362" t="s">
        <v>104</v>
      </c>
      <c r="H2227" s="363">
        <v>0.63400000000000001</v>
      </c>
      <c r="I2227" s="364">
        <v>24.91</v>
      </c>
      <c r="J2227" s="379">
        <v>15.79</v>
      </c>
    </row>
    <row r="2228" spans="1:10" ht="51" x14ac:dyDescent="0.25">
      <c r="A2228" s="378" t="s">
        <v>185</v>
      </c>
      <c r="B2228" s="361" t="s">
        <v>1039</v>
      </c>
      <c r="C2228" s="360" t="s">
        <v>12</v>
      </c>
      <c r="D2228" s="360" t="s">
        <v>1040</v>
      </c>
      <c r="E2228" s="645" t="s">
        <v>2464</v>
      </c>
      <c r="F2228" s="645"/>
      <c r="G2228" s="362" t="s">
        <v>110</v>
      </c>
      <c r="H2228" s="363">
        <v>0.03</v>
      </c>
      <c r="I2228" s="364">
        <v>0.64</v>
      </c>
      <c r="J2228" s="379">
        <v>0.01</v>
      </c>
    </row>
    <row r="2229" spans="1:10" x14ac:dyDescent="0.25">
      <c r="A2229" s="378" t="s">
        <v>185</v>
      </c>
      <c r="B2229" s="361" t="s">
        <v>207</v>
      </c>
      <c r="C2229" s="360" t="s">
        <v>12</v>
      </c>
      <c r="D2229" s="360" t="s">
        <v>107</v>
      </c>
      <c r="E2229" s="645" t="s">
        <v>2465</v>
      </c>
      <c r="F2229" s="645"/>
      <c r="G2229" s="362" t="s">
        <v>104</v>
      </c>
      <c r="H2229" s="363">
        <v>1.579</v>
      </c>
      <c r="I2229" s="364">
        <v>33.840000000000003</v>
      </c>
      <c r="J2229" s="379">
        <v>53.43</v>
      </c>
    </row>
    <row r="2230" spans="1:10" ht="51" x14ac:dyDescent="0.25">
      <c r="A2230" s="378" t="s">
        <v>185</v>
      </c>
      <c r="B2230" s="361" t="s">
        <v>695</v>
      </c>
      <c r="C2230" s="360" t="s">
        <v>12</v>
      </c>
      <c r="D2230" s="360" t="s">
        <v>696</v>
      </c>
      <c r="E2230" s="645" t="s">
        <v>2464</v>
      </c>
      <c r="F2230" s="645"/>
      <c r="G2230" s="362" t="s">
        <v>109</v>
      </c>
      <c r="H2230" s="363">
        <v>3.2000000000000001E-2</v>
      </c>
      <c r="I2230" s="364">
        <v>11.66</v>
      </c>
      <c r="J2230" s="379">
        <v>0.37</v>
      </c>
    </row>
    <row r="2231" spans="1:10" ht="25.5" x14ac:dyDescent="0.25">
      <c r="A2231" s="372" t="s">
        <v>191</v>
      </c>
      <c r="B2231" s="355" t="s">
        <v>1059</v>
      </c>
      <c r="C2231" s="354" t="s">
        <v>12</v>
      </c>
      <c r="D2231" s="354" t="s">
        <v>1060</v>
      </c>
      <c r="E2231" s="643" t="s">
        <v>192</v>
      </c>
      <c r="F2231" s="643"/>
      <c r="G2231" s="356" t="s">
        <v>187</v>
      </c>
      <c r="H2231" s="357">
        <v>0.59499999999999997</v>
      </c>
      <c r="I2231" s="358">
        <v>118.26</v>
      </c>
      <c r="J2231" s="373">
        <v>70.36</v>
      </c>
    </row>
    <row r="2232" spans="1:10" ht="26.25" thickBot="1" x14ac:dyDescent="0.3">
      <c r="A2232" s="372" t="s">
        <v>191</v>
      </c>
      <c r="B2232" s="355" t="s">
        <v>229</v>
      </c>
      <c r="C2232" s="354" t="s">
        <v>12</v>
      </c>
      <c r="D2232" s="354" t="s">
        <v>851</v>
      </c>
      <c r="E2232" s="643" t="s">
        <v>192</v>
      </c>
      <c r="F2232" s="643"/>
      <c r="G2232" s="356" t="s">
        <v>187</v>
      </c>
      <c r="H2232" s="357">
        <v>0.59499999999999997</v>
      </c>
      <c r="I2232" s="358">
        <v>117.64</v>
      </c>
      <c r="J2232" s="373">
        <v>69.989999999999995</v>
      </c>
    </row>
    <row r="2233" spans="1:10" ht="15.75" thickTop="1" x14ac:dyDescent="0.25">
      <c r="A2233" s="374"/>
      <c r="B2233" s="359"/>
      <c r="C2233" s="359"/>
      <c r="D2233" s="359"/>
      <c r="E2233" s="359"/>
      <c r="F2233" s="359"/>
      <c r="G2233" s="359"/>
      <c r="H2233" s="359"/>
      <c r="I2233" s="359"/>
      <c r="J2233" s="375"/>
    </row>
    <row r="2234" spans="1:10" ht="38.25" x14ac:dyDescent="0.25">
      <c r="A2234" s="376" t="s">
        <v>184</v>
      </c>
      <c r="B2234" s="350" t="s">
        <v>1224</v>
      </c>
      <c r="C2234" s="349" t="s">
        <v>12</v>
      </c>
      <c r="D2234" s="349" t="s">
        <v>1225</v>
      </c>
      <c r="E2234" s="644" t="s">
        <v>2468</v>
      </c>
      <c r="F2234" s="644"/>
      <c r="G2234" s="351" t="s">
        <v>162</v>
      </c>
      <c r="H2234" s="352">
        <v>1</v>
      </c>
      <c r="I2234" s="353">
        <v>2.65</v>
      </c>
      <c r="J2234" s="377">
        <v>2.65</v>
      </c>
    </row>
    <row r="2235" spans="1:10" x14ac:dyDescent="0.25">
      <c r="A2235" s="378" t="s">
        <v>185</v>
      </c>
      <c r="B2235" s="361" t="s">
        <v>190</v>
      </c>
      <c r="C2235" s="360" t="s">
        <v>12</v>
      </c>
      <c r="D2235" s="360" t="s">
        <v>106</v>
      </c>
      <c r="E2235" s="645" t="s">
        <v>2465</v>
      </c>
      <c r="F2235" s="645"/>
      <c r="G2235" s="362" t="s">
        <v>104</v>
      </c>
      <c r="H2235" s="363">
        <v>5.0000000000000001E-3</v>
      </c>
      <c r="I2235" s="364">
        <v>24.91</v>
      </c>
      <c r="J2235" s="379">
        <v>0.12</v>
      </c>
    </row>
    <row r="2236" spans="1:10" x14ac:dyDescent="0.25">
      <c r="A2236" s="378" t="s">
        <v>185</v>
      </c>
      <c r="B2236" s="361" t="s">
        <v>207</v>
      </c>
      <c r="C2236" s="360" t="s">
        <v>12</v>
      </c>
      <c r="D2236" s="360" t="s">
        <v>107</v>
      </c>
      <c r="E2236" s="645" t="s">
        <v>2465</v>
      </c>
      <c r="F2236" s="645"/>
      <c r="G2236" s="362" t="s">
        <v>104</v>
      </c>
      <c r="H2236" s="363">
        <v>1.4E-2</v>
      </c>
      <c r="I2236" s="364">
        <v>33.840000000000003</v>
      </c>
      <c r="J2236" s="379">
        <v>0.47</v>
      </c>
    </row>
    <row r="2237" spans="1:10" ht="15.75" thickBot="1" x14ac:dyDescent="0.3">
      <c r="A2237" s="372" t="s">
        <v>191</v>
      </c>
      <c r="B2237" s="355" t="s">
        <v>723</v>
      </c>
      <c r="C2237" s="354" t="s">
        <v>12</v>
      </c>
      <c r="D2237" s="354" t="s">
        <v>724</v>
      </c>
      <c r="E2237" s="643" t="s">
        <v>192</v>
      </c>
      <c r="F2237" s="643"/>
      <c r="G2237" s="356" t="s">
        <v>162</v>
      </c>
      <c r="H2237" s="357">
        <v>1.04</v>
      </c>
      <c r="I2237" s="358">
        <v>1.99</v>
      </c>
      <c r="J2237" s="373">
        <v>2.06</v>
      </c>
    </row>
    <row r="2238" spans="1:10" ht="15.75" thickTop="1" x14ac:dyDescent="0.25">
      <c r="A2238" s="374"/>
      <c r="B2238" s="359"/>
      <c r="C2238" s="359"/>
      <c r="D2238" s="359"/>
      <c r="E2238" s="359"/>
      <c r="F2238" s="359"/>
      <c r="G2238" s="359"/>
      <c r="H2238" s="359"/>
      <c r="I2238" s="359"/>
      <c r="J2238" s="375"/>
    </row>
    <row r="2239" spans="1:10" ht="38.25" x14ac:dyDescent="0.25">
      <c r="A2239" s="376" t="s">
        <v>184</v>
      </c>
      <c r="B2239" s="350" t="s">
        <v>1227</v>
      </c>
      <c r="C2239" s="349" t="s">
        <v>12</v>
      </c>
      <c r="D2239" s="349" t="s">
        <v>1228</v>
      </c>
      <c r="E2239" s="644" t="s">
        <v>2468</v>
      </c>
      <c r="F2239" s="644"/>
      <c r="G2239" s="351" t="s">
        <v>16</v>
      </c>
      <c r="H2239" s="352">
        <v>1</v>
      </c>
      <c r="I2239" s="353">
        <v>12.44</v>
      </c>
      <c r="J2239" s="377">
        <v>12.44</v>
      </c>
    </row>
    <row r="2240" spans="1:10" ht="25.5" x14ac:dyDescent="0.25">
      <c r="A2240" s="378" t="s">
        <v>185</v>
      </c>
      <c r="B2240" s="361" t="s">
        <v>484</v>
      </c>
      <c r="C2240" s="360" t="s">
        <v>12</v>
      </c>
      <c r="D2240" s="360" t="s">
        <v>485</v>
      </c>
      <c r="E2240" s="645" t="s">
        <v>2465</v>
      </c>
      <c r="F2240" s="645"/>
      <c r="G2240" s="362" t="s">
        <v>104</v>
      </c>
      <c r="H2240" s="363">
        <v>1.0999999999999999E-2</v>
      </c>
      <c r="I2240" s="364">
        <v>25.63</v>
      </c>
      <c r="J2240" s="379">
        <v>0.28000000000000003</v>
      </c>
    </row>
    <row r="2241" spans="1:10" x14ac:dyDescent="0.25">
      <c r="A2241" s="378" t="s">
        <v>185</v>
      </c>
      <c r="B2241" s="361" t="s">
        <v>502</v>
      </c>
      <c r="C2241" s="360" t="s">
        <v>12</v>
      </c>
      <c r="D2241" s="360" t="s">
        <v>503</v>
      </c>
      <c r="E2241" s="645" t="s">
        <v>2465</v>
      </c>
      <c r="F2241" s="645"/>
      <c r="G2241" s="362" t="s">
        <v>104</v>
      </c>
      <c r="H2241" s="363">
        <v>3.1E-2</v>
      </c>
      <c r="I2241" s="364">
        <v>33.61</v>
      </c>
      <c r="J2241" s="379">
        <v>1.04</v>
      </c>
    </row>
    <row r="2242" spans="1:10" ht="38.25" x14ac:dyDescent="0.25">
      <c r="A2242" s="372" t="s">
        <v>191</v>
      </c>
      <c r="B2242" s="355" t="s">
        <v>738</v>
      </c>
      <c r="C2242" s="354" t="s">
        <v>12</v>
      </c>
      <c r="D2242" s="354" t="s">
        <v>739</v>
      </c>
      <c r="E2242" s="643" t="s">
        <v>192</v>
      </c>
      <c r="F2242" s="643"/>
      <c r="G2242" s="356" t="s">
        <v>162</v>
      </c>
      <c r="H2242" s="357">
        <v>0.55500000000000005</v>
      </c>
      <c r="I2242" s="358">
        <v>15.43</v>
      </c>
      <c r="J2242" s="373">
        <v>8.56</v>
      </c>
    </row>
    <row r="2243" spans="1:10" ht="25.5" x14ac:dyDescent="0.25">
      <c r="A2243" s="372" t="s">
        <v>191</v>
      </c>
      <c r="B2243" s="355" t="s">
        <v>301</v>
      </c>
      <c r="C2243" s="354" t="s">
        <v>12</v>
      </c>
      <c r="D2243" s="354" t="s">
        <v>302</v>
      </c>
      <c r="E2243" s="643" t="s">
        <v>192</v>
      </c>
      <c r="F2243" s="643"/>
      <c r="G2243" s="356" t="s">
        <v>16</v>
      </c>
      <c r="H2243" s="357">
        <v>1.0999999999999999E-2</v>
      </c>
      <c r="I2243" s="358">
        <v>24.61</v>
      </c>
      <c r="J2243" s="373">
        <v>0.27</v>
      </c>
    </row>
    <row r="2244" spans="1:10" ht="51.75" thickBot="1" x14ac:dyDescent="0.3">
      <c r="A2244" s="372" t="s">
        <v>191</v>
      </c>
      <c r="B2244" s="355" t="s">
        <v>1806</v>
      </c>
      <c r="C2244" s="354" t="s">
        <v>12</v>
      </c>
      <c r="D2244" s="354" t="s">
        <v>1807</v>
      </c>
      <c r="E2244" s="643" t="s">
        <v>192</v>
      </c>
      <c r="F2244" s="643"/>
      <c r="G2244" s="356" t="s">
        <v>3</v>
      </c>
      <c r="H2244" s="357">
        <v>0.45500000000000002</v>
      </c>
      <c r="I2244" s="358">
        <v>5.05</v>
      </c>
      <c r="J2244" s="373">
        <v>2.29</v>
      </c>
    </row>
    <row r="2245" spans="1:10" ht="15.75" thickTop="1" x14ac:dyDescent="0.25">
      <c r="A2245" s="374"/>
      <c r="B2245" s="359"/>
      <c r="C2245" s="359"/>
      <c r="D2245" s="359"/>
      <c r="E2245" s="359"/>
      <c r="F2245" s="359"/>
      <c r="G2245" s="359"/>
      <c r="H2245" s="359"/>
      <c r="I2245" s="359"/>
      <c r="J2245" s="375"/>
    </row>
    <row r="2246" spans="1:10" ht="38.25" x14ac:dyDescent="0.25">
      <c r="A2246" s="376" t="s">
        <v>184</v>
      </c>
      <c r="B2246" s="350" t="s">
        <v>5425</v>
      </c>
      <c r="C2246" s="349" t="s">
        <v>163</v>
      </c>
      <c r="D2246" s="349" t="s">
        <v>5426</v>
      </c>
      <c r="E2246" s="644" t="s">
        <v>2468</v>
      </c>
      <c r="F2246" s="644"/>
      <c r="G2246" s="351" t="s">
        <v>187</v>
      </c>
      <c r="H2246" s="352">
        <v>1</v>
      </c>
      <c r="I2246" s="353">
        <v>744.91</v>
      </c>
      <c r="J2246" s="377">
        <v>744.91</v>
      </c>
    </row>
    <row r="2247" spans="1:10" x14ac:dyDescent="0.25">
      <c r="A2247" s="378" t="s">
        <v>185</v>
      </c>
      <c r="B2247" s="361" t="s">
        <v>207</v>
      </c>
      <c r="C2247" s="360" t="s">
        <v>12</v>
      </c>
      <c r="D2247" s="360" t="s">
        <v>107</v>
      </c>
      <c r="E2247" s="645" t="s">
        <v>2465</v>
      </c>
      <c r="F2247" s="645"/>
      <c r="G2247" s="362" t="s">
        <v>104</v>
      </c>
      <c r="H2247" s="363">
        <v>0.41099999999999998</v>
      </c>
      <c r="I2247" s="364">
        <v>33.840000000000003</v>
      </c>
      <c r="J2247" s="379">
        <v>13.9</v>
      </c>
    </row>
    <row r="2248" spans="1:10" ht="38.25" x14ac:dyDescent="0.25">
      <c r="A2248" s="378" t="s">
        <v>185</v>
      </c>
      <c r="B2248" s="361" t="s">
        <v>365</v>
      </c>
      <c r="C2248" s="360" t="s">
        <v>12</v>
      </c>
      <c r="D2248" s="360" t="s">
        <v>366</v>
      </c>
      <c r="E2248" s="645" t="s">
        <v>2464</v>
      </c>
      <c r="F2248" s="645"/>
      <c r="G2248" s="362" t="s">
        <v>110</v>
      </c>
      <c r="H2248" s="363">
        <v>4.9000000000000002E-2</v>
      </c>
      <c r="I2248" s="364">
        <v>0.6</v>
      </c>
      <c r="J2248" s="379">
        <v>0.02</v>
      </c>
    </row>
    <row r="2249" spans="1:10" ht="38.25" x14ac:dyDescent="0.25">
      <c r="A2249" s="378" t="s">
        <v>185</v>
      </c>
      <c r="B2249" s="361" t="s">
        <v>363</v>
      </c>
      <c r="C2249" s="360" t="s">
        <v>12</v>
      </c>
      <c r="D2249" s="360" t="s">
        <v>364</v>
      </c>
      <c r="E2249" s="645" t="s">
        <v>2464</v>
      </c>
      <c r="F2249" s="645"/>
      <c r="G2249" s="362" t="s">
        <v>109</v>
      </c>
      <c r="H2249" s="363">
        <v>5.2999999999999999E-2</v>
      </c>
      <c r="I2249" s="364">
        <v>1.54</v>
      </c>
      <c r="J2249" s="379">
        <v>0.08</v>
      </c>
    </row>
    <row r="2250" spans="1:10" x14ac:dyDescent="0.25">
      <c r="A2250" s="378" t="s">
        <v>185</v>
      </c>
      <c r="B2250" s="361" t="s">
        <v>190</v>
      </c>
      <c r="C2250" s="360" t="s">
        <v>12</v>
      </c>
      <c r="D2250" s="360" t="s">
        <v>106</v>
      </c>
      <c r="E2250" s="645" t="s">
        <v>2465</v>
      </c>
      <c r="F2250" s="645"/>
      <c r="G2250" s="362" t="s">
        <v>104</v>
      </c>
      <c r="H2250" s="363">
        <v>0.41099999999999998</v>
      </c>
      <c r="I2250" s="364">
        <v>24.91</v>
      </c>
      <c r="J2250" s="379">
        <v>10.23</v>
      </c>
    </row>
    <row r="2251" spans="1:10" ht="51" x14ac:dyDescent="0.25">
      <c r="A2251" s="372" t="s">
        <v>191</v>
      </c>
      <c r="B2251" s="355" t="s">
        <v>968</v>
      </c>
      <c r="C2251" s="354" t="s">
        <v>12</v>
      </c>
      <c r="D2251" s="354" t="s">
        <v>969</v>
      </c>
      <c r="E2251" s="643" t="s">
        <v>192</v>
      </c>
      <c r="F2251" s="643"/>
      <c r="G2251" s="356" t="s">
        <v>187</v>
      </c>
      <c r="H2251" s="357">
        <v>1.06</v>
      </c>
      <c r="I2251" s="358">
        <v>679.89</v>
      </c>
      <c r="J2251" s="373">
        <v>720.68</v>
      </c>
    </row>
    <row r="2252" spans="1:10" x14ac:dyDescent="0.25">
      <c r="A2252" s="646" t="s">
        <v>199</v>
      </c>
      <c r="B2252" s="853"/>
      <c r="C2252" s="853"/>
      <c r="D2252" s="853"/>
      <c r="E2252" s="853"/>
      <c r="F2252" s="853"/>
      <c r="G2252" s="853"/>
      <c r="H2252" s="853"/>
      <c r="I2252" s="853"/>
      <c r="J2252" s="647"/>
    </row>
    <row r="2253" spans="1:10" ht="15.75" thickBot="1" x14ac:dyDescent="0.3">
      <c r="A2253" s="648" t="s">
        <v>5598</v>
      </c>
      <c r="B2253" s="854"/>
      <c r="C2253" s="854"/>
      <c r="D2253" s="854"/>
      <c r="E2253" s="854"/>
      <c r="F2253" s="854"/>
      <c r="G2253" s="854"/>
      <c r="H2253" s="854"/>
      <c r="I2253" s="854"/>
      <c r="J2253" s="649"/>
    </row>
    <row r="2254" spans="1:10" ht="15.75" thickTop="1" x14ac:dyDescent="0.25">
      <c r="A2254" s="374"/>
      <c r="B2254" s="359"/>
      <c r="C2254" s="359"/>
      <c r="D2254" s="359"/>
      <c r="E2254" s="359"/>
      <c r="F2254" s="359"/>
      <c r="G2254" s="359"/>
      <c r="H2254" s="359"/>
      <c r="I2254" s="359"/>
      <c r="J2254" s="375"/>
    </row>
    <row r="2255" spans="1:10" ht="51" x14ac:dyDescent="0.25">
      <c r="A2255" s="376" t="s">
        <v>184</v>
      </c>
      <c r="B2255" s="350" t="s">
        <v>1233</v>
      </c>
      <c r="C2255" s="349" t="s">
        <v>163</v>
      </c>
      <c r="D2255" s="349" t="s">
        <v>1234</v>
      </c>
      <c r="E2255" s="644" t="s">
        <v>1810</v>
      </c>
      <c r="F2255" s="644"/>
      <c r="G2255" s="351" t="s">
        <v>162</v>
      </c>
      <c r="H2255" s="352">
        <v>1</v>
      </c>
      <c r="I2255" s="353">
        <v>49.92</v>
      </c>
      <c r="J2255" s="377">
        <v>49.92</v>
      </c>
    </row>
    <row r="2256" spans="1:10" x14ac:dyDescent="0.25">
      <c r="A2256" s="378" t="s">
        <v>185</v>
      </c>
      <c r="B2256" s="361" t="s">
        <v>190</v>
      </c>
      <c r="C2256" s="360" t="s">
        <v>12</v>
      </c>
      <c r="D2256" s="360" t="s">
        <v>106</v>
      </c>
      <c r="E2256" s="645" t="s">
        <v>2465</v>
      </c>
      <c r="F2256" s="645"/>
      <c r="G2256" s="362" t="s">
        <v>104</v>
      </c>
      <c r="H2256" s="363">
        <v>0.14499999999999999</v>
      </c>
      <c r="I2256" s="364">
        <v>24.91</v>
      </c>
      <c r="J2256" s="379">
        <v>3.61</v>
      </c>
    </row>
    <row r="2257" spans="1:10" x14ac:dyDescent="0.25">
      <c r="A2257" s="378" t="s">
        <v>185</v>
      </c>
      <c r="B2257" s="361" t="s">
        <v>207</v>
      </c>
      <c r="C2257" s="360" t="s">
        <v>12</v>
      </c>
      <c r="D2257" s="360" t="s">
        <v>107</v>
      </c>
      <c r="E2257" s="645" t="s">
        <v>2465</v>
      </c>
      <c r="F2257" s="645"/>
      <c r="G2257" s="362" t="s">
        <v>104</v>
      </c>
      <c r="H2257" s="363">
        <v>0.28999999999999998</v>
      </c>
      <c r="I2257" s="364">
        <v>33.840000000000003</v>
      </c>
      <c r="J2257" s="379">
        <v>9.81</v>
      </c>
    </row>
    <row r="2258" spans="1:10" ht="38.25" x14ac:dyDescent="0.25">
      <c r="A2258" s="378" t="s">
        <v>185</v>
      </c>
      <c r="B2258" s="361" t="s">
        <v>728</v>
      </c>
      <c r="C2258" s="360" t="s">
        <v>12</v>
      </c>
      <c r="D2258" s="360" t="s">
        <v>729</v>
      </c>
      <c r="E2258" s="645" t="s">
        <v>2470</v>
      </c>
      <c r="F2258" s="645"/>
      <c r="G2258" s="362" t="s">
        <v>187</v>
      </c>
      <c r="H2258" s="363">
        <v>3.1E-2</v>
      </c>
      <c r="I2258" s="364">
        <v>937.71</v>
      </c>
      <c r="J2258" s="379">
        <v>29.06</v>
      </c>
    </row>
    <row r="2259" spans="1:10" x14ac:dyDescent="0.25">
      <c r="A2259" s="372" t="s">
        <v>191</v>
      </c>
      <c r="B2259" s="355" t="s">
        <v>196</v>
      </c>
      <c r="C2259" s="354" t="s">
        <v>12</v>
      </c>
      <c r="D2259" s="354" t="s">
        <v>197</v>
      </c>
      <c r="E2259" s="643" t="s">
        <v>192</v>
      </c>
      <c r="F2259" s="643"/>
      <c r="G2259" s="356" t="s">
        <v>16</v>
      </c>
      <c r="H2259" s="357">
        <v>0.5</v>
      </c>
      <c r="I2259" s="358">
        <v>0.99</v>
      </c>
      <c r="J2259" s="373">
        <v>0.49</v>
      </c>
    </row>
    <row r="2260" spans="1:10" ht="25.5" x14ac:dyDescent="0.25">
      <c r="A2260" s="372" t="s">
        <v>191</v>
      </c>
      <c r="B2260" s="355" t="s">
        <v>1811</v>
      </c>
      <c r="C2260" s="354" t="s">
        <v>12</v>
      </c>
      <c r="D2260" s="354" t="s">
        <v>1812</v>
      </c>
      <c r="E2260" s="643" t="s">
        <v>192</v>
      </c>
      <c r="F2260" s="643"/>
      <c r="G2260" s="356" t="s">
        <v>105</v>
      </c>
      <c r="H2260" s="357">
        <v>0.435</v>
      </c>
      <c r="I2260" s="358">
        <v>15.98</v>
      </c>
      <c r="J2260" s="373">
        <v>6.95</v>
      </c>
    </row>
    <row r="2261" spans="1:10" x14ac:dyDescent="0.25">
      <c r="A2261" s="646" t="s">
        <v>199</v>
      </c>
      <c r="B2261" s="853"/>
      <c r="C2261" s="853"/>
      <c r="D2261" s="853"/>
      <c r="E2261" s="853"/>
      <c r="F2261" s="853"/>
      <c r="G2261" s="853"/>
      <c r="H2261" s="853"/>
      <c r="I2261" s="853"/>
      <c r="J2261" s="647"/>
    </row>
    <row r="2262" spans="1:10" ht="15.75" thickBot="1" x14ac:dyDescent="0.3">
      <c r="A2262" s="648" t="s">
        <v>1813</v>
      </c>
      <c r="B2262" s="854"/>
      <c r="C2262" s="854"/>
      <c r="D2262" s="854"/>
      <c r="E2262" s="854"/>
      <c r="F2262" s="854"/>
      <c r="G2262" s="854"/>
      <c r="H2262" s="854"/>
      <c r="I2262" s="854"/>
      <c r="J2262" s="649"/>
    </row>
    <row r="2263" spans="1:10" ht="15.75" thickTop="1" x14ac:dyDescent="0.25">
      <c r="A2263" s="374"/>
      <c r="B2263" s="359"/>
      <c r="C2263" s="359"/>
      <c r="D2263" s="359"/>
      <c r="E2263" s="359"/>
      <c r="F2263" s="359"/>
      <c r="G2263" s="359"/>
      <c r="H2263" s="359"/>
      <c r="I2263" s="359"/>
      <c r="J2263" s="375"/>
    </row>
    <row r="2264" spans="1:10" ht="51" x14ac:dyDescent="0.25">
      <c r="A2264" s="376" t="s">
        <v>184</v>
      </c>
      <c r="B2264" s="350" t="s">
        <v>5791</v>
      </c>
      <c r="C2264" s="349" t="s">
        <v>163</v>
      </c>
      <c r="D2264" s="349" t="s">
        <v>5792</v>
      </c>
      <c r="E2264" s="644" t="s">
        <v>1814</v>
      </c>
      <c r="F2264" s="644"/>
      <c r="G2264" s="351" t="s">
        <v>162</v>
      </c>
      <c r="H2264" s="352">
        <v>1</v>
      </c>
      <c r="I2264" s="353">
        <v>118.7</v>
      </c>
      <c r="J2264" s="377">
        <v>118.7</v>
      </c>
    </row>
    <row r="2265" spans="1:10" ht="25.5" x14ac:dyDescent="0.25">
      <c r="A2265" s="378" t="s">
        <v>185</v>
      </c>
      <c r="B2265" s="361" t="s">
        <v>1815</v>
      </c>
      <c r="C2265" s="360" t="s">
        <v>12</v>
      </c>
      <c r="D2265" s="360" t="s">
        <v>2484</v>
      </c>
      <c r="E2265" s="645" t="s">
        <v>2465</v>
      </c>
      <c r="F2265" s="645"/>
      <c r="G2265" s="362" t="s">
        <v>104</v>
      </c>
      <c r="H2265" s="363">
        <v>0.80379999999999996</v>
      </c>
      <c r="I2265" s="364">
        <v>33.69</v>
      </c>
      <c r="J2265" s="379">
        <v>27.08</v>
      </c>
    </row>
    <row r="2266" spans="1:10" x14ac:dyDescent="0.25">
      <c r="A2266" s="378" t="s">
        <v>185</v>
      </c>
      <c r="B2266" s="361" t="s">
        <v>190</v>
      </c>
      <c r="C2266" s="360" t="s">
        <v>12</v>
      </c>
      <c r="D2266" s="360" t="s">
        <v>106</v>
      </c>
      <c r="E2266" s="645" t="s">
        <v>2465</v>
      </c>
      <c r="F2266" s="645"/>
      <c r="G2266" s="362" t="s">
        <v>104</v>
      </c>
      <c r="H2266" s="363">
        <v>0.2064</v>
      </c>
      <c r="I2266" s="364">
        <v>24.91</v>
      </c>
      <c r="J2266" s="379">
        <v>5.14</v>
      </c>
    </row>
    <row r="2267" spans="1:10" x14ac:dyDescent="0.25">
      <c r="A2267" s="372" t="s">
        <v>191</v>
      </c>
      <c r="B2267" s="355" t="s">
        <v>1816</v>
      </c>
      <c r="C2267" s="354" t="s">
        <v>12</v>
      </c>
      <c r="D2267" s="354" t="s">
        <v>1817</v>
      </c>
      <c r="E2267" s="643" t="s">
        <v>192</v>
      </c>
      <c r="F2267" s="643"/>
      <c r="G2267" s="356" t="s">
        <v>16</v>
      </c>
      <c r="H2267" s="357">
        <v>9.1300000000000008</v>
      </c>
      <c r="I2267" s="358">
        <v>2.76</v>
      </c>
      <c r="J2267" s="373">
        <v>25.19</v>
      </c>
    </row>
    <row r="2268" spans="1:10" ht="38.25" x14ac:dyDescent="0.25">
      <c r="A2268" s="372" t="s">
        <v>191</v>
      </c>
      <c r="B2268" s="355" t="s">
        <v>1832</v>
      </c>
      <c r="C2268" s="354" t="s">
        <v>12</v>
      </c>
      <c r="D2268" s="354" t="s">
        <v>1833</v>
      </c>
      <c r="E2268" s="643" t="s">
        <v>192</v>
      </c>
      <c r="F2268" s="643"/>
      <c r="G2268" s="356" t="s">
        <v>162</v>
      </c>
      <c r="H2268" s="357">
        <v>1.0864</v>
      </c>
      <c r="I2268" s="358">
        <v>55.74</v>
      </c>
      <c r="J2268" s="373">
        <v>60.55</v>
      </c>
    </row>
    <row r="2269" spans="1:10" x14ac:dyDescent="0.25">
      <c r="A2269" s="372" t="s">
        <v>191</v>
      </c>
      <c r="B2269" s="355" t="s">
        <v>691</v>
      </c>
      <c r="C2269" s="354" t="s">
        <v>12</v>
      </c>
      <c r="D2269" s="354" t="s">
        <v>692</v>
      </c>
      <c r="E2269" s="643" t="s">
        <v>192</v>
      </c>
      <c r="F2269" s="643"/>
      <c r="G2269" s="356" t="s">
        <v>16</v>
      </c>
      <c r="H2269" s="357">
        <v>0.14099999999999999</v>
      </c>
      <c r="I2269" s="358">
        <v>5.28</v>
      </c>
      <c r="J2269" s="373">
        <v>0.74</v>
      </c>
    </row>
    <row r="2270" spans="1:10" x14ac:dyDescent="0.25">
      <c r="A2270" s="646" t="s">
        <v>199</v>
      </c>
      <c r="B2270" s="853"/>
      <c r="C2270" s="853"/>
      <c r="D2270" s="853"/>
      <c r="E2270" s="853"/>
      <c r="F2270" s="853"/>
      <c r="G2270" s="853"/>
      <c r="H2270" s="853"/>
      <c r="I2270" s="853"/>
      <c r="J2270" s="647"/>
    </row>
    <row r="2271" spans="1:10" ht="15.75" thickBot="1" x14ac:dyDescent="0.3">
      <c r="A2271" s="648" t="s">
        <v>2880</v>
      </c>
      <c r="B2271" s="854"/>
      <c r="C2271" s="854"/>
      <c r="D2271" s="854"/>
      <c r="E2271" s="854"/>
      <c r="F2271" s="854"/>
      <c r="G2271" s="854"/>
      <c r="H2271" s="854"/>
      <c r="I2271" s="854"/>
      <c r="J2271" s="649"/>
    </row>
    <row r="2272" spans="1:10" ht="15.75" thickTop="1" x14ac:dyDescent="0.25">
      <c r="A2272" s="374"/>
      <c r="B2272" s="359"/>
      <c r="C2272" s="359"/>
      <c r="D2272" s="359"/>
      <c r="E2272" s="359"/>
      <c r="F2272" s="359"/>
      <c r="G2272" s="359"/>
      <c r="H2272" s="359"/>
      <c r="I2272" s="359"/>
      <c r="J2272" s="375"/>
    </row>
    <row r="2273" spans="1:10" ht="38.25" x14ac:dyDescent="0.25">
      <c r="A2273" s="376" t="s">
        <v>184</v>
      </c>
      <c r="B2273" s="350" t="s">
        <v>5229</v>
      </c>
      <c r="C2273" s="349" t="s">
        <v>163</v>
      </c>
      <c r="D2273" s="349" t="s">
        <v>5230</v>
      </c>
      <c r="E2273" s="644" t="s">
        <v>1814</v>
      </c>
      <c r="F2273" s="644"/>
      <c r="G2273" s="351" t="s">
        <v>162</v>
      </c>
      <c r="H2273" s="352">
        <v>1</v>
      </c>
      <c r="I2273" s="353">
        <v>118.7</v>
      </c>
      <c r="J2273" s="377">
        <v>118.7</v>
      </c>
    </row>
    <row r="2274" spans="1:10" ht="25.5" x14ac:dyDescent="0.25">
      <c r="A2274" s="378" t="s">
        <v>185</v>
      </c>
      <c r="B2274" s="361" t="s">
        <v>1815</v>
      </c>
      <c r="C2274" s="360" t="s">
        <v>12</v>
      </c>
      <c r="D2274" s="360" t="s">
        <v>2484</v>
      </c>
      <c r="E2274" s="645" t="s">
        <v>2465</v>
      </c>
      <c r="F2274" s="645"/>
      <c r="G2274" s="362" t="s">
        <v>104</v>
      </c>
      <c r="H2274" s="363">
        <v>0.80379999999999996</v>
      </c>
      <c r="I2274" s="364">
        <v>33.69</v>
      </c>
      <c r="J2274" s="379">
        <v>27.08</v>
      </c>
    </row>
    <row r="2275" spans="1:10" x14ac:dyDescent="0.25">
      <c r="A2275" s="378" t="s">
        <v>185</v>
      </c>
      <c r="B2275" s="361" t="s">
        <v>190</v>
      </c>
      <c r="C2275" s="360" t="s">
        <v>12</v>
      </c>
      <c r="D2275" s="360" t="s">
        <v>106</v>
      </c>
      <c r="E2275" s="645" t="s">
        <v>2465</v>
      </c>
      <c r="F2275" s="645"/>
      <c r="G2275" s="362" t="s">
        <v>104</v>
      </c>
      <c r="H2275" s="363">
        <v>0.2064</v>
      </c>
      <c r="I2275" s="364">
        <v>24.91</v>
      </c>
      <c r="J2275" s="379">
        <v>5.14</v>
      </c>
    </row>
    <row r="2276" spans="1:10" x14ac:dyDescent="0.25">
      <c r="A2276" s="372" t="s">
        <v>191</v>
      </c>
      <c r="B2276" s="355" t="s">
        <v>1816</v>
      </c>
      <c r="C2276" s="354" t="s">
        <v>12</v>
      </c>
      <c r="D2276" s="354" t="s">
        <v>1817</v>
      </c>
      <c r="E2276" s="643" t="s">
        <v>192</v>
      </c>
      <c r="F2276" s="643"/>
      <c r="G2276" s="356" t="s">
        <v>16</v>
      </c>
      <c r="H2276" s="357">
        <v>9.1300000000000008</v>
      </c>
      <c r="I2276" s="358">
        <v>2.76</v>
      </c>
      <c r="J2276" s="373">
        <v>25.19</v>
      </c>
    </row>
    <row r="2277" spans="1:10" x14ac:dyDescent="0.25">
      <c r="A2277" s="372" t="s">
        <v>191</v>
      </c>
      <c r="B2277" s="355" t="s">
        <v>691</v>
      </c>
      <c r="C2277" s="354" t="s">
        <v>12</v>
      </c>
      <c r="D2277" s="354" t="s">
        <v>692</v>
      </c>
      <c r="E2277" s="643" t="s">
        <v>192</v>
      </c>
      <c r="F2277" s="643"/>
      <c r="G2277" s="356" t="s">
        <v>16</v>
      </c>
      <c r="H2277" s="357">
        <v>0.14099999999999999</v>
      </c>
      <c r="I2277" s="358">
        <v>5.28</v>
      </c>
      <c r="J2277" s="373">
        <v>0.74</v>
      </c>
    </row>
    <row r="2278" spans="1:10" ht="38.25" x14ac:dyDescent="0.25">
      <c r="A2278" s="372" t="s">
        <v>191</v>
      </c>
      <c r="B2278" s="355" t="s">
        <v>1832</v>
      </c>
      <c r="C2278" s="354" t="s">
        <v>12</v>
      </c>
      <c r="D2278" s="354" t="s">
        <v>1833</v>
      </c>
      <c r="E2278" s="643" t="s">
        <v>192</v>
      </c>
      <c r="F2278" s="643"/>
      <c r="G2278" s="356" t="s">
        <v>162</v>
      </c>
      <c r="H2278" s="357">
        <v>1.0864</v>
      </c>
      <c r="I2278" s="358">
        <v>55.74</v>
      </c>
      <c r="J2278" s="373">
        <v>60.55</v>
      </c>
    </row>
    <row r="2279" spans="1:10" x14ac:dyDescent="0.25">
      <c r="A2279" s="646" t="s">
        <v>199</v>
      </c>
      <c r="B2279" s="853"/>
      <c r="C2279" s="853"/>
      <c r="D2279" s="853"/>
      <c r="E2279" s="853"/>
      <c r="F2279" s="853"/>
      <c r="G2279" s="853"/>
      <c r="H2279" s="853"/>
      <c r="I2279" s="853"/>
      <c r="J2279" s="647"/>
    </row>
    <row r="2280" spans="1:10" ht="15.75" thickBot="1" x14ac:dyDescent="0.3">
      <c r="A2280" s="648" t="s">
        <v>2880</v>
      </c>
      <c r="B2280" s="854"/>
      <c r="C2280" s="854"/>
      <c r="D2280" s="854"/>
      <c r="E2280" s="854"/>
      <c r="F2280" s="854"/>
      <c r="G2280" s="854"/>
      <c r="H2280" s="854"/>
      <c r="I2280" s="854"/>
      <c r="J2280" s="649"/>
    </row>
    <row r="2281" spans="1:10" ht="15.75" thickTop="1" x14ac:dyDescent="0.25">
      <c r="A2281" s="374"/>
      <c r="B2281" s="359"/>
      <c r="C2281" s="359"/>
      <c r="D2281" s="359"/>
      <c r="E2281" s="359"/>
      <c r="F2281" s="359"/>
      <c r="G2281" s="359"/>
      <c r="H2281" s="359"/>
      <c r="I2281" s="359"/>
      <c r="J2281" s="375"/>
    </row>
    <row r="2282" spans="1:10" ht="76.5" x14ac:dyDescent="0.25">
      <c r="A2282" s="376" t="s">
        <v>184</v>
      </c>
      <c r="B2282" s="350" t="s">
        <v>1235</v>
      </c>
      <c r="C2282" s="349" t="s">
        <v>12</v>
      </c>
      <c r="D2282" s="349" t="s">
        <v>5433</v>
      </c>
      <c r="E2282" s="644" t="s">
        <v>725</v>
      </c>
      <c r="F2282" s="644"/>
      <c r="G2282" s="351" t="s">
        <v>162</v>
      </c>
      <c r="H2282" s="352">
        <v>1</v>
      </c>
      <c r="I2282" s="353">
        <v>120.82</v>
      </c>
      <c r="J2282" s="377">
        <v>120.82</v>
      </c>
    </row>
    <row r="2283" spans="1:10" ht="38.25" x14ac:dyDescent="0.25">
      <c r="A2283" s="378" t="s">
        <v>185</v>
      </c>
      <c r="B2283" s="361" t="s">
        <v>1818</v>
      </c>
      <c r="C2283" s="360" t="s">
        <v>12</v>
      </c>
      <c r="D2283" s="360" t="s">
        <v>1819</v>
      </c>
      <c r="E2283" s="645" t="s">
        <v>2464</v>
      </c>
      <c r="F2283" s="645"/>
      <c r="G2283" s="362" t="s">
        <v>110</v>
      </c>
      <c r="H2283" s="363">
        <v>0.2665903</v>
      </c>
      <c r="I2283" s="364">
        <v>0.71</v>
      </c>
      <c r="J2283" s="379">
        <v>0.18</v>
      </c>
    </row>
    <row r="2284" spans="1:10" ht="51" x14ac:dyDescent="0.25">
      <c r="A2284" s="378" t="s">
        <v>185</v>
      </c>
      <c r="B2284" s="361" t="s">
        <v>791</v>
      </c>
      <c r="C2284" s="360" t="s">
        <v>12</v>
      </c>
      <c r="D2284" s="360" t="s">
        <v>792</v>
      </c>
      <c r="E2284" s="645" t="s">
        <v>2464</v>
      </c>
      <c r="F2284" s="645"/>
      <c r="G2284" s="362" t="s">
        <v>110</v>
      </c>
      <c r="H2284" s="363">
        <v>7.5974100000000003E-2</v>
      </c>
      <c r="I2284" s="364">
        <v>1.73</v>
      </c>
      <c r="J2284" s="379">
        <v>0.13</v>
      </c>
    </row>
    <row r="2285" spans="1:10" x14ac:dyDescent="0.25">
      <c r="A2285" s="378" t="s">
        <v>185</v>
      </c>
      <c r="B2285" s="361" t="s">
        <v>190</v>
      </c>
      <c r="C2285" s="360" t="s">
        <v>12</v>
      </c>
      <c r="D2285" s="360" t="s">
        <v>106</v>
      </c>
      <c r="E2285" s="645" t="s">
        <v>2465</v>
      </c>
      <c r="F2285" s="645"/>
      <c r="G2285" s="362" t="s">
        <v>104</v>
      </c>
      <c r="H2285" s="363">
        <v>0.54049000000000003</v>
      </c>
      <c r="I2285" s="364">
        <v>24.91</v>
      </c>
      <c r="J2285" s="379">
        <v>13.46</v>
      </c>
    </row>
    <row r="2286" spans="1:10" ht="25.5" x14ac:dyDescent="0.25">
      <c r="A2286" s="378" t="s">
        <v>185</v>
      </c>
      <c r="B2286" s="361" t="s">
        <v>1822</v>
      </c>
      <c r="C2286" s="360" t="s">
        <v>12</v>
      </c>
      <c r="D2286" s="360" t="s">
        <v>1823</v>
      </c>
      <c r="E2286" s="645" t="s">
        <v>2465</v>
      </c>
      <c r="F2286" s="645"/>
      <c r="G2286" s="362" t="s">
        <v>104</v>
      </c>
      <c r="H2286" s="363">
        <v>1.1823914</v>
      </c>
      <c r="I2286" s="364">
        <v>33.69</v>
      </c>
      <c r="J2286" s="379">
        <v>39.83</v>
      </c>
    </row>
    <row r="2287" spans="1:10" ht="38.25" x14ac:dyDescent="0.25">
      <c r="A2287" s="378" t="s">
        <v>185</v>
      </c>
      <c r="B2287" s="361" t="s">
        <v>1820</v>
      </c>
      <c r="C2287" s="360" t="s">
        <v>12</v>
      </c>
      <c r="D2287" s="360" t="s">
        <v>1821</v>
      </c>
      <c r="E2287" s="645" t="s">
        <v>2464</v>
      </c>
      <c r="F2287" s="645"/>
      <c r="G2287" s="362" t="s">
        <v>109</v>
      </c>
      <c r="H2287" s="363">
        <v>0.119481</v>
      </c>
      <c r="I2287" s="364">
        <v>3.92</v>
      </c>
      <c r="J2287" s="379">
        <v>0.46</v>
      </c>
    </row>
    <row r="2288" spans="1:10" ht="51" x14ac:dyDescent="0.25">
      <c r="A2288" s="378" t="s">
        <v>185</v>
      </c>
      <c r="B2288" s="361" t="s">
        <v>789</v>
      </c>
      <c r="C2288" s="360" t="s">
        <v>12</v>
      </c>
      <c r="D2288" s="360" t="s">
        <v>790</v>
      </c>
      <c r="E2288" s="645" t="s">
        <v>2464</v>
      </c>
      <c r="F2288" s="645"/>
      <c r="G2288" s="362" t="s">
        <v>109</v>
      </c>
      <c r="H2288" s="363">
        <v>2.5437299999999999E-2</v>
      </c>
      <c r="I2288" s="364">
        <v>5.99</v>
      </c>
      <c r="J2288" s="379">
        <v>0.15</v>
      </c>
    </row>
    <row r="2289" spans="1:10" ht="25.5" x14ac:dyDescent="0.25">
      <c r="A2289" s="372" t="s">
        <v>191</v>
      </c>
      <c r="B2289" s="355" t="s">
        <v>1830</v>
      </c>
      <c r="C2289" s="354" t="s">
        <v>12</v>
      </c>
      <c r="D2289" s="354" t="s">
        <v>1831</v>
      </c>
      <c r="E2289" s="643" t="s">
        <v>192</v>
      </c>
      <c r="F2289" s="643"/>
      <c r="G2289" s="356" t="s">
        <v>16</v>
      </c>
      <c r="H2289" s="357">
        <v>10</v>
      </c>
      <c r="I2289" s="358">
        <v>5.27</v>
      </c>
      <c r="J2289" s="373">
        <v>52.7</v>
      </c>
    </row>
    <row r="2290" spans="1:10" ht="25.5" x14ac:dyDescent="0.25">
      <c r="A2290" s="372" t="s">
        <v>191</v>
      </c>
      <c r="B2290" s="355" t="s">
        <v>752</v>
      </c>
      <c r="C2290" s="354" t="s">
        <v>12</v>
      </c>
      <c r="D2290" s="354" t="s">
        <v>753</v>
      </c>
      <c r="E2290" s="643" t="s">
        <v>192</v>
      </c>
      <c r="F2290" s="643"/>
      <c r="G2290" s="356" t="s">
        <v>105</v>
      </c>
      <c r="H2290" s="357">
        <v>0.04</v>
      </c>
      <c r="I2290" s="358">
        <v>11.48</v>
      </c>
      <c r="J2290" s="373">
        <v>0.45</v>
      </c>
    </row>
    <row r="2291" spans="1:10" x14ac:dyDescent="0.25">
      <c r="A2291" s="372" t="s">
        <v>191</v>
      </c>
      <c r="B2291" s="355" t="s">
        <v>1826</v>
      </c>
      <c r="C2291" s="354" t="s">
        <v>12</v>
      </c>
      <c r="D2291" s="354" t="s">
        <v>1827</v>
      </c>
      <c r="E2291" s="643" t="s">
        <v>192</v>
      </c>
      <c r="F2291" s="643"/>
      <c r="G2291" s="356" t="s">
        <v>105</v>
      </c>
      <c r="H2291" s="357">
        <v>1.2500000000000001E-2</v>
      </c>
      <c r="I2291" s="358">
        <v>19.829999999999998</v>
      </c>
      <c r="J2291" s="373">
        <v>0.24</v>
      </c>
    </row>
    <row r="2292" spans="1:10" ht="38.25" x14ac:dyDescent="0.25">
      <c r="A2292" s="372" t="s">
        <v>191</v>
      </c>
      <c r="B2292" s="355" t="s">
        <v>1824</v>
      </c>
      <c r="C2292" s="354" t="s">
        <v>12</v>
      </c>
      <c r="D2292" s="354" t="s">
        <v>1825</v>
      </c>
      <c r="E2292" s="643" t="s">
        <v>192</v>
      </c>
      <c r="F2292" s="643"/>
      <c r="G2292" s="356" t="s">
        <v>16</v>
      </c>
      <c r="H2292" s="357">
        <v>20</v>
      </c>
      <c r="I2292" s="358">
        <v>0.49</v>
      </c>
      <c r="J2292" s="373">
        <v>9.8000000000000007</v>
      </c>
    </row>
    <row r="2293" spans="1:10" ht="26.25" thickBot="1" x14ac:dyDescent="0.3">
      <c r="A2293" s="372" t="s">
        <v>191</v>
      </c>
      <c r="B2293" s="355" t="s">
        <v>1828</v>
      </c>
      <c r="C2293" s="354" t="s">
        <v>12</v>
      </c>
      <c r="D2293" s="354" t="s">
        <v>1829</v>
      </c>
      <c r="E2293" s="643" t="s">
        <v>192</v>
      </c>
      <c r="F2293" s="643"/>
      <c r="G2293" s="356" t="s">
        <v>3</v>
      </c>
      <c r="H2293" s="357">
        <v>1.67</v>
      </c>
      <c r="I2293" s="358">
        <v>2.0499999999999998</v>
      </c>
      <c r="J2293" s="373">
        <v>3.42</v>
      </c>
    </row>
    <row r="2294" spans="1:10" ht="15.75" thickTop="1" x14ac:dyDescent="0.25">
      <c r="A2294" s="374"/>
      <c r="B2294" s="359"/>
      <c r="C2294" s="359"/>
      <c r="D2294" s="359"/>
      <c r="E2294" s="359"/>
      <c r="F2294" s="359"/>
      <c r="G2294" s="359"/>
      <c r="H2294" s="359"/>
      <c r="I2294" s="359"/>
      <c r="J2294" s="375"/>
    </row>
    <row r="2295" spans="1:10" x14ac:dyDescent="0.25">
      <c r="A2295" s="376" t="s">
        <v>184</v>
      </c>
      <c r="B2295" s="350" t="s">
        <v>2540</v>
      </c>
      <c r="C2295" s="349" t="s">
        <v>12</v>
      </c>
      <c r="D2295" s="349" t="s">
        <v>5435</v>
      </c>
      <c r="E2295" s="644" t="s">
        <v>725</v>
      </c>
      <c r="F2295" s="644"/>
      <c r="G2295" s="351" t="s">
        <v>3</v>
      </c>
      <c r="H2295" s="352">
        <v>1</v>
      </c>
      <c r="I2295" s="353">
        <v>74.989999999999995</v>
      </c>
      <c r="J2295" s="377">
        <v>74.989999999999995</v>
      </c>
    </row>
    <row r="2296" spans="1:10" ht="25.5" x14ac:dyDescent="0.25">
      <c r="A2296" s="378" t="s">
        <v>185</v>
      </c>
      <c r="B2296" s="361" t="s">
        <v>1822</v>
      </c>
      <c r="C2296" s="360" t="s">
        <v>12</v>
      </c>
      <c r="D2296" s="360" t="s">
        <v>1823</v>
      </c>
      <c r="E2296" s="645" t="s">
        <v>2465</v>
      </c>
      <c r="F2296" s="645"/>
      <c r="G2296" s="362" t="s">
        <v>104</v>
      </c>
      <c r="H2296" s="363">
        <v>0.39904699999999999</v>
      </c>
      <c r="I2296" s="364">
        <v>33.69</v>
      </c>
      <c r="J2296" s="379">
        <v>13.44</v>
      </c>
    </row>
    <row r="2297" spans="1:10" x14ac:dyDescent="0.25">
      <c r="A2297" s="378" t="s">
        <v>185</v>
      </c>
      <c r="B2297" s="361" t="s">
        <v>190</v>
      </c>
      <c r="C2297" s="360" t="s">
        <v>12</v>
      </c>
      <c r="D2297" s="360" t="s">
        <v>106</v>
      </c>
      <c r="E2297" s="645" t="s">
        <v>2465</v>
      </c>
      <c r="F2297" s="645"/>
      <c r="G2297" s="362" t="s">
        <v>104</v>
      </c>
      <c r="H2297" s="363">
        <v>0.19952349999999999</v>
      </c>
      <c r="I2297" s="364">
        <v>24.91</v>
      </c>
      <c r="J2297" s="379">
        <v>4.97</v>
      </c>
    </row>
    <row r="2298" spans="1:10" x14ac:dyDescent="0.25">
      <c r="A2298" s="372" t="s">
        <v>191</v>
      </c>
      <c r="B2298" s="355" t="s">
        <v>1816</v>
      </c>
      <c r="C2298" s="354" t="s">
        <v>12</v>
      </c>
      <c r="D2298" s="354" t="s">
        <v>1817</v>
      </c>
      <c r="E2298" s="643" t="s">
        <v>192</v>
      </c>
      <c r="F2298" s="643"/>
      <c r="G2298" s="356" t="s">
        <v>16</v>
      </c>
      <c r="H2298" s="357">
        <v>0.91300000000000003</v>
      </c>
      <c r="I2298" s="358">
        <v>2.76</v>
      </c>
      <c r="J2298" s="373">
        <v>2.5099999999999998</v>
      </c>
    </row>
    <row r="2299" spans="1:10" x14ac:dyDescent="0.25">
      <c r="A2299" s="372" t="s">
        <v>191</v>
      </c>
      <c r="B2299" s="355" t="s">
        <v>691</v>
      </c>
      <c r="C2299" s="354" t="s">
        <v>12</v>
      </c>
      <c r="D2299" s="354" t="s">
        <v>692</v>
      </c>
      <c r="E2299" s="643" t="s">
        <v>192</v>
      </c>
      <c r="F2299" s="643"/>
      <c r="G2299" s="356" t="s">
        <v>16</v>
      </c>
      <c r="H2299" s="357">
        <v>0.127</v>
      </c>
      <c r="I2299" s="358">
        <v>5.28</v>
      </c>
      <c r="J2299" s="373">
        <v>0.67</v>
      </c>
    </row>
    <row r="2300" spans="1:10" ht="51.75" thickBot="1" x14ac:dyDescent="0.3">
      <c r="A2300" s="372" t="s">
        <v>191</v>
      </c>
      <c r="B2300" s="355" t="s">
        <v>2881</v>
      </c>
      <c r="C2300" s="354" t="s">
        <v>12</v>
      </c>
      <c r="D2300" s="354" t="s">
        <v>2882</v>
      </c>
      <c r="E2300" s="643" t="s">
        <v>192</v>
      </c>
      <c r="F2300" s="643"/>
      <c r="G2300" s="356" t="s">
        <v>3</v>
      </c>
      <c r="H2300" s="357">
        <v>1.04</v>
      </c>
      <c r="I2300" s="358">
        <v>51.35</v>
      </c>
      <c r="J2300" s="373">
        <v>53.4</v>
      </c>
    </row>
    <row r="2301" spans="1:10" ht="15.75" thickTop="1" x14ac:dyDescent="0.25">
      <c r="A2301" s="374"/>
      <c r="B2301" s="359"/>
      <c r="C2301" s="359"/>
      <c r="D2301" s="359"/>
      <c r="E2301" s="359"/>
      <c r="F2301" s="359"/>
      <c r="G2301" s="359"/>
      <c r="H2301" s="359"/>
      <c r="I2301" s="359"/>
      <c r="J2301" s="375"/>
    </row>
    <row r="2302" spans="1:10" ht="25.5" x14ac:dyDescent="0.25">
      <c r="A2302" s="376" t="s">
        <v>184</v>
      </c>
      <c r="B2302" s="350" t="s">
        <v>4676</v>
      </c>
      <c r="C2302" s="349" t="s">
        <v>163</v>
      </c>
      <c r="D2302" s="349" t="s">
        <v>4677</v>
      </c>
      <c r="E2302" s="644" t="s">
        <v>1814</v>
      </c>
      <c r="F2302" s="644"/>
      <c r="G2302" s="351" t="s">
        <v>3</v>
      </c>
      <c r="H2302" s="352">
        <v>1</v>
      </c>
      <c r="I2302" s="353">
        <v>10.34</v>
      </c>
      <c r="J2302" s="377">
        <v>10.34</v>
      </c>
    </row>
    <row r="2303" spans="1:10" x14ac:dyDescent="0.25">
      <c r="A2303" s="378" t="s">
        <v>185</v>
      </c>
      <c r="B2303" s="361" t="s">
        <v>190</v>
      </c>
      <c r="C2303" s="360" t="s">
        <v>12</v>
      </c>
      <c r="D2303" s="360" t="s">
        <v>106</v>
      </c>
      <c r="E2303" s="645" t="s">
        <v>2465</v>
      </c>
      <c r="F2303" s="645"/>
      <c r="G2303" s="362" t="s">
        <v>104</v>
      </c>
      <c r="H2303" s="363">
        <v>3.2599999999999997E-2</v>
      </c>
      <c r="I2303" s="364">
        <v>24.91</v>
      </c>
      <c r="J2303" s="379">
        <v>0.81</v>
      </c>
    </row>
    <row r="2304" spans="1:10" ht="25.5" x14ac:dyDescent="0.25">
      <c r="A2304" s="378" t="s">
        <v>185</v>
      </c>
      <c r="B2304" s="361" t="s">
        <v>1815</v>
      </c>
      <c r="C2304" s="360" t="s">
        <v>12</v>
      </c>
      <c r="D2304" s="360" t="s">
        <v>2484</v>
      </c>
      <c r="E2304" s="645" t="s">
        <v>2465</v>
      </c>
      <c r="F2304" s="645"/>
      <c r="G2304" s="362" t="s">
        <v>104</v>
      </c>
      <c r="H2304" s="363">
        <v>8.7099999999999997E-2</v>
      </c>
      <c r="I2304" s="364">
        <v>33.69</v>
      </c>
      <c r="J2304" s="379">
        <v>2.93</v>
      </c>
    </row>
    <row r="2305" spans="1:10" ht="38.25" x14ac:dyDescent="0.25">
      <c r="A2305" s="372" t="s">
        <v>191</v>
      </c>
      <c r="B2305" s="355" t="s">
        <v>1832</v>
      </c>
      <c r="C2305" s="354" t="s">
        <v>12</v>
      </c>
      <c r="D2305" s="354" t="s">
        <v>1833</v>
      </c>
      <c r="E2305" s="643" t="s">
        <v>192</v>
      </c>
      <c r="F2305" s="643"/>
      <c r="G2305" s="356" t="s">
        <v>162</v>
      </c>
      <c r="H2305" s="357">
        <v>0.1</v>
      </c>
      <c r="I2305" s="358">
        <v>55.74</v>
      </c>
      <c r="J2305" s="373">
        <v>5.57</v>
      </c>
    </row>
    <row r="2306" spans="1:10" x14ac:dyDescent="0.25">
      <c r="A2306" s="372" t="s">
        <v>191</v>
      </c>
      <c r="B2306" s="355" t="s">
        <v>2884</v>
      </c>
      <c r="C2306" s="354" t="s">
        <v>12</v>
      </c>
      <c r="D2306" s="354" t="s">
        <v>2885</v>
      </c>
      <c r="E2306" s="643" t="s">
        <v>192</v>
      </c>
      <c r="F2306" s="643"/>
      <c r="G2306" s="356" t="s">
        <v>16</v>
      </c>
      <c r="H2306" s="357">
        <v>0.63919999999999999</v>
      </c>
      <c r="I2306" s="358">
        <v>0.9</v>
      </c>
      <c r="J2306" s="373">
        <v>0.56999999999999995</v>
      </c>
    </row>
    <row r="2307" spans="1:10" x14ac:dyDescent="0.25">
      <c r="A2307" s="372" t="s">
        <v>191</v>
      </c>
      <c r="B2307" s="355" t="s">
        <v>691</v>
      </c>
      <c r="C2307" s="354" t="s">
        <v>12</v>
      </c>
      <c r="D2307" s="354" t="s">
        <v>692</v>
      </c>
      <c r="E2307" s="643" t="s">
        <v>192</v>
      </c>
      <c r="F2307" s="643"/>
      <c r="G2307" s="356" t="s">
        <v>16</v>
      </c>
      <c r="H2307" s="357">
        <v>8.8999999999999996E-2</v>
      </c>
      <c r="I2307" s="358">
        <v>5.28</v>
      </c>
      <c r="J2307" s="373">
        <v>0.46</v>
      </c>
    </row>
    <row r="2308" spans="1:10" x14ac:dyDescent="0.25">
      <c r="A2308" s="646" t="s">
        <v>199</v>
      </c>
      <c r="B2308" s="853"/>
      <c r="C2308" s="853"/>
      <c r="D2308" s="853"/>
      <c r="E2308" s="853"/>
      <c r="F2308" s="853"/>
      <c r="G2308" s="853"/>
      <c r="H2308" s="853"/>
      <c r="I2308" s="853"/>
      <c r="J2308" s="647"/>
    </row>
    <row r="2309" spans="1:10" ht="15.75" thickBot="1" x14ac:dyDescent="0.3">
      <c r="A2309" s="648" t="s">
        <v>4970</v>
      </c>
      <c r="B2309" s="854"/>
      <c r="C2309" s="854"/>
      <c r="D2309" s="854"/>
      <c r="E2309" s="854"/>
      <c r="F2309" s="854"/>
      <c r="G2309" s="854"/>
      <c r="H2309" s="854"/>
      <c r="I2309" s="854"/>
      <c r="J2309" s="649"/>
    </row>
    <row r="2310" spans="1:10" ht="15.75" thickTop="1" x14ac:dyDescent="0.25">
      <c r="A2310" s="374"/>
      <c r="B2310" s="359"/>
      <c r="C2310" s="359"/>
      <c r="D2310" s="359"/>
      <c r="E2310" s="359"/>
      <c r="F2310" s="359"/>
      <c r="G2310" s="359"/>
      <c r="H2310" s="359"/>
      <c r="I2310" s="359"/>
      <c r="J2310" s="375"/>
    </row>
    <row r="2311" spans="1:10" ht="25.5" x14ac:dyDescent="0.25">
      <c r="A2311" s="376" t="s">
        <v>184</v>
      </c>
      <c r="B2311" s="350" t="s">
        <v>3328</v>
      </c>
      <c r="C2311" s="349" t="s">
        <v>163</v>
      </c>
      <c r="D2311" s="349" t="s">
        <v>3329</v>
      </c>
      <c r="E2311" s="644" t="s">
        <v>725</v>
      </c>
      <c r="F2311" s="644"/>
      <c r="G2311" s="351" t="s">
        <v>3</v>
      </c>
      <c r="H2311" s="352">
        <v>1</v>
      </c>
      <c r="I2311" s="353">
        <v>53.98</v>
      </c>
      <c r="J2311" s="377">
        <v>53.98</v>
      </c>
    </row>
    <row r="2312" spans="1:10" ht="25.5" x14ac:dyDescent="0.25">
      <c r="A2312" s="378" t="s">
        <v>185</v>
      </c>
      <c r="B2312" s="361" t="s">
        <v>1822</v>
      </c>
      <c r="C2312" s="360" t="s">
        <v>12</v>
      </c>
      <c r="D2312" s="360" t="s">
        <v>1823</v>
      </c>
      <c r="E2312" s="645" t="s">
        <v>2465</v>
      </c>
      <c r="F2312" s="645"/>
      <c r="G2312" s="362" t="s">
        <v>104</v>
      </c>
      <c r="H2312" s="363">
        <v>0.54700000000000004</v>
      </c>
      <c r="I2312" s="364">
        <v>33.69</v>
      </c>
      <c r="J2312" s="379">
        <v>18.420000000000002</v>
      </c>
    </row>
    <row r="2313" spans="1:10" x14ac:dyDescent="0.25">
      <c r="A2313" s="378" t="s">
        <v>185</v>
      </c>
      <c r="B2313" s="361" t="s">
        <v>190</v>
      </c>
      <c r="C2313" s="360" t="s">
        <v>12</v>
      </c>
      <c r="D2313" s="360" t="s">
        <v>106</v>
      </c>
      <c r="E2313" s="645" t="s">
        <v>2465</v>
      </c>
      <c r="F2313" s="645"/>
      <c r="G2313" s="362" t="s">
        <v>104</v>
      </c>
      <c r="H2313" s="363">
        <v>0.27300000000000002</v>
      </c>
      <c r="I2313" s="364">
        <v>24.91</v>
      </c>
      <c r="J2313" s="379">
        <v>6.8</v>
      </c>
    </row>
    <row r="2314" spans="1:10" x14ac:dyDescent="0.25">
      <c r="A2314" s="372" t="s">
        <v>191</v>
      </c>
      <c r="B2314" s="355" t="s">
        <v>1816</v>
      </c>
      <c r="C2314" s="354" t="s">
        <v>12</v>
      </c>
      <c r="D2314" s="354" t="s">
        <v>1817</v>
      </c>
      <c r="E2314" s="643" t="s">
        <v>192</v>
      </c>
      <c r="F2314" s="643"/>
      <c r="G2314" s="356" t="s">
        <v>16</v>
      </c>
      <c r="H2314" s="357">
        <v>1.29</v>
      </c>
      <c r="I2314" s="358">
        <v>2.76</v>
      </c>
      <c r="J2314" s="373">
        <v>3.56</v>
      </c>
    </row>
    <row r="2315" spans="1:10" ht="25.5" x14ac:dyDescent="0.25">
      <c r="A2315" s="372" t="s">
        <v>191</v>
      </c>
      <c r="B2315" s="355" t="s">
        <v>3358</v>
      </c>
      <c r="C2315" s="354" t="s">
        <v>125</v>
      </c>
      <c r="D2315" s="354" t="s">
        <v>3359</v>
      </c>
      <c r="E2315" s="643" t="s">
        <v>192</v>
      </c>
      <c r="F2315" s="643"/>
      <c r="G2315" s="356" t="s">
        <v>3</v>
      </c>
      <c r="H2315" s="357">
        <v>1.05</v>
      </c>
      <c r="I2315" s="358">
        <v>24</v>
      </c>
      <c r="J2315" s="373">
        <v>25.2</v>
      </c>
    </row>
    <row r="2316" spans="1:10" x14ac:dyDescent="0.25">
      <c r="A2316" s="646" t="s">
        <v>199</v>
      </c>
      <c r="B2316" s="853"/>
      <c r="C2316" s="853"/>
      <c r="D2316" s="853"/>
      <c r="E2316" s="853"/>
      <c r="F2316" s="853"/>
      <c r="G2316" s="853"/>
      <c r="H2316" s="853"/>
      <c r="I2316" s="853"/>
      <c r="J2316" s="647"/>
    </row>
    <row r="2317" spans="1:10" ht="15.75" thickBot="1" x14ac:dyDescent="0.3">
      <c r="A2317" s="648" t="s">
        <v>3360</v>
      </c>
      <c r="B2317" s="854"/>
      <c r="C2317" s="854"/>
      <c r="D2317" s="854"/>
      <c r="E2317" s="854"/>
      <c r="F2317" s="854"/>
      <c r="G2317" s="854"/>
      <c r="H2317" s="854"/>
      <c r="I2317" s="854"/>
      <c r="J2317" s="649"/>
    </row>
    <row r="2318" spans="1:10" ht="15.75" thickTop="1" x14ac:dyDescent="0.25">
      <c r="A2318" s="374"/>
      <c r="B2318" s="359"/>
      <c r="C2318" s="359"/>
      <c r="D2318" s="359"/>
      <c r="E2318" s="359"/>
      <c r="F2318" s="359"/>
      <c r="G2318" s="359"/>
      <c r="H2318" s="359"/>
      <c r="I2318" s="359"/>
      <c r="J2318" s="375"/>
    </row>
    <row r="2319" spans="1:10" ht="25.5" x14ac:dyDescent="0.25">
      <c r="A2319" s="376" t="s">
        <v>184</v>
      </c>
      <c r="B2319" s="350" t="s">
        <v>1236</v>
      </c>
      <c r="C2319" s="349" t="s">
        <v>163</v>
      </c>
      <c r="D2319" s="349" t="s">
        <v>1237</v>
      </c>
      <c r="E2319" s="644" t="s">
        <v>725</v>
      </c>
      <c r="F2319" s="644"/>
      <c r="G2319" s="351" t="s">
        <v>162</v>
      </c>
      <c r="H2319" s="352">
        <v>1</v>
      </c>
      <c r="I2319" s="353">
        <v>452.06</v>
      </c>
      <c r="J2319" s="377">
        <v>452.06</v>
      </c>
    </row>
    <row r="2320" spans="1:10" ht="25.5" x14ac:dyDescent="0.25">
      <c r="A2320" s="378" t="s">
        <v>185</v>
      </c>
      <c r="B2320" s="361" t="s">
        <v>1822</v>
      </c>
      <c r="C2320" s="360" t="s">
        <v>12</v>
      </c>
      <c r="D2320" s="360" t="s">
        <v>1823</v>
      </c>
      <c r="E2320" s="645" t="s">
        <v>2465</v>
      </c>
      <c r="F2320" s="645"/>
      <c r="G2320" s="362" t="s">
        <v>104</v>
      </c>
      <c r="H2320" s="363">
        <v>3.64</v>
      </c>
      <c r="I2320" s="364">
        <v>33.69</v>
      </c>
      <c r="J2320" s="379">
        <v>122.63</v>
      </c>
    </row>
    <row r="2321" spans="1:10" x14ac:dyDescent="0.25">
      <c r="A2321" s="378" t="s">
        <v>185</v>
      </c>
      <c r="B2321" s="361" t="s">
        <v>190</v>
      </c>
      <c r="C2321" s="360" t="s">
        <v>12</v>
      </c>
      <c r="D2321" s="360" t="s">
        <v>106</v>
      </c>
      <c r="E2321" s="645" t="s">
        <v>2465</v>
      </c>
      <c r="F2321" s="645"/>
      <c r="G2321" s="362" t="s">
        <v>104</v>
      </c>
      <c r="H2321" s="363">
        <v>1.82</v>
      </c>
      <c r="I2321" s="364">
        <v>24.91</v>
      </c>
      <c r="J2321" s="379">
        <v>45.33</v>
      </c>
    </row>
    <row r="2322" spans="1:10" x14ac:dyDescent="0.25">
      <c r="A2322" s="372" t="s">
        <v>191</v>
      </c>
      <c r="B2322" s="355" t="s">
        <v>1816</v>
      </c>
      <c r="C2322" s="354" t="s">
        <v>12</v>
      </c>
      <c r="D2322" s="354" t="s">
        <v>1817</v>
      </c>
      <c r="E2322" s="643" t="s">
        <v>192</v>
      </c>
      <c r="F2322" s="643"/>
      <c r="G2322" s="356" t="s">
        <v>16</v>
      </c>
      <c r="H2322" s="357">
        <v>8.6</v>
      </c>
      <c r="I2322" s="358">
        <v>2.76</v>
      </c>
      <c r="J2322" s="373">
        <v>23.73</v>
      </c>
    </row>
    <row r="2323" spans="1:10" ht="51" x14ac:dyDescent="0.25">
      <c r="A2323" s="372" t="s">
        <v>191</v>
      </c>
      <c r="B2323" s="355" t="s">
        <v>1834</v>
      </c>
      <c r="C2323" s="354" t="s">
        <v>12</v>
      </c>
      <c r="D2323" s="354" t="s">
        <v>1835</v>
      </c>
      <c r="E2323" s="643" t="s">
        <v>192</v>
      </c>
      <c r="F2323" s="643"/>
      <c r="G2323" s="356" t="s">
        <v>162</v>
      </c>
      <c r="H2323" s="357">
        <v>1</v>
      </c>
      <c r="I2323" s="358">
        <v>260.37</v>
      </c>
      <c r="J2323" s="373">
        <v>260.37</v>
      </c>
    </row>
    <row r="2324" spans="1:10" x14ac:dyDescent="0.25">
      <c r="A2324" s="646" t="s">
        <v>199</v>
      </c>
      <c r="B2324" s="853"/>
      <c r="C2324" s="853"/>
      <c r="D2324" s="853"/>
      <c r="E2324" s="853"/>
      <c r="F2324" s="853"/>
      <c r="G2324" s="853"/>
      <c r="H2324" s="853"/>
      <c r="I2324" s="853"/>
      <c r="J2324" s="647"/>
    </row>
    <row r="2325" spans="1:10" ht="15.75" thickBot="1" x14ac:dyDescent="0.3">
      <c r="A2325" s="648" t="s">
        <v>1836</v>
      </c>
      <c r="B2325" s="854"/>
      <c r="C2325" s="854"/>
      <c r="D2325" s="854"/>
      <c r="E2325" s="854"/>
      <c r="F2325" s="854"/>
      <c r="G2325" s="854"/>
      <c r="H2325" s="854"/>
      <c r="I2325" s="854"/>
      <c r="J2325" s="649"/>
    </row>
    <row r="2326" spans="1:10" ht="15.75" thickTop="1" x14ac:dyDescent="0.25">
      <c r="A2326" s="374"/>
      <c r="B2326" s="359"/>
      <c r="C2326" s="359"/>
      <c r="D2326" s="359"/>
      <c r="E2326" s="359"/>
      <c r="F2326" s="359"/>
      <c r="G2326" s="359"/>
      <c r="H2326" s="359"/>
      <c r="I2326" s="359"/>
      <c r="J2326" s="375"/>
    </row>
    <row r="2327" spans="1:10" ht="51" x14ac:dyDescent="0.25">
      <c r="A2327" s="376" t="s">
        <v>184</v>
      </c>
      <c r="B2327" s="350" t="s">
        <v>951</v>
      </c>
      <c r="C2327" s="349" t="s">
        <v>163</v>
      </c>
      <c r="D2327" s="349" t="s">
        <v>952</v>
      </c>
      <c r="E2327" s="644" t="s">
        <v>621</v>
      </c>
      <c r="F2327" s="644"/>
      <c r="G2327" s="351" t="s">
        <v>162</v>
      </c>
      <c r="H2327" s="352">
        <v>1</v>
      </c>
      <c r="I2327" s="353">
        <v>396.15</v>
      </c>
      <c r="J2327" s="377">
        <v>396.15</v>
      </c>
    </row>
    <row r="2328" spans="1:10" x14ac:dyDescent="0.25">
      <c r="A2328" s="378" t="s">
        <v>185</v>
      </c>
      <c r="B2328" s="361" t="s">
        <v>190</v>
      </c>
      <c r="C2328" s="360" t="s">
        <v>12</v>
      </c>
      <c r="D2328" s="360" t="s">
        <v>106</v>
      </c>
      <c r="E2328" s="645" t="s">
        <v>2465</v>
      </c>
      <c r="F2328" s="645"/>
      <c r="G2328" s="362" t="s">
        <v>104</v>
      </c>
      <c r="H2328" s="363">
        <v>0.23</v>
      </c>
      <c r="I2328" s="364">
        <v>24.91</v>
      </c>
      <c r="J2328" s="379">
        <v>5.72</v>
      </c>
    </row>
    <row r="2329" spans="1:10" x14ac:dyDescent="0.25">
      <c r="A2329" s="378" t="s">
        <v>185</v>
      </c>
      <c r="B2329" s="361" t="s">
        <v>207</v>
      </c>
      <c r="C2329" s="360" t="s">
        <v>12</v>
      </c>
      <c r="D2329" s="360" t="s">
        <v>107</v>
      </c>
      <c r="E2329" s="645" t="s">
        <v>2465</v>
      </c>
      <c r="F2329" s="645"/>
      <c r="G2329" s="362" t="s">
        <v>104</v>
      </c>
      <c r="H2329" s="363">
        <v>0.23</v>
      </c>
      <c r="I2329" s="364">
        <v>33.840000000000003</v>
      </c>
      <c r="J2329" s="379">
        <v>7.78</v>
      </c>
    </row>
    <row r="2330" spans="1:10" ht="38.25" x14ac:dyDescent="0.25">
      <c r="A2330" s="378" t="s">
        <v>185</v>
      </c>
      <c r="B2330" s="361" t="s">
        <v>728</v>
      </c>
      <c r="C2330" s="360" t="s">
        <v>12</v>
      </c>
      <c r="D2330" s="360" t="s">
        <v>729</v>
      </c>
      <c r="E2330" s="645" t="s">
        <v>2470</v>
      </c>
      <c r="F2330" s="645"/>
      <c r="G2330" s="362" t="s">
        <v>187</v>
      </c>
      <c r="H2330" s="363">
        <v>2.5000000000000001E-2</v>
      </c>
      <c r="I2330" s="364">
        <v>937.71</v>
      </c>
      <c r="J2330" s="379">
        <v>23.44</v>
      </c>
    </row>
    <row r="2331" spans="1:10" ht="25.5" x14ac:dyDescent="0.25">
      <c r="A2331" s="372" t="s">
        <v>191</v>
      </c>
      <c r="B2331" s="355" t="s">
        <v>973</v>
      </c>
      <c r="C2331" s="354" t="s">
        <v>12</v>
      </c>
      <c r="D2331" s="354" t="s">
        <v>974</v>
      </c>
      <c r="E2331" s="643" t="s">
        <v>192</v>
      </c>
      <c r="F2331" s="643"/>
      <c r="G2331" s="356" t="s">
        <v>162</v>
      </c>
      <c r="H2331" s="357">
        <v>1.05</v>
      </c>
      <c r="I2331" s="358">
        <v>321.68</v>
      </c>
      <c r="J2331" s="373">
        <v>337.76</v>
      </c>
    </row>
    <row r="2332" spans="1:10" x14ac:dyDescent="0.25">
      <c r="A2332" s="372" t="s">
        <v>191</v>
      </c>
      <c r="B2332" s="355" t="s">
        <v>970</v>
      </c>
      <c r="C2332" s="354" t="s">
        <v>251</v>
      </c>
      <c r="D2332" s="354" t="s">
        <v>971</v>
      </c>
      <c r="E2332" s="643" t="s">
        <v>192</v>
      </c>
      <c r="F2332" s="643"/>
      <c r="G2332" s="356" t="s">
        <v>972</v>
      </c>
      <c r="H2332" s="357">
        <v>0.4</v>
      </c>
      <c r="I2332" s="358">
        <v>53.63</v>
      </c>
      <c r="J2332" s="373">
        <v>21.45</v>
      </c>
    </row>
    <row r="2333" spans="1:10" x14ac:dyDescent="0.25">
      <c r="A2333" s="646" t="s">
        <v>199</v>
      </c>
      <c r="B2333" s="853"/>
      <c r="C2333" s="853"/>
      <c r="D2333" s="853"/>
      <c r="E2333" s="853"/>
      <c r="F2333" s="853"/>
      <c r="G2333" s="853"/>
      <c r="H2333" s="853"/>
      <c r="I2333" s="853"/>
      <c r="J2333" s="647"/>
    </row>
    <row r="2334" spans="1:10" ht="15.75" thickBot="1" x14ac:dyDescent="0.3">
      <c r="A2334" s="648" t="s">
        <v>975</v>
      </c>
      <c r="B2334" s="854"/>
      <c r="C2334" s="854"/>
      <c r="D2334" s="854"/>
      <c r="E2334" s="854"/>
      <c r="F2334" s="854"/>
      <c r="G2334" s="854"/>
      <c r="H2334" s="854"/>
      <c r="I2334" s="854"/>
      <c r="J2334" s="649"/>
    </row>
    <row r="2335" spans="1:10" ht="15.75" thickTop="1" x14ac:dyDescent="0.25">
      <c r="A2335" s="374"/>
      <c r="B2335" s="359"/>
      <c r="C2335" s="359"/>
      <c r="D2335" s="359"/>
      <c r="E2335" s="359"/>
      <c r="F2335" s="359"/>
      <c r="G2335" s="359"/>
      <c r="H2335" s="359"/>
      <c r="I2335" s="359"/>
      <c r="J2335" s="375"/>
    </row>
    <row r="2336" spans="1:10" ht="51" x14ac:dyDescent="0.25">
      <c r="A2336" s="376" t="s">
        <v>184</v>
      </c>
      <c r="B2336" s="350" t="s">
        <v>594</v>
      </c>
      <c r="C2336" s="349" t="s">
        <v>12</v>
      </c>
      <c r="D2336" s="349" t="s">
        <v>595</v>
      </c>
      <c r="E2336" s="644" t="s">
        <v>2478</v>
      </c>
      <c r="F2336" s="644"/>
      <c r="G2336" s="351" t="s">
        <v>162</v>
      </c>
      <c r="H2336" s="352">
        <v>1</v>
      </c>
      <c r="I2336" s="353">
        <v>5.68</v>
      </c>
      <c r="J2336" s="377">
        <v>5.68</v>
      </c>
    </row>
    <row r="2337" spans="1:10" x14ac:dyDescent="0.25">
      <c r="A2337" s="378" t="s">
        <v>185</v>
      </c>
      <c r="B2337" s="361" t="s">
        <v>190</v>
      </c>
      <c r="C2337" s="360" t="s">
        <v>12</v>
      </c>
      <c r="D2337" s="360" t="s">
        <v>106</v>
      </c>
      <c r="E2337" s="645" t="s">
        <v>2465</v>
      </c>
      <c r="F2337" s="645"/>
      <c r="G2337" s="362" t="s">
        <v>104</v>
      </c>
      <c r="H2337" s="363">
        <v>2.5499999999999998E-2</v>
      </c>
      <c r="I2337" s="364">
        <v>24.91</v>
      </c>
      <c r="J2337" s="379">
        <v>0.63</v>
      </c>
    </row>
    <row r="2338" spans="1:10" x14ac:dyDescent="0.25">
      <c r="A2338" s="378" t="s">
        <v>185</v>
      </c>
      <c r="B2338" s="361" t="s">
        <v>207</v>
      </c>
      <c r="C2338" s="360" t="s">
        <v>12</v>
      </c>
      <c r="D2338" s="360" t="s">
        <v>107</v>
      </c>
      <c r="E2338" s="645" t="s">
        <v>2465</v>
      </c>
      <c r="F2338" s="645"/>
      <c r="G2338" s="362" t="s">
        <v>104</v>
      </c>
      <c r="H2338" s="363">
        <v>6.8099999999999994E-2</v>
      </c>
      <c r="I2338" s="364">
        <v>33.840000000000003</v>
      </c>
      <c r="J2338" s="379">
        <v>2.2999999999999998</v>
      </c>
    </row>
    <row r="2339" spans="1:10" ht="51.75" thickBot="1" x14ac:dyDescent="0.3">
      <c r="A2339" s="378" t="s">
        <v>185</v>
      </c>
      <c r="B2339" s="361" t="s">
        <v>688</v>
      </c>
      <c r="C2339" s="360" t="s">
        <v>12</v>
      </c>
      <c r="D2339" s="360" t="s">
        <v>689</v>
      </c>
      <c r="E2339" s="645" t="s">
        <v>2470</v>
      </c>
      <c r="F2339" s="645"/>
      <c r="G2339" s="362" t="s">
        <v>187</v>
      </c>
      <c r="H2339" s="363">
        <v>3.7000000000000002E-3</v>
      </c>
      <c r="I2339" s="364">
        <v>743.33</v>
      </c>
      <c r="J2339" s="379">
        <v>2.75</v>
      </c>
    </row>
    <row r="2340" spans="1:10" ht="15.75" thickTop="1" x14ac:dyDescent="0.25">
      <c r="A2340" s="374"/>
      <c r="B2340" s="359"/>
      <c r="C2340" s="359"/>
      <c r="D2340" s="359"/>
      <c r="E2340" s="359"/>
      <c r="F2340" s="359"/>
      <c r="G2340" s="359"/>
      <c r="H2340" s="359"/>
      <c r="I2340" s="359"/>
      <c r="J2340" s="375"/>
    </row>
    <row r="2341" spans="1:10" ht="51" x14ac:dyDescent="0.25">
      <c r="A2341" s="376" t="s">
        <v>184</v>
      </c>
      <c r="B2341" s="350" t="s">
        <v>1242</v>
      </c>
      <c r="C2341" s="349" t="s">
        <v>163</v>
      </c>
      <c r="D2341" s="349" t="s">
        <v>1243</v>
      </c>
      <c r="E2341" s="644" t="s">
        <v>690</v>
      </c>
      <c r="F2341" s="644"/>
      <c r="G2341" s="351" t="s">
        <v>162</v>
      </c>
      <c r="H2341" s="352">
        <v>1</v>
      </c>
      <c r="I2341" s="353">
        <v>38.49</v>
      </c>
      <c r="J2341" s="377">
        <v>38.49</v>
      </c>
    </row>
    <row r="2342" spans="1:10" x14ac:dyDescent="0.25">
      <c r="A2342" s="378" t="s">
        <v>185</v>
      </c>
      <c r="B2342" s="361" t="s">
        <v>190</v>
      </c>
      <c r="C2342" s="360" t="s">
        <v>12</v>
      </c>
      <c r="D2342" s="360" t="s">
        <v>106</v>
      </c>
      <c r="E2342" s="645" t="s">
        <v>2465</v>
      </c>
      <c r="F2342" s="645"/>
      <c r="G2342" s="362" t="s">
        <v>104</v>
      </c>
      <c r="H2342" s="363">
        <v>0.14849999999999999</v>
      </c>
      <c r="I2342" s="364">
        <v>24.91</v>
      </c>
      <c r="J2342" s="379">
        <v>3.69</v>
      </c>
    </row>
    <row r="2343" spans="1:10" x14ac:dyDescent="0.25">
      <c r="A2343" s="378" t="s">
        <v>185</v>
      </c>
      <c r="B2343" s="361" t="s">
        <v>207</v>
      </c>
      <c r="C2343" s="360" t="s">
        <v>12</v>
      </c>
      <c r="D2343" s="360" t="s">
        <v>107</v>
      </c>
      <c r="E2343" s="645" t="s">
        <v>2465</v>
      </c>
      <c r="F2343" s="645"/>
      <c r="G2343" s="362" t="s">
        <v>104</v>
      </c>
      <c r="H2343" s="363">
        <v>0.29709999999999998</v>
      </c>
      <c r="I2343" s="364">
        <v>33.840000000000003</v>
      </c>
      <c r="J2343" s="379">
        <v>10.050000000000001</v>
      </c>
    </row>
    <row r="2344" spans="1:10" ht="63.75" x14ac:dyDescent="0.25">
      <c r="A2344" s="378" t="s">
        <v>185</v>
      </c>
      <c r="B2344" s="361" t="s">
        <v>683</v>
      </c>
      <c r="C2344" s="360" t="s">
        <v>12</v>
      </c>
      <c r="D2344" s="360" t="s">
        <v>684</v>
      </c>
      <c r="E2344" s="645" t="s">
        <v>2470</v>
      </c>
      <c r="F2344" s="645"/>
      <c r="G2344" s="362" t="s">
        <v>187</v>
      </c>
      <c r="H2344" s="363">
        <v>2.9399999999999999E-2</v>
      </c>
      <c r="I2344" s="364">
        <v>841.91</v>
      </c>
      <c r="J2344" s="379">
        <v>24.75</v>
      </c>
    </row>
    <row r="2345" spans="1:10" x14ac:dyDescent="0.25">
      <c r="A2345" s="646" t="s">
        <v>199</v>
      </c>
      <c r="B2345" s="853"/>
      <c r="C2345" s="853"/>
      <c r="D2345" s="853"/>
      <c r="E2345" s="853"/>
      <c r="F2345" s="853"/>
      <c r="G2345" s="853"/>
      <c r="H2345" s="853"/>
      <c r="I2345" s="853"/>
      <c r="J2345" s="647"/>
    </row>
    <row r="2346" spans="1:10" ht="15.75" thickBot="1" x14ac:dyDescent="0.3">
      <c r="A2346" s="648" t="s">
        <v>1837</v>
      </c>
      <c r="B2346" s="854"/>
      <c r="C2346" s="854"/>
      <c r="D2346" s="854"/>
      <c r="E2346" s="854"/>
      <c r="F2346" s="854"/>
      <c r="G2346" s="854"/>
      <c r="H2346" s="854"/>
      <c r="I2346" s="854"/>
      <c r="J2346" s="649"/>
    </row>
    <row r="2347" spans="1:10" ht="15.75" thickTop="1" x14ac:dyDescent="0.25">
      <c r="A2347" s="374"/>
      <c r="B2347" s="359"/>
      <c r="C2347" s="359"/>
      <c r="D2347" s="359"/>
      <c r="E2347" s="359"/>
      <c r="F2347" s="359"/>
      <c r="G2347" s="359"/>
      <c r="H2347" s="359"/>
      <c r="I2347" s="359"/>
      <c r="J2347" s="375"/>
    </row>
    <row r="2348" spans="1:10" ht="25.5" x14ac:dyDescent="0.25">
      <c r="A2348" s="376" t="s">
        <v>184</v>
      </c>
      <c r="B2348" s="350" t="s">
        <v>2542</v>
      </c>
      <c r="C2348" s="349" t="s">
        <v>163</v>
      </c>
      <c r="D2348" s="349" t="s">
        <v>2543</v>
      </c>
      <c r="E2348" s="644" t="s">
        <v>706</v>
      </c>
      <c r="F2348" s="644"/>
      <c r="G2348" s="351" t="s">
        <v>3</v>
      </c>
      <c r="H2348" s="352">
        <v>1</v>
      </c>
      <c r="I2348" s="353">
        <v>27.88</v>
      </c>
      <c r="J2348" s="377">
        <v>27.88</v>
      </c>
    </row>
    <row r="2349" spans="1:10" x14ac:dyDescent="0.25">
      <c r="A2349" s="378" t="s">
        <v>185</v>
      </c>
      <c r="B2349" s="361" t="s">
        <v>207</v>
      </c>
      <c r="C2349" s="360" t="s">
        <v>12</v>
      </c>
      <c r="D2349" s="360" t="s">
        <v>107</v>
      </c>
      <c r="E2349" s="645" t="s">
        <v>2465</v>
      </c>
      <c r="F2349" s="645"/>
      <c r="G2349" s="362" t="s">
        <v>104</v>
      </c>
      <c r="H2349" s="363">
        <v>0.3</v>
      </c>
      <c r="I2349" s="364">
        <v>33.840000000000003</v>
      </c>
      <c r="J2349" s="379">
        <v>10.15</v>
      </c>
    </row>
    <row r="2350" spans="1:10" x14ac:dyDescent="0.25">
      <c r="A2350" s="378" t="s">
        <v>185</v>
      </c>
      <c r="B2350" s="361" t="s">
        <v>190</v>
      </c>
      <c r="C2350" s="360" t="s">
        <v>12</v>
      </c>
      <c r="D2350" s="360" t="s">
        <v>106</v>
      </c>
      <c r="E2350" s="645" t="s">
        <v>2465</v>
      </c>
      <c r="F2350" s="645"/>
      <c r="G2350" s="362" t="s">
        <v>104</v>
      </c>
      <c r="H2350" s="363">
        <v>0.3</v>
      </c>
      <c r="I2350" s="364">
        <v>24.91</v>
      </c>
      <c r="J2350" s="379">
        <v>7.47</v>
      </c>
    </row>
    <row r="2351" spans="1:10" x14ac:dyDescent="0.25">
      <c r="A2351" s="372" t="s">
        <v>191</v>
      </c>
      <c r="B2351" s="355" t="s">
        <v>2186</v>
      </c>
      <c r="C2351" s="354" t="s">
        <v>12</v>
      </c>
      <c r="D2351" s="354" t="s">
        <v>2187</v>
      </c>
      <c r="E2351" s="643" t="s">
        <v>192</v>
      </c>
      <c r="F2351" s="643"/>
      <c r="G2351" s="356" t="s">
        <v>4</v>
      </c>
      <c r="H2351" s="357">
        <v>0.04</v>
      </c>
      <c r="I2351" s="358">
        <v>12.54</v>
      </c>
      <c r="J2351" s="373">
        <v>0.5</v>
      </c>
    </row>
    <row r="2352" spans="1:10" ht="25.5" x14ac:dyDescent="0.25">
      <c r="A2352" s="372" t="s">
        <v>191</v>
      </c>
      <c r="B2352" s="355" t="s">
        <v>1782</v>
      </c>
      <c r="C2352" s="354" t="s">
        <v>12</v>
      </c>
      <c r="D2352" s="354" t="s">
        <v>1783</v>
      </c>
      <c r="E2352" s="643" t="s">
        <v>192</v>
      </c>
      <c r="F2352" s="643"/>
      <c r="G2352" s="356" t="s">
        <v>1784</v>
      </c>
      <c r="H2352" s="357">
        <v>0.3</v>
      </c>
      <c r="I2352" s="358">
        <v>32.56</v>
      </c>
      <c r="J2352" s="373">
        <v>9.76</v>
      </c>
    </row>
    <row r="2353" spans="1:10" x14ac:dyDescent="0.25">
      <c r="A2353" s="646" t="s">
        <v>199</v>
      </c>
      <c r="B2353" s="853"/>
      <c r="C2353" s="853"/>
      <c r="D2353" s="853"/>
      <c r="E2353" s="853"/>
      <c r="F2353" s="853"/>
      <c r="G2353" s="853"/>
      <c r="H2353" s="853"/>
      <c r="I2353" s="853"/>
      <c r="J2353" s="647"/>
    </row>
    <row r="2354" spans="1:10" ht="15.75" thickBot="1" x14ac:dyDescent="0.3">
      <c r="A2354" s="648" t="s">
        <v>2883</v>
      </c>
      <c r="B2354" s="854"/>
      <c r="C2354" s="854"/>
      <c r="D2354" s="854"/>
      <c r="E2354" s="854"/>
      <c r="F2354" s="854"/>
      <c r="G2354" s="854"/>
      <c r="H2354" s="854"/>
      <c r="I2354" s="854"/>
      <c r="J2354" s="649"/>
    </row>
    <row r="2355" spans="1:10" ht="15.75" thickTop="1" x14ac:dyDescent="0.25">
      <c r="A2355" s="374"/>
      <c r="B2355" s="359"/>
      <c r="C2355" s="359"/>
      <c r="D2355" s="359"/>
      <c r="E2355" s="359"/>
      <c r="F2355" s="359"/>
      <c r="G2355" s="359"/>
      <c r="H2355" s="359"/>
      <c r="I2355" s="359"/>
      <c r="J2355" s="375"/>
    </row>
    <row r="2356" spans="1:10" ht="51" x14ac:dyDescent="0.25">
      <c r="A2356" s="376" t="s">
        <v>184</v>
      </c>
      <c r="B2356" s="350" t="s">
        <v>2544</v>
      </c>
      <c r="C2356" s="349" t="s">
        <v>163</v>
      </c>
      <c r="D2356" s="349" t="s">
        <v>2545</v>
      </c>
      <c r="E2356" s="644" t="s">
        <v>1814</v>
      </c>
      <c r="F2356" s="644"/>
      <c r="G2356" s="351" t="s">
        <v>162</v>
      </c>
      <c r="H2356" s="352">
        <v>1</v>
      </c>
      <c r="I2356" s="353">
        <v>100.51</v>
      </c>
      <c r="J2356" s="377">
        <v>100.51</v>
      </c>
    </row>
    <row r="2357" spans="1:10" x14ac:dyDescent="0.25">
      <c r="A2357" s="378" t="s">
        <v>185</v>
      </c>
      <c r="B2357" s="361" t="s">
        <v>190</v>
      </c>
      <c r="C2357" s="360" t="s">
        <v>12</v>
      </c>
      <c r="D2357" s="360" t="s">
        <v>106</v>
      </c>
      <c r="E2357" s="645" t="s">
        <v>2465</v>
      </c>
      <c r="F2357" s="645"/>
      <c r="G2357" s="362" t="s">
        <v>104</v>
      </c>
      <c r="H2357" s="363">
        <v>0.32590000000000002</v>
      </c>
      <c r="I2357" s="364">
        <v>24.91</v>
      </c>
      <c r="J2357" s="379">
        <v>8.11</v>
      </c>
    </row>
    <row r="2358" spans="1:10" ht="25.5" x14ac:dyDescent="0.25">
      <c r="A2358" s="378" t="s">
        <v>185</v>
      </c>
      <c r="B2358" s="361" t="s">
        <v>1815</v>
      </c>
      <c r="C2358" s="360" t="s">
        <v>12</v>
      </c>
      <c r="D2358" s="360" t="s">
        <v>2484</v>
      </c>
      <c r="E2358" s="645" t="s">
        <v>2465</v>
      </c>
      <c r="F2358" s="645"/>
      <c r="G2358" s="362" t="s">
        <v>104</v>
      </c>
      <c r="H2358" s="363">
        <v>0.74070000000000003</v>
      </c>
      <c r="I2358" s="364">
        <v>33.69</v>
      </c>
      <c r="J2358" s="379">
        <v>24.95</v>
      </c>
    </row>
    <row r="2359" spans="1:10" x14ac:dyDescent="0.25">
      <c r="A2359" s="372" t="s">
        <v>191</v>
      </c>
      <c r="B2359" s="355" t="s">
        <v>691</v>
      </c>
      <c r="C2359" s="354" t="s">
        <v>12</v>
      </c>
      <c r="D2359" s="354" t="s">
        <v>692</v>
      </c>
      <c r="E2359" s="643" t="s">
        <v>192</v>
      </c>
      <c r="F2359" s="643"/>
      <c r="G2359" s="356" t="s">
        <v>16</v>
      </c>
      <c r="H2359" s="357">
        <v>0.14099999999999999</v>
      </c>
      <c r="I2359" s="358">
        <v>5.28</v>
      </c>
      <c r="J2359" s="373">
        <v>0.74</v>
      </c>
    </row>
    <row r="2360" spans="1:10" x14ac:dyDescent="0.25">
      <c r="A2360" s="372" t="s">
        <v>191</v>
      </c>
      <c r="B2360" s="355" t="s">
        <v>2884</v>
      </c>
      <c r="C2360" s="354" t="s">
        <v>12</v>
      </c>
      <c r="D2360" s="354" t="s">
        <v>2885</v>
      </c>
      <c r="E2360" s="643" t="s">
        <v>192</v>
      </c>
      <c r="F2360" s="643"/>
      <c r="G2360" s="356" t="s">
        <v>16</v>
      </c>
      <c r="H2360" s="357">
        <v>6.85</v>
      </c>
      <c r="I2360" s="358">
        <v>0.9</v>
      </c>
      <c r="J2360" s="373">
        <v>6.16</v>
      </c>
    </row>
    <row r="2361" spans="1:10" ht="38.25" x14ac:dyDescent="0.25">
      <c r="A2361" s="372" t="s">
        <v>191</v>
      </c>
      <c r="B2361" s="355" t="s">
        <v>1832</v>
      </c>
      <c r="C2361" s="354" t="s">
        <v>12</v>
      </c>
      <c r="D2361" s="354" t="s">
        <v>1833</v>
      </c>
      <c r="E2361" s="643" t="s">
        <v>192</v>
      </c>
      <c r="F2361" s="643"/>
      <c r="G2361" s="356" t="s">
        <v>162</v>
      </c>
      <c r="H2361" s="357">
        <v>1.0864</v>
      </c>
      <c r="I2361" s="358">
        <v>55.74</v>
      </c>
      <c r="J2361" s="373">
        <v>60.55</v>
      </c>
    </row>
    <row r="2362" spans="1:10" x14ac:dyDescent="0.25">
      <c r="A2362" s="646" t="s">
        <v>199</v>
      </c>
      <c r="B2362" s="853"/>
      <c r="C2362" s="853"/>
      <c r="D2362" s="853"/>
      <c r="E2362" s="853"/>
      <c r="F2362" s="853"/>
      <c r="G2362" s="853"/>
      <c r="H2362" s="853"/>
      <c r="I2362" s="853"/>
      <c r="J2362" s="647"/>
    </row>
    <row r="2363" spans="1:10" ht="15.75" thickBot="1" x14ac:dyDescent="0.3">
      <c r="A2363" s="648" t="s">
        <v>2886</v>
      </c>
      <c r="B2363" s="854"/>
      <c r="C2363" s="854"/>
      <c r="D2363" s="854"/>
      <c r="E2363" s="854"/>
      <c r="F2363" s="854"/>
      <c r="G2363" s="854"/>
      <c r="H2363" s="854"/>
      <c r="I2363" s="854"/>
      <c r="J2363" s="649"/>
    </row>
    <row r="2364" spans="1:10" ht="15.75" thickTop="1" x14ac:dyDescent="0.25">
      <c r="A2364" s="374"/>
      <c r="B2364" s="359"/>
      <c r="C2364" s="359"/>
      <c r="D2364" s="359"/>
      <c r="E2364" s="359"/>
      <c r="F2364" s="359"/>
      <c r="G2364" s="359"/>
      <c r="H2364" s="359"/>
      <c r="I2364" s="359"/>
      <c r="J2364" s="375"/>
    </row>
    <row r="2365" spans="1:10" ht="51" x14ac:dyDescent="0.25">
      <c r="A2365" s="376" t="s">
        <v>184</v>
      </c>
      <c r="B2365" s="350" t="s">
        <v>4678</v>
      </c>
      <c r="C2365" s="349" t="s">
        <v>163</v>
      </c>
      <c r="D2365" s="349" t="s">
        <v>4679</v>
      </c>
      <c r="E2365" s="644" t="s">
        <v>2887</v>
      </c>
      <c r="F2365" s="644"/>
      <c r="G2365" s="351" t="s">
        <v>162</v>
      </c>
      <c r="H2365" s="352">
        <v>1</v>
      </c>
      <c r="I2365" s="353">
        <v>253.19</v>
      </c>
      <c r="J2365" s="377">
        <v>253.19</v>
      </c>
    </row>
    <row r="2366" spans="1:10" x14ac:dyDescent="0.25">
      <c r="A2366" s="378" t="s">
        <v>185</v>
      </c>
      <c r="B2366" s="361" t="s">
        <v>190</v>
      </c>
      <c r="C2366" s="360" t="s">
        <v>12</v>
      </c>
      <c r="D2366" s="360" t="s">
        <v>106</v>
      </c>
      <c r="E2366" s="645" t="s">
        <v>2465</v>
      </c>
      <c r="F2366" s="645"/>
      <c r="G2366" s="362" t="s">
        <v>104</v>
      </c>
      <c r="H2366" s="363">
        <v>0.57799999999999996</v>
      </c>
      <c r="I2366" s="364">
        <v>24.91</v>
      </c>
      <c r="J2366" s="379">
        <v>14.39</v>
      </c>
    </row>
    <row r="2367" spans="1:10" ht="25.5" x14ac:dyDescent="0.25">
      <c r="A2367" s="378" t="s">
        <v>185</v>
      </c>
      <c r="B2367" s="361" t="s">
        <v>1815</v>
      </c>
      <c r="C2367" s="360" t="s">
        <v>12</v>
      </c>
      <c r="D2367" s="360" t="s">
        <v>2484</v>
      </c>
      <c r="E2367" s="645" t="s">
        <v>2465</v>
      </c>
      <c r="F2367" s="645"/>
      <c r="G2367" s="362" t="s">
        <v>104</v>
      </c>
      <c r="H2367" s="363">
        <v>1.1559999999999999</v>
      </c>
      <c r="I2367" s="364">
        <v>33.69</v>
      </c>
      <c r="J2367" s="379">
        <v>38.94</v>
      </c>
    </row>
    <row r="2368" spans="1:10" ht="38.25" x14ac:dyDescent="0.25">
      <c r="A2368" s="372" t="s">
        <v>191</v>
      </c>
      <c r="B2368" s="355" t="s">
        <v>2888</v>
      </c>
      <c r="C2368" s="354" t="s">
        <v>12</v>
      </c>
      <c r="D2368" s="354" t="s">
        <v>2889</v>
      </c>
      <c r="E2368" s="643" t="s">
        <v>192</v>
      </c>
      <c r="F2368" s="643"/>
      <c r="G2368" s="356" t="s">
        <v>162</v>
      </c>
      <c r="H2368" s="357">
        <v>1.05</v>
      </c>
      <c r="I2368" s="358">
        <v>167.01</v>
      </c>
      <c r="J2368" s="373">
        <v>175.36</v>
      </c>
    </row>
    <row r="2369" spans="1:10" x14ac:dyDescent="0.25">
      <c r="A2369" s="372" t="s">
        <v>191</v>
      </c>
      <c r="B2369" s="355" t="s">
        <v>2869</v>
      </c>
      <c r="C2369" s="354" t="s">
        <v>12</v>
      </c>
      <c r="D2369" s="354" t="s">
        <v>2870</v>
      </c>
      <c r="E2369" s="643" t="s">
        <v>192</v>
      </c>
      <c r="F2369" s="643"/>
      <c r="G2369" s="356" t="s">
        <v>16</v>
      </c>
      <c r="H2369" s="357">
        <v>7.73</v>
      </c>
      <c r="I2369" s="358">
        <v>3.17</v>
      </c>
      <c r="J2369" s="373">
        <v>24.5</v>
      </c>
    </row>
    <row r="2370" spans="1:10" x14ac:dyDescent="0.25">
      <c r="A2370" s="646" t="s">
        <v>199</v>
      </c>
      <c r="B2370" s="853"/>
      <c r="C2370" s="853"/>
      <c r="D2370" s="853"/>
      <c r="E2370" s="853"/>
      <c r="F2370" s="853"/>
      <c r="G2370" s="853"/>
      <c r="H2370" s="853"/>
      <c r="I2370" s="853"/>
      <c r="J2370" s="647"/>
    </row>
    <row r="2371" spans="1:10" ht="15.75" thickBot="1" x14ac:dyDescent="0.3">
      <c r="A2371" s="648" t="s">
        <v>2890</v>
      </c>
      <c r="B2371" s="854"/>
      <c r="C2371" s="854"/>
      <c r="D2371" s="854"/>
      <c r="E2371" s="854"/>
      <c r="F2371" s="854"/>
      <c r="G2371" s="854"/>
      <c r="H2371" s="854"/>
      <c r="I2371" s="854"/>
      <c r="J2371" s="649"/>
    </row>
    <row r="2372" spans="1:10" ht="15.75" thickTop="1" x14ac:dyDescent="0.25">
      <c r="A2372" s="374"/>
      <c r="B2372" s="359"/>
      <c r="C2372" s="359"/>
      <c r="D2372" s="359"/>
      <c r="E2372" s="359"/>
      <c r="F2372" s="359"/>
      <c r="G2372" s="359"/>
      <c r="H2372" s="359"/>
      <c r="I2372" s="359"/>
      <c r="J2372" s="375"/>
    </row>
    <row r="2373" spans="1:10" ht="38.25" x14ac:dyDescent="0.25">
      <c r="A2373" s="376" t="s">
        <v>184</v>
      </c>
      <c r="B2373" s="350" t="s">
        <v>3330</v>
      </c>
      <c r="C2373" s="349" t="s">
        <v>163</v>
      </c>
      <c r="D2373" s="349" t="s">
        <v>3331</v>
      </c>
      <c r="E2373" s="644" t="s">
        <v>1810</v>
      </c>
      <c r="F2373" s="644"/>
      <c r="G2373" s="351" t="s">
        <v>3</v>
      </c>
      <c r="H2373" s="352">
        <v>1</v>
      </c>
      <c r="I2373" s="353">
        <v>37.46</v>
      </c>
      <c r="J2373" s="377">
        <v>37.46</v>
      </c>
    </row>
    <row r="2374" spans="1:10" x14ac:dyDescent="0.25">
      <c r="A2374" s="378" t="s">
        <v>185</v>
      </c>
      <c r="B2374" s="361" t="s">
        <v>207</v>
      </c>
      <c r="C2374" s="360" t="s">
        <v>12</v>
      </c>
      <c r="D2374" s="360" t="s">
        <v>107</v>
      </c>
      <c r="E2374" s="645" t="s">
        <v>2465</v>
      </c>
      <c r="F2374" s="645"/>
      <c r="G2374" s="362" t="s">
        <v>104</v>
      </c>
      <c r="H2374" s="363">
        <v>0.1</v>
      </c>
      <c r="I2374" s="364">
        <v>33.840000000000003</v>
      </c>
      <c r="J2374" s="379">
        <v>3.38</v>
      </c>
    </row>
    <row r="2375" spans="1:10" x14ac:dyDescent="0.25">
      <c r="A2375" s="378" t="s">
        <v>185</v>
      </c>
      <c r="B2375" s="361" t="s">
        <v>190</v>
      </c>
      <c r="C2375" s="360" t="s">
        <v>12</v>
      </c>
      <c r="D2375" s="360" t="s">
        <v>106</v>
      </c>
      <c r="E2375" s="645" t="s">
        <v>2465</v>
      </c>
      <c r="F2375" s="645"/>
      <c r="G2375" s="362" t="s">
        <v>104</v>
      </c>
      <c r="H2375" s="363">
        <v>0.3</v>
      </c>
      <c r="I2375" s="364">
        <v>24.91</v>
      </c>
      <c r="J2375" s="379">
        <v>7.47</v>
      </c>
    </row>
    <row r="2376" spans="1:10" ht="38.25" x14ac:dyDescent="0.25">
      <c r="A2376" s="378" t="s">
        <v>185</v>
      </c>
      <c r="B2376" s="361" t="s">
        <v>3361</v>
      </c>
      <c r="C2376" s="360" t="s">
        <v>12</v>
      </c>
      <c r="D2376" s="360" t="s">
        <v>3362</v>
      </c>
      <c r="E2376" s="645" t="s">
        <v>2470</v>
      </c>
      <c r="F2376" s="645"/>
      <c r="G2376" s="362" t="s">
        <v>187</v>
      </c>
      <c r="H2376" s="363">
        <v>1.5E-3</v>
      </c>
      <c r="I2376" s="364">
        <v>920.01</v>
      </c>
      <c r="J2376" s="379">
        <v>1.38</v>
      </c>
    </row>
    <row r="2377" spans="1:10" ht="25.5" x14ac:dyDescent="0.25">
      <c r="A2377" s="372" t="s">
        <v>191</v>
      </c>
      <c r="B2377" s="355" t="s">
        <v>3363</v>
      </c>
      <c r="C2377" s="354" t="s">
        <v>12</v>
      </c>
      <c r="D2377" s="354" t="s">
        <v>3364</v>
      </c>
      <c r="E2377" s="643" t="s">
        <v>192</v>
      </c>
      <c r="F2377" s="643"/>
      <c r="G2377" s="356" t="s">
        <v>16</v>
      </c>
      <c r="H2377" s="357">
        <v>5.3E-3</v>
      </c>
      <c r="I2377" s="358">
        <v>6.62</v>
      </c>
      <c r="J2377" s="373">
        <v>0.03</v>
      </c>
    </row>
    <row r="2378" spans="1:10" ht="25.5" x14ac:dyDescent="0.25">
      <c r="A2378" s="372" t="s">
        <v>191</v>
      </c>
      <c r="B2378" s="355" t="s">
        <v>3358</v>
      </c>
      <c r="C2378" s="354" t="s">
        <v>125</v>
      </c>
      <c r="D2378" s="354" t="s">
        <v>3359</v>
      </c>
      <c r="E2378" s="643" t="s">
        <v>192</v>
      </c>
      <c r="F2378" s="643"/>
      <c r="G2378" s="356" t="s">
        <v>3</v>
      </c>
      <c r="H2378" s="357">
        <v>1.05</v>
      </c>
      <c r="I2378" s="358">
        <v>24</v>
      </c>
      <c r="J2378" s="373">
        <v>25.2</v>
      </c>
    </row>
    <row r="2379" spans="1:10" x14ac:dyDescent="0.25">
      <c r="A2379" s="646" t="s">
        <v>199</v>
      </c>
      <c r="B2379" s="853"/>
      <c r="C2379" s="853"/>
      <c r="D2379" s="853"/>
      <c r="E2379" s="853"/>
      <c r="F2379" s="853"/>
      <c r="G2379" s="853"/>
      <c r="H2379" s="853"/>
      <c r="I2379" s="853"/>
      <c r="J2379" s="647"/>
    </row>
    <row r="2380" spans="1:10" ht="15.75" thickBot="1" x14ac:dyDescent="0.3">
      <c r="A2380" s="648" t="s">
        <v>3365</v>
      </c>
      <c r="B2380" s="854"/>
      <c r="C2380" s="854"/>
      <c r="D2380" s="854"/>
      <c r="E2380" s="854"/>
      <c r="F2380" s="854"/>
      <c r="G2380" s="854"/>
      <c r="H2380" s="854"/>
      <c r="I2380" s="854"/>
      <c r="J2380" s="649"/>
    </row>
    <row r="2381" spans="1:10" ht="15.75" thickTop="1" x14ac:dyDescent="0.25">
      <c r="A2381" s="374"/>
      <c r="B2381" s="359"/>
      <c r="C2381" s="359"/>
      <c r="D2381" s="359"/>
      <c r="E2381" s="359"/>
      <c r="F2381" s="359"/>
      <c r="G2381" s="359"/>
      <c r="H2381" s="359"/>
      <c r="I2381" s="359"/>
      <c r="J2381" s="375"/>
    </row>
    <row r="2382" spans="1:10" ht="38.25" x14ac:dyDescent="0.25">
      <c r="A2382" s="376" t="s">
        <v>184</v>
      </c>
      <c r="B2382" s="350" t="s">
        <v>2546</v>
      </c>
      <c r="C2382" s="349" t="s">
        <v>12</v>
      </c>
      <c r="D2382" s="349" t="s">
        <v>3332</v>
      </c>
      <c r="E2382" s="644" t="s">
        <v>2893</v>
      </c>
      <c r="F2382" s="644"/>
      <c r="G2382" s="351" t="s">
        <v>162</v>
      </c>
      <c r="H2382" s="352">
        <v>1</v>
      </c>
      <c r="I2382" s="353">
        <v>154.66999999999999</v>
      </c>
      <c r="J2382" s="377">
        <v>154.66999999999999</v>
      </c>
    </row>
    <row r="2383" spans="1:10" ht="25.5" x14ac:dyDescent="0.25">
      <c r="A2383" s="378" t="s">
        <v>185</v>
      </c>
      <c r="B2383" s="361" t="s">
        <v>622</v>
      </c>
      <c r="C2383" s="360" t="s">
        <v>12</v>
      </c>
      <c r="D2383" s="360" t="s">
        <v>2485</v>
      </c>
      <c r="E2383" s="645" t="s">
        <v>2465</v>
      </c>
      <c r="F2383" s="645"/>
      <c r="G2383" s="362" t="s">
        <v>104</v>
      </c>
      <c r="H2383" s="363">
        <v>0.71750000000000003</v>
      </c>
      <c r="I2383" s="364">
        <v>35.9</v>
      </c>
      <c r="J2383" s="379">
        <v>25.75</v>
      </c>
    </row>
    <row r="2384" spans="1:10" ht="51" x14ac:dyDescent="0.25">
      <c r="A2384" s="372" t="s">
        <v>191</v>
      </c>
      <c r="B2384" s="355" t="s">
        <v>2904</v>
      </c>
      <c r="C2384" s="354" t="s">
        <v>12</v>
      </c>
      <c r="D2384" s="354" t="s">
        <v>2905</v>
      </c>
      <c r="E2384" s="643" t="s">
        <v>192</v>
      </c>
      <c r="F2384" s="643"/>
      <c r="G2384" s="356" t="s">
        <v>4</v>
      </c>
      <c r="H2384" s="357">
        <v>0.94099999999999995</v>
      </c>
      <c r="I2384" s="358">
        <v>2.5</v>
      </c>
      <c r="J2384" s="373">
        <v>2.35</v>
      </c>
    </row>
    <row r="2385" spans="1:10" ht="38.25" x14ac:dyDescent="0.25">
      <c r="A2385" s="372" t="s">
        <v>191</v>
      </c>
      <c r="B2385" s="355" t="s">
        <v>2896</v>
      </c>
      <c r="C2385" s="354" t="s">
        <v>12</v>
      </c>
      <c r="D2385" s="354" t="s">
        <v>2897</v>
      </c>
      <c r="E2385" s="643" t="s">
        <v>192</v>
      </c>
      <c r="F2385" s="643"/>
      <c r="G2385" s="356" t="s">
        <v>4</v>
      </c>
      <c r="H2385" s="357">
        <v>2.7366000000000001</v>
      </c>
      <c r="I2385" s="358">
        <v>37.29</v>
      </c>
      <c r="J2385" s="373">
        <v>102.04</v>
      </c>
    </row>
    <row r="2386" spans="1:10" ht="38.25" x14ac:dyDescent="0.25">
      <c r="A2386" s="372" t="s">
        <v>191</v>
      </c>
      <c r="B2386" s="355" t="s">
        <v>2898</v>
      </c>
      <c r="C2386" s="354" t="s">
        <v>12</v>
      </c>
      <c r="D2386" s="354" t="s">
        <v>2899</v>
      </c>
      <c r="E2386" s="643" t="s">
        <v>192</v>
      </c>
      <c r="F2386" s="643"/>
      <c r="G2386" s="356" t="s">
        <v>16</v>
      </c>
      <c r="H2386" s="357">
        <v>2.8299999999999999E-2</v>
      </c>
      <c r="I2386" s="358">
        <v>28.59</v>
      </c>
      <c r="J2386" s="373">
        <v>0.8</v>
      </c>
    </row>
    <row r="2387" spans="1:10" ht="38.25" x14ac:dyDescent="0.25">
      <c r="A2387" s="372" t="s">
        <v>191</v>
      </c>
      <c r="B2387" s="355" t="s">
        <v>2894</v>
      </c>
      <c r="C2387" s="354" t="s">
        <v>12</v>
      </c>
      <c r="D2387" s="354" t="s">
        <v>2895</v>
      </c>
      <c r="E2387" s="643" t="s">
        <v>192</v>
      </c>
      <c r="F2387" s="643"/>
      <c r="G2387" s="356" t="s">
        <v>4</v>
      </c>
      <c r="H2387" s="357">
        <v>3.1846000000000001</v>
      </c>
      <c r="I2387" s="358">
        <v>0.24</v>
      </c>
      <c r="J2387" s="373">
        <v>0.76</v>
      </c>
    </row>
    <row r="2388" spans="1:10" ht="25.5" x14ac:dyDescent="0.25">
      <c r="A2388" s="372" t="s">
        <v>191</v>
      </c>
      <c r="B2388" s="355" t="s">
        <v>2902</v>
      </c>
      <c r="C2388" s="354" t="s">
        <v>12</v>
      </c>
      <c r="D2388" s="354" t="s">
        <v>2903</v>
      </c>
      <c r="E2388" s="643" t="s">
        <v>192</v>
      </c>
      <c r="F2388" s="643"/>
      <c r="G2388" s="356" t="s">
        <v>687</v>
      </c>
      <c r="H2388" s="357">
        <v>9.41E-3</v>
      </c>
      <c r="I2388" s="358">
        <v>27.39</v>
      </c>
      <c r="J2388" s="373">
        <v>0.25</v>
      </c>
    </row>
    <row r="2389" spans="1:10" ht="38.25" x14ac:dyDescent="0.25">
      <c r="A2389" s="372" t="s">
        <v>191</v>
      </c>
      <c r="B2389" s="355" t="s">
        <v>2906</v>
      </c>
      <c r="C2389" s="354" t="s">
        <v>12</v>
      </c>
      <c r="D2389" s="354" t="s">
        <v>2907</v>
      </c>
      <c r="E2389" s="643" t="s">
        <v>192</v>
      </c>
      <c r="F2389" s="643"/>
      <c r="G2389" s="356" t="s">
        <v>3</v>
      </c>
      <c r="H2389" s="357">
        <v>2.8018999999999998</v>
      </c>
      <c r="I2389" s="358">
        <v>5.92</v>
      </c>
      <c r="J2389" s="373">
        <v>16.579999999999998</v>
      </c>
    </row>
    <row r="2390" spans="1:10" ht="39" thickBot="1" x14ac:dyDescent="0.3">
      <c r="A2390" s="372" t="s">
        <v>191</v>
      </c>
      <c r="B2390" s="355" t="s">
        <v>2900</v>
      </c>
      <c r="C2390" s="354" t="s">
        <v>12</v>
      </c>
      <c r="D2390" s="354" t="s">
        <v>2901</v>
      </c>
      <c r="E2390" s="643" t="s">
        <v>192</v>
      </c>
      <c r="F2390" s="643"/>
      <c r="G2390" s="356" t="s">
        <v>3</v>
      </c>
      <c r="H2390" s="357">
        <v>1.0188999999999999</v>
      </c>
      <c r="I2390" s="358">
        <v>6.03</v>
      </c>
      <c r="J2390" s="373">
        <v>6.14</v>
      </c>
    </row>
    <row r="2391" spans="1:10" ht="15.75" thickTop="1" x14ac:dyDescent="0.25">
      <c r="A2391" s="374"/>
      <c r="B2391" s="359"/>
      <c r="C2391" s="359"/>
      <c r="D2391" s="359"/>
      <c r="E2391" s="359"/>
      <c r="F2391" s="359"/>
      <c r="G2391" s="359"/>
      <c r="H2391" s="359"/>
      <c r="I2391" s="359"/>
      <c r="J2391" s="375"/>
    </row>
    <row r="2392" spans="1:10" x14ac:dyDescent="0.25">
      <c r="A2392" s="376" t="s">
        <v>184</v>
      </c>
      <c r="B2392" s="350" t="s">
        <v>1256</v>
      </c>
      <c r="C2392" s="349" t="s">
        <v>163</v>
      </c>
      <c r="D2392" s="349" t="s">
        <v>1257</v>
      </c>
      <c r="E2392" s="644" t="s">
        <v>706</v>
      </c>
      <c r="F2392" s="644"/>
      <c r="G2392" s="351" t="s">
        <v>162</v>
      </c>
      <c r="H2392" s="352">
        <v>1</v>
      </c>
      <c r="I2392" s="353">
        <v>63.72</v>
      </c>
      <c r="J2392" s="377">
        <v>63.72</v>
      </c>
    </row>
    <row r="2393" spans="1:10" ht="38.25" x14ac:dyDescent="0.25">
      <c r="A2393" s="372" t="s">
        <v>191</v>
      </c>
      <c r="B2393" s="355" t="s">
        <v>1841</v>
      </c>
      <c r="C2393" s="354" t="s">
        <v>200</v>
      </c>
      <c r="D2393" s="354" t="s">
        <v>1842</v>
      </c>
      <c r="E2393" s="643" t="s">
        <v>201</v>
      </c>
      <c r="F2393" s="643"/>
      <c r="G2393" s="356" t="s">
        <v>162</v>
      </c>
      <c r="H2393" s="357">
        <v>1</v>
      </c>
      <c r="I2393" s="358">
        <v>63.72</v>
      </c>
      <c r="J2393" s="373">
        <v>63.72</v>
      </c>
    </row>
    <row r="2394" spans="1:10" x14ac:dyDescent="0.25">
      <c r="A2394" s="646" t="s">
        <v>199</v>
      </c>
      <c r="B2394" s="853"/>
      <c r="C2394" s="853"/>
      <c r="D2394" s="853"/>
      <c r="E2394" s="853"/>
      <c r="F2394" s="853"/>
      <c r="G2394" s="853"/>
      <c r="H2394" s="853"/>
      <c r="I2394" s="853"/>
      <c r="J2394" s="647"/>
    </row>
    <row r="2395" spans="1:10" ht="15.75" thickBot="1" x14ac:dyDescent="0.3">
      <c r="A2395" s="648" t="s">
        <v>1843</v>
      </c>
      <c r="B2395" s="854"/>
      <c r="C2395" s="854"/>
      <c r="D2395" s="854"/>
      <c r="E2395" s="854"/>
      <c r="F2395" s="854"/>
      <c r="G2395" s="854"/>
      <c r="H2395" s="854"/>
      <c r="I2395" s="854"/>
      <c r="J2395" s="649"/>
    </row>
    <row r="2396" spans="1:10" ht="15.75" thickTop="1" x14ac:dyDescent="0.25">
      <c r="A2396" s="374"/>
      <c r="B2396" s="359"/>
      <c r="C2396" s="359"/>
      <c r="D2396" s="359"/>
      <c r="E2396" s="359"/>
      <c r="F2396" s="359"/>
      <c r="G2396" s="359"/>
      <c r="H2396" s="359"/>
      <c r="I2396" s="359"/>
      <c r="J2396" s="375"/>
    </row>
    <row r="2397" spans="1:10" ht="51" x14ac:dyDescent="0.25">
      <c r="A2397" s="376" t="s">
        <v>184</v>
      </c>
      <c r="B2397" s="350" t="s">
        <v>4680</v>
      </c>
      <c r="C2397" s="349" t="s">
        <v>163</v>
      </c>
      <c r="D2397" s="349" t="s">
        <v>4681</v>
      </c>
      <c r="E2397" s="644" t="s">
        <v>189</v>
      </c>
      <c r="F2397" s="644"/>
      <c r="G2397" s="351" t="s">
        <v>162</v>
      </c>
      <c r="H2397" s="352">
        <v>1</v>
      </c>
      <c r="I2397" s="353">
        <v>124.37</v>
      </c>
      <c r="J2397" s="377">
        <v>124.37</v>
      </c>
    </row>
    <row r="2398" spans="1:10" ht="25.5" x14ac:dyDescent="0.25">
      <c r="A2398" s="378" t="s">
        <v>185</v>
      </c>
      <c r="B2398" s="361" t="s">
        <v>622</v>
      </c>
      <c r="C2398" s="360" t="s">
        <v>12</v>
      </c>
      <c r="D2398" s="360" t="s">
        <v>2485</v>
      </c>
      <c r="E2398" s="645" t="s">
        <v>2465</v>
      </c>
      <c r="F2398" s="645"/>
      <c r="G2398" s="362" t="s">
        <v>104</v>
      </c>
      <c r="H2398" s="363">
        <v>0.49940000000000001</v>
      </c>
      <c r="I2398" s="364">
        <v>35.9</v>
      </c>
      <c r="J2398" s="379">
        <v>17.920000000000002</v>
      </c>
    </row>
    <row r="2399" spans="1:10" ht="38.25" x14ac:dyDescent="0.25">
      <c r="A2399" s="372" t="s">
        <v>191</v>
      </c>
      <c r="B2399" s="355" t="s">
        <v>2898</v>
      </c>
      <c r="C2399" s="354" t="s">
        <v>12</v>
      </c>
      <c r="D2399" s="354" t="s">
        <v>2899</v>
      </c>
      <c r="E2399" s="643" t="s">
        <v>192</v>
      </c>
      <c r="F2399" s="643"/>
      <c r="G2399" s="356" t="s">
        <v>16</v>
      </c>
      <c r="H2399" s="357">
        <v>4.2599999999999999E-2</v>
      </c>
      <c r="I2399" s="358">
        <v>28.59</v>
      </c>
      <c r="J2399" s="373">
        <v>1.21</v>
      </c>
    </row>
    <row r="2400" spans="1:10" ht="25.5" x14ac:dyDescent="0.25">
      <c r="A2400" s="372" t="s">
        <v>191</v>
      </c>
      <c r="B2400" s="355" t="s">
        <v>4971</v>
      </c>
      <c r="C2400" s="354" t="s">
        <v>200</v>
      </c>
      <c r="D2400" s="354" t="s">
        <v>4972</v>
      </c>
      <c r="E2400" s="643" t="s">
        <v>192</v>
      </c>
      <c r="F2400" s="643"/>
      <c r="G2400" s="356" t="s">
        <v>162</v>
      </c>
      <c r="H2400" s="357">
        <v>1.0955999999999999</v>
      </c>
      <c r="I2400" s="358">
        <v>67.45</v>
      </c>
      <c r="J2400" s="373">
        <v>73.89</v>
      </c>
    </row>
    <row r="2401" spans="1:10" ht="25.5" x14ac:dyDescent="0.25">
      <c r="A2401" s="372" t="s">
        <v>191</v>
      </c>
      <c r="B2401" s="355" t="s">
        <v>2902</v>
      </c>
      <c r="C2401" s="354" t="s">
        <v>12</v>
      </c>
      <c r="D2401" s="354" t="s">
        <v>2903</v>
      </c>
      <c r="E2401" s="643" t="s">
        <v>192</v>
      </c>
      <c r="F2401" s="643"/>
      <c r="G2401" s="356" t="s">
        <v>687</v>
      </c>
      <c r="H2401" s="357">
        <v>1.32E-2</v>
      </c>
      <c r="I2401" s="358">
        <v>27.39</v>
      </c>
      <c r="J2401" s="373">
        <v>0.36</v>
      </c>
    </row>
    <row r="2402" spans="1:10" ht="38.25" x14ac:dyDescent="0.25">
      <c r="A2402" s="372" t="s">
        <v>191</v>
      </c>
      <c r="B2402" s="355" t="s">
        <v>4975</v>
      </c>
      <c r="C2402" s="354" t="s">
        <v>12</v>
      </c>
      <c r="D2402" s="354" t="s">
        <v>4976</v>
      </c>
      <c r="E2402" s="643" t="s">
        <v>192</v>
      </c>
      <c r="F2402" s="643"/>
      <c r="G2402" s="356" t="s">
        <v>687</v>
      </c>
      <c r="H2402" s="357">
        <v>3.3300000000000003E-2</v>
      </c>
      <c r="I2402" s="358">
        <v>46.96</v>
      </c>
      <c r="J2402" s="373">
        <v>1.56</v>
      </c>
    </row>
    <row r="2403" spans="1:10" ht="38.25" x14ac:dyDescent="0.25">
      <c r="A2403" s="372" t="s">
        <v>191</v>
      </c>
      <c r="B2403" s="355" t="s">
        <v>4973</v>
      </c>
      <c r="C2403" s="354" t="s">
        <v>12</v>
      </c>
      <c r="D2403" s="354" t="s">
        <v>4974</v>
      </c>
      <c r="E2403" s="643" t="s">
        <v>192</v>
      </c>
      <c r="F2403" s="643"/>
      <c r="G2403" s="356" t="s">
        <v>3</v>
      </c>
      <c r="H2403" s="357">
        <v>3.8498999999999999</v>
      </c>
      <c r="I2403" s="358">
        <v>6.65</v>
      </c>
      <c r="J2403" s="373">
        <v>25.6</v>
      </c>
    </row>
    <row r="2404" spans="1:10" ht="38.25" x14ac:dyDescent="0.25">
      <c r="A2404" s="372" t="s">
        <v>191</v>
      </c>
      <c r="B2404" s="355" t="s">
        <v>2894</v>
      </c>
      <c r="C2404" s="354" t="s">
        <v>12</v>
      </c>
      <c r="D2404" s="354" t="s">
        <v>2895</v>
      </c>
      <c r="E2404" s="643" t="s">
        <v>192</v>
      </c>
      <c r="F2404" s="643"/>
      <c r="G2404" s="356" t="s">
        <v>4</v>
      </c>
      <c r="H2404" s="357">
        <v>2.1911999999999998</v>
      </c>
      <c r="I2404" s="358">
        <v>0.24</v>
      </c>
      <c r="J2404" s="373">
        <v>0.52</v>
      </c>
    </row>
    <row r="2405" spans="1:10" ht="51" x14ac:dyDescent="0.25">
      <c r="A2405" s="372" t="s">
        <v>191</v>
      </c>
      <c r="B2405" s="355" t="s">
        <v>2904</v>
      </c>
      <c r="C2405" s="354" t="s">
        <v>12</v>
      </c>
      <c r="D2405" s="354" t="s">
        <v>2905</v>
      </c>
      <c r="E2405" s="643" t="s">
        <v>192</v>
      </c>
      <c r="F2405" s="643"/>
      <c r="G2405" s="356" t="s">
        <v>4</v>
      </c>
      <c r="H2405" s="357">
        <v>1.3265</v>
      </c>
      <c r="I2405" s="358">
        <v>2.5</v>
      </c>
      <c r="J2405" s="373">
        <v>3.31</v>
      </c>
    </row>
    <row r="2406" spans="1:10" x14ac:dyDescent="0.25">
      <c r="A2406" s="646" t="s">
        <v>199</v>
      </c>
      <c r="B2406" s="853"/>
      <c r="C2406" s="853"/>
      <c r="D2406" s="853"/>
      <c r="E2406" s="853"/>
      <c r="F2406" s="853"/>
      <c r="G2406" s="853"/>
      <c r="H2406" s="853"/>
      <c r="I2406" s="853"/>
      <c r="J2406" s="647"/>
    </row>
    <row r="2407" spans="1:10" ht="15.75" thickBot="1" x14ac:dyDescent="0.3">
      <c r="A2407" s="648" t="s">
        <v>4977</v>
      </c>
      <c r="B2407" s="854"/>
      <c r="C2407" s="854"/>
      <c r="D2407" s="854"/>
      <c r="E2407" s="854"/>
      <c r="F2407" s="854"/>
      <c r="G2407" s="854"/>
      <c r="H2407" s="854"/>
      <c r="I2407" s="854"/>
      <c r="J2407" s="649"/>
    </row>
    <row r="2408" spans="1:10" ht="15.75" thickTop="1" x14ac:dyDescent="0.25">
      <c r="A2408" s="374"/>
      <c r="B2408" s="359"/>
      <c r="C2408" s="359"/>
      <c r="D2408" s="359"/>
      <c r="E2408" s="359"/>
      <c r="F2408" s="359"/>
      <c r="G2408" s="359"/>
      <c r="H2408" s="359"/>
      <c r="I2408" s="359"/>
      <c r="J2408" s="375"/>
    </row>
    <row r="2409" spans="1:10" ht="25.5" x14ac:dyDescent="0.25">
      <c r="A2409" s="376" t="s">
        <v>184</v>
      </c>
      <c r="B2409" s="350" t="s">
        <v>1258</v>
      </c>
      <c r="C2409" s="349" t="s">
        <v>163</v>
      </c>
      <c r="D2409" s="349" t="s">
        <v>1259</v>
      </c>
      <c r="E2409" s="644" t="s">
        <v>706</v>
      </c>
      <c r="F2409" s="644"/>
      <c r="G2409" s="351" t="s">
        <v>3</v>
      </c>
      <c r="H2409" s="352">
        <v>1</v>
      </c>
      <c r="I2409" s="353">
        <v>36.619999999999997</v>
      </c>
      <c r="J2409" s="377">
        <v>36.619999999999997</v>
      </c>
    </row>
    <row r="2410" spans="1:10" x14ac:dyDescent="0.25">
      <c r="A2410" s="378" t="s">
        <v>185</v>
      </c>
      <c r="B2410" s="361" t="s">
        <v>190</v>
      </c>
      <c r="C2410" s="360" t="s">
        <v>12</v>
      </c>
      <c r="D2410" s="360" t="s">
        <v>106</v>
      </c>
      <c r="E2410" s="645" t="s">
        <v>2465</v>
      </c>
      <c r="F2410" s="645"/>
      <c r="G2410" s="362" t="s">
        <v>104</v>
      </c>
      <c r="H2410" s="363">
        <v>0.15</v>
      </c>
      <c r="I2410" s="364">
        <v>24.91</v>
      </c>
      <c r="J2410" s="379">
        <v>3.73</v>
      </c>
    </row>
    <row r="2411" spans="1:10" x14ac:dyDescent="0.25">
      <c r="A2411" s="378" t="s">
        <v>185</v>
      </c>
      <c r="B2411" s="361" t="s">
        <v>1844</v>
      </c>
      <c r="C2411" s="360" t="s">
        <v>12</v>
      </c>
      <c r="D2411" s="360" t="s">
        <v>1845</v>
      </c>
      <c r="E2411" s="645" t="s">
        <v>2465</v>
      </c>
      <c r="F2411" s="645"/>
      <c r="G2411" s="362" t="s">
        <v>104</v>
      </c>
      <c r="H2411" s="363">
        <v>0.15</v>
      </c>
      <c r="I2411" s="364">
        <v>33.61</v>
      </c>
      <c r="J2411" s="379">
        <v>5.04</v>
      </c>
    </row>
    <row r="2412" spans="1:10" ht="25.5" x14ac:dyDescent="0.25">
      <c r="A2412" s="372" t="s">
        <v>191</v>
      </c>
      <c r="B2412" s="355" t="s">
        <v>1852</v>
      </c>
      <c r="C2412" s="354" t="s">
        <v>200</v>
      </c>
      <c r="D2412" s="354" t="s">
        <v>1853</v>
      </c>
      <c r="E2412" s="643" t="s">
        <v>192</v>
      </c>
      <c r="F2412" s="643"/>
      <c r="G2412" s="356" t="s">
        <v>297</v>
      </c>
      <c r="H2412" s="357">
        <v>1.05</v>
      </c>
      <c r="I2412" s="358">
        <v>25.86</v>
      </c>
      <c r="J2412" s="373">
        <v>27.15</v>
      </c>
    </row>
    <row r="2413" spans="1:10" x14ac:dyDescent="0.25">
      <c r="A2413" s="372" t="s">
        <v>191</v>
      </c>
      <c r="B2413" s="355" t="s">
        <v>1850</v>
      </c>
      <c r="C2413" s="354" t="s">
        <v>12</v>
      </c>
      <c r="D2413" s="354" t="s">
        <v>1851</v>
      </c>
      <c r="E2413" s="643" t="s">
        <v>192</v>
      </c>
      <c r="F2413" s="643"/>
      <c r="G2413" s="356" t="s">
        <v>16</v>
      </c>
      <c r="H2413" s="357">
        <v>4.0000000000000001E-3</v>
      </c>
      <c r="I2413" s="358">
        <v>15</v>
      </c>
      <c r="J2413" s="373">
        <v>0.06</v>
      </c>
    </row>
    <row r="2414" spans="1:10" x14ac:dyDescent="0.25">
      <c r="A2414" s="372" t="s">
        <v>191</v>
      </c>
      <c r="B2414" s="355" t="s">
        <v>1846</v>
      </c>
      <c r="C2414" s="354" t="s">
        <v>12</v>
      </c>
      <c r="D2414" s="354" t="s">
        <v>1847</v>
      </c>
      <c r="E2414" s="643" t="s">
        <v>192</v>
      </c>
      <c r="F2414" s="643"/>
      <c r="G2414" s="356" t="s">
        <v>16</v>
      </c>
      <c r="H2414" s="357">
        <v>1.5E-3</v>
      </c>
      <c r="I2414" s="358">
        <v>21.44</v>
      </c>
      <c r="J2414" s="373">
        <v>0.03</v>
      </c>
    </row>
    <row r="2415" spans="1:10" ht="26.25" thickBot="1" x14ac:dyDescent="0.3">
      <c r="A2415" s="372" t="s">
        <v>191</v>
      </c>
      <c r="B2415" s="355" t="s">
        <v>1848</v>
      </c>
      <c r="C2415" s="354" t="s">
        <v>12</v>
      </c>
      <c r="D2415" s="354" t="s">
        <v>1849</v>
      </c>
      <c r="E2415" s="643" t="s">
        <v>192</v>
      </c>
      <c r="F2415" s="643"/>
      <c r="G2415" s="356" t="s">
        <v>16</v>
      </c>
      <c r="H2415" s="357">
        <v>0.8</v>
      </c>
      <c r="I2415" s="358">
        <v>0.77</v>
      </c>
      <c r="J2415" s="373">
        <v>0.61</v>
      </c>
    </row>
    <row r="2416" spans="1:10" ht="15.75" thickTop="1" x14ac:dyDescent="0.25">
      <c r="A2416" s="374"/>
      <c r="B2416" s="359"/>
      <c r="C2416" s="359"/>
      <c r="D2416" s="359"/>
      <c r="E2416" s="359"/>
      <c r="F2416" s="359"/>
      <c r="G2416" s="359"/>
      <c r="H2416" s="359"/>
      <c r="I2416" s="359"/>
      <c r="J2416" s="375"/>
    </row>
    <row r="2417" spans="1:10" ht="51" x14ac:dyDescent="0.25">
      <c r="A2417" s="376" t="s">
        <v>184</v>
      </c>
      <c r="B2417" s="350" t="s">
        <v>4683</v>
      </c>
      <c r="C2417" s="349" t="s">
        <v>163</v>
      </c>
      <c r="D2417" s="349" t="s">
        <v>4684</v>
      </c>
      <c r="E2417" s="644" t="s">
        <v>1789</v>
      </c>
      <c r="F2417" s="644"/>
      <c r="G2417" s="351" t="s">
        <v>4</v>
      </c>
      <c r="H2417" s="352">
        <v>1</v>
      </c>
      <c r="I2417" s="353">
        <v>2111.46</v>
      </c>
      <c r="J2417" s="377">
        <v>2111.46</v>
      </c>
    </row>
    <row r="2418" spans="1:10" x14ac:dyDescent="0.25">
      <c r="A2418" s="378" t="s">
        <v>185</v>
      </c>
      <c r="B2418" s="361" t="s">
        <v>207</v>
      </c>
      <c r="C2418" s="360" t="s">
        <v>12</v>
      </c>
      <c r="D2418" s="360" t="s">
        <v>107</v>
      </c>
      <c r="E2418" s="645" t="s">
        <v>2465</v>
      </c>
      <c r="F2418" s="645"/>
      <c r="G2418" s="362" t="s">
        <v>104</v>
      </c>
      <c r="H2418" s="363">
        <v>6</v>
      </c>
      <c r="I2418" s="364">
        <v>33.840000000000003</v>
      </c>
      <c r="J2418" s="379">
        <v>203.04</v>
      </c>
    </row>
    <row r="2419" spans="1:10" x14ac:dyDescent="0.25">
      <c r="A2419" s="378" t="s">
        <v>185</v>
      </c>
      <c r="B2419" s="361" t="s">
        <v>190</v>
      </c>
      <c r="C2419" s="360" t="s">
        <v>12</v>
      </c>
      <c r="D2419" s="360" t="s">
        <v>106</v>
      </c>
      <c r="E2419" s="645" t="s">
        <v>2465</v>
      </c>
      <c r="F2419" s="645"/>
      <c r="G2419" s="362" t="s">
        <v>104</v>
      </c>
      <c r="H2419" s="363">
        <v>6</v>
      </c>
      <c r="I2419" s="364">
        <v>24.91</v>
      </c>
      <c r="J2419" s="379">
        <v>149.46</v>
      </c>
    </row>
    <row r="2420" spans="1:10" ht="38.25" x14ac:dyDescent="0.25">
      <c r="A2420" s="378" t="s">
        <v>185</v>
      </c>
      <c r="B2420" s="361" t="s">
        <v>2917</v>
      </c>
      <c r="C2420" s="360" t="s">
        <v>12</v>
      </c>
      <c r="D2420" s="360" t="s">
        <v>3367</v>
      </c>
      <c r="E2420" s="645" t="s">
        <v>2910</v>
      </c>
      <c r="F2420" s="645"/>
      <c r="G2420" s="362" t="s">
        <v>162</v>
      </c>
      <c r="H2420" s="363">
        <v>1.89</v>
      </c>
      <c r="I2420" s="364">
        <v>373.38</v>
      </c>
      <c r="J2420" s="379">
        <v>705.68</v>
      </c>
    </row>
    <row r="2421" spans="1:10" ht="25.5" x14ac:dyDescent="0.25">
      <c r="A2421" s="372" t="s">
        <v>191</v>
      </c>
      <c r="B2421" s="355" t="s">
        <v>1782</v>
      </c>
      <c r="C2421" s="354" t="s">
        <v>12</v>
      </c>
      <c r="D2421" s="354" t="s">
        <v>1783</v>
      </c>
      <c r="E2421" s="643" t="s">
        <v>192</v>
      </c>
      <c r="F2421" s="643"/>
      <c r="G2421" s="356" t="s">
        <v>1784</v>
      </c>
      <c r="H2421" s="357">
        <v>0.42042000000000002</v>
      </c>
      <c r="I2421" s="358">
        <v>32.56</v>
      </c>
      <c r="J2421" s="373">
        <v>13.68</v>
      </c>
    </row>
    <row r="2422" spans="1:10" ht="38.25" x14ac:dyDescent="0.25">
      <c r="A2422" s="372" t="s">
        <v>191</v>
      </c>
      <c r="B2422" s="355" t="s">
        <v>2918</v>
      </c>
      <c r="C2422" s="354" t="s">
        <v>200</v>
      </c>
      <c r="D2422" s="354" t="s">
        <v>2919</v>
      </c>
      <c r="E2422" s="643" t="s">
        <v>192</v>
      </c>
      <c r="F2422" s="643"/>
      <c r="G2422" s="356" t="s">
        <v>162</v>
      </c>
      <c r="H2422" s="357">
        <v>3.78</v>
      </c>
      <c r="I2422" s="358">
        <v>270</v>
      </c>
      <c r="J2422" s="373">
        <v>1020.6</v>
      </c>
    </row>
    <row r="2423" spans="1:10" ht="38.25" x14ac:dyDescent="0.25">
      <c r="A2423" s="372" t="s">
        <v>191</v>
      </c>
      <c r="B2423" s="355" t="s">
        <v>721</v>
      </c>
      <c r="C2423" s="354" t="s">
        <v>12</v>
      </c>
      <c r="D2423" s="354" t="s">
        <v>722</v>
      </c>
      <c r="E2423" s="643" t="s">
        <v>192</v>
      </c>
      <c r="F2423" s="643"/>
      <c r="G2423" s="356" t="s">
        <v>4</v>
      </c>
      <c r="H2423" s="357">
        <v>31.15</v>
      </c>
      <c r="I2423" s="358">
        <v>0.61</v>
      </c>
      <c r="J2423" s="373">
        <v>19</v>
      </c>
    </row>
    <row r="2424" spans="1:10" x14ac:dyDescent="0.25">
      <c r="A2424" s="646" t="s">
        <v>199</v>
      </c>
      <c r="B2424" s="853"/>
      <c r="C2424" s="853"/>
      <c r="D2424" s="853"/>
      <c r="E2424" s="853"/>
      <c r="F2424" s="853"/>
      <c r="G2424" s="853"/>
      <c r="H2424" s="853"/>
      <c r="I2424" s="853"/>
      <c r="J2424" s="647"/>
    </row>
    <row r="2425" spans="1:10" ht="15.75" thickBot="1" x14ac:dyDescent="0.3">
      <c r="A2425" s="648" t="s">
        <v>2916</v>
      </c>
      <c r="B2425" s="854"/>
      <c r="C2425" s="854"/>
      <c r="D2425" s="854"/>
      <c r="E2425" s="854"/>
      <c r="F2425" s="854"/>
      <c r="G2425" s="854"/>
      <c r="H2425" s="854"/>
      <c r="I2425" s="854"/>
      <c r="J2425" s="649"/>
    </row>
    <row r="2426" spans="1:10" ht="15.75" thickTop="1" x14ac:dyDescent="0.25">
      <c r="A2426" s="374"/>
      <c r="B2426" s="359"/>
      <c r="C2426" s="359"/>
      <c r="D2426" s="359"/>
      <c r="E2426" s="359"/>
      <c r="F2426" s="359"/>
      <c r="G2426" s="359"/>
      <c r="H2426" s="359"/>
      <c r="I2426" s="359"/>
      <c r="J2426" s="375"/>
    </row>
    <row r="2427" spans="1:10" ht="38.25" x14ac:dyDescent="0.25">
      <c r="A2427" s="376" t="s">
        <v>184</v>
      </c>
      <c r="B2427" s="350" t="s">
        <v>4685</v>
      </c>
      <c r="C2427" s="349" t="s">
        <v>163</v>
      </c>
      <c r="D2427" s="349" t="s">
        <v>4686</v>
      </c>
      <c r="E2427" s="644" t="s">
        <v>1789</v>
      </c>
      <c r="F2427" s="644"/>
      <c r="G2427" s="351" t="s">
        <v>4</v>
      </c>
      <c r="H2427" s="352">
        <v>1</v>
      </c>
      <c r="I2427" s="353">
        <v>4407.6400000000003</v>
      </c>
      <c r="J2427" s="377">
        <v>4407.6400000000003</v>
      </c>
    </row>
    <row r="2428" spans="1:10" ht="51" x14ac:dyDescent="0.25">
      <c r="A2428" s="378" t="s">
        <v>185</v>
      </c>
      <c r="B2428" s="361" t="s">
        <v>2911</v>
      </c>
      <c r="C2428" s="360" t="s">
        <v>12</v>
      </c>
      <c r="D2428" s="360" t="s">
        <v>3366</v>
      </c>
      <c r="E2428" s="645" t="s">
        <v>1854</v>
      </c>
      <c r="F2428" s="645"/>
      <c r="G2428" s="362" t="s">
        <v>4</v>
      </c>
      <c r="H2428" s="363">
        <v>2</v>
      </c>
      <c r="I2428" s="364">
        <v>211.67</v>
      </c>
      <c r="J2428" s="379">
        <v>423.34</v>
      </c>
    </row>
    <row r="2429" spans="1:10" x14ac:dyDescent="0.25">
      <c r="A2429" s="378" t="s">
        <v>185</v>
      </c>
      <c r="B2429" s="361" t="s">
        <v>190</v>
      </c>
      <c r="C2429" s="360" t="s">
        <v>12</v>
      </c>
      <c r="D2429" s="360" t="s">
        <v>106</v>
      </c>
      <c r="E2429" s="645" t="s">
        <v>2465</v>
      </c>
      <c r="F2429" s="645"/>
      <c r="G2429" s="362" t="s">
        <v>104</v>
      </c>
      <c r="H2429" s="363">
        <v>8</v>
      </c>
      <c r="I2429" s="364">
        <v>24.91</v>
      </c>
      <c r="J2429" s="379">
        <v>199.28</v>
      </c>
    </row>
    <row r="2430" spans="1:10" ht="38.25" x14ac:dyDescent="0.25">
      <c r="A2430" s="378" t="s">
        <v>185</v>
      </c>
      <c r="B2430" s="361" t="s">
        <v>2917</v>
      </c>
      <c r="C2430" s="360" t="s">
        <v>12</v>
      </c>
      <c r="D2430" s="360" t="s">
        <v>3367</v>
      </c>
      <c r="E2430" s="645" t="s">
        <v>2910</v>
      </c>
      <c r="F2430" s="645"/>
      <c r="G2430" s="362" t="s">
        <v>162</v>
      </c>
      <c r="H2430" s="363">
        <v>4.32</v>
      </c>
      <c r="I2430" s="364">
        <v>373.38</v>
      </c>
      <c r="J2430" s="379">
        <v>1613</v>
      </c>
    </row>
    <row r="2431" spans="1:10" x14ac:dyDescent="0.25">
      <c r="A2431" s="378" t="s">
        <v>185</v>
      </c>
      <c r="B2431" s="361" t="s">
        <v>207</v>
      </c>
      <c r="C2431" s="360" t="s">
        <v>12</v>
      </c>
      <c r="D2431" s="360" t="s">
        <v>107</v>
      </c>
      <c r="E2431" s="645" t="s">
        <v>2465</v>
      </c>
      <c r="F2431" s="645"/>
      <c r="G2431" s="362" t="s">
        <v>104</v>
      </c>
      <c r="H2431" s="363">
        <v>8</v>
      </c>
      <c r="I2431" s="364">
        <v>33.840000000000003</v>
      </c>
      <c r="J2431" s="379">
        <v>270.72000000000003</v>
      </c>
    </row>
    <row r="2432" spans="1:10" ht="51" x14ac:dyDescent="0.25">
      <c r="A2432" s="372" t="s">
        <v>191</v>
      </c>
      <c r="B2432" s="355" t="s">
        <v>2914</v>
      </c>
      <c r="C2432" s="354" t="s">
        <v>12</v>
      </c>
      <c r="D2432" s="354" t="s">
        <v>2915</v>
      </c>
      <c r="E2432" s="643" t="s">
        <v>192</v>
      </c>
      <c r="F2432" s="643"/>
      <c r="G2432" s="356" t="s">
        <v>3</v>
      </c>
      <c r="H2432" s="357">
        <v>6.6</v>
      </c>
      <c r="I2432" s="358">
        <v>16.13</v>
      </c>
      <c r="J2432" s="373">
        <v>106.45</v>
      </c>
    </row>
    <row r="2433" spans="1:10" ht="38.25" x14ac:dyDescent="0.25">
      <c r="A2433" s="372" t="s">
        <v>191</v>
      </c>
      <c r="B2433" s="355" t="s">
        <v>721</v>
      </c>
      <c r="C2433" s="354" t="s">
        <v>12</v>
      </c>
      <c r="D2433" s="354" t="s">
        <v>722</v>
      </c>
      <c r="E2433" s="643" t="s">
        <v>192</v>
      </c>
      <c r="F2433" s="643"/>
      <c r="G2433" s="356" t="s">
        <v>4</v>
      </c>
      <c r="H2433" s="357">
        <v>31.15</v>
      </c>
      <c r="I2433" s="358">
        <v>0.61</v>
      </c>
      <c r="J2433" s="373">
        <v>19</v>
      </c>
    </row>
    <row r="2434" spans="1:10" ht="25.5" x14ac:dyDescent="0.25">
      <c r="A2434" s="372" t="s">
        <v>191</v>
      </c>
      <c r="B2434" s="355" t="s">
        <v>1782</v>
      </c>
      <c r="C2434" s="354" t="s">
        <v>12</v>
      </c>
      <c r="D2434" s="354" t="s">
        <v>1783</v>
      </c>
      <c r="E2434" s="643" t="s">
        <v>192</v>
      </c>
      <c r="F2434" s="643"/>
      <c r="G2434" s="356" t="s">
        <v>1784</v>
      </c>
      <c r="H2434" s="357">
        <v>0.42042000000000002</v>
      </c>
      <c r="I2434" s="358">
        <v>32.56</v>
      </c>
      <c r="J2434" s="373">
        <v>13.68</v>
      </c>
    </row>
    <row r="2435" spans="1:10" ht="38.25" x14ac:dyDescent="0.25">
      <c r="A2435" s="372" t="s">
        <v>191</v>
      </c>
      <c r="B2435" s="355" t="s">
        <v>2912</v>
      </c>
      <c r="C2435" s="354" t="s">
        <v>212</v>
      </c>
      <c r="D2435" s="354" t="s">
        <v>2913</v>
      </c>
      <c r="E2435" s="643" t="s">
        <v>192</v>
      </c>
      <c r="F2435" s="643"/>
      <c r="G2435" s="356" t="s">
        <v>162</v>
      </c>
      <c r="H2435" s="357">
        <v>4.32</v>
      </c>
      <c r="I2435" s="358">
        <v>407.91</v>
      </c>
      <c r="J2435" s="373">
        <v>1762.17</v>
      </c>
    </row>
    <row r="2436" spans="1:10" x14ac:dyDescent="0.25">
      <c r="A2436" s="646" t="s">
        <v>199</v>
      </c>
      <c r="B2436" s="853"/>
      <c r="C2436" s="853"/>
      <c r="D2436" s="853"/>
      <c r="E2436" s="853"/>
      <c r="F2436" s="853"/>
      <c r="G2436" s="853"/>
      <c r="H2436" s="853"/>
      <c r="I2436" s="853"/>
      <c r="J2436" s="647"/>
    </row>
    <row r="2437" spans="1:10" ht="15.75" thickBot="1" x14ac:dyDescent="0.3">
      <c r="A2437" s="648" t="s">
        <v>2916</v>
      </c>
      <c r="B2437" s="854"/>
      <c r="C2437" s="854"/>
      <c r="D2437" s="854"/>
      <c r="E2437" s="854"/>
      <c r="F2437" s="854"/>
      <c r="G2437" s="854"/>
      <c r="H2437" s="854"/>
      <c r="I2437" s="854"/>
      <c r="J2437" s="649"/>
    </row>
    <row r="2438" spans="1:10" ht="15.75" thickTop="1" x14ac:dyDescent="0.25">
      <c r="A2438" s="374"/>
      <c r="B2438" s="359"/>
      <c r="C2438" s="359"/>
      <c r="D2438" s="359"/>
      <c r="E2438" s="359"/>
      <c r="F2438" s="359"/>
      <c r="G2438" s="359"/>
      <c r="H2438" s="359"/>
      <c r="I2438" s="359"/>
      <c r="J2438" s="375"/>
    </row>
    <row r="2439" spans="1:10" ht="51" x14ac:dyDescent="0.25">
      <c r="A2439" s="376" t="s">
        <v>184</v>
      </c>
      <c r="B2439" s="350" t="s">
        <v>4687</v>
      </c>
      <c r="C2439" s="349" t="s">
        <v>163</v>
      </c>
      <c r="D2439" s="349" t="s">
        <v>4688</v>
      </c>
      <c r="E2439" s="644" t="s">
        <v>1789</v>
      </c>
      <c r="F2439" s="644"/>
      <c r="G2439" s="351" t="s">
        <v>4</v>
      </c>
      <c r="H2439" s="352">
        <v>1</v>
      </c>
      <c r="I2439" s="353">
        <v>7569.95</v>
      </c>
      <c r="J2439" s="377">
        <v>7569.95</v>
      </c>
    </row>
    <row r="2440" spans="1:10" x14ac:dyDescent="0.25">
      <c r="A2440" s="378" t="s">
        <v>185</v>
      </c>
      <c r="B2440" s="361" t="s">
        <v>190</v>
      </c>
      <c r="C2440" s="360" t="s">
        <v>12</v>
      </c>
      <c r="D2440" s="360" t="s">
        <v>106</v>
      </c>
      <c r="E2440" s="645" t="s">
        <v>2465</v>
      </c>
      <c r="F2440" s="645"/>
      <c r="G2440" s="362" t="s">
        <v>104</v>
      </c>
      <c r="H2440" s="363">
        <v>10</v>
      </c>
      <c r="I2440" s="364">
        <v>24.91</v>
      </c>
      <c r="J2440" s="379">
        <v>249.1</v>
      </c>
    </row>
    <row r="2441" spans="1:10" ht="51" x14ac:dyDescent="0.25">
      <c r="A2441" s="378" t="s">
        <v>185</v>
      </c>
      <c r="B2441" s="361" t="s">
        <v>2911</v>
      </c>
      <c r="C2441" s="360" t="s">
        <v>12</v>
      </c>
      <c r="D2441" s="360" t="s">
        <v>3366</v>
      </c>
      <c r="E2441" s="645" t="s">
        <v>1854</v>
      </c>
      <c r="F2441" s="645"/>
      <c r="G2441" s="362" t="s">
        <v>4</v>
      </c>
      <c r="H2441" s="363">
        <v>2</v>
      </c>
      <c r="I2441" s="364">
        <v>211.67</v>
      </c>
      <c r="J2441" s="379">
        <v>423.34</v>
      </c>
    </row>
    <row r="2442" spans="1:10" ht="25.5" x14ac:dyDescent="0.25">
      <c r="A2442" s="378" t="s">
        <v>185</v>
      </c>
      <c r="B2442" s="361" t="s">
        <v>2908</v>
      </c>
      <c r="C2442" s="360" t="s">
        <v>163</v>
      </c>
      <c r="D2442" s="360" t="s">
        <v>2909</v>
      </c>
      <c r="E2442" s="645" t="s">
        <v>2910</v>
      </c>
      <c r="F2442" s="645"/>
      <c r="G2442" s="362" t="s">
        <v>162</v>
      </c>
      <c r="H2442" s="363">
        <v>8.4</v>
      </c>
      <c r="I2442" s="364">
        <v>322.77</v>
      </c>
      <c r="J2442" s="379">
        <v>2711.26</v>
      </c>
    </row>
    <row r="2443" spans="1:10" x14ac:dyDescent="0.25">
      <c r="A2443" s="378" t="s">
        <v>185</v>
      </c>
      <c r="B2443" s="361" t="s">
        <v>207</v>
      </c>
      <c r="C2443" s="360" t="s">
        <v>12</v>
      </c>
      <c r="D2443" s="360" t="s">
        <v>107</v>
      </c>
      <c r="E2443" s="645" t="s">
        <v>2465</v>
      </c>
      <c r="F2443" s="645"/>
      <c r="G2443" s="362" t="s">
        <v>104</v>
      </c>
      <c r="H2443" s="363">
        <v>10</v>
      </c>
      <c r="I2443" s="364">
        <v>33.840000000000003</v>
      </c>
      <c r="J2443" s="379">
        <v>338.4</v>
      </c>
    </row>
    <row r="2444" spans="1:10" ht="38.25" x14ac:dyDescent="0.25">
      <c r="A2444" s="372" t="s">
        <v>191</v>
      </c>
      <c r="B2444" s="355" t="s">
        <v>4978</v>
      </c>
      <c r="C2444" s="354" t="s">
        <v>212</v>
      </c>
      <c r="D2444" s="354" t="s">
        <v>4979</v>
      </c>
      <c r="E2444" s="643" t="s">
        <v>192</v>
      </c>
      <c r="F2444" s="643"/>
      <c r="G2444" s="356" t="s">
        <v>162</v>
      </c>
      <c r="H2444" s="357">
        <v>8.4</v>
      </c>
      <c r="I2444" s="358">
        <v>438.25</v>
      </c>
      <c r="J2444" s="373">
        <v>3681.3</v>
      </c>
    </row>
    <row r="2445" spans="1:10" ht="38.25" x14ac:dyDescent="0.25">
      <c r="A2445" s="372" t="s">
        <v>191</v>
      </c>
      <c r="B2445" s="355" t="s">
        <v>721</v>
      </c>
      <c r="C2445" s="354" t="s">
        <v>12</v>
      </c>
      <c r="D2445" s="354" t="s">
        <v>722</v>
      </c>
      <c r="E2445" s="643" t="s">
        <v>192</v>
      </c>
      <c r="F2445" s="643"/>
      <c r="G2445" s="356" t="s">
        <v>4</v>
      </c>
      <c r="H2445" s="357">
        <v>31.15</v>
      </c>
      <c r="I2445" s="358">
        <v>0.61</v>
      </c>
      <c r="J2445" s="373">
        <v>19</v>
      </c>
    </row>
    <row r="2446" spans="1:10" ht="51" x14ac:dyDescent="0.25">
      <c r="A2446" s="372" t="s">
        <v>191</v>
      </c>
      <c r="B2446" s="355" t="s">
        <v>2914</v>
      </c>
      <c r="C2446" s="354" t="s">
        <v>12</v>
      </c>
      <c r="D2446" s="354" t="s">
        <v>2915</v>
      </c>
      <c r="E2446" s="643" t="s">
        <v>192</v>
      </c>
      <c r="F2446" s="643"/>
      <c r="G2446" s="356" t="s">
        <v>3</v>
      </c>
      <c r="H2446" s="357">
        <v>8.3000000000000007</v>
      </c>
      <c r="I2446" s="358">
        <v>16.13</v>
      </c>
      <c r="J2446" s="373">
        <v>133.87</v>
      </c>
    </row>
    <row r="2447" spans="1:10" ht="25.5" x14ac:dyDescent="0.25">
      <c r="A2447" s="372" t="s">
        <v>191</v>
      </c>
      <c r="B2447" s="355" t="s">
        <v>1782</v>
      </c>
      <c r="C2447" s="354" t="s">
        <v>12</v>
      </c>
      <c r="D2447" s="354" t="s">
        <v>1783</v>
      </c>
      <c r="E2447" s="643" t="s">
        <v>192</v>
      </c>
      <c r="F2447" s="643"/>
      <c r="G2447" s="356" t="s">
        <v>1784</v>
      </c>
      <c r="H2447" s="357">
        <v>0.42042000000000002</v>
      </c>
      <c r="I2447" s="358">
        <v>32.56</v>
      </c>
      <c r="J2447" s="373">
        <v>13.68</v>
      </c>
    </row>
    <row r="2448" spans="1:10" x14ac:dyDescent="0.25">
      <c r="A2448" s="646" t="s">
        <v>199</v>
      </c>
      <c r="B2448" s="853"/>
      <c r="C2448" s="853"/>
      <c r="D2448" s="853"/>
      <c r="E2448" s="853"/>
      <c r="F2448" s="853"/>
      <c r="G2448" s="853"/>
      <c r="H2448" s="853"/>
      <c r="I2448" s="853"/>
      <c r="J2448" s="647"/>
    </row>
    <row r="2449" spans="1:10" ht="15.75" thickBot="1" x14ac:dyDescent="0.3">
      <c r="A2449" s="648" t="s">
        <v>2916</v>
      </c>
      <c r="B2449" s="854"/>
      <c r="C2449" s="854"/>
      <c r="D2449" s="854"/>
      <c r="E2449" s="854"/>
      <c r="F2449" s="854"/>
      <c r="G2449" s="854"/>
      <c r="H2449" s="854"/>
      <c r="I2449" s="854"/>
      <c r="J2449" s="649"/>
    </row>
    <row r="2450" spans="1:10" ht="15.75" thickTop="1" x14ac:dyDescent="0.25">
      <c r="A2450" s="374"/>
      <c r="B2450" s="359"/>
      <c r="C2450" s="359"/>
      <c r="D2450" s="359"/>
      <c r="E2450" s="359"/>
      <c r="F2450" s="359"/>
      <c r="G2450" s="359"/>
      <c r="H2450" s="359"/>
      <c r="I2450" s="359"/>
      <c r="J2450" s="375"/>
    </row>
    <row r="2451" spans="1:10" ht="38.25" x14ac:dyDescent="0.25">
      <c r="A2451" s="376" t="s">
        <v>184</v>
      </c>
      <c r="B2451" s="350" t="s">
        <v>5793</v>
      </c>
      <c r="C2451" s="349" t="s">
        <v>163</v>
      </c>
      <c r="D2451" s="349" t="s">
        <v>5794</v>
      </c>
      <c r="E2451" s="644" t="s">
        <v>1789</v>
      </c>
      <c r="F2451" s="644"/>
      <c r="G2451" s="351" t="s">
        <v>4</v>
      </c>
      <c r="H2451" s="352">
        <v>1</v>
      </c>
      <c r="I2451" s="353">
        <v>1068.96</v>
      </c>
      <c r="J2451" s="377">
        <v>1068.96</v>
      </c>
    </row>
    <row r="2452" spans="1:10" x14ac:dyDescent="0.25">
      <c r="A2452" s="378" t="s">
        <v>185</v>
      </c>
      <c r="B2452" s="361" t="s">
        <v>207</v>
      </c>
      <c r="C2452" s="360" t="s">
        <v>12</v>
      </c>
      <c r="D2452" s="360" t="s">
        <v>107</v>
      </c>
      <c r="E2452" s="645" t="s">
        <v>2465</v>
      </c>
      <c r="F2452" s="645"/>
      <c r="G2452" s="362" t="s">
        <v>104</v>
      </c>
      <c r="H2452" s="363">
        <v>4</v>
      </c>
      <c r="I2452" s="364">
        <v>33.840000000000003</v>
      </c>
      <c r="J2452" s="379">
        <v>135.36000000000001</v>
      </c>
    </row>
    <row r="2453" spans="1:10" x14ac:dyDescent="0.25">
      <c r="A2453" s="378" t="s">
        <v>185</v>
      </c>
      <c r="B2453" s="361" t="s">
        <v>190</v>
      </c>
      <c r="C2453" s="360" t="s">
        <v>12</v>
      </c>
      <c r="D2453" s="360" t="s">
        <v>106</v>
      </c>
      <c r="E2453" s="645" t="s">
        <v>2465</v>
      </c>
      <c r="F2453" s="645"/>
      <c r="G2453" s="362" t="s">
        <v>104</v>
      </c>
      <c r="H2453" s="363">
        <v>4</v>
      </c>
      <c r="I2453" s="364">
        <v>24.91</v>
      </c>
      <c r="J2453" s="379">
        <v>99.64</v>
      </c>
    </row>
    <row r="2454" spans="1:10" x14ac:dyDescent="0.25">
      <c r="A2454" s="372" t="s">
        <v>191</v>
      </c>
      <c r="B2454" s="355" t="s">
        <v>2937</v>
      </c>
      <c r="C2454" s="354" t="s">
        <v>200</v>
      </c>
      <c r="D2454" s="354" t="s">
        <v>2938</v>
      </c>
      <c r="E2454" s="643" t="s">
        <v>192</v>
      </c>
      <c r="F2454" s="643"/>
      <c r="G2454" s="356" t="s">
        <v>162</v>
      </c>
      <c r="H2454" s="357">
        <v>1.89</v>
      </c>
      <c r="I2454" s="358">
        <v>143.96</v>
      </c>
      <c r="J2454" s="373">
        <v>272.08</v>
      </c>
    </row>
    <row r="2455" spans="1:10" ht="25.5" x14ac:dyDescent="0.25">
      <c r="A2455" s="372" t="s">
        <v>191</v>
      </c>
      <c r="B2455" s="355" t="s">
        <v>1782</v>
      </c>
      <c r="C2455" s="354" t="s">
        <v>12</v>
      </c>
      <c r="D2455" s="354" t="s">
        <v>1783</v>
      </c>
      <c r="E2455" s="643" t="s">
        <v>192</v>
      </c>
      <c r="F2455" s="643"/>
      <c r="G2455" s="356" t="s">
        <v>1784</v>
      </c>
      <c r="H2455" s="357">
        <v>0.42042000000000002</v>
      </c>
      <c r="I2455" s="358">
        <v>32.56</v>
      </c>
      <c r="J2455" s="373">
        <v>13.68</v>
      </c>
    </row>
    <row r="2456" spans="1:10" ht="38.25" x14ac:dyDescent="0.25">
      <c r="A2456" s="372" t="s">
        <v>191</v>
      </c>
      <c r="B2456" s="355" t="s">
        <v>721</v>
      </c>
      <c r="C2456" s="354" t="s">
        <v>12</v>
      </c>
      <c r="D2456" s="354" t="s">
        <v>722</v>
      </c>
      <c r="E2456" s="643" t="s">
        <v>192</v>
      </c>
      <c r="F2456" s="643"/>
      <c r="G2456" s="356" t="s">
        <v>4</v>
      </c>
      <c r="H2456" s="357">
        <v>31.15</v>
      </c>
      <c r="I2456" s="358">
        <v>0.61</v>
      </c>
      <c r="J2456" s="373">
        <v>19</v>
      </c>
    </row>
    <row r="2457" spans="1:10" ht="38.25" x14ac:dyDescent="0.25">
      <c r="A2457" s="372" t="s">
        <v>191</v>
      </c>
      <c r="B2457" s="355" t="s">
        <v>2920</v>
      </c>
      <c r="C2457" s="354" t="s">
        <v>200</v>
      </c>
      <c r="D2457" s="354" t="s">
        <v>2921</v>
      </c>
      <c r="E2457" s="643" t="s">
        <v>192</v>
      </c>
      <c r="F2457" s="643"/>
      <c r="G2457" s="356" t="s">
        <v>162</v>
      </c>
      <c r="H2457" s="357">
        <v>1.89</v>
      </c>
      <c r="I2457" s="358">
        <v>280</v>
      </c>
      <c r="J2457" s="373">
        <v>529.20000000000005</v>
      </c>
    </row>
    <row r="2458" spans="1:10" x14ac:dyDescent="0.25">
      <c r="A2458" s="646" t="s">
        <v>199</v>
      </c>
      <c r="B2458" s="853"/>
      <c r="C2458" s="853"/>
      <c r="D2458" s="853"/>
      <c r="E2458" s="853"/>
      <c r="F2458" s="853"/>
      <c r="G2458" s="853"/>
      <c r="H2458" s="853"/>
      <c r="I2458" s="853"/>
      <c r="J2458" s="647"/>
    </row>
    <row r="2459" spans="1:10" ht="15.75" thickBot="1" x14ac:dyDescent="0.3">
      <c r="A2459" s="648" t="s">
        <v>2916</v>
      </c>
      <c r="B2459" s="854"/>
      <c r="C2459" s="854"/>
      <c r="D2459" s="854"/>
      <c r="E2459" s="854"/>
      <c r="F2459" s="854"/>
      <c r="G2459" s="854"/>
      <c r="H2459" s="854"/>
      <c r="I2459" s="854"/>
      <c r="J2459" s="649"/>
    </row>
    <row r="2460" spans="1:10" ht="15.75" thickTop="1" x14ac:dyDescent="0.25">
      <c r="A2460" s="374"/>
      <c r="B2460" s="359"/>
      <c r="C2460" s="359"/>
      <c r="D2460" s="359"/>
      <c r="E2460" s="359"/>
      <c r="F2460" s="359"/>
      <c r="G2460" s="359"/>
      <c r="H2460" s="359"/>
      <c r="I2460" s="359"/>
      <c r="J2460" s="375"/>
    </row>
    <row r="2461" spans="1:10" ht="38.25" x14ac:dyDescent="0.25">
      <c r="A2461" s="376" t="s">
        <v>184</v>
      </c>
      <c r="B2461" s="350" t="s">
        <v>4689</v>
      </c>
      <c r="C2461" s="349" t="s">
        <v>163</v>
      </c>
      <c r="D2461" s="349" t="s">
        <v>4690</v>
      </c>
      <c r="E2461" s="644" t="s">
        <v>1789</v>
      </c>
      <c r="F2461" s="644"/>
      <c r="G2461" s="351" t="s">
        <v>4</v>
      </c>
      <c r="H2461" s="352">
        <v>1</v>
      </c>
      <c r="I2461" s="353">
        <v>670.88</v>
      </c>
      <c r="J2461" s="377">
        <v>670.88</v>
      </c>
    </row>
    <row r="2462" spans="1:10" x14ac:dyDescent="0.25">
      <c r="A2462" s="378" t="s">
        <v>185</v>
      </c>
      <c r="B2462" s="361" t="s">
        <v>190</v>
      </c>
      <c r="C2462" s="360" t="s">
        <v>12</v>
      </c>
      <c r="D2462" s="360" t="s">
        <v>106</v>
      </c>
      <c r="E2462" s="645" t="s">
        <v>2465</v>
      </c>
      <c r="F2462" s="645"/>
      <c r="G2462" s="362" t="s">
        <v>104</v>
      </c>
      <c r="H2462" s="363">
        <v>4</v>
      </c>
      <c r="I2462" s="364">
        <v>24.91</v>
      </c>
      <c r="J2462" s="379">
        <v>99.64</v>
      </c>
    </row>
    <row r="2463" spans="1:10" x14ac:dyDescent="0.25">
      <c r="A2463" s="378" t="s">
        <v>185</v>
      </c>
      <c r="B2463" s="361" t="s">
        <v>207</v>
      </c>
      <c r="C2463" s="360" t="s">
        <v>12</v>
      </c>
      <c r="D2463" s="360" t="s">
        <v>107</v>
      </c>
      <c r="E2463" s="645" t="s">
        <v>2465</v>
      </c>
      <c r="F2463" s="645"/>
      <c r="G2463" s="362" t="s">
        <v>104</v>
      </c>
      <c r="H2463" s="363">
        <v>4</v>
      </c>
      <c r="I2463" s="364">
        <v>33.840000000000003</v>
      </c>
      <c r="J2463" s="379">
        <v>135.36000000000001</v>
      </c>
    </row>
    <row r="2464" spans="1:10" ht="38.25" x14ac:dyDescent="0.25">
      <c r="A2464" s="372" t="s">
        <v>191</v>
      </c>
      <c r="B2464" s="355" t="s">
        <v>2920</v>
      </c>
      <c r="C2464" s="354" t="s">
        <v>200</v>
      </c>
      <c r="D2464" s="354" t="s">
        <v>2921</v>
      </c>
      <c r="E2464" s="643" t="s">
        <v>192</v>
      </c>
      <c r="F2464" s="643"/>
      <c r="G2464" s="356" t="s">
        <v>162</v>
      </c>
      <c r="H2464" s="357">
        <v>1.44</v>
      </c>
      <c r="I2464" s="358">
        <v>280</v>
      </c>
      <c r="J2464" s="373">
        <v>403.2</v>
      </c>
    </row>
    <row r="2465" spans="1:10" ht="38.25" x14ac:dyDescent="0.25">
      <c r="A2465" s="372" t="s">
        <v>191</v>
      </c>
      <c r="B2465" s="355" t="s">
        <v>721</v>
      </c>
      <c r="C2465" s="354" t="s">
        <v>12</v>
      </c>
      <c r="D2465" s="354" t="s">
        <v>722</v>
      </c>
      <c r="E2465" s="643" t="s">
        <v>192</v>
      </c>
      <c r="F2465" s="643"/>
      <c r="G2465" s="356" t="s">
        <v>4</v>
      </c>
      <c r="H2465" s="357">
        <v>31.15</v>
      </c>
      <c r="I2465" s="358">
        <v>0.61</v>
      </c>
      <c r="J2465" s="373">
        <v>19</v>
      </c>
    </row>
    <row r="2466" spans="1:10" ht="25.5" x14ac:dyDescent="0.25">
      <c r="A2466" s="372" t="s">
        <v>191</v>
      </c>
      <c r="B2466" s="355" t="s">
        <v>1782</v>
      </c>
      <c r="C2466" s="354" t="s">
        <v>12</v>
      </c>
      <c r="D2466" s="354" t="s">
        <v>1783</v>
      </c>
      <c r="E2466" s="643" t="s">
        <v>192</v>
      </c>
      <c r="F2466" s="643"/>
      <c r="G2466" s="356" t="s">
        <v>1784</v>
      </c>
      <c r="H2466" s="357">
        <v>0.42042000000000002</v>
      </c>
      <c r="I2466" s="358">
        <v>32.56</v>
      </c>
      <c r="J2466" s="373">
        <v>13.68</v>
      </c>
    </row>
    <row r="2467" spans="1:10" x14ac:dyDescent="0.25">
      <c r="A2467" s="646" t="s">
        <v>199</v>
      </c>
      <c r="B2467" s="853"/>
      <c r="C2467" s="853"/>
      <c r="D2467" s="853"/>
      <c r="E2467" s="853"/>
      <c r="F2467" s="853"/>
      <c r="G2467" s="853"/>
      <c r="H2467" s="853"/>
      <c r="I2467" s="853"/>
      <c r="J2467" s="647"/>
    </row>
    <row r="2468" spans="1:10" ht="15.75" thickBot="1" x14ac:dyDescent="0.3">
      <c r="A2468" s="648" t="s">
        <v>2916</v>
      </c>
      <c r="B2468" s="854"/>
      <c r="C2468" s="854"/>
      <c r="D2468" s="854"/>
      <c r="E2468" s="854"/>
      <c r="F2468" s="854"/>
      <c r="G2468" s="854"/>
      <c r="H2468" s="854"/>
      <c r="I2468" s="854"/>
      <c r="J2468" s="649"/>
    </row>
    <row r="2469" spans="1:10" ht="15.75" thickTop="1" x14ac:dyDescent="0.25">
      <c r="A2469" s="374"/>
      <c r="B2469" s="359"/>
      <c r="C2469" s="359"/>
      <c r="D2469" s="359"/>
      <c r="E2469" s="359"/>
      <c r="F2469" s="359"/>
      <c r="G2469" s="359"/>
      <c r="H2469" s="359"/>
      <c r="I2469" s="359"/>
      <c r="J2469" s="375"/>
    </row>
    <row r="2470" spans="1:10" ht="89.25" x14ac:dyDescent="0.25">
      <c r="A2470" s="376" t="s">
        <v>184</v>
      </c>
      <c r="B2470" s="350" t="s">
        <v>2547</v>
      </c>
      <c r="C2470" s="349" t="s">
        <v>163</v>
      </c>
      <c r="D2470" s="349" t="s">
        <v>2548</v>
      </c>
      <c r="E2470" s="644" t="s">
        <v>1854</v>
      </c>
      <c r="F2470" s="644"/>
      <c r="G2470" s="351" t="s">
        <v>4</v>
      </c>
      <c r="H2470" s="352">
        <v>1</v>
      </c>
      <c r="I2470" s="353">
        <v>1383.51</v>
      </c>
      <c r="J2470" s="377">
        <v>1383.51</v>
      </c>
    </row>
    <row r="2471" spans="1:10" ht="51" x14ac:dyDescent="0.25">
      <c r="A2471" s="378" t="s">
        <v>185</v>
      </c>
      <c r="B2471" s="361" t="s">
        <v>2923</v>
      </c>
      <c r="C2471" s="360" t="s">
        <v>12</v>
      </c>
      <c r="D2471" s="360" t="s">
        <v>3370</v>
      </c>
      <c r="E2471" s="645" t="s">
        <v>1854</v>
      </c>
      <c r="F2471" s="645"/>
      <c r="G2471" s="362" t="s">
        <v>4</v>
      </c>
      <c r="H2471" s="363">
        <v>1</v>
      </c>
      <c r="I2471" s="364">
        <v>429.66</v>
      </c>
      <c r="J2471" s="379">
        <v>429.66</v>
      </c>
    </row>
    <row r="2472" spans="1:10" ht="25.5" x14ac:dyDescent="0.25">
      <c r="A2472" s="378" t="s">
        <v>185</v>
      </c>
      <c r="B2472" s="361" t="s">
        <v>2924</v>
      </c>
      <c r="C2472" s="360" t="s">
        <v>163</v>
      </c>
      <c r="D2472" s="360" t="s">
        <v>2925</v>
      </c>
      <c r="E2472" s="645" t="s">
        <v>2467</v>
      </c>
      <c r="F2472" s="645"/>
      <c r="G2472" s="362" t="s">
        <v>162</v>
      </c>
      <c r="H2472" s="363">
        <v>3.36</v>
      </c>
      <c r="I2472" s="364">
        <v>18.190000000000001</v>
      </c>
      <c r="J2472" s="379">
        <v>61.11</v>
      </c>
    </row>
    <row r="2473" spans="1:10" ht="38.25" x14ac:dyDescent="0.25">
      <c r="A2473" s="378" t="s">
        <v>185</v>
      </c>
      <c r="B2473" s="361" t="s">
        <v>2922</v>
      </c>
      <c r="C2473" s="360" t="s">
        <v>12</v>
      </c>
      <c r="D2473" s="360" t="s">
        <v>3368</v>
      </c>
      <c r="E2473" s="645" t="s">
        <v>1854</v>
      </c>
      <c r="F2473" s="645"/>
      <c r="G2473" s="362" t="s">
        <v>4</v>
      </c>
      <c r="H2473" s="363">
        <v>1</v>
      </c>
      <c r="I2473" s="364">
        <v>494.67</v>
      </c>
      <c r="J2473" s="379">
        <v>494.67</v>
      </c>
    </row>
    <row r="2474" spans="1:10" ht="38.25" x14ac:dyDescent="0.25">
      <c r="A2474" s="378" t="s">
        <v>185</v>
      </c>
      <c r="B2474" s="361" t="s">
        <v>2926</v>
      </c>
      <c r="C2474" s="360" t="s">
        <v>12</v>
      </c>
      <c r="D2474" s="360" t="s">
        <v>3369</v>
      </c>
      <c r="E2474" s="645" t="s">
        <v>1854</v>
      </c>
      <c r="F2474" s="645"/>
      <c r="G2474" s="362" t="s">
        <v>3</v>
      </c>
      <c r="H2474" s="363">
        <v>10</v>
      </c>
      <c r="I2474" s="364">
        <v>11.88</v>
      </c>
      <c r="J2474" s="379">
        <v>118.8</v>
      </c>
    </row>
    <row r="2475" spans="1:10" ht="51" x14ac:dyDescent="0.25">
      <c r="A2475" s="378" t="s">
        <v>185</v>
      </c>
      <c r="B2475" s="361" t="s">
        <v>2911</v>
      </c>
      <c r="C2475" s="360" t="s">
        <v>12</v>
      </c>
      <c r="D2475" s="360" t="s">
        <v>3366</v>
      </c>
      <c r="E2475" s="645" t="s">
        <v>1854</v>
      </c>
      <c r="F2475" s="645"/>
      <c r="G2475" s="362" t="s">
        <v>4</v>
      </c>
      <c r="H2475" s="363">
        <v>1</v>
      </c>
      <c r="I2475" s="364">
        <v>211.67</v>
      </c>
      <c r="J2475" s="379">
        <v>211.67</v>
      </c>
    </row>
    <row r="2476" spans="1:10" ht="38.25" x14ac:dyDescent="0.25">
      <c r="A2476" s="378" t="s">
        <v>185</v>
      </c>
      <c r="B2476" s="361" t="s">
        <v>1065</v>
      </c>
      <c r="C2476" s="360" t="s">
        <v>12</v>
      </c>
      <c r="D2476" s="360" t="s">
        <v>1066</v>
      </c>
      <c r="E2476" s="645" t="s">
        <v>2467</v>
      </c>
      <c r="F2476" s="645"/>
      <c r="G2476" s="362" t="s">
        <v>162</v>
      </c>
      <c r="H2476" s="363">
        <v>3.36</v>
      </c>
      <c r="I2476" s="364">
        <v>20.12</v>
      </c>
      <c r="J2476" s="379">
        <v>67.599999999999994</v>
      </c>
    </row>
    <row r="2477" spans="1:10" x14ac:dyDescent="0.25">
      <c r="A2477" s="646" t="s">
        <v>199</v>
      </c>
      <c r="B2477" s="853"/>
      <c r="C2477" s="853"/>
      <c r="D2477" s="853"/>
      <c r="E2477" s="853"/>
      <c r="F2477" s="853"/>
      <c r="G2477" s="853"/>
      <c r="H2477" s="853"/>
      <c r="I2477" s="853"/>
      <c r="J2477" s="647"/>
    </row>
    <row r="2478" spans="1:10" ht="15.75" thickBot="1" x14ac:dyDescent="0.3">
      <c r="A2478" s="648" t="s">
        <v>2927</v>
      </c>
      <c r="B2478" s="854"/>
      <c r="C2478" s="854"/>
      <c r="D2478" s="854"/>
      <c r="E2478" s="854"/>
      <c r="F2478" s="854"/>
      <c r="G2478" s="854"/>
      <c r="H2478" s="854"/>
      <c r="I2478" s="854"/>
      <c r="J2478" s="649"/>
    </row>
    <row r="2479" spans="1:10" ht="15.75" thickTop="1" x14ac:dyDescent="0.25">
      <c r="A2479" s="374"/>
      <c r="B2479" s="359"/>
      <c r="C2479" s="359"/>
      <c r="D2479" s="359"/>
      <c r="E2479" s="359"/>
      <c r="F2479" s="359"/>
      <c r="G2479" s="359"/>
      <c r="H2479" s="359"/>
      <c r="I2479" s="359"/>
      <c r="J2479" s="375"/>
    </row>
    <row r="2480" spans="1:10" ht="89.25" x14ac:dyDescent="0.25">
      <c r="A2480" s="376" t="s">
        <v>184</v>
      </c>
      <c r="B2480" s="350" t="s">
        <v>2550</v>
      </c>
      <c r="C2480" s="349" t="s">
        <v>163</v>
      </c>
      <c r="D2480" s="349" t="s">
        <v>2551</v>
      </c>
      <c r="E2480" s="644" t="s">
        <v>1854</v>
      </c>
      <c r="F2480" s="644"/>
      <c r="G2480" s="351" t="s">
        <v>4</v>
      </c>
      <c r="H2480" s="352">
        <v>1</v>
      </c>
      <c r="I2480" s="353">
        <v>1486.02</v>
      </c>
      <c r="J2480" s="377">
        <v>1486.02</v>
      </c>
    </row>
    <row r="2481" spans="1:10" ht="51" x14ac:dyDescent="0.25">
      <c r="A2481" s="378" t="s">
        <v>185</v>
      </c>
      <c r="B2481" s="361" t="s">
        <v>2911</v>
      </c>
      <c r="C2481" s="360" t="s">
        <v>12</v>
      </c>
      <c r="D2481" s="360" t="s">
        <v>3366</v>
      </c>
      <c r="E2481" s="645" t="s">
        <v>1854</v>
      </c>
      <c r="F2481" s="645"/>
      <c r="G2481" s="362" t="s">
        <v>4</v>
      </c>
      <c r="H2481" s="363">
        <v>1</v>
      </c>
      <c r="I2481" s="364">
        <v>211.67</v>
      </c>
      <c r="J2481" s="379">
        <v>211.67</v>
      </c>
    </row>
    <row r="2482" spans="1:10" ht="38.25" x14ac:dyDescent="0.25">
      <c r="A2482" s="378" t="s">
        <v>185</v>
      </c>
      <c r="B2482" s="361" t="s">
        <v>2922</v>
      </c>
      <c r="C2482" s="360" t="s">
        <v>12</v>
      </c>
      <c r="D2482" s="360" t="s">
        <v>3368</v>
      </c>
      <c r="E2482" s="645" t="s">
        <v>1854</v>
      </c>
      <c r="F2482" s="645"/>
      <c r="G2482" s="362" t="s">
        <v>4</v>
      </c>
      <c r="H2482" s="363">
        <v>1</v>
      </c>
      <c r="I2482" s="364">
        <v>494.67</v>
      </c>
      <c r="J2482" s="379">
        <v>494.67</v>
      </c>
    </row>
    <row r="2483" spans="1:10" ht="38.25" x14ac:dyDescent="0.25">
      <c r="A2483" s="378" t="s">
        <v>185</v>
      </c>
      <c r="B2483" s="361" t="s">
        <v>1065</v>
      </c>
      <c r="C2483" s="360" t="s">
        <v>12</v>
      </c>
      <c r="D2483" s="360" t="s">
        <v>1066</v>
      </c>
      <c r="E2483" s="645" t="s">
        <v>2467</v>
      </c>
      <c r="F2483" s="645"/>
      <c r="G2483" s="362" t="s">
        <v>162</v>
      </c>
      <c r="H2483" s="363">
        <v>3.78</v>
      </c>
      <c r="I2483" s="364">
        <v>20.12</v>
      </c>
      <c r="J2483" s="379">
        <v>76.05</v>
      </c>
    </row>
    <row r="2484" spans="1:10" ht="51" x14ac:dyDescent="0.25">
      <c r="A2484" s="378" t="s">
        <v>185</v>
      </c>
      <c r="B2484" s="361" t="s">
        <v>2928</v>
      </c>
      <c r="C2484" s="360" t="s">
        <v>12</v>
      </c>
      <c r="D2484" s="360" t="s">
        <v>3371</v>
      </c>
      <c r="E2484" s="645" t="s">
        <v>1854</v>
      </c>
      <c r="F2484" s="645"/>
      <c r="G2484" s="362" t="s">
        <v>4</v>
      </c>
      <c r="H2484" s="363">
        <v>1</v>
      </c>
      <c r="I2484" s="364">
        <v>513.71</v>
      </c>
      <c r="J2484" s="379">
        <v>513.71</v>
      </c>
    </row>
    <row r="2485" spans="1:10" ht="25.5" x14ac:dyDescent="0.25">
      <c r="A2485" s="378" t="s">
        <v>185</v>
      </c>
      <c r="B2485" s="361" t="s">
        <v>2924</v>
      </c>
      <c r="C2485" s="360" t="s">
        <v>163</v>
      </c>
      <c r="D2485" s="360" t="s">
        <v>2925</v>
      </c>
      <c r="E2485" s="645" t="s">
        <v>2467</v>
      </c>
      <c r="F2485" s="645"/>
      <c r="G2485" s="362" t="s">
        <v>162</v>
      </c>
      <c r="H2485" s="363">
        <v>3.78</v>
      </c>
      <c r="I2485" s="364">
        <v>18.190000000000001</v>
      </c>
      <c r="J2485" s="379">
        <v>68.75</v>
      </c>
    </row>
    <row r="2486" spans="1:10" ht="38.25" x14ac:dyDescent="0.25">
      <c r="A2486" s="378" t="s">
        <v>185</v>
      </c>
      <c r="B2486" s="361" t="s">
        <v>2926</v>
      </c>
      <c r="C2486" s="360" t="s">
        <v>12</v>
      </c>
      <c r="D2486" s="360" t="s">
        <v>3369</v>
      </c>
      <c r="E2486" s="645" t="s">
        <v>1854</v>
      </c>
      <c r="F2486" s="645"/>
      <c r="G2486" s="362" t="s">
        <v>3</v>
      </c>
      <c r="H2486" s="363">
        <v>10.199999999999999</v>
      </c>
      <c r="I2486" s="364">
        <v>11.88</v>
      </c>
      <c r="J2486" s="379">
        <v>121.17</v>
      </c>
    </row>
    <row r="2487" spans="1:10" x14ac:dyDescent="0.25">
      <c r="A2487" s="646" t="s">
        <v>199</v>
      </c>
      <c r="B2487" s="853"/>
      <c r="C2487" s="853"/>
      <c r="D2487" s="853"/>
      <c r="E2487" s="853"/>
      <c r="F2487" s="853"/>
      <c r="G2487" s="853"/>
      <c r="H2487" s="853"/>
      <c r="I2487" s="853"/>
      <c r="J2487" s="647"/>
    </row>
    <row r="2488" spans="1:10" ht="15.75" thickBot="1" x14ac:dyDescent="0.3">
      <c r="A2488" s="648" t="s">
        <v>2929</v>
      </c>
      <c r="B2488" s="854"/>
      <c r="C2488" s="854"/>
      <c r="D2488" s="854"/>
      <c r="E2488" s="854"/>
      <c r="F2488" s="854"/>
      <c r="G2488" s="854"/>
      <c r="H2488" s="854"/>
      <c r="I2488" s="854"/>
      <c r="J2488" s="649"/>
    </row>
    <row r="2489" spans="1:10" ht="15.75" thickTop="1" x14ac:dyDescent="0.25">
      <c r="A2489" s="374"/>
      <c r="B2489" s="359"/>
      <c r="C2489" s="359"/>
      <c r="D2489" s="359"/>
      <c r="E2489" s="359"/>
      <c r="F2489" s="359"/>
      <c r="G2489" s="359"/>
      <c r="H2489" s="359"/>
      <c r="I2489" s="359"/>
      <c r="J2489" s="375"/>
    </row>
    <row r="2490" spans="1:10" ht="89.25" x14ac:dyDescent="0.25">
      <c r="A2490" s="376" t="s">
        <v>184</v>
      </c>
      <c r="B2490" s="350" t="s">
        <v>2552</v>
      </c>
      <c r="C2490" s="349" t="s">
        <v>163</v>
      </c>
      <c r="D2490" s="349" t="s">
        <v>2553</v>
      </c>
      <c r="E2490" s="644" t="s">
        <v>1854</v>
      </c>
      <c r="F2490" s="644"/>
      <c r="G2490" s="351" t="s">
        <v>4</v>
      </c>
      <c r="H2490" s="352">
        <v>1</v>
      </c>
      <c r="I2490" s="353">
        <v>2357.8000000000002</v>
      </c>
      <c r="J2490" s="377">
        <v>2357.8000000000002</v>
      </c>
    </row>
    <row r="2491" spans="1:10" ht="51" x14ac:dyDescent="0.25">
      <c r="A2491" s="378" t="s">
        <v>185</v>
      </c>
      <c r="B2491" s="361" t="s">
        <v>2911</v>
      </c>
      <c r="C2491" s="360" t="s">
        <v>12</v>
      </c>
      <c r="D2491" s="360" t="s">
        <v>3366</v>
      </c>
      <c r="E2491" s="645" t="s">
        <v>1854</v>
      </c>
      <c r="F2491" s="645"/>
      <c r="G2491" s="362" t="s">
        <v>4</v>
      </c>
      <c r="H2491" s="363">
        <v>1</v>
      </c>
      <c r="I2491" s="364">
        <v>211.67</v>
      </c>
      <c r="J2491" s="379">
        <v>211.67</v>
      </c>
    </row>
    <row r="2492" spans="1:10" ht="38.25" x14ac:dyDescent="0.25">
      <c r="A2492" s="378" t="s">
        <v>185</v>
      </c>
      <c r="B2492" s="361" t="s">
        <v>2930</v>
      </c>
      <c r="C2492" s="360" t="s">
        <v>163</v>
      </c>
      <c r="D2492" s="360" t="s">
        <v>2931</v>
      </c>
      <c r="E2492" s="645" t="s">
        <v>189</v>
      </c>
      <c r="F2492" s="645"/>
      <c r="G2492" s="362" t="s">
        <v>162</v>
      </c>
      <c r="H2492" s="363">
        <v>0.36</v>
      </c>
      <c r="I2492" s="364">
        <v>918.11</v>
      </c>
      <c r="J2492" s="379">
        <v>330.51</v>
      </c>
    </row>
    <row r="2493" spans="1:10" ht="25.5" x14ac:dyDescent="0.25">
      <c r="A2493" s="378" t="s">
        <v>185</v>
      </c>
      <c r="B2493" s="361" t="s">
        <v>2924</v>
      </c>
      <c r="C2493" s="360" t="s">
        <v>163</v>
      </c>
      <c r="D2493" s="360" t="s">
        <v>2925</v>
      </c>
      <c r="E2493" s="645" t="s">
        <v>2467</v>
      </c>
      <c r="F2493" s="645"/>
      <c r="G2493" s="362" t="s">
        <v>162</v>
      </c>
      <c r="H2493" s="363">
        <v>3.78</v>
      </c>
      <c r="I2493" s="364">
        <v>18.190000000000001</v>
      </c>
      <c r="J2493" s="379">
        <v>68.75</v>
      </c>
    </row>
    <row r="2494" spans="1:10" ht="38.25" x14ac:dyDescent="0.25">
      <c r="A2494" s="378" t="s">
        <v>185</v>
      </c>
      <c r="B2494" s="361" t="s">
        <v>1065</v>
      </c>
      <c r="C2494" s="360" t="s">
        <v>12</v>
      </c>
      <c r="D2494" s="360" t="s">
        <v>1066</v>
      </c>
      <c r="E2494" s="645" t="s">
        <v>2467</v>
      </c>
      <c r="F2494" s="645"/>
      <c r="G2494" s="362" t="s">
        <v>162</v>
      </c>
      <c r="H2494" s="363">
        <v>3.78</v>
      </c>
      <c r="I2494" s="364">
        <v>20.12</v>
      </c>
      <c r="J2494" s="379">
        <v>76.05</v>
      </c>
    </row>
    <row r="2495" spans="1:10" ht="51" x14ac:dyDescent="0.25">
      <c r="A2495" s="378" t="s">
        <v>185</v>
      </c>
      <c r="B2495" s="361" t="s">
        <v>2934</v>
      </c>
      <c r="C2495" s="360" t="s">
        <v>12</v>
      </c>
      <c r="D2495" s="360" t="s">
        <v>5599</v>
      </c>
      <c r="E2495" s="645" t="s">
        <v>1854</v>
      </c>
      <c r="F2495" s="645"/>
      <c r="G2495" s="362" t="s">
        <v>4</v>
      </c>
      <c r="H2495" s="363">
        <v>1</v>
      </c>
      <c r="I2495" s="364">
        <v>785.74</v>
      </c>
      <c r="J2495" s="379">
        <v>785.74</v>
      </c>
    </row>
    <row r="2496" spans="1:10" ht="38.25" x14ac:dyDescent="0.25">
      <c r="A2496" s="378" t="s">
        <v>185</v>
      </c>
      <c r="B2496" s="361" t="s">
        <v>2932</v>
      </c>
      <c r="C2496" s="360" t="s">
        <v>163</v>
      </c>
      <c r="D2496" s="360" t="s">
        <v>2933</v>
      </c>
      <c r="E2496" s="645" t="s">
        <v>198</v>
      </c>
      <c r="F2496" s="645"/>
      <c r="G2496" s="362" t="s">
        <v>4</v>
      </c>
      <c r="H2496" s="363">
        <v>1</v>
      </c>
      <c r="I2496" s="364">
        <v>269.24</v>
      </c>
      <c r="J2496" s="379">
        <v>269.24</v>
      </c>
    </row>
    <row r="2497" spans="1:10" ht="38.25" x14ac:dyDescent="0.25">
      <c r="A2497" s="378" t="s">
        <v>185</v>
      </c>
      <c r="B2497" s="361" t="s">
        <v>2922</v>
      </c>
      <c r="C2497" s="360" t="s">
        <v>12</v>
      </c>
      <c r="D2497" s="360" t="s">
        <v>3368</v>
      </c>
      <c r="E2497" s="645" t="s">
        <v>1854</v>
      </c>
      <c r="F2497" s="645"/>
      <c r="G2497" s="362" t="s">
        <v>4</v>
      </c>
      <c r="H2497" s="363">
        <v>1</v>
      </c>
      <c r="I2497" s="364">
        <v>494.67</v>
      </c>
      <c r="J2497" s="379">
        <v>494.67</v>
      </c>
    </row>
    <row r="2498" spans="1:10" ht="38.25" x14ac:dyDescent="0.25">
      <c r="A2498" s="378" t="s">
        <v>185</v>
      </c>
      <c r="B2498" s="361" t="s">
        <v>2926</v>
      </c>
      <c r="C2498" s="360" t="s">
        <v>12</v>
      </c>
      <c r="D2498" s="360" t="s">
        <v>3369</v>
      </c>
      <c r="E2498" s="645" t="s">
        <v>1854</v>
      </c>
      <c r="F2498" s="645"/>
      <c r="G2498" s="362" t="s">
        <v>3</v>
      </c>
      <c r="H2498" s="363">
        <v>10.199999999999999</v>
      </c>
      <c r="I2498" s="364">
        <v>11.88</v>
      </c>
      <c r="J2498" s="379">
        <v>121.17</v>
      </c>
    </row>
    <row r="2499" spans="1:10" x14ac:dyDescent="0.25">
      <c r="A2499" s="646" t="s">
        <v>199</v>
      </c>
      <c r="B2499" s="853"/>
      <c r="C2499" s="853"/>
      <c r="D2499" s="853"/>
      <c r="E2499" s="853"/>
      <c r="F2499" s="853"/>
      <c r="G2499" s="853"/>
      <c r="H2499" s="853"/>
      <c r="I2499" s="853"/>
      <c r="J2499" s="647"/>
    </row>
    <row r="2500" spans="1:10" ht="15.75" thickBot="1" x14ac:dyDescent="0.3">
      <c r="A2500" s="648" t="s">
        <v>2929</v>
      </c>
      <c r="B2500" s="854"/>
      <c r="C2500" s="854"/>
      <c r="D2500" s="854"/>
      <c r="E2500" s="854"/>
      <c r="F2500" s="854"/>
      <c r="G2500" s="854"/>
      <c r="H2500" s="854"/>
      <c r="I2500" s="854"/>
      <c r="J2500" s="649"/>
    </row>
    <row r="2501" spans="1:10" ht="15.75" thickTop="1" x14ac:dyDescent="0.25">
      <c r="A2501" s="374"/>
      <c r="B2501" s="359"/>
      <c r="C2501" s="359"/>
      <c r="D2501" s="359"/>
      <c r="E2501" s="359"/>
      <c r="F2501" s="359"/>
      <c r="G2501" s="359"/>
      <c r="H2501" s="359"/>
      <c r="I2501" s="359"/>
      <c r="J2501" s="375"/>
    </row>
    <row r="2502" spans="1:10" ht="89.25" x14ac:dyDescent="0.25">
      <c r="A2502" s="376" t="s">
        <v>184</v>
      </c>
      <c r="B2502" s="350" t="s">
        <v>4691</v>
      </c>
      <c r="C2502" s="349" t="s">
        <v>163</v>
      </c>
      <c r="D2502" s="349" t="s">
        <v>4692</v>
      </c>
      <c r="E2502" s="644" t="s">
        <v>1854</v>
      </c>
      <c r="F2502" s="644"/>
      <c r="G2502" s="351" t="s">
        <v>4</v>
      </c>
      <c r="H2502" s="352">
        <v>1</v>
      </c>
      <c r="I2502" s="353">
        <v>1545.4</v>
      </c>
      <c r="J2502" s="377">
        <v>1545.4</v>
      </c>
    </row>
    <row r="2503" spans="1:10" ht="25.5" x14ac:dyDescent="0.25">
      <c r="A2503" s="378" t="s">
        <v>185</v>
      </c>
      <c r="B2503" s="361" t="s">
        <v>2924</v>
      </c>
      <c r="C2503" s="360" t="s">
        <v>163</v>
      </c>
      <c r="D2503" s="360" t="s">
        <v>2925</v>
      </c>
      <c r="E2503" s="645" t="s">
        <v>2467</v>
      </c>
      <c r="F2503" s="645"/>
      <c r="G2503" s="362" t="s">
        <v>162</v>
      </c>
      <c r="H2503" s="363">
        <v>3.78</v>
      </c>
      <c r="I2503" s="364">
        <v>18.190000000000001</v>
      </c>
      <c r="J2503" s="379">
        <v>68.75</v>
      </c>
    </row>
    <row r="2504" spans="1:10" ht="51" x14ac:dyDescent="0.25">
      <c r="A2504" s="378" t="s">
        <v>185</v>
      </c>
      <c r="B2504" s="361" t="s">
        <v>2928</v>
      </c>
      <c r="C2504" s="360" t="s">
        <v>12</v>
      </c>
      <c r="D2504" s="360" t="s">
        <v>3371</v>
      </c>
      <c r="E2504" s="645" t="s">
        <v>1854</v>
      </c>
      <c r="F2504" s="645"/>
      <c r="G2504" s="362" t="s">
        <v>4</v>
      </c>
      <c r="H2504" s="363">
        <v>1</v>
      </c>
      <c r="I2504" s="364">
        <v>513.71</v>
      </c>
      <c r="J2504" s="379">
        <v>513.71</v>
      </c>
    </row>
    <row r="2505" spans="1:10" ht="51" x14ac:dyDescent="0.25">
      <c r="A2505" s="378" t="s">
        <v>185</v>
      </c>
      <c r="B2505" s="361" t="s">
        <v>2911</v>
      </c>
      <c r="C2505" s="360" t="s">
        <v>12</v>
      </c>
      <c r="D2505" s="360" t="s">
        <v>3366</v>
      </c>
      <c r="E2505" s="645" t="s">
        <v>1854</v>
      </c>
      <c r="F2505" s="645"/>
      <c r="G2505" s="362" t="s">
        <v>4</v>
      </c>
      <c r="H2505" s="363">
        <v>1</v>
      </c>
      <c r="I2505" s="364">
        <v>211.67</v>
      </c>
      <c r="J2505" s="379">
        <v>211.67</v>
      </c>
    </row>
    <row r="2506" spans="1:10" ht="38.25" x14ac:dyDescent="0.25">
      <c r="A2506" s="378" t="s">
        <v>185</v>
      </c>
      <c r="B2506" s="361" t="s">
        <v>4980</v>
      </c>
      <c r="C2506" s="360" t="s">
        <v>12</v>
      </c>
      <c r="D2506" s="360" t="s">
        <v>4981</v>
      </c>
      <c r="E2506" s="645" t="s">
        <v>2910</v>
      </c>
      <c r="F2506" s="645"/>
      <c r="G2506" s="362" t="s">
        <v>162</v>
      </c>
      <c r="H2506" s="363">
        <v>0.245</v>
      </c>
      <c r="I2506" s="364">
        <v>242.4</v>
      </c>
      <c r="J2506" s="379">
        <v>59.38</v>
      </c>
    </row>
    <row r="2507" spans="1:10" ht="38.25" x14ac:dyDescent="0.25">
      <c r="A2507" s="378" t="s">
        <v>185</v>
      </c>
      <c r="B2507" s="361" t="s">
        <v>2926</v>
      </c>
      <c r="C2507" s="360" t="s">
        <v>12</v>
      </c>
      <c r="D2507" s="360" t="s">
        <v>3369</v>
      </c>
      <c r="E2507" s="645" t="s">
        <v>1854</v>
      </c>
      <c r="F2507" s="645"/>
      <c r="G2507" s="362" t="s">
        <v>3</v>
      </c>
      <c r="H2507" s="363">
        <v>10.199999999999999</v>
      </c>
      <c r="I2507" s="364">
        <v>11.88</v>
      </c>
      <c r="J2507" s="379">
        <v>121.17</v>
      </c>
    </row>
    <row r="2508" spans="1:10" ht="38.25" x14ac:dyDescent="0.25">
      <c r="A2508" s="378" t="s">
        <v>185</v>
      </c>
      <c r="B2508" s="361" t="s">
        <v>2922</v>
      </c>
      <c r="C2508" s="360" t="s">
        <v>12</v>
      </c>
      <c r="D2508" s="360" t="s">
        <v>3368</v>
      </c>
      <c r="E2508" s="645" t="s">
        <v>1854</v>
      </c>
      <c r="F2508" s="645"/>
      <c r="G2508" s="362" t="s">
        <v>4</v>
      </c>
      <c r="H2508" s="363">
        <v>1</v>
      </c>
      <c r="I2508" s="364">
        <v>494.67</v>
      </c>
      <c r="J2508" s="379">
        <v>494.67</v>
      </c>
    </row>
    <row r="2509" spans="1:10" ht="38.25" x14ac:dyDescent="0.25">
      <c r="A2509" s="378" t="s">
        <v>185</v>
      </c>
      <c r="B2509" s="361" t="s">
        <v>1065</v>
      </c>
      <c r="C2509" s="360" t="s">
        <v>12</v>
      </c>
      <c r="D2509" s="360" t="s">
        <v>1066</v>
      </c>
      <c r="E2509" s="645" t="s">
        <v>2467</v>
      </c>
      <c r="F2509" s="645"/>
      <c r="G2509" s="362" t="s">
        <v>162</v>
      </c>
      <c r="H2509" s="363">
        <v>3.78</v>
      </c>
      <c r="I2509" s="364">
        <v>20.12</v>
      </c>
      <c r="J2509" s="379">
        <v>76.05</v>
      </c>
    </row>
    <row r="2510" spans="1:10" x14ac:dyDescent="0.25">
      <c r="A2510" s="646" t="s">
        <v>199</v>
      </c>
      <c r="B2510" s="853"/>
      <c r="C2510" s="853"/>
      <c r="D2510" s="853"/>
      <c r="E2510" s="853"/>
      <c r="F2510" s="853"/>
      <c r="G2510" s="853"/>
      <c r="H2510" s="853"/>
      <c r="I2510" s="853"/>
      <c r="J2510" s="647"/>
    </row>
    <row r="2511" spans="1:10" ht="15.75" thickBot="1" x14ac:dyDescent="0.3">
      <c r="A2511" s="648" t="s">
        <v>2929</v>
      </c>
      <c r="B2511" s="854"/>
      <c r="C2511" s="854"/>
      <c r="D2511" s="854"/>
      <c r="E2511" s="854"/>
      <c r="F2511" s="854"/>
      <c r="G2511" s="854"/>
      <c r="H2511" s="854"/>
      <c r="I2511" s="854"/>
      <c r="J2511" s="649"/>
    </row>
    <row r="2512" spans="1:10" ht="15.75" thickTop="1" x14ac:dyDescent="0.25">
      <c r="A2512" s="374"/>
      <c r="B2512" s="359"/>
      <c r="C2512" s="359"/>
      <c r="D2512" s="359"/>
      <c r="E2512" s="359"/>
      <c r="F2512" s="359"/>
      <c r="G2512" s="359"/>
      <c r="H2512" s="359"/>
      <c r="I2512" s="359"/>
      <c r="J2512" s="375"/>
    </row>
    <row r="2513" spans="1:10" ht="89.25" x14ac:dyDescent="0.25">
      <c r="A2513" s="376" t="s">
        <v>184</v>
      </c>
      <c r="B2513" s="350" t="s">
        <v>4693</v>
      </c>
      <c r="C2513" s="349" t="s">
        <v>163</v>
      </c>
      <c r="D2513" s="349" t="s">
        <v>4694</v>
      </c>
      <c r="E2513" s="644" t="s">
        <v>1854</v>
      </c>
      <c r="F2513" s="644"/>
      <c r="G2513" s="351" t="s">
        <v>4</v>
      </c>
      <c r="H2513" s="352">
        <v>1</v>
      </c>
      <c r="I2513" s="353">
        <v>1498.85</v>
      </c>
      <c r="J2513" s="377">
        <v>1498.85</v>
      </c>
    </row>
    <row r="2514" spans="1:10" ht="38.25" x14ac:dyDescent="0.25">
      <c r="A2514" s="378" t="s">
        <v>185</v>
      </c>
      <c r="B2514" s="361" t="s">
        <v>1065</v>
      </c>
      <c r="C2514" s="360" t="s">
        <v>12</v>
      </c>
      <c r="D2514" s="360" t="s">
        <v>1066</v>
      </c>
      <c r="E2514" s="645" t="s">
        <v>2467</v>
      </c>
      <c r="F2514" s="645"/>
      <c r="G2514" s="362" t="s">
        <v>162</v>
      </c>
      <c r="H2514" s="363">
        <v>4.8</v>
      </c>
      <c r="I2514" s="364">
        <v>20.12</v>
      </c>
      <c r="J2514" s="379">
        <v>96.57</v>
      </c>
    </row>
    <row r="2515" spans="1:10" ht="38.25" x14ac:dyDescent="0.25">
      <c r="A2515" s="378" t="s">
        <v>185</v>
      </c>
      <c r="B2515" s="361" t="s">
        <v>2922</v>
      </c>
      <c r="C2515" s="360" t="s">
        <v>12</v>
      </c>
      <c r="D2515" s="360" t="s">
        <v>3368</v>
      </c>
      <c r="E2515" s="645" t="s">
        <v>1854</v>
      </c>
      <c r="F2515" s="645"/>
      <c r="G2515" s="362" t="s">
        <v>4</v>
      </c>
      <c r="H2515" s="363">
        <v>1</v>
      </c>
      <c r="I2515" s="364">
        <v>494.67</v>
      </c>
      <c r="J2515" s="379">
        <v>494.67</v>
      </c>
    </row>
    <row r="2516" spans="1:10" ht="38.25" x14ac:dyDescent="0.25">
      <c r="A2516" s="378" t="s">
        <v>185</v>
      </c>
      <c r="B2516" s="361" t="s">
        <v>2926</v>
      </c>
      <c r="C2516" s="360" t="s">
        <v>12</v>
      </c>
      <c r="D2516" s="360" t="s">
        <v>3369</v>
      </c>
      <c r="E2516" s="645" t="s">
        <v>1854</v>
      </c>
      <c r="F2516" s="645"/>
      <c r="G2516" s="362" t="s">
        <v>3</v>
      </c>
      <c r="H2516" s="363">
        <v>10.4</v>
      </c>
      <c r="I2516" s="364">
        <v>11.88</v>
      </c>
      <c r="J2516" s="379">
        <v>123.55</v>
      </c>
    </row>
    <row r="2517" spans="1:10" ht="51" x14ac:dyDescent="0.25">
      <c r="A2517" s="378" t="s">
        <v>185</v>
      </c>
      <c r="B2517" s="361" t="s">
        <v>4982</v>
      </c>
      <c r="C2517" s="360" t="s">
        <v>163</v>
      </c>
      <c r="D2517" s="360" t="s">
        <v>4983</v>
      </c>
      <c r="E2517" s="645" t="s">
        <v>1789</v>
      </c>
      <c r="F2517" s="645"/>
      <c r="G2517" s="362" t="s">
        <v>4</v>
      </c>
      <c r="H2517" s="363">
        <v>1</v>
      </c>
      <c r="I2517" s="364">
        <v>503.64</v>
      </c>
      <c r="J2517" s="379">
        <v>503.64</v>
      </c>
    </row>
    <row r="2518" spans="1:10" ht="25.5" x14ac:dyDescent="0.25">
      <c r="A2518" s="378" t="s">
        <v>185</v>
      </c>
      <c r="B2518" s="361" t="s">
        <v>2924</v>
      </c>
      <c r="C2518" s="360" t="s">
        <v>163</v>
      </c>
      <c r="D2518" s="360" t="s">
        <v>2925</v>
      </c>
      <c r="E2518" s="645" t="s">
        <v>2467</v>
      </c>
      <c r="F2518" s="645"/>
      <c r="G2518" s="362" t="s">
        <v>162</v>
      </c>
      <c r="H2518" s="363">
        <v>3.78</v>
      </c>
      <c r="I2518" s="364">
        <v>18.190000000000001</v>
      </c>
      <c r="J2518" s="379">
        <v>68.75</v>
      </c>
    </row>
    <row r="2519" spans="1:10" ht="51" x14ac:dyDescent="0.25">
      <c r="A2519" s="378" t="s">
        <v>185</v>
      </c>
      <c r="B2519" s="361" t="s">
        <v>2911</v>
      </c>
      <c r="C2519" s="360" t="s">
        <v>12</v>
      </c>
      <c r="D2519" s="360" t="s">
        <v>3366</v>
      </c>
      <c r="E2519" s="645" t="s">
        <v>1854</v>
      </c>
      <c r="F2519" s="645"/>
      <c r="G2519" s="362" t="s">
        <v>4</v>
      </c>
      <c r="H2519" s="363">
        <v>1</v>
      </c>
      <c r="I2519" s="364">
        <v>211.67</v>
      </c>
      <c r="J2519" s="379">
        <v>211.67</v>
      </c>
    </row>
    <row r="2520" spans="1:10" x14ac:dyDescent="0.25">
      <c r="A2520" s="646" t="s">
        <v>199</v>
      </c>
      <c r="B2520" s="853"/>
      <c r="C2520" s="853"/>
      <c r="D2520" s="853"/>
      <c r="E2520" s="853"/>
      <c r="F2520" s="853"/>
      <c r="G2520" s="853"/>
      <c r="H2520" s="853"/>
      <c r="I2520" s="853"/>
      <c r="J2520" s="647"/>
    </row>
    <row r="2521" spans="1:10" ht="15.75" thickBot="1" x14ac:dyDescent="0.3">
      <c r="A2521" s="648" t="s">
        <v>2929</v>
      </c>
      <c r="B2521" s="854"/>
      <c r="C2521" s="854"/>
      <c r="D2521" s="854"/>
      <c r="E2521" s="854"/>
      <c r="F2521" s="854"/>
      <c r="G2521" s="854"/>
      <c r="H2521" s="854"/>
      <c r="I2521" s="854"/>
      <c r="J2521" s="649"/>
    </row>
    <row r="2522" spans="1:10" ht="15.75" thickTop="1" x14ac:dyDescent="0.25">
      <c r="A2522" s="374"/>
      <c r="B2522" s="359"/>
      <c r="C2522" s="359"/>
      <c r="D2522" s="359"/>
      <c r="E2522" s="359"/>
      <c r="F2522" s="359"/>
      <c r="G2522" s="359"/>
      <c r="H2522" s="359"/>
      <c r="I2522" s="359"/>
      <c r="J2522" s="375"/>
    </row>
    <row r="2523" spans="1:10" ht="89.25" x14ac:dyDescent="0.25">
      <c r="A2523" s="376" t="s">
        <v>184</v>
      </c>
      <c r="B2523" s="350" t="s">
        <v>3333</v>
      </c>
      <c r="C2523" s="349" t="s">
        <v>163</v>
      </c>
      <c r="D2523" s="349" t="s">
        <v>3334</v>
      </c>
      <c r="E2523" s="644" t="s">
        <v>1854</v>
      </c>
      <c r="F2523" s="644"/>
      <c r="G2523" s="351" t="s">
        <v>4</v>
      </c>
      <c r="H2523" s="352">
        <v>1</v>
      </c>
      <c r="I2523" s="353">
        <v>2377.6</v>
      </c>
      <c r="J2523" s="377">
        <v>2377.6</v>
      </c>
    </row>
    <row r="2524" spans="1:10" ht="38.25" x14ac:dyDescent="0.25">
      <c r="A2524" s="378" t="s">
        <v>185</v>
      </c>
      <c r="B2524" s="361" t="s">
        <v>2926</v>
      </c>
      <c r="C2524" s="360" t="s">
        <v>12</v>
      </c>
      <c r="D2524" s="360" t="s">
        <v>3369</v>
      </c>
      <c r="E2524" s="645" t="s">
        <v>1854</v>
      </c>
      <c r="F2524" s="645"/>
      <c r="G2524" s="362" t="s">
        <v>3</v>
      </c>
      <c r="H2524" s="363">
        <v>12</v>
      </c>
      <c r="I2524" s="364">
        <v>11.88</v>
      </c>
      <c r="J2524" s="379">
        <v>142.56</v>
      </c>
    </row>
    <row r="2525" spans="1:10" ht="51" x14ac:dyDescent="0.25">
      <c r="A2525" s="378" t="s">
        <v>185</v>
      </c>
      <c r="B2525" s="361" t="s">
        <v>2928</v>
      </c>
      <c r="C2525" s="360" t="s">
        <v>12</v>
      </c>
      <c r="D2525" s="360" t="s">
        <v>3371</v>
      </c>
      <c r="E2525" s="645" t="s">
        <v>1854</v>
      </c>
      <c r="F2525" s="645"/>
      <c r="G2525" s="362" t="s">
        <v>4</v>
      </c>
      <c r="H2525" s="363">
        <v>2</v>
      </c>
      <c r="I2525" s="364">
        <v>513.71</v>
      </c>
      <c r="J2525" s="379">
        <v>1027.42</v>
      </c>
    </row>
    <row r="2526" spans="1:10" ht="38.25" x14ac:dyDescent="0.25">
      <c r="A2526" s="378" t="s">
        <v>185</v>
      </c>
      <c r="B2526" s="361" t="s">
        <v>2922</v>
      </c>
      <c r="C2526" s="360" t="s">
        <v>12</v>
      </c>
      <c r="D2526" s="360" t="s">
        <v>3368</v>
      </c>
      <c r="E2526" s="645" t="s">
        <v>1854</v>
      </c>
      <c r="F2526" s="645"/>
      <c r="G2526" s="362" t="s">
        <v>4</v>
      </c>
      <c r="H2526" s="363">
        <v>1</v>
      </c>
      <c r="I2526" s="364">
        <v>494.67</v>
      </c>
      <c r="J2526" s="379">
        <v>494.67</v>
      </c>
    </row>
    <row r="2527" spans="1:10" ht="25.5" x14ac:dyDescent="0.25">
      <c r="A2527" s="378" t="s">
        <v>185</v>
      </c>
      <c r="B2527" s="361" t="s">
        <v>2924</v>
      </c>
      <c r="C2527" s="360" t="s">
        <v>163</v>
      </c>
      <c r="D2527" s="360" t="s">
        <v>2925</v>
      </c>
      <c r="E2527" s="645" t="s">
        <v>2467</v>
      </c>
      <c r="F2527" s="645"/>
      <c r="G2527" s="362" t="s">
        <v>162</v>
      </c>
      <c r="H2527" s="363">
        <v>7.56</v>
      </c>
      <c r="I2527" s="364">
        <v>18.190000000000001</v>
      </c>
      <c r="J2527" s="379">
        <v>137.51</v>
      </c>
    </row>
    <row r="2528" spans="1:10" ht="38.25" x14ac:dyDescent="0.25">
      <c r="A2528" s="378" t="s">
        <v>185</v>
      </c>
      <c r="B2528" s="361" t="s">
        <v>1065</v>
      </c>
      <c r="C2528" s="360" t="s">
        <v>12</v>
      </c>
      <c r="D2528" s="360" t="s">
        <v>1066</v>
      </c>
      <c r="E2528" s="645" t="s">
        <v>2467</v>
      </c>
      <c r="F2528" s="645"/>
      <c r="G2528" s="362" t="s">
        <v>162</v>
      </c>
      <c r="H2528" s="363">
        <v>7.56</v>
      </c>
      <c r="I2528" s="364">
        <v>20.12</v>
      </c>
      <c r="J2528" s="379">
        <v>152.1</v>
      </c>
    </row>
    <row r="2529" spans="1:10" ht="51" x14ac:dyDescent="0.25">
      <c r="A2529" s="378" t="s">
        <v>185</v>
      </c>
      <c r="B2529" s="361" t="s">
        <v>2911</v>
      </c>
      <c r="C2529" s="360" t="s">
        <v>12</v>
      </c>
      <c r="D2529" s="360" t="s">
        <v>3366</v>
      </c>
      <c r="E2529" s="645" t="s">
        <v>1854</v>
      </c>
      <c r="F2529" s="645"/>
      <c r="G2529" s="362" t="s">
        <v>4</v>
      </c>
      <c r="H2529" s="363">
        <v>2</v>
      </c>
      <c r="I2529" s="364">
        <v>211.67</v>
      </c>
      <c r="J2529" s="379">
        <v>423.34</v>
      </c>
    </row>
    <row r="2530" spans="1:10" x14ac:dyDescent="0.25">
      <c r="A2530" s="646" t="s">
        <v>199</v>
      </c>
      <c r="B2530" s="853"/>
      <c r="C2530" s="853"/>
      <c r="D2530" s="853"/>
      <c r="E2530" s="853"/>
      <c r="F2530" s="853"/>
      <c r="G2530" s="853"/>
      <c r="H2530" s="853"/>
      <c r="I2530" s="853"/>
      <c r="J2530" s="647"/>
    </row>
    <row r="2531" spans="1:10" ht="15.75" thickBot="1" x14ac:dyDescent="0.3">
      <c r="A2531" s="648" t="s">
        <v>2929</v>
      </c>
      <c r="B2531" s="854"/>
      <c r="C2531" s="854"/>
      <c r="D2531" s="854"/>
      <c r="E2531" s="854"/>
      <c r="F2531" s="854"/>
      <c r="G2531" s="854"/>
      <c r="H2531" s="854"/>
      <c r="I2531" s="854"/>
      <c r="J2531" s="649"/>
    </row>
    <row r="2532" spans="1:10" ht="15.75" thickTop="1" x14ac:dyDescent="0.25">
      <c r="A2532" s="374"/>
      <c r="B2532" s="359"/>
      <c r="C2532" s="359"/>
      <c r="D2532" s="359"/>
      <c r="E2532" s="359"/>
      <c r="F2532" s="359"/>
      <c r="G2532" s="359"/>
      <c r="H2532" s="359"/>
      <c r="I2532" s="359"/>
      <c r="J2532" s="375"/>
    </row>
    <row r="2533" spans="1:10" ht="38.25" x14ac:dyDescent="0.25">
      <c r="A2533" s="376" t="s">
        <v>184</v>
      </c>
      <c r="B2533" s="350" t="s">
        <v>2554</v>
      </c>
      <c r="C2533" s="349" t="s">
        <v>163</v>
      </c>
      <c r="D2533" s="349" t="s">
        <v>2555</v>
      </c>
      <c r="E2533" s="644" t="s">
        <v>1789</v>
      </c>
      <c r="F2533" s="644"/>
      <c r="G2533" s="351" t="s">
        <v>4</v>
      </c>
      <c r="H2533" s="352">
        <v>1</v>
      </c>
      <c r="I2533" s="353">
        <v>806.6</v>
      </c>
      <c r="J2533" s="377">
        <v>806.6</v>
      </c>
    </row>
    <row r="2534" spans="1:10" x14ac:dyDescent="0.25">
      <c r="A2534" s="378" t="s">
        <v>185</v>
      </c>
      <c r="B2534" s="361" t="s">
        <v>190</v>
      </c>
      <c r="C2534" s="360" t="s">
        <v>12</v>
      </c>
      <c r="D2534" s="360" t="s">
        <v>106</v>
      </c>
      <c r="E2534" s="645" t="s">
        <v>2465</v>
      </c>
      <c r="F2534" s="645"/>
      <c r="G2534" s="362" t="s">
        <v>104</v>
      </c>
      <c r="H2534" s="363">
        <v>3</v>
      </c>
      <c r="I2534" s="364">
        <v>24.91</v>
      </c>
      <c r="J2534" s="379">
        <v>74.73</v>
      </c>
    </row>
    <row r="2535" spans="1:10" x14ac:dyDescent="0.25">
      <c r="A2535" s="378" t="s">
        <v>185</v>
      </c>
      <c r="B2535" s="361" t="s">
        <v>730</v>
      </c>
      <c r="C2535" s="360" t="s">
        <v>12</v>
      </c>
      <c r="D2535" s="360" t="s">
        <v>731</v>
      </c>
      <c r="E2535" s="645" t="s">
        <v>2465</v>
      </c>
      <c r="F2535" s="645"/>
      <c r="G2535" s="362" t="s">
        <v>104</v>
      </c>
      <c r="H2535" s="363">
        <v>3</v>
      </c>
      <c r="I2535" s="364">
        <v>33.61</v>
      </c>
      <c r="J2535" s="379">
        <v>100.83</v>
      </c>
    </row>
    <row r="2536" spans="1:10" ht="38.25" x14ac:dyDescent="0.25">
      <c r="A2536" s="378" t="s">
        <v>185</v>
      </c>
      <c r="B2536" s="361" t="s">
        <v>2917</v>
      </c>
      <c r="C2536" s="360" t="s">
        <v>12</v>
      </c>
      <c r="D2536" s="360" t="s">
        <v>3367</v>
      </c>
      <c r="E2536" s="645" t="s">
        <v>2910</v>
      </c>
      <c r="F2536" s="645"/>
      <c r="G2536" s="362" t="s">
        <v>162</v>
      </c>
      <c r="H2536" s="363">
        <v>0.72</v>
      </c>
      <c r="I2536" s="364">
        <v>373.38</v>
      </c>
      <c r="J2536" s="379">
        <v>268.83</v>
      </c>
    </row>
    <row r="2537" spans="1:10" ht="25.5" x14ac:dyDescent="0.25">
      <c r="A2537" s="372" t="s">
        <v>191</v>
      </c>
      <c r="B2537" s="355" t="s">
        <v>1782</v>
      </c>
      <c r="C2537" s="354" t="s">
        <v>12</v>
      </c>
      <c r="D2537" s="354" t="s">
        <v>1783</v>
      </c>
      <c r="E2537" s="643" t="s">
        <v>192</v>
      </c>
      <c r="F2537" s="643"/>
      <c r="G2537" s="356" t="s">
        <v>1784</v>
      </c>
      <c r="H2537" s="357">
        <v>0.42042000000000002</v>
      </c>
      <c r="I2537" s="358">
        <v>32.56</v>
      </c>
      <c r="J2537" s="373">
        <v>13.68</v>
      </c>
    </row>
    <row r="2538" spans="1:10" ht="51" x14ac:dyDescent="0.25">
      <c r="A2538" s="372" t="s">
        <v>191</v>
      </c>
      <c r="B2538" s="355" t="s">
        <v>2914</v>
      </c>
      <c r="C2538" s="354" t="s">
        <v>12</v>
      </c>
      <c r="D2538" s="354" t="s">
        <v>2915</v>
      </c>
      <c r="E2538" s="643" t="s">
        <v>192</v>
      </c>
      <c r="F2538" s="643"/>
      <c r="G2538" s="356" t="s">
        <v>3</v>
      </c>
      <c r="H2538" s="357">
        <v>3.4</v>
      </c>
      <c r="I2538" s="358">
        <v>16.13</v>
      </c>
      <c r="J2538" s="373">
        <v>54.84</v>
      </c>
    </row>
    <row r="2539" spans="1:10" ht="38.25" x14ac:dyDescent="0.25">
      <c r="A2539" s="372" t="s">
        <v>191</v>
      </c>
      <c r="B2539" s="355" t="s">
        <v>2912</v>
      </c>
      <c r="C2539" s="354" t="s">
        <v>212</v>
      </c>
      <c r="D2539" s="354" t="s">
        <v>2913</v>
      </c>
      <c r="E2539" s="643" t="s">
        <v>192</v>
      </c>
      <c r="F2539" s="643"/>
      <c r="G2539" s="356" t="s">
        <v>162</v>
      </c>
      <c r="H2539" s="357">
        <v>0.72</v>
      </c>
      <c r="I2539" s="358">
        <v>407.91</v>
      </c>
      <c r="J2539" s="373">
        <v>293.69</v>
      </c>
    </row>
    <row r="2540" spans="1:10" x14ac:dyDescent="0.25">
      <c r="A2540" s="646" t="s">
        <v>199</v>
      </c>
      <c r="B2540" s="853"/>
      <c r="C2540" s="853"/>
      <c r="D2540" s="853"/>
      <c r="E2540" s="853"/>
      <c r="F2540" s="853"/>
      <c r="G2540" s="853"/>
      <c r="H2540" s="853"/>
      <c r="I2540" s="853"/>
      <c r="J2540" s="647"/>
    </row>
    <row r="2541" spans="1:10" ht="15.75" thickBot="1" x14ac:dyDescent="0.3">
      <c r="A2541" s="648" t="s">
        <v>2916</v>
      </c>
      <c r="B2541" s="854"/>
      <c r="C2541" s="854"/>
      <c r="D2541" s="854"/>
      <c r="E2541" s="854"/>
      <c r="F2541" s="854"/>
      <c r="G2541" s="854"/>
      <c r="H2541" s="854"/>
      <c r="I2541" s="854"/>
      <c r="J2541" s="649"/>
    </row>
    <row r="2542" spans="1:10" ht="15.75" thickTop="1" x14ac:dyDescent="0.25">
      <c r="A2542" s="374"/>
      <c r="B2542" s="359"/>
      <c r="C2542" s="359"/>
      <c r="D2542" s="359"/>
      <c r="E2542" s="359"/>
      <c r="F2542" s="359"/>
      <c r="G2542" s="359"/>
      <c r="H2542" s="359"/>
      <c r="I2542" s="359"/>
      <c r="J2542" s="375"/>
    </row>
    <row r="2543" spans="1:10" ht="63.75" x14ac:dyDescent="0.25">
      <c r="A2543" s="376" t="s">
        <v>184</v>
      </c>
      <c r="B2543" s="350" t="s">
        <v>4695</v>
      </c>
      <c r="C2543" s="349" t="s">
        <v>163</v>
      </c>
      <c r="D2543" s="349" t="s">
        <v>4696</v>
      </c>
      <c r="E2543" s="644" t="s">
        <v>1789</v>
      </c>
      <c r="F2543" s="644"/>
      <c r="G2543" s="351" t="s">
        <v>4</v>
      </c>
      <c r="H2543" s="352">
        <v>1</v>
      </c>
      <c r="I2543" s="353">
        <v>216.42</v>
      </c>
      <c r="J2543" s="377">
        <v>216.42</v>
      </c>
    </row>
    <row r="2544" spans="1:10" ht="51.75" thickBot="1" x14ac:dyDescent="0.3">
      <c r="A2544" s="378" t="s">
        <v>185</v>
      </c>
      <c r="B2544" s="361" t="s">
        <v>2935</v>
      </c>
      <c r="C2544" s="360" t="s">
        <v>163</v>
      </c>
      <c r="D2544" s="360" t="s">
        <v>2936</v>
      </c>
      <c r="E2544" s="645" t="s">
        <v>1789</v>
      </c>
      <c r="F2544" s="645"/>
      <c r="G2544" s="362" t="s">
        <v>162</v>
      </c>
      <c r="H2544" s="363">
        <v>0.48</v>
      </c>
      <c r="I2544" s="364">
        <v>450.89</v>
      </c>
      <c r="J2544" s="379">
        <v>216.42</v>
      </c>
    </row>
    <row r="2545" spans="1:10" ht="15.75" thickTop="1" x14ac:dyDescent="0.25">
      <c r="A2545" s="374"/>
      <c r="B2545" s="359"/>
      <c r="C2545" s="359"/>
      <c r="D2545" s="359"/>
      <c r="E2545" s="359"/>
      <c r="F2545" s="359"/>
      <c r="G2545" s="359"/>
      <c r="H2545" s="359"/>
      <c r="I2545" s="359"/>
      <c r="J2545" s="375"/>
    </row>
    <row r="2546" spans="1:10" ht="63.75" x14ac:dyDescent="0.25">
      <c r="A2546" s="376" t="s">
        <v>184</v>
      </c>
      <c r="B2546" s="350" t="s">
        <v>4697</v>
      </c>
      <c r="C2546" s="349" t="s">
        <v>163</v>
      </c>
      <c r="D2546" s="349" t="s">
        <v>4698</v>
      </c>
      <c r="E2546" s="644" t="s">
        <v>1789</v>
      </c>
      <c r="F2546" s="644"/>
      <c r="G2546" s="351" t="s">
        <v>4</v>
      </c>
      <c r="H2546" s="352">
        <v>1</v>
      </c>
      <c r="I2546" s="353">
        <v>270.52999999999997</v>
      </c>
      <c r="J2546" s="377">
        <v>270.52999999999997</v>
      </c>
    </row>
    <row r="2547" spans="1:10" ht="51.75" thickBot="1" x14ac:dyDescent="0.3">
      <c r="A2547" s="378" t="s">
        <v>185</v>
      </c>
      <c r="B2547" s="361" t="s">
        <v>2935</v>
      </c>
      <c r="C2547" s="360" t="s">
        <v>163</v>
      </c>
      <c r="D2547" s="360" t="s">
        <v>2936</v>
      </c>
      <c r="E2547" s="645" t="s">
        <v>1789</v>
      </c>
      <c r="F2547" s="645"/>
      <c r="G2547" s="362" t="s">
        <v>162</v>
      </c>
      <c r="H2547" s="363">
        <v>0.6</v>
      </c>
      <c r="I2547" s="364">
        <v>450.89</v>
      </c>
      <c r="J2547" s="379">
        <v>270.52999999999997</v>
      </c>
    </row>
    <row r="2548" spans="1:10" ht="15.75" thickTop="1" x14ac:dyDescent="0.25">
      <c r="A2548" s="374"/>
      <c r="B2548" s="359"/>
      <c r="C2548" s="359"/>
      <c r="D2548" s="359"/>
      <c r="E2548" s="359"/>
      <c r="F2548" s="359"/>
      <c r="G2548" s="359"/>
      <c r="H2548" s="359"/>
      <c r="I2548" s="359"/>
      <c r="J2548" s="375"/>
    </row>
    <row r="2549" spans="1:10" ht="63.75" x14ac:dyDescent="0.25">
      <c r="A2549" s="376" t="s">
        <v>184</v>
      </c>
      <c r="B2549" s="350" t="s">
        <v>4699</v>
      </c>
      <c r="C2549" s="349" t="s">
        <v>163</v>
      </c>
      <c r="D2549" s="349" t="s">
        <v>4700</v>
      </c>
      <c r="E2549" s="644" t="s">
        <v>1789</v>
      </c>
      <c r="F2549" s="644"/>
      <c r="G2549" s="351" t="s">
        <v>4</v>
      </c>
      <c r="H2549" s="352">
        <v>1</v>
      </c>
      <c r="I2549" s="353">
        <v>405.8</v>
      </c>
      <c r="J2549" s="377">
        <v>405.8</v>
      </c>
    </row>
    <row r="2550" spans="1:10" ht="51.75" thickBot="1" x14ac:dyDescent="0.3">
      <c r="A2550" s="378" t="s">
        <v>185</v>
      </c>
      <c r="B2550" s="361" t="s">
        <v>2935</v>
      </c>
      <c r="C2550" s="360" t="s">
        <v>163</v>
      </c>
      <c r="D2550" s="360" t="s">
        <v>2936</v>
      </c>
      <c r="E2550" s="645" t="s">
        <v>1789</v>
      </c>
      <c r="F2550" s="645"/>
      <c r="G2550" s="362" t="s">
        <v>162</v>
      </c>
      <c r="H2550" s="363">
        <v>0.9</v>
      </c>
      <c r="I2550" s="364">
        <v>450.89</v>
      </c>
      <c r="J2550" s="379">
        <v>405.8</v>
      </c>
    </row>
    <row r="2551" spans="1:10" ht="15.75" thickTop="1" x14ac:dyDescent="0.25">
      <c r="A2551" s="374"/>
      <c r="B2551" s="359"/>
      <c r="C2551" s="359"/>
      <c r="D2551" s="359"/>
      <c r="E2551" s="359"/>
      <c r="F2551" s="359"/>
      <c r="G2551" s="359"/>
      <c r="H2551" s="359"/>
      <c r="I2551" s="359"/>
      <c r="J2551" s="375"/>
    </row>
    <row r="2552" spans="1:10" ht="63.75" x14ac:dyDescent="0.25">
      <c r="A2552" s="376" t="s">
        <v>184</v>
      </c>
      <c r="B2552" s="350" t="s">
        <v>4701</v>
      </c>
      <c r="C2552" s="349" t="s">
        <v>163</v>
      </c>
      <c r="D2552" s="349" t="s">
        <v>4702</v>
      </c>
      <c r="E2552" s="644" t="s">
        <v>1789</v>
      </c>
      <c r="F2552" s="644"/>
      <c r="G2552" s="351" t="s">
        <v>4</v>
      </c>
      <c r="H2552" s="352">
        <v>1</v>
      </c>
      <c r="I2552" s="353">
        <v>535.36</v>
      </c>
      <c r="J2552" s="377">
        <v>535.36</v>
      </c>
    </row>
    <row r="2553" spans="1:10" ht="51" x14ac:dyDescent="0.25">
      <c r="A2553" s="378" t="s">
        <v>185</v>
      </c>
      <c r="B2553" s="361" t="s">
        <v>2935</v>
      </c>
      <c r="C2553" s="360" t="s">
        <v>163</v>
      </c>
      <c r="D2553" s="360" t="s">
        <v>2936</v>
      </c>
      <c r="E2553" s="645" t="s">
        <v>1789</v>
      </c>
      <c r="F2553" s="645"/>
      <c r="G2553" s="362" t="s">
        <v>162</v>
      </c>
      <c r="H2553" s="363">
        <v>0.9</v>
      </c>
      <c r="I2553" s="364">
        <v>450.89</v>
      </c>
      <c r="J2553" s="379">
        <v>405.8</v>
      </c>
    </row>
    <row r="2554" spans="1:10" ht="15.75" thickBot="1" x14ac:dyDescent="0.3">
      <c r="A2554" s="372" t="s">
        <v>191</v>
      </c>
      <c r="B2554" s="355" t="s">
        <v>2937</v>
      </c>
      <c r="C2554" s="354" t="s">
        <v>200</v>
      </c>
      <c r="D2554" s="354" t="s">
        <v>2938</v>
      </c>
      <c r="E2554" s="643" t="s">
        <v>192</v>
      </c>
      <c r="F2554" s="643"/>
      <c r="G2554" s="356" t="s">
        <v>162</v>
      </c>
      <c r="H2554" s="357">
        <v>0.9</v>
      </c>
      <c r="I2554" s="358">
        <v>143.96</v>
      </c>
      <c r="J2554" s="373">
        <v>129.56</v>
      </c>
    </row>
    <row r="2555" spans="1:10" ht="15.75" thickTop="1" x14ac:dyDescent="0.25">
      <c r="A2555" s="374"/>
      <c r="B2555" s="359"/>
      <c r="C2555" s="359"/>
      <c r="D2555" s="359"/>
      <c r="E2555" s="359"/>
      <c r="F2555" s="359"/>
      <c r="G2555" s="359"/>
      <c r="H2555" s="359"/>
      <c r="I2555" s="359"/>
      <c r="J2555" s="375"/>
    </row>
    <row r="2556" spans="1:10" ht="63.75" x14ac:dyDescent="0.25">
      <c r="A2556" s="376" t="s">
        <v>184</v>
      </c>
      <c r="B2556" s="350" t="s">
        <v>4703</v>
      </c>
      <c r="C2556" s="349" t="s">
        <v>163</v>
      </c>
      <c r="D2556" s="349" t="s">
        <v>4704</v>
      </c>
      <c r="E2556" s="644" t="s">
        <v>1789</v>
      </c>
      <c r="F2556" s="644"/>
      <c r="G2556" s="351" t="s">
        <v>4</v>
      </c>
      <c r="H2556" s="352">
        <v>1</v>
      </c>
      <c r="I2556" s="353">
        <v>541.05999999999995</v>
      </c>
      <c r="J2556" s="377">
        <v>541.05999999999995</v>
      </c>
    </row>
    <row r="2557" spans="1:10" ht="51.75" thickBot="1" x14ac:dyDescent="0.3">
      <c r="A2557" s="378" t="s">
        <v>185</v>
      </c>
      <c r="B2557" s="361" t="s">
        <v>2935</v>
      </c>
      <c r="C2557" s="360" t="s">
        <v>163</v>
      </c>
      <c r="D2557" s="360" t="s">
        <v>2936</v>
      </c>
      <c r="E2557" s="645" t="s">
        <v>1789</v>
      </c>
      <c r="F2557" s="645"/>
      <c r="G2557" s="362" t="s">
        <v>162</v>
      </c>
      <c r="H2557" s="363">
        <v>1.2</v>
      </c>
      <c r="I2557" s="364">
        <v>450.89</v>
      </c>
      <c r="J2557" s="379">
        <v>541.05999999999995</v>
      </c>
    </row>
    <row r="2558" spans="1:10" ht="15.75" thickTop="1" x14ac:dyDescent="0.25">
      <c r="A2558" s="374"/>
      <c r="B2558" s="359"/>
      <c r="C2558" s="359"/>
      <c r="D2558" s="359"/>
      <c r="E2558" s="359"/>
      <c r="F2558" s="359"/>
      <c r="G2558" s="359"/>
      <c r="H2558" s="359"/>
      <c r="I2558" s="359"/>
      <c r="J2558" s="375"/>
    </row>
    <row r="2559" spans="1:10" ht="63.75" x14ac:dyDescent="0.25">
      <c r="A2559" s="376" t="s">
        <v>184</v>
      </c>
      <c r="B2559" s="350" t="s">
        <v>4705</v>
      </c>
      <c r="C2559" s="349" t="s">
        <v>163</v>
      </c>
      <c r="D2559" s="349" t="s">
        <v>4706</v>
      </c>
      <c r="E2559" s="644" t="s">
        <v>1789</v>
      </c>
      <c r="F2559" s="644"/>
      <c r="G2559" s="351" t="s">
        <v>4</v>
      </c>
      <c r="H2559" s="352">
        <v>1</v>
      </c>
      <c r="I2559" s="353">
        <v>1427.63</v>
      </c>
      <c r="J2559" s="377">
        <v>1427.63</v>
      </c>
    </row>
    <row r="2560" spans="1:10" ht="51" x14ac:dyDescent="0.25">
      <c r="A2560" s="378" t="s">
        <v>185</v>
      </c>
      <c r="B2560" s="361" t="s">
        <v>2935</v>
      </c>
      <c r="C2560" s="360" t="s">
        <v>163</v>
      </c>
      <c r="D2560" s="360" t="s">
        <v>2936</v>
      </c>
      <c r="E2560" s="645" t="s">
        <v>1789</v>
      </c>
      <c r="F2560" s="645"/>
      <c r="G2560" s="362" t="s">
        <v>162</v>
      </c>
      <c r="H2560" s="363">
        <v>2.4</v>
      </c>
      <c r="I2560" s="364">
        <v>450.89</v>
      </c>
      <c r="J2560" s="379">
        <v>1082.1300000000001</v>
      </c>
    </row>
    <row r="2561" spans="1:10" ht="15.75" thickBot="1" x14ac:dyDescent="0.3">
      <c r="A2561" s="372" t="s">
        <v>191</v>
      </c>
      <c r="B2561" s="355" t="s">
        <v>2937</v>
      </c>
      <c r="C2561" s="354" t="s">
        <v>200</v>
      </c>
      <c r="D2561" s="354" t="s">
        <v>2938</v>
      </c>
      <c r="E2561" s="643" t="s">
        <v>192</v>
      </c>
      <c r="F2561" s="643"/>
      <c r="G2561" s="356" t="s">
        <v>162</v>
      </c>
      <c r="H2561" s="357">
        <v>2.4</v>
      </c>
      <c r="I2561" s="358">
        <v>143.96</v>
      </c>
      <c r="J2561" s="373">
        <v>345.5</v>
      </c>
    </row>
    <row r="2562" spans="1:10" ht="15.75" thickTop="1" x14ac:dyDescent="0.25">
      <c r="A2562" s="374"/>
      <c r="B2562" s="359"/>
      <c r="C2562" s="359"/>
      <c r="D2562" s="359"/>
      <c r="E2562" s="359"/>
      <c r="F2562" s="359"/>
      <c r="G2562" s="359"/>
      <c r="H2562" s="359"/>
      <c r="I2562" s="359"/>
      <c r="J2562" s="375"/>
    </row>
    <row r="2563" spans="1:10" ht="51" x14ac:dyDescent="0.25">
      <c r="A2563" s="376" t="s">
        <v>184</v>
      </c>
      <c r="B2563" s="350" t="s">
        <v>4708</v>
      </c>
      <c r="C2563" s="349" t="s">
        <v>163</v>
      </c>
      <c r="D2563" s="349" t="s">
        <v>4709</v>
      </c>
      <c r="E2563" s="644" t="s">
        <v>1789</v>
      </c>
      <c r="F2563" s="644"/>
      <c r="G2563" s="351" t="s">
        <v>4</v>
      </c>
      <c r="H2563" s="352">
        <v>1</v>
      </c>
      <c r="I2563" s="353">
        <v>819.54</v>
      </c>
      <c r="J2563" s="377">
        <v>819.54</v>
      </c>
    </row>
    <row r="2564" spans="1:10" ht="51.75" thickBot="1" x14ac:dyDescent="0.3">
      <c r="A2564" s="378" t="s">
        <v>185</v>
      </c>
      <c r="B2564" s="361" t="s">
        <v>4984</v>
      </c>
      <c r="C2564" s="360" t="s">
        <v>163</v>
      </c>
      <c r="D2564" s="360" t="s">
        <v>4985</v>
      </c>
      <c r="E2564" s="645" t="s">
        <v>189</v>
      </c>
      <c r="F2564" s="645"/>
      <c r="G2564" s="362" t="s">
        <v>162</v>
      </c>
      <c r="H2564" s="363">
        <v>1.2</v>
      </c>
      <c r="I2564" s="364">
        <v>682.95</v>
      </c>
      <c r="J2564" s="379">
        <v>819.54</v>
      </c>
    </row>
    <row r="2565" spans="1:10" ht="15.75" thickTop="1" x14ac:dyDescent="0.25">
      <c r="A2565" s="374"/>
      <c r="B2565" s="359"/>
      <c r="C2565" s="359"/>
      <c r="D2565" s="359"/>
      <c r="E2565" s="359"/>
      <c r="F2565" s="359"/>
      <c r="G2565" s="359"/>
      <c r="H2565" s="359"/>
      <c r="I2565" s="359"/>
      <c r="J2565" s="375"/>
    </row>
    <row r="2566" spans="1:10" ht="51" x14ac:dyDescent="0.25">
      <c r="A2566" s="376" t="s">
        <v>184</v>
      </c>
      <c r="B2566" s="350" t="s">
        <v>5796</v>
      </c>
      <c r="C2566" s="349" t="s">
        <v>163</v>
      </c>
      <c r="D2566" s="349" t="s">
        <v>5797</v>
      </c>
      <c r="E2566" s="644" t="s">
        <v>1789</v>
      </c>
      <c r="F2566" s="644"/>
      <c r="G2566" s="351" t="s">
        <v>4</v>
      </c>
      <c r="H2566" s="352">
        <v>1</v>
      </c>
      <c r="I2566" s="353">
        <v>1024.42</v>
      </c>
      <c r="J2566" s="377">
        <v>1024.42</v>
      </c>
    </row>
    <row r="2567" spans="1:10" ht="51.75" thickBot="1" x14ac:dyDescent="0.3">
      <c r="A2567" s="378" t="s">
        <v>185</v>
      </c>
      <c r="B2567" s="361" t="s">
        <v>4984</v>
      </c>
      <c r="C2567" s="360" t="s">
        <v>163</v>
      </c>
      <c r="D2567" s="360" t="s">
        <v>4985</v>
      </c>
      <c r="E2567" s="645" t="s">
        <v>189</v>
      </c>
      <c r="F2567" s="645"/>
      <c r="G2567" s="362" t="s">
        <v>162</v>
      </c>
      <c r="H2567" s="363">
        <v>1.5</v>
      </c>
      <c r="I2567" s="364">
        <v>682.95</v>
      </c>
      <c r="J2567" s="379">
        <v>1024.42</v>
      </c>
    </row>
    <row r="2568" spans="1:10" ht="15.75" thickTop="1" x14ac:dyDescent="0.25">
      <c r="A2568" s="374"/>
      <c r="B2568" s="359"/>
      <c r="C2568" s="359"/>
      <c r="D2568" s="359"/>
      <c r="E2568" s="359"/>
      <c r="F2568" s="359"/>
      <c r="G2568" s="359"/>
      <c r="H2568" s="359"/>
      <c r="I2568" s="359"/>
      <c r="J2568" s="375"/>
    </row>
    <row r="2569" spans="1:10" ht="51" x14ac:dyDescent="0.25">
      <c r="A2569" s="376" t="s">
        <v>184</v>
      </c>
      <c r="B2569" s="350" t="s">
        <v>5798</v>
      </c>
      <c r="C2569" s="349" t="s">
        <v>163</v>
      </c>
      <c r="D2569" s="349" t="s">
        <v>5799</v>
      </c>
      <c r="E2569" s="644" t="s">
        <v>1789</v>
      </c>
      <c r="F2569" s="644"/>
      <c r="G2569" s="351" t="s">
        <v>4</v>
      </c>
      <c r="H2569" s="352">
        <v>1</v>
      </c>
      <c r="I2569" s="353">
        <v>1051.74</v>
      </c>
      <c r="J2569" s="377">
        <v>1051.74</v>
      </c>
    </row>
    <row r="2570" spans="1:10" ht="51.75" thickBot="1" x14ac:dyDescent="0.3">
      <c r="A2570" s="378" t="s">
        <v>185</v>
      </c>
      <c r="B2570" s="361" t="s">
        <v>4984</v>
      </c>
      <c r="C2570" s="360" t="s">
        <v>163</v>
      </c>
      <c r="D2570" s="360" t="s">
        <v>4985</v>
      </c>
      <c r="E2570" s="645" t="s">
        <v>189</v>
      </c>
      <c r="F2570" s="645"/>
      <c r="G2570" s="362" t="s">
        <v>162</v>
      </c>
      <c r="H2570" s="363">
        <v>1.54</v>
      </c>
      <c r="I2570" s="364">
        <v>682.95</v>
      </c>
      <c r="J2570" s="379">
        <v>1051.74</v>
      </c>
    </row>
    <row r="2571" spans="1:10" ht="15.75" thickTop="1" x14ac:dyDescent="0.25">
      <c r="A2571" s="374"/>
      <c r="B2571" s="359"/>
      <c r="C2571" s="359"/>
      <c r="D2571" s="359"/>
      <c r="E2571" s="359"/>
      <c r="F2571" s="359"/>
      <c r="G2571" s="359"/>
      <c r="H2571" s="359"/>
      <c r="I2571" s="359"/>
      <c r="J2571" s="375"/>
    </row>
    <row r="2572" spans="1:10" ht="51" x14ac:dyDescent="0.25">
      <c r="A2572" s="376" t="s">
        <v>184</v>
      </c>
      <c r="B2572" s="350" t="s">
        <v>5800</v>
      </c>
      <c r="C2572" s="349" t="s">
        <v>163</v>
      </c>
      <c r="D2572" s="349" t="s">
        <v>5801</v>
      </c>
      <c r="E2572" s="644" t="s">
        <v>1789</v>
      </c>
      <c r="F2572" s="644"/>
      <c r="G2572" s="351" t="s">
        <v>4</v>
      </c>
      <c r="H2572" s="352">
        <v>1</v>
      </c>
      <c r="I2572" s="353">
        <v>1079.06</v>
      </c>
      <c r="J2572" s="377">
        <v>1079.06</v>
      </c>
    </row>
    <row r="2573" spans="1:10" ht="51.75" thickBot="1" x14ac:dyDescent="0.3">
      <c r="A2573" s="378" t="s">
        <v>185</v>
      </c>
      <c r="B2573" s="361" t="s">
        <v>4984</v>
      </c>
      <c r="C2573" s="360" t="s">
        <v>163</v>
      </c>
      <c r="D2573" s="360" t="s">
        <v>4985</v>
      </c>
      <c r="E2573" s="645" t="s">
        <v>189</v>
      </c>
      <c r="F2573" s="645"/>
      <c r="G2573" s="362" t="s">
        <v>162</v>
      </c>
      <c r="H2573" s="363">
        <v>1.58</v>
      </c>
      <c r="I2573" s="364">
        <v>682.95</v>
      </c>
      <c r="J2573" s="379">
        <v>1079.06</v>
      </c>
    </row>
    <row r="2574" spans="1:10" ht="15.75" thickTop="1" x14ac:dyDescent="0.25">
      <c r="A2574" s="374"/>
      <c r="B2574" s="359"/>
      <c r="C2574" s="359"/>
      <c r="D2574" s="359"/>
      <c r="E2574" s="359"/>
      <c r="F2574" s="359"/>
      <c r="G2574" s="359"/>
      <c r="H2574" s="359"/>
      <c r="I2574" s="359"/>
      <c r="J2574" s="375"/>
    </row>
    <row r="2575" spans="1:10" ht="51" x14ac:dyDescent="0.25">
      <c r="A2575" s="376" t="s">
        <v>184</v>
      </c>
      <c r="B2575" s="350" t="s">
        <v>5803</v>
      </c>
      <c r="C2575" s="349" t="s">
        <v>163</v>
      </c>
      <c r="D2575" s="349" t="s">
        <v>5804</v>
      </c>
      <c r="E2575" s="644" t="s">
        <v>1789</v>
      </c>
      <c r="F2575" s="644"/>
      <c r="G2575" s="351" t="s">
        <v>4</v>
      </c>
      <c r="H2575" s="352">
        <v>1</v>
      </c>
      <c r="I2575" s="353">
        <v>1242.96</v>
      </c>
      <c r="J2575" s="377">
        <v>1242.96</v>
      </c>
    </row>
    <row r="2576" spans="1:10" ht="51.75" thickBot="1" x14ac:dyDescent="0.3">
      <c r="A2576" s="378" t="s">
        <v>185</v>
      </c>
      <c r="B2576" s="361" t="s">
        <v>4984</v>
      </c>
      <c r="C2576" s="360" t="s">
        <v>163</v>
      </c>
      <c r="D2576" s="360" t="s">
        <v>4985</v>
      </c>
      <c r="E2576" s="645" t="s">
        <v>189</v>
      </c>
      <c r="F2576" s="645"/>
      <c r="G2576" s="362" t="s">
        <v>162</v>
      </c>
      <c r="H2576" s="363">
        <v>1.82</v>
      </c>
      <c r="I2576" s="364">
        <v>682.95</v>
      </c>
      <c r="J2576" s="379">
        <v>1242.96</v>
      </c>
    </row>
    <row r="2577" spans="1:10" ht="15.75" thickTop="1" x14ac:dyDescent="0.25">
      <c r="A2577" s="374"/>
      <c r="B2577" s="359"/>
      <c r="C2577" s="359"/>
      <c r="D2577" s="359"/>
      <c r="E2577" s="359"/>
      <c r="F2577" s="359"/>
      <c r="G2577" s="359"/>
      <c r="H2577" s="359"/>
      <c r="I2577" s="359"/>
      <c r="J2577" s="375"/>
    </row>
    <row r="2578" spans="1:10" ht="63.75" x14ac:dyDescent="0.25">
      <c r="A2578" s="376" t="s">
        <v>184</v>
      </c>
      <c r="B2578" s="350" t="s">
        <v>4713</v>
      </c>
      <c r="C2578" s="349" t="s">
        <v>163</v>
      </c>
      <c r="D2578" s="349" t="s">
        <v>4714</v>
      </c>
      <c r="E2578" s="644" t="s">
        <v>1789</v>
      </c>
      <c r="F2578" s="644"/>
      <c r="G2578" s="351" t="s">
        <v>4</v>
      </c>
      <c r="H2578" s="352">
        <v>1</v>
      </c>
      <c r="I2578" s="353">
        <v>2164.27</v>
      </c>
      <c r="J2578" s="377">
        <v>2164.27</v>
      </c>
    </row>
    <row r="2579" spans="1:10" ht="51.75" thickBot="1" x14ac:dyDescent="0.3">
      <c r="A2579" s="378" t="s">
        <v>185</v>
      </c>
      <c r="B2579" s="361" t="s">
        <v>2935</v>
      </c>
      <c r="C2579" s="360" t="s">
        <v>163</v>
      </c>
      <c r="D2579" s="360" t="s">
        <v>2936</v>
      </c>
      <c r="E2579" s="645" t="s">
        <v>1789</v>
      </c>
      <c r="F2579" s="645"/>
      <c r="G2579" s="362" t="s">
        <v>162</v>
      </c>
      <c r="H2579" s="363">
        <v>4.8</v>
      </c>
      <c r="I2579" s="364">
        <v>450.89</v>
      </c>
      <c r="J2579" s="379">
        <v>2164.27</v>
      </c>
    </row>
    <row r="2580" spans="1:10" ht="15.75" thickTop="1" x14ac:dyDescent="0.25">
      <c r="A2580" s="374"/>
      <c r="B2580" s="359"/>
      <c r="C2580" s="359"/>
      <c r="D2580" s="359"/>
      <c r="E2580" s="359"/>
      <c r="F2580" s="359"/>
      <c r="G2580" s="359"/>
      <c r="H2580" s="359"/>
      <c r="I2580" s="359"/>
      <c r="J2580" s="375"/>
    </row>
    <row r="2581" spans="1:10" ht="38.25" x14ac:dyDescent="0.25">
      <c r="A2581" s="376" t="s">
        <v>184</v>
      </c>
      <c r="B2581" s="350" t="s">
        <v>2562</v>
      </c>
      <c r="C2581" s="349" t="s">
        <v>163</v>
      </c>
      <c r="D2581" s="349" t="s">
        <v>2563</v>
      </c>
      <c r="E2581" s="644" t="s">
        <v>2939</v>
      </c>
      <c r="F2581" s="644"/>
      <c r="G2581" s="351" t="s">
        <v>162</v>
      </c>
      <c r="H2581" s="352">
        <v>1</v>
      </c>
      <c r="I2581" s="353">
        <v>436.14</v>
      </c>
      <c r="J2581" s="377">
        <v>436.14</v>
      </c>
    </row>
    <row r="2582" spans="1:10" x14ac:dyDescent="0.25">
      <c r="A2582" s="378" t="s">
        <v>185</v>
      </c>
      <c r="B2582" s="361" t="s">
        <v>190</v>
      </c>
      <c r="C2582" s="360" t="s">
        <v>12</v>
      </c>
      <c r="D2582" s="360" t="s">
        <v>106</v>
      </c>
      <c r="E2582" s="645" t="s">
        <v>2465</v>
      </c>
      <c r="F2582" s="645"/>
      <c r="G2582" s="362" t="s">
        <v>104</v>
      </c>
      <c r="H2582" s="363">
        <v>1.39</v>
      </c>
      <c r="I2582" s="364">
        <v>24.91</v>
      </c>
      <c r="J2582" s="379">
        <v>34.619999999999997</v>
      </c>
    </row>
    <row r="2583" spans="1:10" ht="63.75" x14ac:dyDescent="0.25">
      <c r="A2583" s="378" t="s">
        <v>185</v>
      </c>
      <c r="B2583" s="361" t="s">
        <v>2940</v>
      </c>
      <c r="C2583" s="360" t="s">
        <v>12</v>
      </c>
      <c r="D2583" s="360" t="s">
        <v>2941</v>
      </c>
      <c r="E2583" s="645" t="s">
        <v>2470</v>
      </c>
      <c r="F2583" s="645"/>
      <c r="G2583" s="362" t="s">
        <v>187</v>
      </c>
      <c r="H2583" s="363">
        <v>0.04</v>
      </c>
      <c r="I2583" s="364">
        <v>649.26</v>
      </c>
      <c r="J2583" s="379">
        <v>25.97</v>
      </c>
    </row>
    <row r="2584" spans="1:10" ht="38.25" x14ac:dyDescent="0.25">
      <c r="A2584" s="378" t="s">
        <v>185</v>
      </c>
      <c r="B2584" s="361" t="s">
        <v>541</v>
      </c>
      <c r="C2584" s="360" t="s">
        <v>12</v>
      </c>
      <c r="D2584" s="360" t="s">
        <v>542</v>
      </c>
      <c r="E2584" s="645" t="s">
        <v>2464</v>
      </c>
      <c r="F2584" s="645"/>
      <c r="G2584" s="362" t="s">
        <v>110</v>
      </c>
      <c r="H2584" s="363">
        <v>2.65</v>
      </c>
      <c r="I2584" s="364">
        <v>41.2</v>
      </c>
      <c r="J2584" s="379">
        <v>109.18</v>
      </c>
    </row>
    <row r="2585" spans="1:10" ht="25.5" x14ac:dyDescent="0.25">
      <c r="A2585" s="378" t="s">
        <v>185</v>
      </c>
      <c r="B2585" s="361" t="s">
        <v>1822</v>
      </c>
      <c r="C2585" s="360" t="s">
        <v>12</v>
      </c>
      <c r="D2585" s="360" t="s">
        <v>1823</v>
      </c>
      <c r="E2585" s="645" t="s">
        <v>2465</v>
      </c>
      <c r="F2585" s="645"/>
      <c r="G2585" s="362" t="s">
        <v>104</v>
      </c>
      <c r="H2585" s="363">
        <v>2.79</v>
      </c>
      <c r="I2585" s="364">
        <v>33.69</v>
      </c>
      <c r="J2585" s="379">
        <v>93.99</v>
      </c>
    </row>
    <row r="2586" spans="1:10" ht="38.25" x14ac:dyDescent="0.25">
      <c r="A2586" s="378" t="s">
        <v>185</v>
      </c>
      <c r="B2586" s="361" t="s">
        <v>539</v>
      </c>
      <c r="C2586" s="360" t="s">
        <v>12</v>
      </c>
      <c r="D2586" s="360" t="s">
        <v>540</v>
      </c>
      <c r="E2586" s="645" t="s">
        <v>2464</v>
      </c>
      <c r="F2586" s="645"/>
      <c r="G2586" s="362" t="s">
        <v>109</v>
      </c>
      <c r="H2586" s="363">
        <v>0.14000000000000001</v>
      </c>
      <c r="I2586" s="364">
        <v>42.74</v>
      </c>
      <c r="J2586" s="379">
        <v>5.98</v>
      </c>
    </row>
    <row r="2587" spans="1:10" x14ac:dyDescent="0.25">
      <c r="A2587" s="372" t="s">
        <v>191</v>
      </c>
      <c r="B2587" s="355" t="s">
        <v>2942</v>
      </c>
      <c r="C2587" s="354" t="s">
        <v>125</v>
      </c>
      <c r="D2587" s="354" t="s">
        <v>2943</v>
      </c>
      <c r="E2587" s="643" t="s">
        <v>192</v>
      </c>
      <c r="F2587" s="643"/>
      <c r="G2587" s="356" t="s">
        <v>162</v>
      </c>
      <c r="H2587" s="357">
        <v>1.04</v>
      </c>
      <c r="I2587" s="358">
        <v>160</v>
      </c>
      <c r="J2587" s="373">
        <v>166.4</v>
      </c>
    </row>
    <row r="2588" spans="1:10" x14ac:dyDescent="0.25">
      <c r="A2588" s="646" t="s">
        <v>199</v>
      </c>
      <c r="B2588" s="853"/>
      <c r="C2588" s="853"/>
      <c r="D2588" s="853"/>
      <c r="E2588" s="853"/>
      <c r="F2588" s="853"/>
      <c r="G2588" s="853"/>
      <c r="H2588" s="853"/>
      <c r="I2588" s="853"/>
      <c r="J2588" s="647"/>
    </row>
    <row r="2589" spans="1:10" ht="15.75" thickBot="1" x14ac:dyDescent="0.3">
      <c r="A2589" s="648" t="s">
        <v>2944</v>
      </c>
      <c r="B2589" s="854"/>
      <c r="C2589" s="854"/>
      <c r="D2589" s="854"/>
      <c r="E2589" s="854"/>
      <c r="F2589" s="854"/>
      <c r="G2589" s="854"/>
      <c r="H2589" s="854"/>
      <c r="I2589" s="854"/>
      <c r="J2589" s="649"/>
    </row>
    <row r="2590" spans="1:10" ht="15.75" thickTop="1" x14ac:dyDescent="0.25">
      <c r="A2590" s="374"/>
      <c r="B2590" s="359"/>
      <c r="C2590" s="359"/>
      <c r="D2590" s="359"/>
      <c r="E2590" s="359"/>
      <c r="F2590" s="359"/>
      <c r="G2590" s="359"/>
      <c r="H2590" s="359"/>
      <c r="I2590" s="359"/>
      <c r="J2590" s="375"/>
    </row>
    <row r="2591" spans="1:10" ht="25.5" x14ac:dyDescent="0.25">
      <c r="A2591" s="376" t="s">
        <v>184</v>
      </c>
      <c r="B2591" s="350" t="s">
        <v>611</v>
      </c>
      <c r="C2591" s="349" t="s">
        <v>12</v>
      </c>
      <c r="D2591" s="349" t="s">
        <v>612</v>
      </c>
      <c r="E2591" s="644" t="s">
        <v>640</v>
      </c>
      <c r="F2591" s="644"/>
      <c r="G2591" s="351" t="s">
        <v>162</v>
      </c>
      <c r="H2591" s="352">
        <v>1</v>
      </c>
      <c r="I2591" s="353">
        <v>4.8</v>
      </c>
      <c r="J2591" s="377">
        <v>4.8</v>
      </c>
    </row>
    <row r="2592" spans="1:10" x14ac:dyDescent="0.25">
      <c r="A2592" s="378" t="s">
        <v>185</v>
      </c>
      <c r="B2592" s="361" t="s">
        <v>550</v>
      </c>
      <c r="C2592" s="360" t="s">
        <v>12</v>
      </c>
      <c r="D2592" s="360" t="s">
        <v>551</v>
      </c>
      <c r="E2592" s="645" t="s">
        <v>2465</v>
      </c>
      <c r="F2592" s="645"/>
      <c r="G2592" s="362" t="s">
        <v>104</v>
      </c>
      <c r="H2592" s="363">
        <v>6.6600000000000006E-2</v>
      </c>
      <c r="I2592" s="364">
        <v>35.26</v>
      </c>
      <c r="J2592" s="379">
        <v>2.34</v>
      </c>
    </row>
    <row r="2593" spans="1:10" x14ac:dyDescent="0.25">
      <c r="A2593" s="378" t="s">
        <v>185</v>
      </c>
      <c r="B2593" s="361" t="s">
        <v>190</v>
      </c>
      <c r="C2593" s="360" t="s">
        <v>12</v>
      </c>
      <c r="D2593" s="360" t="s">
        <v>106</v>
      </c>
      <c r="E2593" s="645" t="s">
        <v>2465</v>
      </c>
      <c r="F2593" s="645"/>
      <c r="G2593" s="362" t="s">
        <v>104</v>
      </c>
      <c r="H2593" s="363">
        <v>2.2200000000000001E-2</v>
      </c>
      <c r="I2593" s="364">
        <v>24.91</v>
      </c>
      <c r="J2593" s="379">
        <v>0.55000000000000004</v>
      </c>
    </row>
    <row r="2594" spans="1:10" ht="26.25" thickBot="1" x14ac:dyDescent="0.3">
      <c r="A2594" s="372" t="s">
        <v>191</v>
      </c>
      <c r="B2594" s="355" t="s">
        <v>752</v>
      </c>
      <c r="C2594" s="354" t="s">
        <v>12</v>
      </c>
      <c r="D2594" s="354" t="s">
        <v>753</v>
      </c>
      <c r="E2594" s="643" t="s">
        <v>192</v>
      </c>
      <c r="F2594" s="643"/>
      <c r="G2594" s="356" t="s">
        <v>105</v>
      </c>
      <c r="H2594" s="357">
        <v>0.1666</v>
      </c>
      <c r="I2594" s="358">
        <v>11.48</v>
      </c>
      <c r="J2594" s="373">
        <v>1.91</v>
      </c>
    </row>
    <row r="2595" spans="1:10" ht="15.75" thickTop="1" x14ac:dyDescent="0.25">
      <c r="A2595" s="374"/>
      <c r="B2595" s="359"/>
      <c r="C2595" s="359"/>
      <c r="D2595" s="359"/>
      <c r="E2595" s="359"/>
      <c r="F2595" s="359"/>
      <c r="G2595" s="359"/>
      <c r="H2595" s="359"/>
      <c r="I2595" s="359"/>
      <c r="J2595" s="375"/>
    </row>
    <row r="2596" spans="1:10" ht="25.5" x14ac:dyDescent="0.25">
      <c r="A2596" s="376" t="s">
        <v>184</v>
      </c>
      <c r="B2596" s="350" t="s">
        <v>1285</v>
      </c>
      <c r="C2596" s="349" t="s">
        <v>163</v>
      </c>
      <c r="D2596" s="349" t="s">
        <v>1286</v>
      </c>
      <c r="E2596" s="644" t="s">
        <v>1857</v>
      </c>
      <c r="F2596" s="644"/>
      <c r="G2596" s="351" t="s">
        <v>162</v>
      </c>
      <c r="H2596" s="352">
        <v>1</v>
      </c>
      <c r="I2596" s="353">
        <v>31.98</v>
      </c>
      <c r="J2596" s="377">
        <v>31.98</v>
      </c>
    </row>
    <row r="2597" spans="1:10" x14ac:dyDescent="0.25">
      <c r="A2597" s="378" t="s">
        <v>185</v>
      </c>
      <c r="B2597" s="361" t="s">
        <v>190</v>
      </c>
      <c r="C2597" s="360" t="s">
        <v>12</v>
      </c>
      <c r="D2597" s="360" t="s">
        <v>106</v>
      </c>
      <c r="E2597" s="645" t="s">
        <v>2465</v>
      </c>
      <c r="F2597" s="645"/>
      <c r="G2597" s="362" t="s">
        <v>104</v>
      </c>
      <c r="H2597" s="363">
        <v>0.1036</v>
      </c>
      <c r="I2597" s="364">
        <v>24.91</v>
      </c>
      <c r="J2597" s="379">
        <v>2.58</v>
      </c>
    </row>
    <row r="2598" spans="1:10" x14ac:dyDescent="0.25">
      <c r="A2598" s="378" t="s">
        <v>185</v>
      </c>
      <c r="B2598" s="361" t="s">
        <v>550</v>
      </c>
      <c r="C2598" s="360" t="s">
        <v>12</v>
      </c>
      <c r="D2598" s="360" t="s">
        <v>551</v>
      </c>
      <c r="E2598" s="645" t="s">
        <v>2465</v>
      </c>
      <c r="F2598" s="645"/>
      <c r="G2598" s="362" t="s">
        <v>104</v>
      </c>
      <c r="H2598" s="363">
        <v>0.63439999999999996</v>
      </c>
      <c r="I2598" s="364">
        <v>35.26</v>
      </c>
      <c r="J2598" s="379">
        <v>22.36</v>
      </c>
    </row>
    <row r="2599" spans="1:10" ht="25.5" x14ac:dyDescent="0.25">
      <c r="A2599" s="372" t="s">
        <v>191</v>
      </c>
      <c r="B2599" s="355" t="s">
        <v>1858</v>
      </c>
      <c r="C2599" s="354" t="s">
        <v>12</v>
      </c>
      <c r="D2599" s="354" t="s">
        <v>1859</v>
      </c>
      <c r="E2599" s="643" t="s">
        <v>192</v>
      </c>
      <c r="F2599" s="643"/>
      <c r="G2599" s="356" t="s">
        <v>16</v>
      </c>
      <c r="H2599" s="357">
        <v>1.3870899999999999</v>
      </c>
      <c r="I2599" s="358">
        <v>5.03</v>
      </c>
      <c r="J2599" s="373">
        <v>6.97</v>
      </c>
    </row>
    <row r="2600" spans="1:10" ht="25.5" x14ac:dyDescent="0.25">
      <c r="A2600" s="372" t="s">
        <v>191</v>
      </c>
      <c r="B2600" s="355" t="s">
        <v>754</v>
      </c>
      <c r="C2600" s="354" t="s">
        <v>12</v>
      </c>
      <c r="D2600" s="354" t="s">
        <v>755</v>
      </c>
      <c r="E2600" s="643" t="s">
        <v>192</v>
      </c>
      <c r="F2600" s="643"/>
      <c r="G2600" s="356" t="s">
        <v>4</v>
      </c>
      <c r="H2600" s="357">
        <v>8.2869999999999999E-2</v>
      </c>
      <c r="I2600" s="358">
        <v>0.94</v>
      </c>
      <c r="J2600" s="373">
        <v>7.0000000000000007E-2</v>
      </c>
    </row>
    <row r="2601" spans="1:10" x14ac:dyDescent="0.25">
      <c r="A2601" s="646" t="s">
        <v>199</v>
      </c>
      <c r="B2601" s="853"/>
      <c r="C2601" s="853"/>
      <c r="D2601" s="853"/>
      <c r="E2601" s="853"/>
      <c r="F2601" s="853"/>
      <c r="G2601" s="853"/>
      <c r="H2601" s="853"/>
      <c r="I2601" s="853"/>
      <c r="J2601" s="647"/>
    </row>
    <row r="2602" spans="1:10" ht="15.75" thickBot="1" x14ac:dyDescent="0.3">
      <c r="A2602" s="648" t="s">
        <v>1860</v>
      </c>
      <c r="B2602" s="854"/>
      <c r="C2602" s="854"/>
      <c r="D2602" s="854"/>
      <c r="E2602" s="854"/>
      <c r="F2602" s="854"/>
      <c r="G2602" s="854"/>
      <c r="H2602" s="854"/>
      <c r="I2602" s="854"/>
      <c r="J2602" s="649"/>
    </row>
    <row r="2603" spans="1:10" ht="15.75" thickTop="1" x14ac:dyDescent="0.25">
      <c r="A2603" s="374"/>
      <c r="B2603" s="359"/>
      <c r="C2603" s="359"/>
      <c r="D2603" s="359"/>
      <c r="E2603" s="359"/>
      <c r="F2603" s="359"/>
      <c r="G2603" s="359"/>
      <c r="H2603" s="359"/>
      <c r="I2603" s="359"/>
      <c r="J2603" s="375"/>
    </row>
    <row r="2604" spans="1:10" ht="25.5" x14ac:dyDescent="0.25">
      <c r="A2604" s="376" t="s">
        <v>184</v>
      </c>
      <c r="B2604" s="350" t="s">
        <v>613</v>
      </c>
      <c r="C2604" s="349" t="s">
        <v>12</v>
      </c>
      <c r="D2604" s="349" t="s">
        <v>614</v>
      </c>
      <c r="E2604" s="644" t="s">
        <v>640</v>
      </c>
      <c r="F2604" s="644"/>
      <c r="G2604" s="351" t="s">
        <v>162</v>
      </c>
      <c r="H2604" s="352">
        <v>1</v>
      </c>
      <c r="I2604" s="353">
        <v>14.99</v>
      </c>
      <c r="J2604" s="377">
        <v>14.99</v>
      </c>
    </row>
    <row r="2605" spans="1:10" x14ac:dyDescent="0.25">
      <c r="A2605" s="378" t="s">
        <v>185</v>
      </c>
      <c r="B2605" s="361" t="s">
        <v>190</v>
      </c>
      <c r="C2605" s="360" t="s">
        <v>12</v>
      </c>
      <c r="D2605" s="360" t="s">
        <v>106</v>
      </c>
      <c r="E2605" s="645" t="s">
        <v>2465</v>
      </c>
      <c r="F2605" s="645"/>
      <c r="G2605" s="362" t="s">
        <v>104</v>
      </c>
      <c r="H2605" s="363">
        <v>5.4399999999999997E-2</v>
      </c>
      <c r="I2605" s="364">
        <v>24.91</v>
      </c>
      <c r="J2605" s="379">
        <v>1.35</v>
      </c>
    </row>
    <row r="2606" spans="1:10" x14ac:dyDescent="0.25">
      <c r="A2606" s="378" t="s">
        <v>185</v>
      </c>
      <c r="B2606" s="361" t="s">
        <v>550</v>
      </c>
      <c r="C2606" s="360" t="s">
        <v>12</v>
      </c>
      <c r="D2606" s="360" t="s">
        <v>551</v>
      </c>
      <c r="E2606" s="645" t="s">
        <v>2465</v>
      </c>
      <c r="F2606" s="645"/>
      <c r="G2606" s="362" t="s">
        <v>104</v>
      </c>
      <c r="H2606" s="363">
        <v>0.16309999999999999</v>
      </c>
      <c r="I2606" s="364">
        <v>35.26</v>
      </c>
      <c r="J2606" s="379">
        <v>5.75</v>
      </c>
    </row>
    <row r="2607" spans="1:10" ht="26.25" thickBot="1" x14ac:dyDescent="0.3">
      <c r="A2607" s="372" t="s">
        <v>191</v>
      </c>
      <c r="B2607" s="355" t="s">
        <v>734</v>
      </c>
      <c r="C2607" s="354" t="s">
        <v>12</v>
      </c>
      <c r="D2607" s="354" t="s">
        <v>735</v>
      </c>
      <c r="E2607" s="643" t="s">
        <v>192</v>
      </c>
      <c r="F2607" s="643"/>
      <c r="G2607" s="356" t="s">
        <v>105</v>
      </c>
      <c r="H2607" s="357">
        <v>0.22850000000000001</v>
      </c>
      <c r="I2607" s="358">
        <v>34.549999999999997</v>
      </c>
      <c r="J2607" s="373">
        <v>7.89</v>
      </c>
    </row>
    <row r="2608" spans="1:10" ht="15.75" thickTop="1" x14ac:dyDescent="0.25">
      <c r="A2608" s="374"/>
      <c r="B2608" s="359"/>
      <c r="C2608" s="359"/>
      <c r="D2608" s="359"/>
      <c r="E2608" s="359"/>
      <c r="F2608" s="359"/>
      <c r="G2608" s="359"/>
      <c r="H2608" s="359"/>
      <c r="I2608" s="359"/>
      <c r="J2608" s="375"/>
    </row>
    <row r="2609" spans="1:10" ht="38.25" x14ac:dyDescent="0.25">
      <c r="A2609" s="376" t="s">
        <v>184</v>
      </c>
      <c r="B2609" s="350" t="s">
        <v>1289</v>
      </c>
      <c r="C2609" s="349" t="s">
        <v>163</v>
      </c>
      <c r="D2609" s="349" t="s">
        <v>1290</v>
      </c>
      <c r="E2609" s="644" t="s">
        <v>1861</v>
      </c>
      <c r="F2609" s="644"/>
      <c r="G2609" s="351" t="s">
        <v>162</v>
      </c>
      <c r="H2609" s="352">
        <v>1</v>
      </c>
      <c r="I2609" s="353">
        <v>23.25</v>
      </c>
      <c r="J2609" s="377">
        <v>23.25</v>
      </c>
    </row>
    <row r="2610" spans="1:10" x14ac:dyDescent="0.25">
      <c r="A2610" s="378" t="s">
        <v>185</v>
      </c>
      <c r="B2610" s="361" t="s">
        <v>190</v>
      </c>
      <c r="C2610" s="360" t="s">
        <v>12</v>
      </c>
      <c r="D2610" s="360" t="s">
        <v>106</v>
      </c>
      <c r="E2610" s="645" t="s">
        <v>2465</v>
      </c>
      <c r="F2610" s="645"/>
      <c r="G2610" s="362" t="s">
        <v>104</v>
      </c>
      <c r="H2610" s="363">
        <v>4.3999999999999997E-2</v>
      </c>
      <c r="I2610" s="364">
        <v>24.91</v>
      </c>
      <c r="J2610" s="379">
        <v>1.0900000000000001</v>
      </c>
    </row>
    <row r="2611" spans="1:10" x14ac:dyDescent="0.25">
      <c r="A2611" s="378" t="s">
        <v>185</v>
      </c>
      <c r="B2611" s="361" t="s">
        <v>550</v>
      </c>
      <c r="C2611" s="360" t="s">
        <v>12</v>
      </c>
      <c r="D2611" s="360" t="s">
        <v>551</v>
      </c>
      <c r="E2611" s="645" t="s">
        <v>2465</v>
      </c>
      <c r="F2611" s="645"/>
      <c r="G2611" s="362" t="s">
        <v>104</v>
      </c>
      <c r="H2611" s="363">
        <v>0.17599999999999999</v>
      </c>
      <c r="I2611" s="364">
        <v>35.26</v>
      </c>
      <c r="J2611" s="379">
        <v>6.2</v>
      </c>
    </row>
    <row r="2612" spans="1:10" ht="25.5" x14ac:dyDescent="0.25">
      <c r="A2612" s="372" t="s">
        <v>191</v>
      </c>
      <c r="B2612" s="355" t="s">
        <v>1862</v>
      </c>
      <c r="C2612" s="354" t="s">
        <v>12</v>
      </c>
      <c r="D2612" s="354" t="s">
        <v>1863</v>
      </c>
      <c r="E2612" s="643" t="s">
        <v>192</v>
      </c>
      <c r="F2612" s="643"/>
      <c r="G2612" s="356" t="s">
        <v>16</v>
      </c>
      <c r="H2612" s="357">
        <v>1.9379999999999999</v>
      </c>
      <c r="I2612" s="358">
        <v>8.24</v>
      </c>
      <c r="J2612" s="373">
        <v>15.96</v>
      </c>
    </row>
    <row r="2613" spans="1:10" x14ac:dyDescent="0.25">
      <c r="A2613" s="646" t="s">
        <v>199</v>
      </c>
      <c r="B2613" s="853"/>
      <c r="C2613" s="853"/>
      <c r="D2613" s="853"/>
      <c r="E2613" s="853"/>
      <c r="F2613" s="853"/>
      <c r="G2613" s="853"/>
      <c r="H2613" s="853"/>
      <c r="I2613" s="853"/>
      <c r="J2613" s="647"/>
    </row>
    <row r="2614" spans="1:10" ht="15.75" thickBot="1" x14ac:dyDescent="0.3">
      <c r="A2614" s="648" t="s">
        <v>1864</v>
      </c>
      <c r="B2614" s="854"/>
      <c r="C2614" s="854"/>
      <c r="D2614" s="854"/>
      <c r="E2614" s="854"/>
      <c r="F2614" s="854"/>
      <c r="G2614" s="854"/>
      <c r="H2614" s="854"/>
      <c r="I2614" s="854"/>
      <c r="J2614" s="649"/>
    </row>
    <row r="2615" spans="1:10" ht="15.75" thickTop="1" x14ac:dyDescent="0.25">
      <c r="A2615" s="374"/>
      <c r="B2615" s="359"/>
      <c r="C2615" s="359"/>
      <c r="D2615" s="359"/>
      <c r="E2615" s="359"/>
      <c r="F2615" s="359"/>
      <c r="G2615" s="359"/>
      <c r="H2615" s="359"/>
      <c r="I2615" s="359"/>
      <c r="J2615" s="375"/>
    </row>
    <row r="2616" spans="1:10" ht="38.25" x14ac:dyDescent="0.25">
      <c r="A2616" s="376" t="s">
        <v>184</v>
      </c>
      <c r="B2616" s="350" t="s">
        <v>1294</v>
      </c>
      <c r="C2616" s="349" t="s">
        <v>163</v>
      </c>
      <c r="D2616" s="349" t="s">
        <v>1295</v>
      </c>
      <c r="E2616" s="644" t="s">
        <v>640</v>
      </c>
      <c r="F2616" s="644"/>
      <c r="G2616" s="351" t="s">
        <v>162</v>
      </c>
      <c r="H2616" s="352">
        <v>1</v>
      </c>
      <c r="I2616" s="353">
        <v>39.11</v>
      </c>
      <c r="J2616" s="377">
        <v>39.11</v>
      </c>
    </row>
    <row r="2617" spans="1:10" x14ac:dyDescent="0.25">
      <c r="A2617" s="378" t="s">
        <v>185</v>
      </c>
      <c r="B2617" s="361" t="s">
        <v>190</v>
      </c>
      <c r="C2617" s="360" t="s">
        <v>12</v>
      </c>
      <c r="D2617" s="360" t="s">
        <v>106</v>
      </c>
      <c r="E2617" s="645" t="s">
        <v>2465</v>
      </c>
      <c r="F2617" s="645"/>
      <c r="G2617" s="362" t="s">
        <v>104</v>
      </c>
      <c r="H2617" s="363">
        <v>0.24729999999999999</v>
      </c>
      <c r="I2617" s="364">
        <v>24.91</v>
      </c>
      <c r="J2617" s="379">
        <v>6.16</v>
      </c>
    </row>
    <row r="2618" spans="1:10" x14ac:dyDescent="0.25">
      <c r="A2618" s="378" t="s">
        <v>185</v>
      </c>
      <c r="B2618" s="361" t="s">
        <v>550</v>
      </c>
      <c r="C2618" s="360" t="s">
        <v>12</v>
      </c>
      <c r="D2618" s="360" t="s">
        <v>551</v>
      </c>
      <c r="E2618" s="645" t="s">
        <v>2465</v>
      </c>
      <c r="F2618" s="645"/>
      <c r="G2618" s="362" t="s">
        <v>104</v>
      </c>
      <c r="H2618" s="363">
        <v>0.7419</v>
      </c>
      <c r="I2618" s="364">
        <v>35.26</v>
      </c>
      <c r="J2618" s="379">
        <v>26.15</v>
      </c>
    </row>
    <row r="2619" spans="1:10" ht="25.5" x14ac:dyDescent="0.25">
      <c r="A2619" s="372" t="s">
        <v>191</v>
      </c>
      <c r="B2619" s="355" t="s">
        <v>754</v>
      </c>
      <c r="C2619" s="354" t="s">
        <v>12</v>
      </c>
      <c r="D2619" s="354" t="s">
        <v>755</v>
      </c>
      <c r="E2619" s="643" t="s">
        <v>192</v>
      </c>
      <c r="F2619" s="643"/>
      <c r="G2619" s="356" t="s">
        <v>4</v>
      </c>
      <c r="H2619" s="357">
        <v>8.0199999999999994E-2</v>
      </c>
      <c r="I2619" s="358">
        <v>0.94</v>
      </c>
      <c r="J2619" s="373">
        <v>7.0000000000000007E-2</v>
      </c>
    </row>
    <row r="2620" spans="1:10" ht="25.5" x14ac:dyDescent="0.25">
      <c r="A2620" s="372" t="s">
        <v>191</v>
      </c>
      <c r="B2620" s="355" t="s">
        <v>1858</v>
      </c>
      <c r="C2620" s="354" t="s">
        <v>12</v>
      </c>
      <c r="D2620" s="354" t="s">
        <v>1859</v>
      </c>
      <c r="E2620" s="643" t="s">
        <v>192</v>
      </c>
      <c r="F2620" s="643"/>
      <c r="G2620" s="356" t="s">
        <v>16</v>
      </c>
      <c r="H2620" s="357">
        <v>1.3389</v>
      </c>
      <c r="I2620" s="358">
        <v>5.03</v>
      </c>
      <c r="J2620" s="373">
        <v>6.73</v>
      </c>
    </row>
    <row r="2621" spans="1:10" x14ac:dyDescent="0.25">
      <c r="A2621" s="646" t="s">
        <v>199</v>
      </c>
      <c r="B2621" s="853"/>
      <c r="C2621" s="853"/>
      <c r="D2621" s="853"/>
      <c r="E2621" s="853"/>
      <c r="F2621" s="853"/>
      <c r="G2621" s="853"/>
      <c r="H2621" s="853"/>
      <c r="I2621" s="853"/>
      <c r="J2621" s="647"/>
    </row>
    <row r="2622" spans="1:10" ht="15.75" thickBot="1" x14ac:dyDescent="0.3">
      <c r="A2622" s="648" t="s">
        <v>1866</v>
      </c>
      <c r="B2622" s="854"/>
      <c r="C2622" s="854"/>
      <c r="D2622" s="854"/>
      <c r="E2622" s="854"/>
      <c r="F2622" s="854"/>
      <c r="G2622" s="854"/>
      <c r="H2622" s="854"/>
      <c r="I2622" s="854"/>
      <c r="J2622" s="649"/>
    </row>
    <row r="2623" spans="1:10" ht="15.75" thickTop="1" x14ac:dyDescent="0.25">
      <c r="A2623" s="374"/>
      <c r="B2623" s="359"/>
      <c r="C2623" s="359"/>
      <c r="D2623" s="359"/>
      <c r="E2623" s="359"/>
      <c r="F2623" s="359"/>
      <c r="G2623" s="359"/>
      <c r="H2623" s="359"/>
      <c r="I2623" s="359"/>
      <c r="J2623" s="375"/>
    </row>
    <row r="2624" spans="1:10" ht="25.5" x14ac:dyDescent="0.25">
      <c r="A2624" s="376" t="s">
        <v>184</v>
      </c>
      <c r="B2624" s="350" t="s">
        <v>1297</v>
      </c>
      <c r="C2624" s="349" t="s">
        <v>12</v>
      </c>
      <c r="D2624" s="349" t="s">
        <v>1298</v>
      </c>
      <c r="E2624" s="644" t="s">
        <v>640</v>
      </c>
      <c r="F2624" s="644"/>
      <c r="G2624" s="351" t="s">
        <v>162</v>
      </c>
      <c r="H2624" s="352">
        <v>1</v>
      </c>
      <c r="I2624" s="353">
        <v>5.93</v>
      </c>
      <c r="J2624" s="377">
        <v>5.93</v>
      </c>
    </row>
    <row r="2625" spans="1:10" x14ac:dyDescent="0.25">
      <c r="A2625" s="378" t="s">
        <v>185</v>
      </c>
      <c r="B2625" s="361" t="s">
        <v>550</v>
      </c>
      <c r="C2625" s="360" t="s">
        <v>12</v>
      </c>
      <c r="D2625" s="360" t="s">
        <v>551</v>
      </c>
      <c r="E2625" s="645" t="s">
        <v>2465</v>
      </c>
      <c r="F2625" s="645"/>
      <c r="G2625" s="362" t="s">
        <v>104</v>
      </c>
      <c r="H2625" s="363">
        <v>9.2700000000000005E-2</v>
      </c>
      <c r="I2625" s="364">
        <v>35.26</v>
      </c>
      <c r="J2625" s="379">
        <v>3.26</v>
      </c>
    </row>
    <row r="2626" spans="1:10" x14ac:dyDescent="0.25">
      <c r="A2626" s="378" t="s">
        <v>185</v>
      </c>
      <c r="B2626" s="361" t="s">
        <v>190</v>
      </c>
      <c r="C2626" s="360" t="s">
        <v>12</v>
      </c>
      <c r="D2626" s="360" t="s">
        <v>106</v>
      </c>
      <c r="E2626" s="645" t="s">
        <v>2465</v>
      </c>
      <c r="F2626" s="645"/>
      <c r="G2626" s="362" t="s">
        <v>104</v>
      </c>
      <c r="H2626" s="363">
        <v>3.09E-2</v>
      </c>
      <c r="I2626" s="364">
        <v>24.91</v>
      </c>
      <c r="J2626" s="379">
        <v>0.76</v>
      </c>
    </row>
    <row r="2627" spans="1:10" ht="26.25" thickBot="1" x14ac:dyDescent="0.3">
      <c r="A2627" s="372" t="s">
        <v>191</v>
      </c>
      <c r="B2627" s="355" t="s">
        <v>752</v>
      </c>
      <c r="C2627" s="354" t="s">
        <v>12</v>
      </c>
      <c r="D2627" s="354" t="s">
        <v>753</v>
      </c>
      <c r="E2627" s="643" t="s">
        <v>192</v>
      </c>
      <c r="F2627" s="643"/>
      <c r="G2627" s="356" t="s">
        <v>105</v>
      </c>
      <c r="H2627" s="357">
        <v>0.1666</v>
      </c>
      <c r="I2627" s="358">
        <v>11.48</v>
      </c>
      <c r="J2627" s="373">
        <v>1.91</v>
      </c>
    </row>
    <row r="2628" spans="1:10" ht="15.75" thickTop="1" x14ac:dyDescent="0.25">
      <c r="A2628" s="374"/>
      <c r="B2628" s="359"/>
      <c r="C2628" s="359"/>
      <c r="D2628" s="359"/>
      <c r="E2628" s="359"/>
      <c r="F2628" s="359"/>
      <c r="G2628" s="359"/>
      <c r="H2628" s="359"/>
      <c r="I2628" s="359"/>
      <c r="J2628" s="375"/>
    </row>
    <row r="2629" spans="1:10" ht="25.5" x14ac:dyDescent="0.25">
      <c r="A2629" s="376" t="s">
        <v>184</v>
      </c>
      <c r="B2629" s="350" t="s">
        <v>1300</v>
      </c>
      <c r="C2629" s="349" t="s">
        <v>12</v>
      </c>
      <c r="D2629" s="349" t="s">
        <v>1301</v>
      </c>
      <c r="E2629" s="644" t="s">
        <v>640</v>
      </c>
      <c r="F2629" s="644"/>
      <c r="G2629" s="351" t="s">
        <v>162</v>
      </c>
      <c r="H2629" s="352">
        <v>1</v>
      </c>
      <c r="I2629" s="353">
        <v>17.77</v>
      </c>
      <c r="J2629" s="377">
        <v>17.77</v>
      </c>
    </row>
    <row r="2630" spans="1:10" x14ac:dyDescent="0.25">
      <c r="A2630" s="378" t="s">
        <v>185</v>
      </c>
      <c r="B2630" s="361" t="s">
        <v>550</v>
      </c>
      <c r="C2630" s="360" t="s">
        <v>12</v>
      </c>
      <c r="D2630" s="360" t="s">
        <v>551</v>
      </c>
      <c r="E2630" s="645" t="s">
        <v>2465</v>
      </c>
      <c r="F2630" s="645"/>
      <c r="G2630" s="362" t="s">
        <v>104</v>
      </c>
      <c r="H2630" s="363">
        <v>0.22700000000000001</v>
      </c>
      <c r="I2630" s="364">
        <v>35.26</v>
      </c>
      <c r="J2630" s="379">
        <v>8</v>
      </c>
    </row>
    <row r="2631" spans="1:10" x14ac:dyDescent="0.25">
      <c r="A2631" s="378" t="s">
        <v>185</v>
      </c>
      <c r="B2631" s="361" t="s">
        <v>190</v>
      </c>
      <c r="C2631" s="360" t="s">
        <v>12</v>
      </c>
      <c r="D2631" s="360" t="s">
        <v>106</v>
      </c>
      <c r="E2631" s="645" t="s">
        <v>2465</v>
      </c>
      <c r="F2631" s="645"/>
      <c r="G2631" s="362" t="s">
        <v>104</v>
      </c>
      <c r="H2631" s="363">
        <v>7.5700000000000003E-2</v>
      </c>
      <c r="I2631" s="364">
        <v>24.91</v>
      </c>
      <c r="J2631" s="379">
        <v>1.88</v>
      </c>
    </row>
    <row r="2632" spans="1:10" ht="26.25" thickBot="1" x14ac:dyDescent="0.3">
      <c r="A2632" s="372" t="s">
        <v>191</v>
      </c>
      <c r="B2632" s="355" t="s">
        <v>734</v>
      </c>
      <c r="C2632" s="354" t="s">
        <v>12</v>
      </c>
      <c r="D2632" s="354" t="s">
        <v>735</v>
      </c>
      <c r="E2632" s="643" t="s">
        <v>192</v>
      </c>
      <c r="F2632" s="643"/>
      <c r="G2632" s="356" t="s">
        <v>105</v>
      </c>
      <c r="H2632" s="357">
        <v>0.22850000000000001</v>
      </c>
      <c r="I2632" s="358">
        <v>34.549999999999997</v>
      </c>
      <c r="J2632" s="373">
        <v>7.89</v>
      </c>
    </row>
    <row r="2633" spans="1:10" ht="15.75" thickTop="1" x14ac:dyDescent="0.25">
      <c r="A2633" s="374"/>
      <c r="B2633" s="359"/>
      <c r="C2633" s="359"/>
      <c r="D2633" s="359"/>
      <c r="E2633" s="359"/>
      <c r="F2633" s="359"/>
      <c r="G2633" s="359"/>
      <c r="H2633" s="359"/>
      <c r="I2633" s="359"/>
      <c r="J2633" s="375"/>
    </row>
    <row r="2634" spans="1:10" ht="89.25" x14ac:dyDescent="0.25">
      <c r="A2634" s="376" t="s">
        <v>184</v>
      </c>
      <c r="B2634" s="350" t="s">
        <v>2564</v>
      </c>
      <c r="C2634" s="349" t="s">
        <v>163</v>
      </c>
      <c r="D2634" s="349" t="s">
        <v>2565</v>
      </c>
      <c r="E2634" s="644" t="s">
        <v>194</v>
      </c>
      <c r="F2634" s="644"/>
      <c r="G2634" s="351" t="s">
        <v>4</v>
      </c>
      <c r="H2634" s="352">
        <v>1</v>
      </c>
      <c r="I2634" s="353">
        <v>822.79</v>
      </c>
      <c r="J2634" s="377">
        <v>822.79</v>
      </c>
    </row>
    <row r="2635" spans="1:10" ht="25.5" x14ac:dyDescent="0.25">
      <c r="A2635" s="378" t="s">
        <v>185</v>
      </c>
      <c r="B2635" s="361" t="s">
        <v>211</v>
      </c>
      <c r="C2635" s="360" t="s">
        <v>12</v>
      </c>
      <c r="D2635" s="360" t="s">
        <v>114</v>
      </c>
      <c r="E2635" s="645" t="s">
        <v>2465</v>
      </c>
      <c r="F2635" s="645"/>
      <c r="G2635" s="362" t="s">
        <v>104</v>
      </c>
      <c r="H2635" s="363">
        <v>2</v>
      </c>
      <c r="I2635" s="364">
        <v>26.15</v>
      </c>
      <c r="J2635" s="379">
        <v>52.3</v>
      </c>
    </row>
    <row r="2636" spans="1:10" x14ac:dyDescent="0.25">
      <c r="A2636" s="378" t="s">
        <v>185</v>
      </c>
      <c r="B2636" s="361" t="s">
        <v>195</v>
      </c>
      <c r="C2636" s="360" t="s">
        <v>12</v>
      </c>
      <c r="D2636" s="360" t="s">
        <v>112</v>
      </c>
      <c r="E2636" s="645" t="s">
        <v>2465</v>
      </c>
      <c r="F2636" s="645"/>
      <c r="G2636" s="362" t="s">
        <v>104</v>
      </c>
      <c r="H2636" s="363">
        <v>2</v>
      </c>
      <c r="I2636" s="364">
        <v>34.340000000000003</v>
      </c>
      <c r="J2636" s="379">
        <v>68.680000000000007</v>
      </c>
    </row>
    <row r="2637" spans="1:10" ht="25.5" x14ac:dyDescent="0.25">
      <c r="A2637" s="372" t="s">
        <v>191</v>
      </c>
      <c r="B2637" s="355" t="s">
        <v>2945</v>
      </c>
      <c r="C2637" s="354" t="s">
        <v>1867</v>
      </c>
      <c r="D2637" s="354" t="s">
        <v>2946</v>
      </c>
      <c r="E2637" s="643" t="s">
        <v>192</v>
      </c>
      <c r="F2637" s="643"/>
      <c r="G2637" s="356" t="s">
        <v>202</v>
      </c>
      <c r="H2637" s="357">
        <v>1</v>
      </c>
      <c r="I2637" s="358">
        <v>701.81</v>
      </c>
      <c r="J2637" s="373">
        <v>701.81</v>
      </c>
    </row>
    <row r="2638" spans="1:10" x14ac:dyDescent="0.25">
      <c r="A2638" s="646" t="s">
        <v>199</v>
      </c>
      <c r="B2638" s="853"/>
      <c r="C2638" s="853"/>
      <c r="D2638" s="853"/>
      <c r="E2638" s="853"/>
      <c r="F2638" s="853"/>
      <c r="G2638" s="853"/>
      <c r="H2638" s="853"/>
      <c r="I2638" s="853"/>
      <c r="J2638" s="647"/>
    </row>
    <row r="2639" spans="1:10" ht="15.75" thickBot="1" x14ac:dyDescent="0.3">
      <c r="A2639" s="648" t="s">
        <v>2947</v>
      </c>
      <c r="B2639" s="854"/>
      <c r="C2639" s="854"/>
      <c r="D2639" s="854"/>
      <c r="E2639" s="854"/>
      <c r="F2639" s="854"/>
      <c r="G2639" s="854"/>
      <c r="H2639" s="854"/>
      <c r="I2639" s="854"/>
      <c r="J2639" s="649"/>
    </row>
    <row r="2640" spans="1:10" ht="15.75" thickTop="1" x14ac:dyDescent="0.25">
      <c r="A2640" s="374"/>
      <c r="B2640" s="359"/>
      <c r="C2640" s="359"/>
      <c r="D2640" s="359"/>
      <c r="E2640" s="359"/>
      <c r="F2640" s="359"/>
      <c r="G2640" s="359"/>
      <c r="H2640" s="359"/>
      <c r="I2640" s="359"/>
      <c r="J2640" s="375"/>
    </row>
    <row r="2641" spans="1:10" ht="38.25" x14ac:dyDescent="0.25">
      <c r="A2641" s="376" t="s">
        <v>184</v>
      </c>
      <c r="B2641" s="350" t="s">
        <v>2566</v>
      </c>
      <c r="C2641" s="349" t="s">
        <v>163</v>
      </c>
      <c r="D2641" s="349" t="s">
        <v>2567</v>
      </c>
      <c r="E2641" s="644" t="s">
        <v>194</v>
      </c>
      <c r="F2641" s="644"/>
      <c r="G2641" s="351" t="s">
        <v>4</v>
      </c>
      <c r="H2641" s="352">
        <v>1</v>
      </c>
      <c r="I2641" s="353">
        <v>143.26</v>
      </c>
      <c r="J2641" s="377">
        <v>143.26</v>
      </c>
    </row>
    <row r="2642" spans="1:10" x14ac:dyDescent="0.25">
      <c r="A2642" s="378" t="s">
        <v>185</v>
      </c>
      <c r="B2642" s="361" t="s">
        <v>195</v>
      </c>
      <c r="C2642" s="360" t="s">
        <v>12</v>
      </c>
      <c r="D2642" s="360" t="s">
        <v>112</v>
      </c>
      <c r="E2642" s="645" t="s">
        <v>2465</v>
      </c>
      <c r="F2642" s="645"/>
      <c r="G2642" s="362" t="s">
        <v>104</v>
      </c>
      <c r="H2642" s="363">
        <v>0.3</v>
      </c>
      <c r="I2642" s="364">
        <v>34.340000000000003</v>
      </c>
      <c r="J2642" s="379">
        <v>10.3</v>
      </c>
    </row>
    <row r="2643" spans="1:10" x14ac:dyDescent="0.25">
      <c r="A2643" s="378" t="s">
        <v>185</v>
      </c>
      <c r="B2643" s="361" t="s">
        <v>190</v>
      </c>
      <c r="C2643" s="360" t="s">
        <v>12</v>
      </c>
      <c r="D2643" s="360" t="s">
        <v>106</v>
      </c>
      <c r="E2643" s="645" t="s">
        <v>2465</v>
      </c>
      <c r="F2643" s="645"/>
      <c r="G2643" s="362" t="s">
        <v>104</v>
      </c>
      <c r="H2643" s="363">
        <v>0.3</v>
      </c>
      <c r="I2643" s="364">
        <v>24.91</v>
      </c>
      <c r="J2643" s="379">
        <v>7.47</v>
      </c>
    </row>
    <row r="2644" spans="1:10" ht="38.25" x14ac:dyDescent="0.25">
      <c r="A2644" s="372" t="s">
        <v>191</v>
      </c>
      <c r="B2644" s="355" t="s">
        <v>2948</v>
      </c>
      <c r="C2644" s="354" t="s">
        <v>1840</v>
      </c>
      <c r="D2644" s="354" t="s">
        <v>5304</v>
      </c>
      <c r="E2644" s="643" t="s">
        <v>192</v>
      </c>
      <c r="F2644" s="643"/>
      <c r="G2644" s="356" t="s">
        <v>4</v>
      </c>
      <c r="H2644" s="357">
        <v>1</v>
      </c>
      <c r="I2644" s="358">
        <v>125.49</v>
      </c>
      <c r="J2644" s="373">
        <v>125.49</v>
      </c>
    </row>
    <row r="2645" spans="1:10" x14ac:dyDescent="0.25">
      <c r="A2645" s="646" t="s">
        <v>199</v>
      </c>
      <c r="B2645" s="853"/>
      <c r="C2645" s="853"/>
      <c r="D2645" s="853"/>
      <c r="E2645" s="853"/>
      <c r="F2645" s="853"/>
      <c r="G2645" s="853"/>
      <c r="H2645" s="853"/>
      <c r="I2645" s="853"/>
      <c r="J2645" s="647"/>
    </row>
    <row r="2646" spans="1:10" ht="15.75" thickBot="1" x14ac:dyDescent="0.3">
      <c r="A2646" s="648" t="s">
        <v>1868</v>
      </c>
      <c r="B2646" s="854"/>
      <c r="C2646" s="854"/>
      <c r="D2646" s="854"/>
      <c r="E2646" s="854"/>
      <c r="F2646" s="854"/>
      <c r="G2646" s="854"/>
      <c r="H2646" s="854"/>
      <c r="I2646" s="854"/>
      <c r="J2646" s="649"/>
    </row>
    <row r="2647" spans="1:10" ht="15.75" thickTop="1" x14ac:dyDescent="0.25">
      <c r="A2647" s="374"/>
      <c r="B2647" s="359"/>
      <c r="C2647" s="359"/>
      <c r="D2647" s="359"/>
      <c r="E2647" s="359"/>
      <c r="F2647" s="359"/>
      <c r="G2647" s="359"/>
      <c r="H2647" s="359"/>
      <c r="I2647" s="359"/>
      <c r="J2647" s="375"/>
    </row>
    <row r="2648" spans="1:10" ht="38.25" x14ac:dyDescent="0.25">
      <c r="A2648" s="376" t="s">
        <v>184</v>
      </c>
      <c r="B2648" s="350" t="s">
        <v>2568</v>
      </c>
      <c r="C2648" s="349" t="s">
        <v>163</v>
      </c>
      <c r="D2648" s="349" t="s">
        <v>2569</v>
      </c>
      <c r="E2648" s="644" t="s">
        <v>194</v>
      </c>
      <c r="F2648" s="644"/>
      <c r="G2648" s="351" t="s">
        <v>4</v>
      </c>
      <c r="H2648" s="352">
        <v>1</v>
      </c>
      <c r="I2648" s="353">
        <v>143.26</v>
      </c>
      <c r="J2648" s="377">
        <v>143.26</v>
      </c>
    </row>
    <row r="2649" spans="1:10" x14ac:dyDescent="0.25">
      <c r="A2649" s="378" t="s">
        <v>185</v>
      </c>
      <c r="B2649" s="361" t="s">
        <v>195</v>
      </c>
      <c r="C2649" s="360" t="s">
        <v>12</v>
      </c>
      <c r="D2649" s="360" t="s">
        <v>112</v>
      </c>
      <c r="E2649" s="645" t="s">
        <v>2465</v>
      </c>
      <c r="F2649" s="645"/>
      <c r="G2649" s="362" t="s">
        <v>104</v>
      </c>
      <c r="H2649" s="363">
        <v>0.3</v>
      </c>
      <c r="I2649" s="364">
        <v>34.340000000000003</v>
      </c>
      <c r="J2649" s="379">
        <v>10.3</v>
      </c>
    </row>
    <row r="2650" spans="1:10" x14ac:dyDescent="0.25">
      <c r="A2650" s="378" t="s">
        <v>185</v>
      </c>
      <c r="B2650" s="361" t="s">
        <v>190</v>
      </c>
      <c r="C2650" s="360" t="s">
        <v>12</v>
      </c>
      <c r="D2650" s="360" t="s">
        <v>106</v>
      </c>
      <c r="E2650" s="645" t="s">
        <v>2465</v>
      </c>
      <c r="F2650" s="645"/>
      <c r="G2650" s="362" t="s">
        <v>104</v>
      </c>
      <c r="H2650" s="363">
        <v>0.3</v>
      </c>
      <c r="I2650" s="364">
        <v>24.91</v>
      </c>
      <c r="J2650" s="379">
        <v>7.47</v>
      </c>
    </row>
    <row r="2651" spans="1:10" ht="38.25" x14ac:dyDescent="0.25">
      <c r="A2651" s="372" t="s">
        <v>191</v>
      </c>
      <c r="B2651" s="355" t="s">
        <v>2948</v>
      </c>
      <c r="C2651" s="354" t="s">
        <v>1840</v>
      </c>
      <c r="D2651" s="354" t="s">
        <v>5304</v>
      </c>
      <c r="E2651" s="643" t="s">
        <v>192</v>
      </c>
      <c r="F2651" s="643"/>
      <c r="G2651" s="356" t="s">
        <v>4</v>
      </c>
      <c r="H2651" s="357">
        <v>1</v>
      </c>
      <c r="I2651" s="358">
        <v>125.49</v>
      </c>
      <c r="J2651" s="373">
        <v>125.49</v>
      </c>
    </row>
    <row r="2652" spans="1:10" x14ac:dyDescent="0.25">
      <c r="A2652" s="646" t="s">
        <v>199</v>
      </c>
      <c r="B2652" s="853"/>
      <c r="C2652" s="853"/>
      <c r="D2652" s="853"/>
      <c r="E2652" s="853"/>
      <c r="F2652" s="853"/>
      <c r="G2652" s="853"/>
      <c r="H2652" s="853"/>
      <c r="I2652" s="853"/>
      <c r="J2652" s="647"/>
    </row>
    <row r="2653" spans="1:10" ht="15.75" thickBot="1" x14ac:dyDescent="0.3">
      <c r="A2653" s="648" t="s">
        <v>1868</v>
      </c>
      <c r="B2653" s="854"/>
      <c r="C2653" s="854"/>
      <c r="D2653" s="854"/>
      <c r="E2653" s="854"/>
      <c r="F2653" s="854"/>
      <c r="G2653" s="854"/>
      <c r="H2653" s="854"/>
      <c r="I2653" s="854"/>
      <c r="J2653" s="649"/>
    </row>
    <row r="2654" spans="1:10" ht="15.75" thickTop="1" x14ac:dyDescent="0.25">
      <c r="A2654" s="374"/>
      <c r="B2654" s="359"/>
      <c r="C2654" s="359"/>
      <c r="D2654" s="359"/>
      <c r="E2654" s="359"/>
      <c r="F2654" s="359"/>
      <c r="G2654" s="359"/>
      <c r="H2654" s="359"/>
      <c r="I2654" s="359"/>
      <c r="J2654" s="375"/>
    </row>
    <row r="2655" spans="1:10" ht="38.25" x14ac:dyDescent="0.25">
      <c r="A2655" s="376" t="s">
        <v>184</v>
      </c>
      <c r="B2655" s="350" t="s">
        <v>4623</v>
      </c>
      <c r="C2655" s="349" t="s">
        <v>163</v>
      </c>
      <c r="D2655" s="349" t="s">
        <v>4624</v>
      </c>
      <c r="E2655" s="644" t="s">
        <v>194</v>
      </c>
      <c r="F2655" s="644"/>
      <c r="G2655" s="351" t="s">
        <v>4</v>
      </c>
      <c r="H2655" s="352">
        <v>1</v>
      </c>
      <c r="I2655" s="353">
        <v>451.24</v>
      </c>
      <c r="J2655" s="377">
        <v>451.24</v>
      </c>
    </row>
    <row r="2656" spans="1:10" ht="25.5" x14ac:dyDescent="0.25">
      <c r="A2656" s="378" t="s">
        <v>185</v>
      </c>
      <c r="B2656" s="361" t="s">
        <v>211</v>
      </c>
      <c r="C2656" s="360" t="s">
        <v>12</v>
      </c>
      <c r="D2656" s="360" t="s">
        <v>114</v>
      </c>
      <c r="E2656" s="645" t="s">
        <v>2465</v>
      </c>
      <c r="F2656" s="645"/>
      <c r="G2656" s="362" t="s">
        <v>104</v>
      </c>
      <c r="H2656" s="363">
        <v>0.53200000000000003</v>
      </c>
      <c r="I2656" s="364">
        <v>26.15</v>
      </c>
      <c r="J2656" s="379">
        <v>13.91</v>
      </c>
    </row>
    <row r="2657" spans="1:10" x14ac:dyDescent="0.25">
      <c r="A2657" s="378" t="s">
        <v>185</v>
      </c>
      <c r="B2657" s="361" t="s">
        <v>195</v>
      </c>
      <c r="C2657" s="360" t="s">
        <v>12</v>
      </c>
      <c r="D2657" s="360" t="s">
        <v>112</v>
      </c>
      <c r="E2657" s="645" t="s">
        <v>2465</v>
      </c>
      <c r="F2657" s="645"/>
      <c r="G2657" s="362" t="s">
        <v>104</v>
      </c>
      <c r="H2657" s="363">
        <v>0.53200000000000003</v>
      </c>
      <c r="I2657" s="364">
        <v>34.340000000000003</v>
      </c>
      <c r="J2657" s="379">
        <v>18.260000000000002</v>
      </c>
    </row>
    <row r="2658" spans="1:10" x14ac:dyDescent="0.25">
      <c r="A2658" s="372" t="s">
        <v>191</v>
      </c>
      <c r="B2658" s="355" t="s">
        <v>2949</v>
      </c>
      <c r="C2658" s="354" t="s">
        <v>251</v>
      </c>
      <c r="D2658" s="354" t="s">
        <v>2950</v>
      </c>
      <c r="E2658" s="643" t="s">
        <v>192</v>
      </c>
      <c r="F2658" s="643"/>
      <c r="G2658" s="356" t="s">
        <v>3</v>
      </c>
      <c r="H2658" s="357">
        <v>1</v>
      </c>
      <c r="I2658" s="358">
        <v>419.07</v>
      </c>
      <c r="J2658" s="373">
        <v>419.07</v>
      </c>
    </row>
    <row r="2659" spans="1:10" x14ac:dyDescent="0.25">
      <c r="A2659" s="646" t="s">
        <v>199</v>
      </c>
      <c r="B2659" s="853"/>
      <c r="C2659" s="853"/>
      <c r="D2659" s="853"/>
      <c r="E2659" s="853"/>
      <c r="F2659" s="853"/>
      <c r="G2659" s="853"/>
      <c r="H2659" s="853"/>
      <c r="I2659" s="853"/>
      <c r="J2659" s="647"/>
    </row>
    <row r="2660" spans="1:10" ht="15.75" thickBot="1" x14ac:dyDescent="0.3">
      <c r="A2660" s="648" t="s">
        <v>2951</v>
      </c>
      <c r="B2660" s="854"/>
      <c r="C2660" s="854"/>
      <c r="D2660" s="854"/>
      <c r="E2660" s="854"/>
      <c r="F2660" s="854"/>
      <c r="G2660" s="854"/>
      <c r="H2660" s="854"/>
      <c r="I2660" s="854"/>
      <c r="J2660" s="649"/>
    </row>
    <row r="2661" spans="1:10" ht="15.75" thickTop="1" x14ac:dyDescent="0.25">
      <c r="A2661" s="374"/>
      <c r="B2661" s="359"/>
      <c r="C2661" s="359"/>
      <c r="D2661" s="359"/>
      <c r="E2661" s="359"/>
      <c r="F2661" s="359"/>
      <c r="G2661" s="359"/>
      <c r="H2661" s="359"/>
      <c r="I2661" s="359"/>
      <c r="J2661" s="375"/>
    </row>
    <row r="2662" spans="1:10" ht="25.5" x14ac:dyDescent="0.25">
      <c r="A2662" s="376" t="s">
        <v>184</v>
      </c>
      <c r="B2662" s="350" t="s">
        <v>2428</v>
      </c>
      <c r="C2662" s="349" t="s">
        <v>12</v>
      </c>
      <c r="D2662" s="349" t="s">
        <v>2487</v>
      </c>
      <c r="E2662" s="644" t="s">
        <v>716</v>
      </c>
      <c r="F2662" s="644"/>
      <c r="G2662" s="351" t="s">
        <v>4</v>
      </c>
      <c r="H2662" s="352">
        <v>1</v>
      </c>
      <c r="I2662" s="353">
        <v>145.82</v>
      </c>
      <c r="J2662" s="377">
        <v>145.82</v>
      </c>
    </row>
    <row r="2663" spans="1:10" x14ac:dyDescent="0.25">
      <c r="A2663" s="378" t="s">
        <v>185</v>
      </c>
      <c r="B2663" s="361" t="s">
        <v>195</v>
      </c>
      <c r="C2663" s="360" t="s">
        <v>12</v>
      </c>
      <c r="D2663" s="360" t="s">
        <v>112</v>
      </c>
      <c r="E2663" s="645" t="s">
        <v>2465</v>
      </c>
      <c r="F2663" s="645"/>
      <c r="G2663" s="362" t="s">
        <v>104</v>
      </c>
      <c r="H2663" s="363">
        <v>0.12792799999999999</v>
      </c>
      <c r="I2663" s="364">
        <v>34.340000000000003</v>
      </c>
      <c r="J2663" s="379">
        <v>4.3899999999999997</v>
      </c>
    </row>
    <row r="2664" spans="1:10" ht="25.5" x14ac:dyDescent="0.25">
      <c r="A2664" s="378" t="s">
        <v>185</v>
      </c>
      <c r="B2664" s="361" t="s">
        <v>211</v>
      </c>
      <c r="C2664" s="360" t="s">
        <v>12</v>
      </c>
      <c r="D2664" s="360" t="s">
        <v>114</v>
      </c>
      <c r="E2664" s="645" t="s">
        <v>2465</v>
      </c>
      <c r="F2664" s="645"/>
      <c r="G2664" s="362" t="s">
        <v>104</v>
      </c>
      <c r="H2664" s="363">
        <v>0.12792799999999999</v>
      </c>
      <c r="I2664" s="364">
        <v>26.15</v>
      </c>
      <c r="J2664" s="379">
        <v>3.34</v>
      </c>
    </row>
    <row r="2665" spans="1:10" ht="25.5" x14ac:dyDescent="0.25">
      <c r="A2665" s="372" t="s">
        <v>191</v>
      </c>
      <c r="B2665" s="355" t="s">
        <v>2488</v>
      </c>
      <c r="C2665" s="354" t="s">
        <v>12</v>
      </c>
      <c r="D2665" s="354" t="s">
        <v>2489</v>
      </c>
      <c r="E2665" s="643" t="s">
        <v>192</v>
      </c>
      <c r="F2665" s="643"/>
      <c r="G2665" s="356" t="s">
        <v>4</v>
      </c>
      <c r="H2665" s="357">
        <v>1</v>
      </c>
      <c r="I2665" s="358">
        <v>135.77000000000001</v>
      </c>
      <c r="J2665" s="373">
        <v>135.77000000000001</v>
      </c>
    </row>
    <row r="2666" spans="1:10" ht="39" thickBot="1" x14ac:dyDescent="0.3">
      <c r="A2666" s="372" t="s">
        <v>191</v>
      </c>
      <c r="B2666" s="355" t="s">
        <v>1869</v>
      </c>
      <c r="C2666" s="354" t="s">
        <v>12</v>
      </c>
      <c r="D2666" s="354" t="s">
        <v>1870</v>
      </c>
      <c r="E2666" s="643" t="s">
        <v>192</v>
      </c>
      <c r="F2666" s="643"/>
      <c r="G2666" s="356" t="s">
        <v>4</v>
      </c>
      <c r="H2666" s="357">
        <v>2</v>
      </c>
      <c r="I2666" s="358">
        <v>1.1599999999999999</v>
      </c>
      <c r="J2666" s="373">
        <v>2.3199999999999998</v>
      </c>
    </row>
    <row r="2667" spans="1:10" ht="15.75" thickTop="1" x14ac:dyDescent="0.25">
      <c r="A2667" s="374"/>
      <c r="B2667" s="359"/>
      <c r="C2667" s="359"/>
      <c r="D2667" s="359"/>
      <c r="E2667" s="359"/>
      <c r="F2667" s="359"/>
      <c r="G2667" s="359"/>
      <c r="H2667" s="359"/>
      <c r="I2667" s="359"/>
      <c r="J2667" s="375"/>
    </row>
    <row r="2668" spans="1:10" ht="25.5" x14ac:dyDescent="0.25">
      <c r="A2668" s="376" t="s">
        <v>184</v>
      </c>
      <c r="B2668" s="350" t="s">
        <v>5806</v>
      </c>
      <c r="C2668" s="349" t="s">
        <v>12</v>
      </c>
      <c r="D2668" s="349" t="s">
        <v>5807</v>
      </c>
      <c r="E2668" s="644" t="s">
        <v>716</v>
      </c>
      <c r="F2668" s="644"/>
      <c r="G2668" s="351" t="s">
        <v>4</v>
      </c>
      <c r="H2668" s="352">
        <v>1</v>
      </c>
      <c r="I2668" s="353">
        <v>172.66</v>
      </c>
      <c r="J2668" s="377">
        <v>172.66</v>
      </c>
    </row>
    <row r="2669" spans="1:10" ht="25.5" x14ac:dyDescent="0.25">
      <c r="A2669" s="378" t="s">
        <v>185</v>
      </c>
      <c r="B2669" s="361" t="s">
        <v>211</v>
      </c>
      <c r="C2669" s="360" t="s">
        <v>12</v>
      </c>
      <c r="D2669" s="360" t="s">
        <v>114</v>
      </c>
      <c r="E2669" s="645" t="s">
        <v>2465</v>
      </c>
      <c r="F2669" s="645"/>
      <c r="G2669" s="362" t="s">
        <v>104</v>
      </c>
      <c r="H2669" s="363">
        <v>0.353163</v>
      </c>
      <c r="I2669" s="364">
        <v>26.15</v>
      </c>
      <c r="J2669" s="379">
        <v>9.23</v>
      </c>
    </row>
    <row r="2670" spans="1:10" x14ac:dyDescent="0.25">
      <c r="A2670" s="378" t="s">
        <v>185</v>
      </c>
      <c r="B2670" s="361" t="s">
        <v>195</v>
      </c>
      <c r="C2670" s="360" t="s">
        <v>12</v>
      </c>
      <c r="D2670" s="360" t="s">
        <v>112</v>
      </c>
      <c r="E2670" s="645" t="s">
        <v>2465</v>
      </c>
      <c r="F2670" s="645"/>
      <c r="G2670" s="362" t="s">
        <v>104</v>
      </c>
      <c r="H2670" s="363">
        <v>0.353163</v>
      </c>
      <c r="I2670" s="364">
        <v>34.340000000000003</v>
      </c>
      <c r="J2670" s="379">
        <v>12.12</v>
      </c>
    </row>
    <row r="2671" spans="1:10" ht="25.5" x14ac:dyDescent="0.25">
      <c r="A2671" s="372" t="s">
        <v>191</v>
      </c>
      <c r="B2671" s="355" t="s">
        <v>6024</v>
      </c>
      <c r="C2671" s="354" t="s">
        <v>12</v>
      </c>
      <c r="D2671" s="354" t="s">
        <v>6025</v>
      </c>
      <c r="E2671" s="643" t="s">
        <v>192</v>
      </c>
      <c r="F2671" s="643"/>
      <c r="G2671" s="356" t="s">
        <v>4</v>
      </c>
      <c r="H2671" s="357">
        <v>1</v>
      </c>
      <c r="I2671" s="358">
        <v>147.77000000000001</v>
      </c>
      <c r="J2671" s="373">
        <v>147.77000000000001</v>
      </c>
    </row>
    <row r="2672" spans="1:10" ht="39" thickBot="1" x14ac:dyDescent="0.3">
      <c r="A2672" s="372" t="s">
        <v>191</v>
      </c>
      <c r="B2672" s="355" t="s">
        <v>889</v>
      </c>
      <c r="C2672" s="354" t="s">
        <v>12</v>
      </c>
      <c r="D2672" s="354" t="s">
        <v>890</v>
      </c>
      <c r="E2672" s="643" t="s">
        <v>192</v>
      </c>
      <c r="F2672" s="643"/>
      <c r="G2672" s="356" t="s">
        <v>4</v>
      </c>
      <c r="H2672" s="357">
        <v>2</v>
      </c>
      <c r="I2672" s="358">
        <v>1.77</v>
      </c>
      <c r="J2672" s="373">
        <v>3.54</v>
      </c>
    </row>
    <row r="2673" spans="1:10" ht="15.75" thickTop="1" x14ac:dyDescent="0.25">
      <c r="A2673" s="374"/>
      <c r="B2673" s="359"/>
      <c r="C2673" s="359"/>
      <c r="D2673" s="359"/>
      <c r="E2673" s="359"/>
      <c r="F2673" s="359"/>
      <c r="G2673" s="359"/>
      <c r="H2673" s="359"/>
      <c r="I2673" s="359"/>
      <c r="J2673" s="375"/>
    </row>
    <row r="2674" spans="1:10" ht="38.25" x14ac:dyDescent="0.25">
      <c r="A2674" s="376" t="s">
        <v>184</v>
      </c>
      <c r="B2674" s="350" t="s">
        <v>5808</v>
      </c>
      <c r="C2674" s="349" t="s">
        <v>12</v>
      </c>
      <c r="D2674" s="349" t="s">
        <v>5809</v>
      </c>
      <c r="E2674" s="644" t="s">
        <v>716</v>
      </c>
      <c r="F2674" s="644"/>
      <c r="G2674" s="351" t="s">
        <v>4</v>
      </c>
      <c r="H2674" s="352">
        <v>1</v>
      </c>
      <c r="I2674" s="353">
        <v>11.83</v>
      </c>
      <c r="J2674" s="377">
        <v>11.83</v>
      </c>
    </row>
    <row r="2675" spans="1:10" x14ac:dyDescent="0.25">
      <c r="A2675" s="378" t="s">
        <v>185</v>
      </c>
      <c r="B2675" s="361" t="s">
        <v>195</v>
      </c>
      <c r="C2675" s="360" t="s">
        <v>12</v>
      </c>
      <c r="D2675" s="360" t="s">
        <v>112</v>
      </c>
      <c r="E2675" s="645" t="s">
        <v>2465</v>
      </c>
      <c r="F2675" s="645"/>
      <c r="G2675" s="362" t="s">
        <v>104</v>
      </c>
      <c r="H2675" s="363">
        <v>3.5428000000000001E-2</v>
      </c>
      <c r="I2675" s="364">
        <v>34.340000000000003</v>
      </c>
      <c r="J2675" s="379">
        <v>1.21</v>
      </c>
    </row>
    <row r="2676" spans="1:10" ht="25.5" x14ac:dyDescent="0.25">
      <c r="A2676" s="378" t="s">
        <v>185</v>
      </c>
      <c r="B2676" s="361" t="s">
        <v>211</v>
      </c>
      <c r="C2676" s="360" t="s">
        <v>12</v>
      </c>
      <c r="D2676" s="360" t="s">
        <v>114</v>
      </c>
      <c r="E2676" s="645" t="s">
        <v>2465</v>
      </c>
      <c r="F2676" s="645"/>
      <c r="G2676" s="362" t="s">
        <v>104</v>
      </c>
      <c r="H2676" s="363">
        <v>3.5428000000000001E-2</v>
      </c>
      <c r="I2676" s="364">
        <v>26.15</v>
      </c>
      <c r="J2676" s="379">
        <v>0.92</v>
      </c>
    </row>
    <row r="2677" spans="1:10" ht="38.25" x14ac:dyDescent="0.25">
      <c r="A2677" s="372" t="s">
        <v>191</v>
      </c>
      <c r="B2677" s="355" t="s">
        <v>1871</v>
      </c>
      <c r="C2677" s="354" t="s">
        <v>12</v>
      </c>
      <c r="D2677" s="354" t="s">
        <v>1872</v>
      </c>
      <c r="E2677" s="643" t="s">
        <v>192</v>
      </c>
      <c r="F2677" s="643"/>
      <c r="G2677" s="356" t="s">
        <v>4</v>
      </c>
      <c r="H2677" s="357">
        <v>1</v>
      </c>
      <c r="I2677" s="358">
        <v>0.89</v>
      </c>
      <c r="J2677" s="373">
        <v>0.89</v>
      </c>
    </row>
    <row r="2678" spans="1:10" ht="26.25" thickBot="1" x14ac:dyDescent="0.3">
      <c r="A2678" s="372" t="s">
        <v>191</v>
      </c>
      <c r="B2678" s="355" t="s">
        <v>1873</v>
      </c>
      <c r="C2678" s="354" t="s">
        <v>12</v>
      </c>
      <c r="D2678" s="354" t="s">
        <v>1874</v>
      </c>
      <c r="E2678" s="643" t="s">
        <v>192</v>
      </c>
      <c r="F2678" s="643"/>
      <c r="G2678" s="356" t="s">
        <v>4</v>
      </c>
      <c r="H2678" s="357">
        <v>1</v>
      </c>
      <c r="I2678" s="358">
        <v>8.81</v>
      </c>
      <c r="J2678" s="373">
        <v>8.81</v>
      </c>
    </row>
    <row r="2679" spans="1:10" ht="15.75" thickTop="1" x14ac:dyDescent="0.25">
      <c r="A2679" s="374"/>
      <c r="B2679" s="359"/>
      <c r="C2679" s="359"/>
      <c r="D2679" s="359"/>
      <c r="E2679" s="359"/>
      <c r="F2679" s="359"/>
      <c r="G2679" s="359"/>
      <c r="H2679" s="359"/>
      <c r="I2679" s="359"/>
      <c r="J2679" s="375"/>
    </row>
    <row r="2680" spans="1:10" ht="38.25" x14ac:dyDescent="0.25">
      <c r="A2680" s="376" t="s">
        <v>184</v>
      </c>
      <c r="B2680" s="350" t="s">
        <v>2570</v>
      </c>
      <c r="C2680" s="349" t="s">
        <v>12</v>
      </c>
      <c r="D2680" s="349" t="s">
        <v>2571</v>
      </c>
      <c r="E2680" s="644" t="s">
        <v>716</v>
      </c>
      <c r="F2680" s="644"/>
      <c r="G2680" s="351" t="s">
        <v>4</v>
      </c>
      <c r="H2680" s="352">
        <v>1</v>
      </c>
      <c r="I2680" s="353">
        <v>12.79</v>
      </c>
      <c r="J2680" s="377">
        <v>12.79</v>
      </c>
    </row>
    <row r="2681" spans="1:10" x14ac:dyDescent="0.25">
      <c r="A2681" s="378" t="s">
        <v>185</v>
      </c>
      <c r="B2681" s="361" t="s">
        <v>195</v>
      </c>
      <c r="C2681" s="360" t="s">
        <v>12</v>
      </c>
      <c r="D2681" s="360" t="s">
        <v>112</v>
      </c>
      <c r="E2681" s="645" t="s">
        <v>2465</v>
      </c>
      <c r="F2681" s="645"/>
      <c r="G2681" s="362" t="s">
        <v>104</v>
      </c>
      <c r="H2681" s="363">
        <v>4.6843000000000003E-2</v>
      </c>
      <c r="I2681" s="364">
        <v>34.340000000000003</v>
      </c>
      <c r="J2681" s="379">
        <v>1.6</v>
      </c>
    </row>
    <row r="2682" spans="1:10" ht="25.5" x14ac:dyDescent="0.25">
      <c r="A2682" s="378" t="s">
        <v>185</v>
      </c>
      <c r="B2682" s="361" t="s">
        <v>211</v>
      </c>
      <c r="C2682" s="360" t="s">
        <v>12</v>
      </c>
      <c r="D2682" s="360" t="s">
        <v>114</v>
      </c>
      <c r="E2682" s="645" t="s">
        <v>2465</v>
      </c>
      <c r="F2682" s="645"/>
      <c r="G2682" s="362" t="s">
        <v>104</v>
      </c>
      <c r="H2682" s="363">
        <v>4.6843000000000003E-2</v>
      </c>
      <c r="I2682" s="364">
        <v>26.15</v>
      </c>
      <c r="J2682" s="379">
        <v>1.22</v>
      </c>
    </row>
    <row r="2683" spans="1:10" ht="25.5" x14ac:dyDescent="0.25">
      <c r="A2683" s="372" t="s">
        <v>191</v>
      </c>
      <c r="B2683" s="355" t="s">
        <v>1873</v>
      </c>
      <c r="C2683" s="354" t="s">
        <v>12</v>
      </c>
      <c r="D2683" s="354" t="s">
        <v>1874</v>
      </c>
      <c r="E2683" s="643" t="s">
        <v>192</v>
      </c>
      <c r="F2683" s="643"/>
      <c r="G2683" s="356" t="s">
        <v>4</v>
      </c>
      <c r="H2683" s="357">
        <v>1</v>
      </c>
      <c r="I2683" s="358">
        <v>8.81</v>
      </c>
      <c r="J2683" s="373">
        <v>8.81</v>
      </c>
    </row>
    <row r="2684" spans="1:10" ht="39" thickBot="1" x14ac:dyDescent="0.3">
      <c r="A2684" s="372" t="s">
        <v>191</v>
      </c>
      <c r="B2684" s="355" t="s">
        <v>1869</v>
      </c>
      <c r="C2684" s="354" t="s">
        <v>12</v>
      </c>
      <c r="D2684" s="354" t="s">
        <v>1870</v>
      </c>
      <c r="E2684" s="643" t="s">
        <v>192</v>
      </c>
      <c r="F2684" s="643"/>
      <c r="G2684" s="356" t="s">
        <v>4</v>
      </c>
      <c r="H2684" s="357">
        <v>1</v>
      </c>
      <c r="I2684" s="358">
        <v>1.1599999999999999</v>
      </c>
      <c r="J2684" s="373">
        <v>1.1599999999999999</v>
      </c>
    </row>
    <row r="2685" spans="1:10" ht="15.75" thickTop="1" x14ac:dyDescent="0.25">
      <c r="A2685" s="374"/>
      <c r="B2685" s="359"/>
      <c r="C2685" s="359"/>
      <c r="D2685" s="359"/>
      <c r="E2685" s="359"/>
      <c r="F2685" s="359"/>
      <c r="G2685" s="359"/>
      <c r="H2685" s="359"/>
      <c r="I2685" s="359"/>
      <c r="J2685" s="375"/>
    </row>
    <row r="2686" spans="1:10" ht="38.25" x14ac:dyDescent="0.25">
      <c r="A2686" s="376" t="s">
        <v>184</v>
      </c>
      <c r="B2686" s="350" t="s">
        <v>5810</v>
      </c>
      <c r="C2686" s="349" t="s">
        <v>12</v>
      </c>
      <c r="D2686" s="349" t="s">
        <v>5811</v>
      </c>
      <c r="E2686" s="644" t="s">
        <v>716</v>
      </c>
      <c r="F2686" s="644"/>
      <c r="G2686" s="351" t="s">
        <v>4</v>
      </c>
      <c r="H2686" s="352">
        <v>1</v>
      </c>
      <c r="I2686" s="353">
        <v>13.83</v>
      </c>
      <c r="J2686" s="377">
        <v>13.83</v>
      </c>
    </row>
    <row r="2687" spans="1:10" ht="25.5" x14ac:dyDescent="0.25">
      <c r="A2687" s="378" t="s">
        <v>185</v>
      </c>
      <c r="B2687" s="361" t="s">
        <v>211</v>
      </c>
      <c r="C2687" s="360" t="s">
        <v>12</v>
      </c>
      <c r="D2687" s="360" t="s">
        <v>114</v>
      </c>
      <c r="E2687" s="645" t="s">
        <v>2465</v>
      </c>
      <c r="F2687" s="645"/>
      <c r="G2687" s="362" t="s">
        <v>104</v>
      </c>
      <c r="H2687" s="363">
        <v>6.3963999999999993E-2</v>
      </c>
      <c r="I2687" s="364">
        <v>26.15</v>
      </c>
      <c r="J2687" s="379">
        <v>1.67</v>
      </c>
    </row>
    <row r="2688" spans="1:10" x14ac:dyDescent="0.25">
      <c r="A2688" s="378" t="s">
        <v>185</v>
      </c>
      <c r="B2688" s="361" t="s">
        <v>195</v>
      </c>
      <c r="C2688" s="360" t="s">
        <v>12</v>
      </c>
      <c r="D2688" s="360" t="s">
        <v>112</v>
      </c>
      <c r="E2688" s="645" t="s">
        <v>2465</v>
      </c>
      <c r="F2688" s="645"/>
      <c r="G2688" s="362" t="s">
        <v>104</v>
      </c>
      <c r="H2688" s="363">
        <v>6.3963999999999993E-2</v>
      </c>
      <c r="I2688" s="364">
        <v>34.340000000000003</v>
      </c>
      <c r="J2688" s="379">
        <v>2.19</v>
      </c>
    </row>
    <row r="2689" spans="1:10" ht="25.5" x14ac:dyDescent="0.25">
      <c r="A2689" s="372" t="s">
        <v>191</v>
      </c>
      <c r="B2689" s="355" t="s">
        <v>1873</v>
      </c>
      <c r="C2689" s="354" t="s">
        <v>12</v>
      </c>
      <c r="D2689" s="354" t="s">
        <v>1874</v>
      </c>
      <c r="E2689" s="643" t="s">
        <v>192</v>
      </c>
      <c r="F2689" s="643"/>
      <c r="G2689" s="356" t="s">
        <v>4</v>
      </c>
      <c r="H2689" s="357">
        <v>1</v>
      </c>
      <c r="I2689" s="358">
        <v>8.81</v>
      </c>
      <c r="J2689" s="373">
        <v>8.81</v>
      </c>
    </row>
    <row r="2690" spans="1:10" ht="39" thickBot="1" x14ac:dyDescent="0.3">
      <c r="A2690" s="372" t="s">
        <v>191</v>
      </c>
      <c r="B2690" s="355" t="s">
        <v>1869</v>
      </c>
      <c r="C2690" s="354" t="s">
        <v>12</v>
      </c>
      <c r="D2690" s="354" t="s">
        <v>1870</v>
      </c>
      <c r="E2690" s="643" t="s">
        <v>192</v>
      </c>
      <c r="F2690" s="643"/>
      <c r="G2690" s="356" t="s">
        <v>4</v>
      </c>
      <c r="H2690" s="357">
        <v>1</v>
      </c>
      <c r="I2690" s="358">
        <v>1.1599999999999999</v>
      </c>
      <c r="J2690" s="373">
        <v>1.1599999999999999</v>
      </c>
    </row>
    <row r="2691" spans="1:10" ht="15.75" thickTop="1" x14ac:dyDescent="0.25">
      <c r="A2691" s="374"/>
      <c r="B2691" s="359"/>
      <c r="C2691" s="359"/>
      <c r="D2691" s="359"/>
      <c r="E2691" s="359"/>
      <c r="F2691" s="359"/>
      <c r="G2691" s="359"/>
      <c r="H2691" s="359"/>
      <c r="I2691" s="359"/>
      <c r="J2691" s="375"/>
    </row>
    <row r="2692" spans="1:10" ht="25.5" x14ac:dyDescent="0.25">
      <c r="A2692" s="376" t="s">
        <v>184</v>
      </c>
      <c r="B2692" s="350" t="s">
        <v>7409</v>
      </c>
      <c r="C2692" s="349" t="s">
        <v>12</v>
      </c>
      <c r="D2692" s="349" t="s">
        <v>7410</v>
      </c>
      <c r="E2692" s="644" t="s">
        <v>716</v>
      </c>
      <c r="F2692" s="644"/>
      <c r="G2692" s="351" t="s">
        <v>4</v>
      </c>
      <c r="H2692" s="352">
        <v>1</v>
      </c>
      <c r="I2692" s="353">
        <v>56.6</v>
      </c>
      <c r="J2692" s="377">
        <v>56.6</v>
      </c>
    </row>
    <row r="2693" spans="1:10" ht="25.5" x14ac:dyDescent="0.25">
      <c r="A2693" s="378" t="s">
        <v>185</v>
      </c>
      <c r="B2693" s="361" t="s">
        <v>211</v>
      </c>
      <c r="C2693" s="360" t="s">
        <v>12</v>
      </c>
      <c r="D2693" s="360" t="s">
        <v>114</v>
      </c>
      <c r="E2693" s="645" t="s">
        <v>2465</v>
      </c>
      <c r="F2693" s="645"/>
      <c r="G2693" s="362" t="s">
        <v>104</v>
      </c>
      <c r="H2693" s="363">
        <v>7.0857000000000003E-2</v>
      </c>
      <c r="I2693" s="364">
        <v>26.15</v>
      </c>
      <c r="J2693" s="379">
        <v>1.85</v>
      </c>
    </row>
    <row r="2694" spans="1:10" x14ac:dyDescent="0.25">
      <c r="A2694" s="378" t="s">
        <v>185</v>
      </c>
      <c r="B2694" s="361" t="s">
        <v>195</v>
      </c>
      <c r="C2694" s="360" t="s">
        <v>12</v>
      </c>
      <c r="D2694" s="360" t="s">
        <v>112</v>
      </c>
      <c r="E2694" s="645" t="s">
        <v>2465</v>
      </c>
      <c r="F2694" s="645"/>
      <c r="G2694" s="362" t="s">
        <v>104</v>
      </c>
      <c r="H2694" s="363">
        <v>7.0857000000000003E-2</v>
      </c>
      <c r="I2694" s="364">
        <v>34.340000000000003</v>
      </c>
      <c r="J2694" s="379">
        <v>2.4300000000000002</v>
      </c>
    </row>
    <row r="2695" spans="1:10" ht="38.25" x14ac:dyDescent="0.25">
      <c r="A2695" s="372" t="s">
        <v>191</v>
      </c>
      <c r="B2695" s="355" t="s">
        <v>1871</v>
      </c>
      <c r="C2695" s="354" t="s">
        <v>12</v>
      </c>
      <c r="D2695" s="354" t="s">
        <v>1872</v>
      </c>
      <c r="E2695" s="643" t="s">
        <v>192</v>
      </c>
      <c r="F2695" s="643"/>
      <c r="G2695" s="356" t="s">
        <v>4</v>
      </c>
      <c r="H2695" s="357">
        <v>2</v>
      </c>
      <c r="I2695" s="358">
        <v>0.89</v>
      </c>
      <c r="J2695" s="373">
        <v>1.78</v>
      </c>
    </row>
    <row r="2696" spans="1:10" ht="26.25" thickBot="1" x14ac:dyDescent="0.3">
      <c r="A2696" s="372" t="s">
        <v>191</v>
      </c>
      <c r="B2696" s="355" t="s">
        <v>7448</v>
      </c>
      <c r="C2696" s="354" t="s">
        <v>12</v>
      </c>
      <c r="D2696" s="354" t="s">
        <v>7449</v>
      </c>
      <c r="E2696" s="643" t="s">
        <v>192</v>
      </c>
      <c r="F2696" s="643"/>
      <c r="G2696" s="356" t="s">
        <v>4</v>
      </c>
      <c r="H2696" s="357">
        <v>1</v>
      </c>
      <c r="I2696" s="358">
        <v>50.54</v>
      </c>
      <c r="J2696" s="373">
        <v>50.54</v>
      </c>
    </row>
    <row r="2697" spans="1:10" ht="15.75" thickTop="1" x14ac:dyDescent="0.25">
      <c r="A2697" s="374"/>
      <c r="B2697" s="359"/>
      <c r="C2697" s="359"/>
      <c r="D2697" s="359"/>
      <c r="E2697" s="359"/>
      <c r="F2697" s="359"/>
      <c r="G2697" s="359"/>
      <c r="H2697" s="359"/>
      <c r="I2697" s="359"/>
      <c r="J2697" s="375"/>
    </row>
    <row r="2698" spans="1:10" ht="25.5" x14ac:dyDescent="0.25">
      <c r="A2698" s="376" t="s">
        <v>184</v>
      </c>
      <c r="B2698" s="350" t="s">
        <v>7411</v>
      </c>
      <c r="C2698" s="349" t="s">
        <v>12</v>
      </c>
      <c r="D2698" s="349" t="s">
        <v>7412</v>
      </c>
      <c r="E2698" s="644" t="s">
        <v>716</v>
      </c>
      <c r="F2698" s="644"/>
      <c r="G2698" s="351" t="s">
        <v>4</v>
      </c>
      <c r="H2698" s="352">
        <v>1</v>
      </c>
      <c r="I2698" s="353">
        <v>58.51</v>
      </c>
      <c r="J2698" s="377">
        <v>58.51</v>
      </c>
    </row>
    <row r="2699" spans="1:10" x14ac:dyDescent="0.25">
      <c r="A2699" s="378" t="s">
        <v>185</v>
      </c>
      <c r="B2699" s="361" t="s">
        <v>195</v>
      </c>
      <c r="C2699" s="360" t="s">
        <v>12</v>
      </c>
      <c r="D2699" s="360" t="s">
        <v>112</v>
      </c>
      <c r="E2699" s="645" t="s">
        <v>2465</v>
      </c>
      <c r="F2699" s="645"/>
      <c r="G2699" s="362" t="s">
        <v>104</v>
      </c>
      <c r="H2699" s="363">
        <v>9.3685000000000004E-2</v>
      </c>
      <c r="I2699" s="364">
        <v>34.340000000000003</v>
      </c>
      <c r="J2699" s="379">
        <v>3.21</v>
      </c>
    </row>
    <row r="2700" spans="1:10" ht="25.5" x14ac:dyDescent="0.25">
      <c r="A2700" s="378" t="s">
        <v>185</v>
      </c>
      <c r="B2700" s="361" t="s">
        <v>211</v>
      </c>
      <c r="C2700" s="360" t="s">
        <v>12</v>
      </c>
      <c r="D2700" s="360" t="s">
        <v>114</v>
      </c>
      <c r="E2700" s="645" t="s">
        <v>2465</v>
      </c>
      <c r="F2700" s="645"/>
      <c r="G2700" s="362" t="s">
        <v>104</v>
      </c>
      <c r="H2700" s="363">
        <v>9.3685000000000004E-2</v>
      </c>
      <c r="I2700" s="364">
        <v>26.15</v>
      </c>
      <c r="J2700" s="379">
        <v>2.44</v>
      </c>
    </row>
    <row r="2701" spans="1:10" ht="25.5" x14ac:dyDescent="0.25">
      <c r="A2701" s="372" t="s">
        <v>191</v>
      </c>
      <c r="B2701" s="355" t="s">
        <v>7448</v>
      </c>
      <c r="C2701" s="354" t="s">
        <v>12</v>
      </c>
      <c r="D2701" s="354" t="s">
        <v>7449</v>
      </c>
      <c r="E2701" s="643" t="s">
        <v>192</v>
      </c>
      <c r="F2701" s="643"/>
      <c r="G2701" s="356" t="s">
        <v>4</v>
      </c>
      <c r="H2701" s="357">
        <v>1</v>
      </c>
      <c r="I2701" s="358">
        <v>50.54</v>
      </c>
      <c r="J2701" s="373">
        <v>50.54</v>
      </c>
    </row>
    <row r="2702" spans="1:10" ht="39" thickBot="1" x14ac:dyDescent="0.3">
      <c r="A2702" s="372" t="s">
        <v>191</v>
      </c>
      <c r="B2702" s="355" t="s">
        <v>1869</v>
      </c>
      <c r="C2702" s="354" t="s">
        <v>12</v>
      </c>
      <c r="D2702" s="354" t="s">
        <v>1870</v>
      </c>
      <c r="E2702" s="643" t="s">
        <v>192</v>
      </c>
      <c r="F2702" s="643"/>
      <c r="G2702" s="356" t="s">
        <v>4</v>
      </c>
      <c r="H2702" s="357">
        <v>2</v>
      </c>
      <c r="I2702" s="358">
        <v>1.1599999999999999</v>
      </c>
      <c r="J2702" s="373">
        <v>2.3199999999999998</v>
      </c>
    </row>
    <row r="2703" spans="1:10" ht="15.75" thickTop="1" x14ac:dyDescent="0.25">
      <c r="A2703" s="374"/>
      <c r="B2703" s="359"/>
      <c r="C2703" s="359"/>
      <c r="D2703" s="359"/>
      <c r="E2703" s="359"/>
      <c r="F2703" s="359"/>
      <c r="G2703" s="359"/>
      <c r="H2703" s="359"/>
      <c r="I2703" s="359"/>
      <c r="J2703" s="375"/>
    </row>
    <row r="2704" spans="1:10" ht="25.5" x14ac:dyDescent="0.25">
      <c r="A2704" s="376" t="s">
        <v>184</v>
      </c>
      <c r="B2704" s="350" t="s">
        <v>7413</v>
      </c>
      <c r="C2704" s="349" t="s">
        <v>12</v>
      </c>
      <c r="D2704" s="349" t="s">
        <v>7414</v>
      </c>
      <c r="E2704" s="644" t="s">
        <v>716</v>
      </c>
      <c r="F2704" s="644"/>
      <c r="G2704" s="351" t="s">
        <v>4</v>
      </c>
      <c r="H2704" s="352">
        <v>1</v>
      </c>
      <c r="I2704" s="353">
        <v>60.59</v>
      </c>
      <c r="J2704" s="377">
        <v>60.59</v>
      </c>
    </row>
    <row r="2705" spans="1:10" ht="25.5" x14ac:dyDescent="0.25">
      <c r="A2705" s="378" t="s">
        <v>185</v>
      </c>
      <c r="B2705" s="361" t="s">
        <v>211</v>
      </c>
      <c r="C2705" s="360" t="s">
        <v>12</v>
      </c>
      <c r="D2705" s="360" t="s">
        <v>114</v>
      </c>
      <c r="E2705" s="645" t="s">
        <v>2465</v>
      </c>
      <c r="F2705" s="645"/>
      <c r="G2705" s="362" t="s">
        <v>104</v>
      </c>
      <c r="H2705" s="363">
        <v>0.12792799999999999</v>
      </c>
      <c r="I2705" s="364">
        <v>26.15</v>
      </c>
      <c r="J2705" s="379">
        <v>3.34</v>
      </c>
    </row>
    <row r="2706" spans="1:10" x14ac:dyDescent="0.25">
      <c r="A2706" s="378" t="s">
        <v>185</v>
      </c>
      <c r="B2706" s="361" t="s">
        <v>195</v>
      </c>
      <c r="C2706" s="360" t="s">
        <v>12</v>
      </c>
      <c r="D2706" s="360" t="s">
        <v>112</v>
      </c>
      <c r="E2706" s="645" t="s">
        <v>2465</v>
      </c>
      <c r="F2706" s="645"/>
      <c r="G2706" s="362" t="s">
        <v>104</v>
      </c>
      <c r="H2706" s="363">
        <v>0.12792799999999999</v>
      </c>
      <c r="I2706" s="364">
        <v>34.340000000000003</v>
      </c>
      <c r="J2706" s="379">
        <v>4.3899999999999997</v>
      </c>
    </row>
    <row r="2707" spans="1:10" ht="25.5" x14ac:dyDescent="0.25">
      <c r="A2707" s="372" t="s">
        <v>191</v>
      </c>
      <c r="B2707" s="355" t="s">
        <v>7448</v>
      </c>
      <c r="C2707" s="354" t="s">
        <v>12</v>
      </c>
      <c r="D2707" s="354" t="s">
        <v>7449</v>
      </c>
      <c r="E2707" s="643" t="s">
        <v>192</v>
      </c>
      <c r="F2707" s="643"/>
      <c r="G2707" s="356" t="s">
        <v>4</v>
      </c>
      <c r="H2707" s="357">
        <v>1</v>
      </c>
      <c r="I2707" s="358">
        <v>50.54</v>
      </c>
      <c r="J2707" s="373">
        <v>50.54</v>
      </c>
    </row>
    <row r="2708" spans="1:10" ht="39" thickBot="1" x14ac:dyDescent="0.3">
      <c r="A2708" s="372" t="s">
        <v>191</v>
      </c>
      <c r="B2708" s="355" t="s">
        <v>1869</v>
      </c>
      <c r="C2708" s="354" t="s">
        <v>12</v>
      </c>
      <c r="D2708" s="354" t="s">
        <v>1870</v>
      </c>
      <c r="E2708" s="643" t="s">
        <v>192</v>
      </c>
      <c r="F2708" s="643"/>
      <c r="G2708" s="356" t="s">
        <v>4</v>
      </c>
      <c r="H2708" s="357">
        <v>2</v>
      </c>
      <c r="I2708" s="358">
        <v>1.1599999999999999</v>
      </c>
      <c r="J2708" s="373">
        <v>2.3199999999999998</v>
      </c>
    </row>
    <row r="2709" spans="1:10" ht="15.75" thickTop="1" x14ac:dyDescent="0.25">
      <c r="A2709" s="374"/>
      <c r="B2709" s="359"/>
      <c r="C2709" s="359"/>
      <c r="D2709" s="359"/>
      <c r="E2709" s="359"/>
      <c r="F2709" s="359"/>
      <c r="G2709" s="359"/>
      <c r="H2709" s="359"/>
      <c r="I2709" s="359"/>
      <c r="J2709" s="375"/>
    </row>
    <row r="2710" spans="1:10" ht="25.5" x14ac:dyDescent="0.25">
      <c r="A2710" s="376" t="s">
        <v>184</v>
      </c>
      <c r="B2710" s="350" t="s">
        <v>7415</v>
      </c>
      <c r="C2710" s="349" t="s">
        <v>12</v>
      </c>
      <c r="D2710" s="349" t="s">
        <v>7416</v>
      </c>
      <c r="E2710" s="644" t="s">
        <v>716</v>
      </c>
      <c r="F2710" s="644"/>
      <c r="G2710" s="351" t="s">
        <v>4</v>
      </c>
      <c r="H2710" s="352">
        <v>1</v>
      </c>
      <c r="I2710" s="353">
        <v>63.79</v>
      </c>
      <c r="J2710" s="377">
        <v>63.79</v>
      </c>
    </row>
    <row r="2711" spans="1:10" ht="25.5" x14ac:dyDescent="0.25">
      <c r="A2711" s="378" t="s">
        <v>185</v>
      </c>
      <c r="B2711" s="361" t="s">
        <v>211</v>
      </c>
      <c r="C2711" s="360" t="s">
        <v>12</v>
      </c>
      <c r="D2711" s="360" t="s">
        <v>114</v>
      </c>
      <c r="E2711" s="645" t="s">
        <v>2465</v>
      </c>
      <c r="F2711" s="645"/>
      <c r="G2711" s="362" t="s">
        <v>104</v>
      </c>
      <c r="H2711" s="363">
        <v>0.17358499999999999</v>
      </c>
      <c r="I2711" s="364">
        <v>26.15</v>
      </c>
      <c r="J2711" s="379">
        <v>4.53</v>
      </c>
    </row>
    <row r="2712" spans="1:10" x14ac:dyDescent="0.25">
      <c r="A2712" s="378" t="s">
        <v>185</v>
      </c>
      <c r="B2712" s="361" t="s">
        <v>195</v>
      </c>
      <c r="C2712" s="360" t="s">
        <v>12</v>
      </c>
      <c r="D2712" s="360" t="s">
        <v>112</v>
      </c>
      <c r="E2712" s="645" t="s">
        <v>2465</v>
      </c>
      <c r="F2712" s="645"/>
      <c r="G2712" s="362" t="s">
        <v>104</v>
      </c>
      <c r="H2712" s="363">
        <v>0.17358499999999999</v>
      </c>
      <c r="I2712" s="364">
        <v>34.340000000000003</v>
      </c>
      <c r="J2712" s="379">
        <v>5.96</v>
      </c>
    </row>
    <row r="2713" spans="1:10" ht="38.25" x14ac:dyDescent="0.25">
      <c r="A2713" s="372" t="s">
        <v>191</v>
      </c>
      <c r="B2713" s="355" t="s">
        <v>887</v>
      </c>
      <c r="C2713" s="354" t="s">
        <v>12</v>
      </c>
      <c r="D2713" s="354" t="s">
        <v>888</v>
      </c>
      <c r="E2713" s="643" t="s">
        <v>192</v>
      </c>
      <c r="F2713" s="643"/>
      <c r="G2713" s="356" t="s">
        <v>4</v>
      </c>
      <c r="H2713" s="357">
        <v>2</v>
      </c>
      <c r="I2713" s="358">
        <v>1.38</v>
      </c>
      <c r="J2713" s="373">
        <v>2.76</v>
      </c>
    </row>
    <row r="2714" spans="1:10" ht="26.25" thickBot="1" x14ac:dyDescent="0.3">
      <c r="A2714" s="372" t="s">
        <v>191</v>
      </c>
      <c r="B2714" s="355" t="s">
        <v>7448</v>
      </c>
      <c r="C2714" s="354" t="s">
        <v>12</v>
      </c>
      <c r="D2714" s="354" t="s">
        <v>7449</v>
      </c>
      <c r="E2714" s="643" t="s">
        <v>192</v>
      </c>
      <c r="F2714" s="643"/>
      <c r="G2714" s="356" t="s">
        <v>4</v>
      </c>
      <c r="H2714" s="357">
        <v>1</v>
      </c>
      <c r="I2714" s="358">
        <v>50.54</v>
      </c>
      <c r="J2714" s="373">
        <v>50.54</v>
      </c>
    </row>
    <row r="2715" spans="1:10" ht="15.75" thickTop="1" x14ac:dyDescent="0.25">
      <c r="A2715" s="374"/>
      <c r="B2715" s="359"/>
      <c r="C2715" s="359"/>
      <c r="D2715" s="359"/>
      <c r="E2715" s="359"/>
      <c r="F2715" s="359"/>
      <c r="G2715" s="359"/>
      <c r="H2715" s="359"/>
      <c r="I2715" s="359"/>
      <c r="J2715" s="375"/>
    </row>
    <row r="2716" spans="1:10" ht="25.5" x14ac:dyDescent="0.25">
      <c r="A2716" s="376" t="s">
        <v>184</v>
      </c>
      <c r="B2716" s="350" t="s">
        <v>7417</v>
      </c>
      <c r="C2716" s="349" t="s">
        <v>12</v>
      </c>
      <c r="D2716" s="349" t="s">
        <v>7418</v>
      </c>
      <c r="E2716" s="644" t="s">
        <v>716</v>
      </c>
      <c r="F2716" s="644"/>
      <c r="G2716" s="351" t="s">
        <v>4</v>
      </c>
      <c r="H2716" s="352">
        <v>1</v>
      </c>
      <c r="I2716" s="353">
        <v>68.12</v>
      </c>
      <c r="J2716" s="377">
        <v>68.12</v>
      </c>
    </row>
    <row r="2717" spans="1:10" ht="25.5" x14ac:dyDescent="0.25">
      <c r="A2717" s="378" t="s">
        <v>185</v>
      </c>
      <c r="B2717" s="361" t="s">
        <v>211</v>
      </c>
      <c r="C2717" s="360" t="s">
        <v>12</v>
      </c>
      <c r="D2717" s="360" t="s">
        <v>114</v>
      </c>
      <c r="E2717" s="645" t="s">
        <v>2465</v>
      </c>
      <c r="F2717" s="645"/>
      <c r="G2717" s="362" t="s">
        <v>104</v>
      </c>
      <c r="H2717" s="363">
        <v>0.25427899999999998</v>
      </c>
      <c r="I2717" s="364">
        <v>26.15</v>
      </c>
      <c r="J2717" s="379">
        <v>6.64</v>
      </c>
    </row>
    <row r="2718" spans="1:10" x14ac:dyDescent="0.25">
      <c r="A2718" s="378" t="s">
        <v>185</v>
      </c>
      <c r="B2718" s="361" t="s">
        <v>195</v>
      </c>
      <c r="C2718" s="360" t="s">
        <v>12</v>
      </c>
      <c r="D2718" s="360" t="s">
        <v>112</v>
      </c>
      <c r="E2718" s="645" t="s">
        <v>2465</v>
      </c>
      <c r="F2718" s="645"/>
      <c r="G2718" s="362" t="s">
        <v>104</v>
      </c>
      <c r="H2718" s="363">
        <v>0.25427899999999998</v>
      </c>
      <c r="I2718" s="364">
        <v>34.340000000000003</v>
      </c>
      <c r="J2718" s="379">
        <v>8.73</v>
      </c>
    </row>
    <row r="2719" spans="1:10" ht="38.25" x14ac:dyDescent="0.25">
      <c r="A2719" s="372" t="s">
        <v>191</v>
      </c>
      <c r="B2719" s="355" t="s">
        <v>6026</v>
      </c>
      <c r="C2719" s="354" t="s">
        <v>12</v>
      </c>
      <c r="D2719" s="354" t="s">
        <v>6027</v>
      </c>
      <c r="E2719" s="643" t="s">
        <v>192</v>
      </c>
      <c r="F2719" s="643"/>
      <c r="G2719" s="356" t="s">
        <v>4</v>
      </c>
      <c r="H2719" s="357">
        <v>2</v>
      </c>
      <c r="I2719" s="358">
        <v>1.49</v>
      </c>
      <c r="J2719" s="373">
        <v>2.98</v>
      </c>
    </row>
    <row r="2720" spans="1:10" ht="26.25" thickBot="1" x14ac:dyDescent="0.3">
      <c r="A2720" s="372" t="s">
        <v>191</v>
      </c>
      <c r="B2720" s="355" t="s">
        <v>7450</v>
      </c>
      <c r="C2720" s="354" t="s">
        <v>12</v>
      </c>
      <c r="D2720" s="354" t="s">
        <v>7451</v>
      </c>
      <c r="E2720" s="643" t="s">
        <v>192</v>
      </c>
      <c r="F2720" s="643"/>
      <c r="G2720" s="356" t="s">
        <v>4</v>
      </c>
      <c r="H2720" s="357">
        <v>1</v>
      </c>
      <c r="I2720" s="358">
        <v>49.77</v>
      </c>
      <c r="J2720" s="373">
        <v>49.77</v>
      </c>
    </row>
    <row r="2721" spans="1:10" ht="15.75" thickTop="1" x14ac:dyDescent="0.25">
      <c r="A2721" s="374"/>
      <c r="B2721" s="359"/>
      <c r="C2721" s="359"/>
      <c r="D2721" s="359"/>
      <c r="E2721" s="359"/>
      <c r="F2721" s="359"/>
      <c r="G2721" s="359"/>
      <c r="H2721" s="359"/>
      <c r="I2721" s="359"/>
      <c r="J2721" s="375"/>
    </row>
    <row r="2722" spans="1:10" ht="38.25" x14ac:dyDescent="0.25">
      <c r="A2722" s="376" t="s">
        <v>184</v>
      </c>
      <c r="B2722" s="350" t="s">
        <v>5812</v>
      </c>
      <c r="C2722" s="349" t="s">
        <v>12</v>
      </c>
      <c r="D2722" s="349" t="s">
        <v>5813</v>
      </c>
      <c r="E2722" s="644" t="s">
        <v>716</v>
      </c>
      <c r="F2722" s="644"/>
      <c r="G2722" s="351" t="s">
        <v>4</v>
      </c>
      <c r="H2722" s="352">
        <v>1</v>
      </c>
      <c r="I2722" s="353">
        <v>73.89</v>
      </c>
      <c r="J2722" s="377">
        <v>73.89</v>
      </c>
    </row>
    <row r="2723" spans="1:10" x14ac:dyDescent="0.25">
      <c r="A2723" s="378" t="s">
        <v>185</v>
      </c>
      <c r="B2723" s="361" t="s">
        <v>195</v>
      </c>
      <c r="C2723" s="360" t="s">
        <v>12</v>
      </c>
      <c r="D2723" s="360" t="s">
        <v>112</v>
      </c>
      <c r="E2723" s="645" t="s">
        <v>2465</v>
      </c>
      <c r="F2723" s="645"/>
      <c r="G2723" s="362" t="s">
        <v>104</v>
      </c>
      <c r="H2723" s="363">
        <v>0.14052799999999999</v>
      </c>
      <c r="I2723" s="364">
        <v>34.340000000000003</v>
      </c>
      <c r="J2723" s="379">
        <v>4.82</v>
      </c>
    </row>
    <row r="2724" spans="1:10" ht="25.5" x14ac:dyDescent="0.25">
      <c r="A2724" s="378" t="s">
        <v>185</v>
      </c>
      <c r="B2724" s="361" t="s">
        <v>211</v>
      </c>
      <c r="C2724" s="360" t="s">
        <v>12</v>
      </c>
      <c r="D2724" s="360" t="s">
        <v>114</v>
      </c>
      <c r="E2724" s="645" t="s">
        <v>2465</v>
      </c>
      <c r="F2724" s="645"/>
      <c r="G2724" s="362" t="s">
        <v>104</v>
      </c>
      <c r="H2724" s="363">
        <v>0.14052799999999999</v>
      </c>
      <c r="I2724" s="364">
        <v>26.15</v>
      </c>
      <c r="J2724" s="379">
        <v>3.67</v>
      </c>
    </row>
    <row r="2725" spans="1:10" ht="38.25" x14ac:dyDescent="0.25">
      <c r="A2725" s="372" t="s">
        <v>191</v>
      </c>
      <c r="B2725" s="355" t="s">
        <v>1869</v>
      </c>
      <c r="C2725" s="354" t="s">
        <v>12</v>
      </c>
      <c r="D2725" s="354" t="s">
        <v>1870</v>
      </c>
      <c r="E2725" s="643" t="s">
        <v>192</v>
      </c>
      <c r="F2725" s="643"/>
      <c r="G2725" s="356" t="s">
        <v>4</v>
      </c>
      <c r="H2725" s="357">
        <v>3</v>
      </c>
      <c r="I2725" s="358">
        <v>1.1599999999999999</v>
      </c>
      <c r="J2725" s="373">
        <v>3.48</v>
      </c>
    </row>
    <row r="2726" spans="1:10" ht="26.25" thickBot="1" x14ac:dyDescent="0.3">
      <c r="A2726" s="372" t="s">
        <v>191</v>
      </c>
      <c r="B2726" s="355" t="s">
        <v>4344</v>
      </c>
      <c r="C2726" s="354" t="s">
        <v>12</v>
      </c>
      <c r="D2726" s="354" t="s">
        <v>4345</v>
      </c>
      <c r="E2726" s="643" t="s">
        <v>192</v>
      </c>
      <c r="F2726" s="643"/>
      <c r="G2726" s="356" t="s">
        <v>4</v>
      </c>
      <c r="H2726" s="357">
        <v>1</v>
      </c>
      <c r="I2726" s="358">
        <v>61.92</v>
      </c>
      <c r="J2726" s="373">
        <v>61.92</v>
      </c>
    </row>
    <row r="2727" spans="1:10" ht="15.75" thickTop="1" x14ac:dyDescent="0.25">
      <c r="A2727" s="374"/>
      <c r="B2727" s="359"/>
      <c r="C2727" s="359"/>
      <c r="D2727" s="359"/>
      <c r="E2727" s="359"/>
      <c r="F2727" s="359"/>
      <c r="G2727" s="359"/>
      <c r="H2727" s="359"/>
      <c r="I2727" s="359"/>
      <c r="J2727" s="375"/>
    </row>
    <row r="2728" spans="1:10" ht="38.25" x14ac:dyDescent="0.25">
      <c r="A2728" s="376" t="s">
        <v>184</v>
      </c>
      <c r="B2728" s="350" t="s">
        <v>5756</v>
      </c>
      <c r="C2728" s="349" t="s">
        <v>163</v>
      </c>
      <c r="D2728" s="349" t="s">
        <v>5757</v>
      </c>
      <c r="E2728" s="644" t="s">
        <v>194</v>
      </c>
      <c r="F2728" s="644"/>
      <c r="G2728" s="351" t="s">
        <v>4</v>
      </c>
      <c r="H2728" s="352">
        <v>1</v>
      </c>
      <c r="I2728" s="353">
        <v>1776.41</v>
      </c>
      <c r="J2728" s="377">
        <v>1776.41</v>
      </c>
    </row>
    <row r="2729" spans="1:10" ht="25.5" x14ac:dyDescent="0.25">
      <c r="A2729" s="378" t="s">
        <v>185</v>
      </c>
      <c r="B2729" s="361" t="s">
        <v>211</v>
      </c>
      <c r="C2729" s="360" t="s">
        <v>12</v>
      </c>
      <c r="D2729" s="360" t="s">
        <v>114</v>
      </c>
      <c r="E2729" s="645" t="s">
        <v>2465</v>
      </c>
      <c r="F2729" s="645"/>
      <c r="G2729" s="362" t="s">
        <v>104</v>
      </c>
      <c r="H2729" s="363">
        <v>0.4</v>
      </c>
      <c r="I2729" s="364">
        <v>26.15</v>
      </c>
      <c r="J2729" s="379">
        <v>10.46</v>
      </c>
    </row>
    <row r="2730" spans="1:10" x14ac:dyDescent="0.25">
      <c r="A2730" s="378" t="s">
        <v>185</v>
      </c>
      <c r="B2730" s="361" t="s">
        <v>195</v>
      </c>
      <c r="C2730" s="360" t="s">
        <v>12</v>
      </c>
      <c r="D2730" s="360" t="s">
        <v>112</v>
      </c>
      <c r="E2730" s="645" t="s">
        <v>2465</v>
      </c>
      <c r="F2730" s="645"/>
      <c r="G2730" s="362" t="s">
        <v>104</v>
      </c>
      <c r="H2730" s="363">
        <v>0.4</v>
      </c>
      <c r="I2730" s="364">
        <v>34.340000000000003</v>
      </c>
      <c r="J2730" s="379">
        <v>13.73</v>
      </c>
    </row>
    <row r="2731" spans="1:10" ht="25.5" x14ac:dyDescent="0.25">
      <c r="A2731" s="372" t="s">
        <v>191</v>
      </c>
      <c r="B2731" s="355" t="s">
        <v>5980</v>
      </c>
      <c r="C2731" s="354" t="s">
        <v>200</v>
      </c>
      <c r="D2731" s="354" t="s">
        <v>5981</v>
      </c>
      <c r="E2731" s="643" t="s">
        <v>192</v>
      </c>
      <c r="F2731" s="643"/>
      <c r="G2731" s="356" t="s">
        <v>202</v>
      </c>
      <c r="H2731" s="357">
        <v>1</v>
      </c>
      <c r="I2731" s="358">
        <v>1752.22</v>
      </c>
      <c r="J2731" s="373">
        <v>1752.22</v>
      </c>
    </row>
    <row r="2732" spans="1:10" x14ac:dyDescent="0.25">
      <c r="A2732" s="646" t="s">
        <v>199</v>
      </c>
      <c r="B2732" s="853"/>
      <c r="C2732" s="853"/>
      <c r="D2732" s="853"/>
      <c r="E2732" s="853"/>
      <c r="F2732" s="853"/>
      <c r="G2732" s="853"/>
      <c r="H2732" s="853"/>
      <c r="I2732" s="853"/>
      <c r="J2732" s="647"/>
    </row>
    <row r="2733" spans="1:10" ht="15.75" thickBot="1" x14ac:dyDescent="0.3">
      <c r="A2733" s="648" t="s">
        <v>5982</v>
      </c>
      <c r="B2733" s="854"/>
      <c r="C2733" s="854"/>
      <c r="D2733" s="854"/>
      <c r="E2733" s="854"/>
      <c r="F2733" s="854"/>
      <c r="G2733" s="854"/>
      <c r="H2733" s="854"/>
      <c r="I2733" s="854"/>
      <c r="J2733" s="649"/>
    </row>
    <row r="2734" spans="1:10" ht="15.75" thickTop="1" x14ac:dyDescent="0.25">
      <c r="A2734" s="374"/>
      <c r="B2734" s="359"/>
      <c r="C2734" s="359"/>
      <c r="D2734" s="359"/>
      <c r="E2734" s="359"/>
      <c r="F2734" s="359"/>
      <c r="G2734" s="359"/>
      <c r="H2734" s="359"/>
      <c r="I2734" s="359"/>
      <c r="J2734" s="375"/>
    </row>
    <row r="2735" spans="1:10" ht="38.25" x14ac:dyDescent="0.25">
      <c r="A2735" s="376" t="s">
        <v>184</v>
      </c>
      <c r="B2735" s="350" t="s">
        <v>7421</v>
      </c>
      <c r="C2735" s="349" t="s">
        <v>163</v>
      </c>
      <c r="D2735" s="349" t="s">
        <v>7422</v>
      </c>
      <c r="E2735" s="644" t="s">
        <v>194</v>
      </c>
      <c r="F2735" s="644"/>
      <c r="G2735" s="351" t="s">
        <v>4</v>
      </c>
      <c r="H2735" s="352">
        <v>1</v>
      </c>
      <c r="I2735" s="353">
        <v>577.04999999999995</v>
      </c>
      <c r="J2735" s="377">
        <v>577.04999999999995</v>
      </c>
    </row>
    <row r="2736" spans="1:10" x14ac:dyDescent="0.25">
      <c r="A2736" s="378" t="s">
        <v>185</v>
      </c>
      <c r="B2736" s="361" t="s">
        <v>195</v>
      </c>
      <c r="C2736" s="360" t="s">
        <v>12</v>
      </c>
      <c r="D2736" s="360" t="s">
        <v>112</v>
      </c>
      <c r="E2736" s="645" t="s">
        <v>2465</v>
      </c>
      <c r="F2736" s="645"/>
      <c r="G2736" s="362" t="s">
        <v>104</v>
      </c>
      <c r="H2736" s="363">
        <v>0.4</v>
      </c>
      <c r="I2736" s="364">
        <v>34.340000000000003</v>
      </c>
      <c r="J2736" s="379">
        <v>13.73</v>
      </c>
    </row>
    <row r="2737" spans="1:10" ht="25.5" x14ac:dyDescent="0.25">
      <c r="A2737" s="378" t="s">
        <v>185</v>
      </c>
      <c r="B2737" s="361" t="s">
        <v>211</v>
      </c>
      <c r="C2737" s="360" t="s">
        <v>12</v>
      </c>
      <c r="D2737" s="360" t="s">
        <v>114</v>
      </c>
      <c r="E2737" s="645" t="s">
        <v>2465</v>
      </c>
      <c r="F2737" s="645"/>
      <c r="G2737" s="362" t="s">
        <v>104</v>
      </c>
      <c r="H2737" s="363">
        <v>0.4</v>
      </c>
      <c r="I2737" s="364">
        <v>26.15</v>
      </c>
      <c r="J2737" s="379">
        <v>10.46</v>
      </c>
    </row>
    <row r="2738" spans="1:10" ht="25.5" x14ac:dyDescent="0.25">
      <c r="A2738" s="372" t="s">
        <v>191</v>
      </c>
      <c r="B2738" s="355" t="s">
        <v>7452</v>
      </c>
      <c r="C2738" s="354" t="s">
        <v>200</v>
      </c>
      <c r="D2738" s="354" t="s">
        <v>7453</v>
      </c>
      <c r="E2738" s="643" t="s">
        <v>192</v>
      </c>
      <c r="F2738" s="643"/>
      <c r="G2738" s="356" t="s">
        <v>202</v>
      </c>
      <c r="H2738" s="357">
        <v>1</v>
      </c>
      <c r="I2738" s="358">
        <v>552.86</v>
      </c>
      <c r="J2738" s="373">
        <v>552.86</v>
      </c>
    </row>
    <row r="2739" spans="1:10" x14ac:dyDescent="0.25">
      <c r="A2739" s="646" t="s">
        <v>199</v>
      </c>
      <c r="B2739" s="853"/>
      <c r="C2739" s="853"/>
      <c r="D2739" s="853"/>
      <c r="E2739" s="853"/>
      <c r="F2739" s="853"/>
      <c r="G2739" s="853"/>
      <c r="H2739" s="853"/>
      <c r="I2739" s="853"/>
      <c r="J2739" s="647"/>
    </row>
    <row r="2740" spans="1:10" ht="15.75" thickBot="1" x14ac:dyDescent="0.3">
      <c r="A2740" s="648" t="s">
        <v>5982</v>
      </c>
      <c r="B2740" s="854"/>
      <c r="C2740" s="854"/>
      <c r="D2740" s="854"/>
      <c r="E2740" s="854"/>
      <c r="F2740" s="854"/>
      <c r="G2740" s="854"/>
      <c r="H2740" s="854"/>
      <c r="I2740" s="854"/>
      <c r="J2740" s="649"/>
    </row>
    <row r="2741" spans="1:10" ht="15.75" thickTop="1" x14ac:dyDescent="0.25">
      <c r="A2741" s="374"/>
      <c r="B2741" s="359"/>
      <c r="C2741" s="359"/>
      <c r="D2741" s="359"/>
      <c r="E2741" s="359"/>
      <c r="F2741" s="359"/>
      <c r="G2741" s="359"/>
      <c r="H2741" s="359"/>
      <c r="I2741" s="359"/>
      <c r="J2741" s="375"/>
    </row>
    <row r="2742" spans="1:10" ht="38.25" x14ac:dyDescent="0.25">
      <c r="A2742" s="376" t="s">
        <v>184</v>
      </c>
      <c r="B2742" s="350" t="s">
        <v>7424</v>
      </c>
      <c r="C2742" s="349" t="s">
        <v>163</v>
      </c>
      <c r="D2742" s="349" t="s">
        <v>7425</v>
      </c>
      <c r="E2742" s="644" t="s">
        <v>194</v>
      </c>
      <c r="F2742" s="644"/>
      <c r="G2742" s="351" t="s">
        <v>4</v>
      </c>
      <c r="H2742" s="352">
        <v>1</v>
      </c>
      <c r="I2742" s="353">
        <v>569</v>
      </c>
      <c r="J2742" s="377">
        <v>569</v>
      </c>
    </row>
    <row r="2743" spans="1:10" x14ac:dyDescent="0.25">
      <c r="A2743" s="378" t="s">
        <v>185</v>
      </c>
      <c r="B2743" s="361" t="s">
        <v>195</v>
      </c>
      <c r="C2743" s="360" t="s">
        <v>12</v>
      </c>
      <c r="D2743" s="360" t="s">
        <v>112</v>
      </c>
      <c r="E2743" s="645" t="s">
        <v>2465</v>
      </c>
      <c r="F2743" s="645"/>
      <c r="G2743" s="362" t="s">
        <v>104</v>
      </c>
      <c r="H2743" s="363">
        <v>0.4</v>
      </c>
      <c r="I2743" s="364">
        <v>34.340000000000003</v>
      </c>
      <c r="J2743" s="379">
        <v>13.73</v>
      </c>
    </row>
    <row r="2744" spans="1:10" ht="25.5" x14ac:dyDescent="0.25">
      <c r="A2744" s="378" t="s">
        <v>185</v>
      </c>
      <c r="B2744" s="361" t="s">
        <v>211</v>
      </c>
      <c r="C2744" s="360" t="s">
        <v>12</v>
      </c>
      <c r="D2744" s="360" t="s">
        <v>114</v>
      </c>
      <c r="E2744" s="645" t="s">
        <v>2465</v>
      </c>
      <c r="F2744" s="645"/>
      <c r="G2744" s="362" t="s">
        <v>104</v>
      </c>
      <c r="H2744" s="363">
        <v>0.4</v>
      </c>
      <c r="I2744" s="364">
        <v>26.15</v>
      </c>
      <c r="J2744" s="379">
        <v>10.46</v>
      </c>
    </row>
    <row r="2745" spans="1:10" ht="25.5" x14ac:dyDescent="0.25">
      <c r="A2745" s="372" t="s">
        <v>191</v>
      </c>
      <c r="B2745" s="355" t="s">
        <v>7454</v>
      </c>
      <c r="C2745" s="354" t="s">
        <v>200</v>
      </c>
      <c r="D2745" s="354" t="s">
        <v>7455</v>
      </c>
      <c r="E2745" s="643" t="s">
        <v>192</v>
      </c>
      <c r="F2745" s="643"/>
      <c r="G2745" s="356" t="s">
        <v>202</v>
      </c>
      <c r="H2745" s="357">
        <v>1</v>
      </c>
      <c r="I2745" s="358">
        <v>544.80999999999995</v>
      </c>
      <c r="J2745" s="373">
        <v>544.80999999999995</v>
      </c>
    </row>
    <row r="2746" spans="1:10" x14ac:dyDescent="0.25">
      <c r="A2746" s="646" t="s">
        <v>199</v>
      </c>
      <c r="B2746" s="853"/>
      <c r="C2746" s="853"/>
      <c r="D2746" s="853"/>
      <c r="E2746" s="853"/>
      <c r="F2746" s="853"/>
      <c r="G2746" s="853"/>
      <c r="H2746" s="853"/>
      <c r="I2746" s="853"/>
      <c r="J2746" s="647"/>
    </row>
    <row r="2747" spans="1:10" ht="15.75" thickBot="1" x14ac:dyDescent="0.3">
      <c r="A2747" s="648" t="s">
        <v>2952</v>
      </c>
      <c r="B2747" s="854"/>
      <c r="C2747" s="854"/>
      <c r="D2747" s="854"/>
      <c r="E2747" s="854"/>
      <c r="F2747" s="854"/>
      <c r="G2747" s="854"/>
      <c r="H2747" s="854"/>
      <c r="I2747" s="854"/>
      <c r="J2747" s="649"/>
    </row>
    <row r="2748" spans="1:10" ht="15.75" thickTop="1" x14ac:dyDescent="0.25">
      <c r="A2748" s="374"/>
      <c r="B2748" s="359"/>
      <c r="C2748" s="359"/>
      <c r="D2748" s="359"/>
      <c r="E2748" s="359"/>
      <c r="F2748" s="359"/>
      <c r="G2748" s="359"/>
      <c r="H2748" s="359"/>
      <c r="I2748" s="359"/>
      <c r="J2748" s="375"/>
    </row>
    <row r="2749" spans="1:10" ht="38.25" x14ac:dyDescent="0.25">
      <c r="A2749" s="376" t="s">
        <v>184</v>
      </c>
      <c r="B2749" s="350" t="s">
        <v>1318</v>
      </c>
      <c r="C2749" s="349" t="s">
        <v>12</v>
      </c>
      <c r="D2749" s="349" t="s">
        <v>3335</v>
      </c>
      <c r="E2749" s="644" t="s">
        <v>1883</v>
      </c>
      <c r="F2749" s="644"/>
      <c r="G2749" s="351" t="s">
        <v>3</v>
      </c>
      <c r="H2749" s="352">
        <v>1</v>
      </c>
      <c r="I2749" s="353">
        <v>18.7</v>
      </c>
      <c r="J2749" s="377">
        <v>18.7</v>
      </c>
    </row>
    <row r="2750" spans="1:10" x14ac:dyDescent="0.25">
      <c r="A2750" s="378" t="s">
        <v>185</v>
      </c>
      <c r="B2750" s="361" t="s">
        <v>195</v>
      </c>
      <c r="C2750" s="360" t="s">
        <v>12</v>
      </c>
      <c r="D2750" s="360" t="s">
        <v>112</v>
      </c>
      <c r="E2750" s="645" t="s">
        <v>2465</v>
      </c>
      <c r="F2750" s="645"/>
      <c r="G2750" s="362" t="s">
        <v>104</v>
      </c>
      <c r="H2750" s="363">
        <v>0.1003797</v>
      </c>
      <c r="I2750" s="364">
        <v>34.340000000000003</v>
      </c>
      <c r="J2750" s="379">
        <v>3.44</v>
      </c>
    </row>
    <row r="2751" spans="1:10" ht="76.5" x14ac:dyDescent="0.25">
      <c r="A2751" s="378" t="s">
        <v>185</v>
      </c>
      <c r="B2751" s="361" t="s">
        <v>1875</v>
      </c>
      <c r="C2751" s="360" t="s">
        <v>12</v>
      </c>
      <c r="D2751" s="360" t="s">
        <v>1876</v>
      </c>
      <c r="E2751" s="645" t="s">
        <v>2490</v>
      </c>
      <c r="F2751" s="645"/>
      <c r="G2751" s="362" t="s">
        <v>3</v>
      </c>
      <c r="H2751" s="363">
        <v>1</v>
      </c>
      <c r="I2751" s="364">
        <v>10.95</v>
      </c>
      <c r="J2751" s="379">
        <v>10.95</v>
      </c>
    </row>
    <row r="2752" spans="1:10" ht="25.5" x14ac:dyDescent="0.25">
      <c r="A2752" s="378" t="s">
        <v>185</v>
      </c>
      <c r="B2752" s="361" t="s">
        <v>211</v>
      </c>
      <c r="C2752" s="360" t="s">
        <v>12</v>
      </c>
      <c r="D2752" s="360" t="s">
        <v>114</v>
      </c>
      <c r="E2752" s="645" t="s">
        <v>2465</v>
      </c>
      <c r="F2752" s="645"/>
      <c r="G2752" s="362" t="s">
        <v>104</v>
      </c>
      <c r="H2752" s="363">
        <v>5.01898E-2</v>
      </c>
      <c r="I2752" s="364">
        <v>26.15</v>
      </c>
      <c r="J2752" s="379">
        <v>1.31</v>
      </c>
    </row>
    <row r="2753" spans="1:10" ht="26.25" thickBot="1" x14ac:dyDescent="0.3">
      <c r="A2753" s="372" t="s">
        <v>191</v>
      </c>
      <c r="B2753" s="355" t="s">
        <v>1877</v>
      </c>
      <c r="C2753" s="354" t="s">
        <v>12</v>
      </c>
      <c r="D2753" s="354" t="s">
        <v>1878</v>
      </c>
      <c r="E2753" s="643" t="s">
        <v>192</v>
      </c>
      <c r="F2753" s="643"/>
      <c r="G2753" s="356" t="s">
        <v>3</v>
      </c>
      <c r="H2753" s="357">
        <v>1.0556000000000001</v>
      </c>
      <c r="I2753" s="358">
        <v>2.85</v>
      </c>
      <c r="J2753" s="373">
        <v>3</v>
      </c>
    </row>
    <row r="2754" spans="1:10" ht="15.75" thickTop="1" x14ac:dyDescent="0.25">
      <c r="A2754" s="374"/>
      <c r="B2754" s="359"/>
      <c r="C2754" s="359"/>
      <c r="D2754" s="359"/>
      <c r="E2754" s="359"/>
      <c r="F2754" s="359"/>
      <c r="G2754" s="359"/>
      <c r="H2754" s="359"/>
      <c r="I2754" s="359"/>
      <c r="J2754" s="375"/>
    </row>
    <row r="2755" spans="1:10" ht="38.25" x14ac:dyDescent="0.25">
      <c r="A2755" s="376" t="s">
        <v>184</v>
      </c>
      <c r="B2755" s="350" t="s">
        <v>1323</v>
      </c>
      <c r="C2755" s="349" t="s">
        <v>12</v>
      </c>
      <c r="D2755" s="349" t="s">
        <v>3340</v>
      </c>
      <c r="E2755" s="644" t="s">
        <v>1883</v>
      </c>
      <c r="F2755" s="644"/>
      <c r="G2755" s="351" t="s">
        <v>3</v>
      </c>
      <c r="H2755" s="352">
        <v>1</v>
      </c>
      <c r="I2755" s="353">
        <v>21</v>
      </c>
      <c r="J2755" s="377">
        <v>21</v>
      </c>
    </row>
    <row r="2756" spans="1:10" ht="25.5" x14ac:dyDescent="0.25">
      <c r="A2756" s="378" t="s">
        <v>185</v>
      </c>
      <c r="B2756" s="361" t="s">
        <v>211</v>
      </c>
      <c r="C2756" s="360" t="s">
        <v>12</v>
      </c>
      <c r="D2756" s="360" t="s">
        <v>114</v>
      </c>
      <c r="E2756" s="645" t="s">
        <v>2465</v>
      </c>
      <c r="F2756" s="645"/>
      <c r="G2756" s="362" t="s">
        <v>104</v>
      </c>
      <c r="H2756" s="363">
        <v>5.7079199999999997E-2</v>
      </c>
      <c r="I2756" s="364">
        <v>26.15</v>
      </c>
      <c r="J2756" s="379">
        <v>1.49</v>
      </c>
    </row>
    <row r="2757" spans="1:10" ht="76.5" x14ac:dyDescent="0.25">
      <c r="A2757" s="378" t="s">
        <v>185</v>
      </c>
      <c r="B2757" s="361" t="s">
        <v>1875</v>
      </c>
      <c r="C2757" s="360" t="s">
        <v>12</v>
      </c>
      <c r="D2757" s="360" t="s">
        <v>1876</v>
      </c>
      <c r="E2757" s="645" t="s">
        <v>2490</v>
      </c>
      <c r="F2757" s="645"/>
      <c r="G2757" s="362" t="s">
        <v>3</v>
      </c>
      <c r="H2757" s="363">
        <v>1</v>
      </c>
      <c r="I2757" s="364">
        <v>10.95</v>
      </c>
      <c r="J2757" s="379">
        <v>10.95</v>
      </c>
    </row>
    <row r="2758" spans="1:10" x14ac:dyDescent="0.25">
      <c r="A2758" s="378" t="s">
        <v>185</v>
      </c>
      <c r="B2758" s="361" t="s">
        <v>195</v>
      </c>
      <c r="C2758" s="360" t="s">
        <v>12</v>
      </c>
      <c r="D2758" s="360" t="s">
        <v>112</v>
      </c>
      <c r="E2758" s="645" t="s">
        <v>2465</v>
      </c>
      <c r="F2758" s="645"/>
      <c r="G2758" s="362" t="s">
        <v>104</v>
      </c>
      <c r="H2758" s="363">
        <v>0.1141585</v>
      </c>
      <c r="I2758" s="364">
        <v>34.340000000000003</v>
      </c>
      <c r="J2758" s="379">
        <v>3.92</v>
      </c>
    </row>
    <row r="2759" spans="1:10" ht="26.25" thickBot="1" x14ac:dyDescent="0.3">
      <c r="A2759" s="372" t="s">
        <v>191</v>
      </c>
      <c r="B2759" s="355" t="s">
        <v>1879</v>
      </c>
      <c r="C2759" s="354" t="s">
        <v>12</v>
      </c>
      <c r="D2759" s="354" t="s">
        <v>1880</v>
      </c>
      <c r="E2759" s="643" t="s">
        <v>192</v>
      </c>
      <c r="F2759" s="643"/>
      <c r="G2759" s="356" t="s">
        <v>3</v>
      </c>
      <c r="H2759" s="357">
        <v>1.0556000000000001</v>
      </c>
      <c r="I2759" s="358">
        <v>4.4000000000000004</v>
      </c>
      <c r="J2759" s="373">
        <v>4.6399999999999997</v>
      </c>
    </row>
    <row r="2760" spans="1:10" ht="15.75" thickTop="1" x14ac:dyDescent="0.25">
      <c r="A2760" s="374"/>
      <c r="B2760" s="359"/>
      <c r="C2760" s="359"/>
      <c r="D2760" s="359"/>
      <c r="E2760" s="359"/>
      <c r="F2760" s="359"/>
      <c r="G2760" s="359"/>
      <c r="H2760" s="359"/>
      <c r="I2760" s="359"/>
      <c r="J2760" s="375"/>
    </row>
    <row r="2761" spans="1:10" ht="38.25" x14ac:dyDescent="0.25">
      <c r="A2761" s="376" t="s">
        <v>184</v>
      </c>
      <c r="B2761" s="350" t="s">
        <v>4715</v>
      </c>
      <c r="C2761" s="349" t="s">
        <v>163</v>
      </c>
      <c r="D2761" s="349" t="s">
        <v>4716</v>
      </c>
      <c r="E2761" s="644" t="s">
        <v>194</v>
      </c>
      <c r="F2761" s="644"/>
      <c r="G2761" s="351" t="s">
        <v>3</v>
      </c>
      <c r="H2761" s="352">
        <v>1</v>
      </c>
      <c r="I2761" s="353">
        <v>29.66</v>
      </c>
      <c r="J2761" s="377">
        <v>29.66</v>
      </c>
    </row>
    <row r="2762" spans="1:10" ht="25.5" x14ac:dyDescent="0.25">
      <c r="A2762" s="378" t="s">
        <v>185</v>
      </c>
      <c r="B2762" s="361" t="s">
        <v>211</v>
      </c>
      <c r="C2762" s="360" t="s">
        <v>12</v>
      </c>
      <c r="D2762" s="360" t="s">
        <v>114</v>
      </c>
      <c r="E2762" s="645" t="s">
        <v>2465</v>
      </c>
      <c r="F2762" s="645"/>
      <c r="G2762" s="362" t="s">
        <v>104</v>
      </c>
      <c r="H2762" s="363">
        <v>0.20300000000000001</v>
      </c>
      <c r="I2762" s="364">
        <v>26.15</v>
      </c>
      <c r="J2762" s="379">
        <v>5.3</v>
      </c>
    </row>
    <row r="2763" spans="1:10" x14ac:dyDescent="0.25">
      <c r="A2763" s="378" t="s">
        <v>185</v>
      </c>
      <c r="B2763" s="361" t="s">
        <v>195</v>
      </c>
      <c r="C2763" s="360" t="s">
        <v>12</v>
      </c>
      <c r="D2763" s="360" t="s">
        <v>112</v>
      </c>
      <c r="E2763" s="645" t="s">
        <v>2465</v>
      </c>
      <c r="F2763" s="645"/>
      <c r="G2763" s="362" t="s">
        <v>104</v>
      </c>
      <c r="H2763" s="363">
        <v>0.20300000000000001</v>
      </c>
      <c r="I2763" s="364">
        <v>34.340000000000003</v>
      </c>
      <c r="J2763" s="379">
        <v>6.97</v>
      </c>
    </row>
    <row r="2764" spans="1:10" ht="76.5" x14ac:dyDescent="0.25">
      <c r="A2764" s="378" t="s">
        <v>185</v>
      </c>
      <c r="B2764" s="361" t="s">
        <v>1875</v>
      </c>
      <c r="C2764" s="360" t="s">
        <v>12</v>
      </c>
      <c r="D2764" s="360" t="s">
        <v>1876</v>
      </c>
      <c r="E2764" s="645" t="s">
        <v>2490</v>
      </c>
      <c r="F2764" s="645"/>
      <c r="G2764" s="362" t="s">
        <v>3</v>
      </c>
      <c r="H2764" s="363">
        <v>1</v>
      </c>
      <c r="I2764" s="364">
        <v>10.95</v>
      </c>
      <c r="J2764" s="379">
        <v>10.95</v>
      </c>
    </row>
    <row r="2765" spans="1:10" ht="25.5" x14ac:dyDescent="0.25">
      <c r="A2765" s="372" t="s">
        <v>191</v>
      </c>
      <c r="B2765" s="355" t="s">
        <v>4986</v>
      </c>
      <c r="C2765" s="354" t="s">
        <v>12</v>
      </c>
      <c r="D2765" s="354" t="s">
        <v>4987</v>
      </c>
      <c r="E2765" s="643" t="s">
        <v>192</v>
      </c>
      <c r="F2765" s="643"/>
      <c r="G2765" s="356" t="s">
        <v>3</v>
      </c>
      <c r="H2765" s="357">
        <v>1.0538000000000001</v>
      </c>
      <c r="I2765" s="358">
        <v>6.12</v>
      </c>
      <c r="J2765" s="373">
        <v>6.44</v>
      </c>
    </row>
    <row r="2766" spans="1:10" x14ac:dyDescent="0.25">
      <c r="A2766" s="646" t="s">
        <v>199</v>
      </c>
      <c r="B2766" s="853"/>
      <c r="C2766" s="853"/>
      <c r="D2766" s="853"/>
      <c r="E2766" s="853"/>
      <c r="F2766" s="853"/>
      <c r="G2766" s="853"/>
      <c r="H2766" s="853"/>
      <c r="I2766" s="853"/>
      <c r="J2766" s="647"/>
    </row>
    <row r="2767" spans="1:10" ht="15.75" thickBot="1" x14ac:dyDescent="0.3">
      <c r="A2767" s="648" t="s">
        <v>4988</v>
      </c>
      <c r="B2767" s="854"/>
      <c r="C2767" s="854"/>
      <c r="D2767" s="854"/>
      <c r="E2767" s="854"/>
      <c r="F2767" s="854"/>
      <c r="G2767" s="854"/>
      <c r="H2767" s="854"/>
      <c r="I2767" s="854"/>
      <c r="J2767" s="649"/>
    </row>
    <row r="2768" spans="1:10" ht="15.75" thickTop="1" x14ac:dyDescent="0.25">
      <c r="A2768" s="374"/>
      <c r="B2768" s="359"/>
      <c r="C2768" s="359"/>
      <c r="D2768" s="359"/>
      <c r="E2768" s="359"/>
      <c r="F2768" s="359"/>
      <c r="G2768" s="359"/>
      <c r="H2768" s="359"/>
      <c r="I2768" s="359"/>
      <c r="J2768" s="375"/>
    </row>
    <row r="2769" spans="1:10" ht="38.25" x14ac:dyDescent="0.25">
      <c r="A2769" s="376" t="s">
        <v>184</v>
      </c>
      <c r="B2769" s="350" t="s">
        <v>5817</v>
      </c>
      <c r="C2769" s="349" t="s">
        <v>163</v>
      </c>
      <c r="D2769" s="349" t="s">
        <v>5818</v>
      </c>
      <c r="E2769" s="644" t="s">
        <v>194</v>
      </c>
      <c r="F2769" s="644"/>
      <c r="G2769" s="351" t="s">
        <v>3</v>
      </c>
      <c r="H2769" s="352">
        <v>1</v>
      </c>
      <c r="I2769" s="353">
        <v>31.6</v>
      </c>
      <c r="J2769" s="377">
        <v>31.6</v>
      </c>
    </row>
    <row r="2770" spans="1:10" x14ac:dyDescent="0.25">
      <c r="A2770" s="378" t="s">
        <v>185</v>
      </c>
      <c r="B2770" s="361" t="s">
        <v>195</v>
      </c>
      <c r="C2770" s="360" t="s">
        <v>12</v>
      </c>
      <c r="D2770" s="360" t="s">
        <v>112</v>
      </c>
      <c r="E2770" s="645" t="s">
        <v>2465</v>
      </c>
      <c r="F2770" s="645"/>
      <c r="G2770" s="362" t="s">
        <v>104</v>
      </c>
      <c r="H2770" s="363">
        <v>0.20300000000000001</v>
      </c>
      <c r="I2770" s="364">
        <v>34.340000000000003</v>
      </c>
      <c r="J2770" s="379">
        <v>6.97</v>
      </c>
    </row>
    <row r="2771" spans="1:10" ht="25.5" x14ac:dyDescent="0.25">
      <c r="A2771" s="378" t="s">
        <v>185</v>
      </c>
      <c r="B2771" s="361" t="s">
        <v>211</v>
      </c>
      <c r="C2771" s="360" t="s">
        <v>12</v>
      </c>
      <c r="D2771" s="360" t="s">
        <v>114</v>
      </c>
      <c r="E2771" s="645" t="s">
        <v>2465</v>
      </c>
      <c r="F2771" s="645"/>
      <c r="G2771" s="362" t="s">
        <v>104</v>
      </c>
      <c r="H2771" s="363">
        <v>0.20300000000000001</v>
      </c>
      <c r="I2771" s="364">
        <v>26.15</v>
      </c>
      <c r="J2771" s="379">
        <v>5.3</v>
      </c>
    </row>
    <row r="2772" spans="1:10" ht="76.5" x14ac:dyDescent="0.25">
      <c r="A2772" s="378" t="s">
        <v>185</v>
      </c>
      <c r="B2772" s="361" t="s">
        <v>1875</v>
      </c>
      <c r="C2772" s="360" t="s">
        <v>12</v>
      </c>
      <c r="D2772" s="360" t="s">
        <v>1876</v>
      </c>
      <c r="E2772" s="645" t="s">
        <v>2490</v>
      </c>
      <c r="F2772" s="645"/>
      <c r="G2772" s="362" t="s">
        <v>3</v>
      </c>
      <c r="H2772" s="363">
        <v>1</v>
      </c>
      <c r="I2772" s="364">
        <v>10.95</v>
      </c>
      <c r="J2772" s="379">
        <v>10.95</v>
      </c>
    </row>
    <row r="2773" spans="1:10" ht="25.5" x14ac:dyDescent="0.25">
      <c r="A2773" s="372" t="s">
        <v>191</v>
      </c>
      <c r="B2773" s="355" t="s">
        <v>6028</v>
      </c>
      <c r="C2773" s="354" t="s">
        <v>12</v>
      </c>
      <c r="D2773" s="354" t="s">
        <v>6029</v>
      </c>
      <c r="E2773" s="643" t="s">
        <v>192</v>
      </c>
      <c r="F2773" s="643"/>
      <c r="G2773" s="356" t="s">
        <v>3</v>
      </c>
      <c r="H2773" s="357">
        <v>1.0538000000000001</v>
      </c>
      <c r="I2773" s="358">
        <v>7.96</v>
      </c>
      <c r="J2773" s="373">
        <v>8.3800000000000008</v>
      </c>
    </row>
    <row r="2774" spans="1:10" x14ac:dyDescent="0.25">
      <c r="A2774" s="646" t="s">
        <v>199</v>
      </c>
      <c r="B2774" s="853"/>
      <c r="C2774" s="853"/>
      <c r="D2774" s="853"/>
      <c r="E2774" s="853"/>
      <c r="F2774" s="853"/>
      <c r="G2774" s="853"/>
      <c r="H2774" s="853"/>
      <c r="I2774" s="853"/>
      <c r="J2774" s="647"/>
    </row>
    <row r="2775" spans="1:10" ht="15.75" thickBot="1" x14ac:dyDescent="0.3">
      <c r="A2775" s="648" t="s">
        <v>4988</v>
      </c>
      <c r="B2775" s="854"/>
      <c r="C2775" s="854"/>
      <c r="D2775" s="854"/>
      <c r="E2775" s="854"/>
      <c r="F2775" s="854"/>
      <c r="G2775" s="854"/>
      <c r="H2775" s="854"/>
      <c r="I2775" s="854"/>
      <c r="J2775" s="649"/>
    </row>
    <row r="2776" spans="1:10" ht="15.75" thickTop="1" x14ac:dyDescent="0.25">
      <c r="A2776" s="374"/>
      <c r="B2776" s="359"/>
      <c r="C2776" s="359"/>
      <c r="D2776" s="359"/>
      <c r="E2776" s="359"/>
      <c r="F2776" s="359"/>
      <c r="G2776" s="359"/>
      <c r="H2776" s="359"/>
      <c r="I2776" s="359"/>
      <c r="J2776" s="375"/>
    </row>
    <row r="2777" spans="1:10" ht="38.25" x14ac:dyDescent="0.25">
      <c r="A2777" s="376" t="s">
        <v>184</v>
      </c>
      <c r="B2777" s="350" t="s">
        <v>5819</v>
      </c>
      <c r="C2777" s="349" t="s">
        <v>163</v>
      </c>
      <c r="D2777" s="349" t="s">
        <v>5820</v>
      </c>
      <c r="E2777" s="644" t="s">
        <v>194</v>
      </c>
      <c r="F2777" s="644"/>
      <c r="G2777" s="351" t="s">
        <v>3</v>
      </c>
      <c r="H2777" s="352">
        <v>1</v>
      </c>
      <c r="I2777" s="353">
        <v>16.899999999999999</v>
      </c>
      <c r="J2777" s="377">
        <v>16.899999999999999</v>
      </c>
    </row>
    <row r="2778" spans="1:10" ht="25.5" x14ac:dyDescent="0.25">
      <c r="A2778" s="378" t="s">
        <v>185</v>
      </c>
      <c r="B2778" s="361" t="s">
        <v>211</v>
      </c>
      <c r="C2778" s="360" t="s">
        <v>12</v>
      </c>
      <c r="D2778" s="360" t="s">
        <v>114</v>
      </c>
      <c r="E2778" s="645" t="s">
        <v>2465</v>
      </c>
      <c r="F2778" s="645"/>
      <c r="G2778" s="362" t="s">
        <v>104</v>
      </c>
      <c r="H2778" s="363">
        <v>9.2600000000000002E-2</v>
      </c>
      <c r="I2778" s="364">
        <v>26.15</v>
      </c>
      <c r="J2778" s="379">
        <v>2.42</v>
      </c>
    </row>
    <row r="2779" spans="1:10" x14ac:dyDescent="0.25">
      <c r="A2779" s="378" t="s">
        <v>185</v>
      </c>
      <c r="B2779" s="361" t="s">
        <v>195</v>
      </c>
      <c r="C2779" s="360" t="s">
        <v>12</v>
      </c>
      <c r="D2779" s="360" t="s">
        <v>112</v>
      </c>
      <c r="E2779" s="645" t="s">
        <v>2465</v>
      </c>
      <c r="F2779" s="645"/>
      <c r="G2779" s="362" t="s">
        <v>104</v>
      </c>
      <c r="H2779" s="363">
        <v>9.2600000000000002E-2</v>
      </c>
      <c r="I2779" s="364">
        <v>34.340000000000003</v>
      </c>
      <c r="J2779" s="379">
        <v>3.17</v>
      </c>
    </row>
    <row r="2780" spans="1:10" ht="25.5" x14ac:dyDescent="0.25">
      <c r="A2780" s="372" t="s">
        <v>191</v>
      </c>
      <c r="B2780" s="355" t="s">
        <v>6030</v>
      </c>
      <c r="C2780" s="354" t="s">
        <v>12</v>
      </c>
      <c r="D2780" s="354" t="s">
        <v>6031</v>
      </c>
      <c r="E2780" s="643" t="s">
        <v>192</v>
      </c>
      <c r="F2780" s="643"/>
      <c r="G2780" s="356" t="s">
        <v>3</v>
      </c>
      <c r="H2780" s="357">
        <v>1.0481</v>
      </c>
      <c r="I2780" s="358">
        <v>10.8</v>
      </c>
      <c r="J2780" s="373">
        <v>11.31</v>
      </c>
    </row>
    <row r="2781" spans="1:10" x14ac:dyDescent="0.25">
      <c r="A2781" s="646" t="s">
        <v>199</v>
      </c>
      <c r="B2781" s="853"/>
      <c r="C2781" s="853"/>
      <c r="D2781" s="853"/>
      <c r="E2781" s="853"/>
      <c r="F2781" s="853"/>
      <c r="G2781" s="853"/>
      <c r="H2781" s="853"/>
      <c r="I2781" s="853"/>
      <c r="J2781" s="647"/>
    </row>
    <row r="2782" spans="1:10" ht="15.75" thickBot="1" x14ac:dyDescent="0.3">
      <c r="A2782" s="648" t="s">
        <v>6032</v>
      </c>
      <c r="B2782" s="854"/>
      <c r="C2782" s="854"/>
      <c r="D2782" s="854"/>
      <c r="E2782" s="854"/>
      <c r="F2782" s="854"/>
      <c r="G2782" s="854"/>
      <c r="H2782" s="854"/>
      <c r="I2782" s="854"/>
      <c r="J2782" s="649"/>
    </row>
    <row r="2783" spans="1:10" ht="15.75" thickTop="1" x14ac:dyDescent="0.25">
      <c r="A2783" s="374"/>
      <c r="B2783" s="359"/>
      <c r="C2783" s="359"/>
      <c r="D2783" s="359"/>
      <c r="E2783" s="359"/>
      <c r="F2783" s="359"/>
      <c r="G2783" s="359"/>
      <c r="H2783" s="359"/>
      <c r="I2783" s="359"/>
      <c r="J2783" s="375"/>
    </row>
    <row r="2784" spans="1:10" ht="38.25" x14ac:dyDescent="0.25">
      <c r="A2784" s="376" t="s">
        <v>184</v>
      </c>
      <c r="B2784" s="350" t="s">
        <v>4625</v>
      </c>
      <c r="C2784" s="349" t="s">
        <v>163</v>
      </c>
      <c r="D2784" s="349" t="s">
        <v>4626</v>
      </c>
      <c r="E2784" s="644" t="s">
        <v>194</v>
      </c>
      <c r="F2784" s="644"/>
      <c r="G2784" s="351" t="s">
        <v>3</v>
      </c>
      <c r="H2784" s="352">
        <v>1</v>
      </c>
      <c r="I2784" s="353">
        <v>13.02</v>
      </c>
      <c r="J2784" s="377">
        <v>13.02</v>
      </c>
    </row>
    <row r="2785" spans="1:10" ht="25.5" x14ac:dyDescent="0.25">
      <c r="A2785" s="378" t="s">
        <v>185</v>
      </c>
      <c r="B2785" s="361" t="s">
        <v>211</v>
      </c>
      <c r="C2785" s="360" t="s">
        <v>12</v>
      </c>
      <c r="D2785" s="360" t="s">
        <v>114</v>
      </c>
      <c r="E2785" s="645" t="s">
        <v>2465</v>
      </c>
      <c r="F2785" s="645"/>
      <c r="G2785" s="362" t="s">
        <v>104</v>
      </c>
      <c r="H2785" s="363">
        <v>8.2400000000000001E-2</v>
      </c>
      <c r="I2785" s="364">
        <v>26.15</v>
      </c>
      <c r="J2785" s="379">
        <v>2.15</v>
      </c>
    </row>
    <row r="2786" spans="1:10" x14ac:dyDescent="0.25">
      <c r="A2786" s="378" t="s">
        <v>185</v>
      </c>
      <c r="B2786" s="361" t="s">
        <v>195</v>
      </c>
      <c r="C2786" s="360" t="s">
        <v>12</v>
      </c>
      <c r="D2786" s="360" t="s">
        <v>112</v>
      </c>
      <c r="E2786" s="645" t="s">
        <v>2465</v>
      </c>
      <c r="F2786" s="645"/>
      <c r="G2786" s="362" t="s">
        <v>104</v>
      </c>
      <c r="H2786" s="363">
        <v>8.2400000000000001E-2</v>
      </c>
      <c r="I2786" s="364">
        <v>34.340000000000003</v>
      </c>
      <c r="J2786" s="379">
        <v>2.82</v>
      </c>
    </row>
    <row r="2787" spans="1:10" ht="25.5" x14ac:dyDescent="0.25">
      <c r="A2787" s="372" t="s">
        <v>191</v>
      </c>
      <c r="B2787" s="355" t="s">
        <v>4641</v>
      </c>
      <c r="C2787" s="354" t="s">
        <v>12</v>
      </c>
      <c r="D2787" s="354" t="s">
        <v>4642</v>
      </c>
      <c r="E2787" s="643" t="s">
        <v>192</v>
      </c>
      <c r="F2787" s="643"/>
      <c r="G2787" s="356" t="s">
        <v>3</v>
      </c>
      <c r="H2787" s="357">
        <v>1.05</v>
      </c>
      <c r="I2787" s="358">
        <v>7.67</v>
      </c>
      <c r="J2787" s="373">
        <v>8.0500000000000007</v>
      </c>
    </row>
    <row r="2788" spans="1:10" x14ac:dyDescent="0.25">
      <c r="A2788" s="646" t="s">
        <v>199</v>
      </c>
      <c r="B2788" s="853"/>
      <c r="C2788" s="853"/>
      <c r="D2788" s="853"/>
      <c r="E2788" s="853"/>
      <c r="F2788" s="853"/>
      <c r="G2788" s="853"/>
      <c r="H2788" s="853"/>
      <c r="I2788" s="853"/>
      <c r="J2788" s="647"/>
    </row>
    <row r="2789" spans="1:10" ht="15.75" thickBot="1" x14ac:dyDescent="0.3">
      <c r="A2789" s="648" t="s">
        <v>4643</v>
      </c>
      <c r="B2789" s="854"/>
      <c r="C2789" s="854"/>
      <c r="D2789" s="854"/>
      <c r="E2789" s="854"/>
      <c r="F2789" s="854"/>
      <c r="G2789" s="854"/>
      <c r="H2789" s="854"/>
      <c r="I2789" s="854"/>
      <c r="J2789" s="649"/>
    </row>
    <row r="2790" spans="1:10" ht="15.75" thickTop="1" x14ac:dyDescent="0.25">
      <c r="A2790" s="374"/>
      <c r="B2790" s="359"/>
      <c r="C2790" s="359"/>
      <c r="D2790" s="359"/>
      <c r="E2790" s="359"/>
      <c r="F2790" s="359"/>
      <c r="G2790" s="359"/>
      <c r="H2790" s="359"/>
      <c r="I2790" s="359"/>
      <c r="J2790" s="375"/>
    </row>
    <row r="2791" spans="1:10" ht="38.25" x14ac:dyDescent="0.25">
      <c r="A2791" s="376" t="s">
        <v>184</v>
      </c>
      <c r="B2791" s="350" t="s">
        <v>2572</v>
      </c>
      <c r="C2791" s="349" t="s">
        <v>163</v>
      </c>
      <c r="D2791" s="349" t="s">
        <v>2573</v>
      </c>
      <c r="E2791" s="644" t="s">
        <v>194</v>
      </c>
      <c r="F2791" s="644"/>
      <c r="G2791" s="351" t="s">
        <v>3</v>
      </c>
      <c r="H2791" s="352">
        <v>1</v>
      </c>
      <c r="I2791" s="353">
        <v>33.89</v>
      </c>
      <c r="J2791" s="377">
        <v>33.89</v>
      </c>
    </row>
    <row r="2792" spans="1:10" ht="25.5" x14ac:dyDescent="0.25">
      <c r="A2792" s="378" t="s">
        <v>185</v>
      </c>
      <c r="B2792" s="361" t="s">
        <v>211</v>
      </c>
      <c r="C2792" s="360" t="s">
        <v>12</v>
      </c>
      <c r="D2792" s="360" t="s">
        <v>114</v>
      </c>
      <c r="E2792" s="645" t="s">
        <v>2465</v>
      </c>
      <c r="F2792" s="645"/>
      <c r="G2792" s="362" t="s">
        <v>104</v>
      </c>
      <c r="H2792" s="363">
        <v>0.21629999999999999</v>
      </c>
      <c r="I2792" s="364">
        <v>26.15</v>
      </c>
      <c r="J2792" s="379">
        <v>5.65</v>
      </c>
    </row>
    <row r="2793" spans="1:10" x14ac:dyDescent="0.25">
      <c r="A2793" s="378" t="s">
        <v>185</v>
      </c>
      <c r="B2793" s="361" t="s">
        <v>195</v>
      </c>
      <c r="C2793" s="360" t="s">
        <v>12</v>
      </c>
      <c r="D2793" s="360" t="s">
        <v>112</v>
      </c>
      <c r="E2793" s="645" t="s">
        <v>2465</v>
      </c>
      <c r="F2793" s="645"/>
      <c r="G2793" s="362" t="s">
        <v>104</v>
      </c>
      <c r="H2793" s="363">
        <v>0.21629999999999999</v>
      </c>
      <c r="I2793" s="364">
        <v>34.340000000000003</v>
      </c>
      <c r="J2793" s="379">
        <v>7.42</v>
      </c>
    </row>
    <row r="2794" spans="1:10" ht="25.5" x14ac:dyDescent="0.25">
      <c r="A2794" s="372" t="s">
        <v>191</v>
      </c>
      <c r="B2794" s="355" t="s">
        <v>3372</v>
      </c>
      <c r="C2794" s="354" t="s">
        <v>125</v>
      </c>
      <c r="D2794" s="354" t="s">
        <v>3373</v>
      </c>
      <c r="E2794" s="643" t="s">
        <v>192</v>
      </c>
      <c r="F2794" s="643"/>
      <c r="G2794" s="356" t="s">
        <v>3</v>
      </c>
      <c r="H2794" s="357">
        <v>1.05</v>
      </c>
      <c r="I2794" s="358">
        <v>19.829999999999998</v>
      </c>
      <c r="J2794" s="373">
        <v>20.82</v>
      </c>
    </row>
    <row r="2795" spans="1:10" x14ac:dyDescent="0.25">
      <c r="A2795" s="646" t="s">
        <v>199</v>
      </c>
      <c r="B2795" s="853"/>
      <c r="C2795" s="853"/>
      <c r="D2795" s="853"/>
      <c r="E2795" s="853"/>
      <c r="F2795" s="853"/>
      <c r="G2795" s="853"/>
      <c r="H2795" s="853"/>
      <c r="I2795" s="853"/>
      <c r="J2795" s="647"/>
    </row>
    <row r="2796" spans="1:10" ht="15.75" thickBot="1" x14ac:dyDescent="0.3">
      <c r="A2796" s="648" t="s">
        <v>2953</v>
      </c>
      <c r="B2796" s="854"/>
      <c r="C2796" s="854"/>
      <c r="D2796" s="854"/>
      <c r="E2796" s="854"/>
      <c r="F2796" s="854"/>
      <c r="G2796" s="854"/>
      <c r="H2796" s="854"/>
      <c r="I2796" s="854"/>
      <c r="J2796" s="649"/>
    </row>
    <row r="2797" spans="1:10" ht="15.75" thickTop="1" x14ac:dyDescent="0.25">
      <c r="A2797" s="374"/>
      <c r="B2797" s="359"/>
      <c r="C2797" s="359"/>
      <c r="D2797" s="359"/>
      <c r="E2797" s="359"/>
      <c r="F2797" s="359"/>
      <c r="G2797" s="359"/>
      <c r="H2797" s="359"/>
      <c r="I2797" s="359"/>
      <c r="J2797" s="375"/>
    </row>
    <row r="2798" spans="1:10" ht="38.25" x14ac:dyDescent="0.25">
      <c r="A2798" s="376" t="s">
        <v>184</v>
      </c>
      <c r="B2798" s="350" t="s">
        <v>4627</v>
      </c>
      <c r="C2798" s="349" t="s">
        <v>163</v>
      </c>
      <c r="D2798" s="349" t="s">
        <v>4628</v>
      </c>
      <c r="E2798" s="644" t="s">
        <v>194</v>
      </c>
      <c r="F2798" s="644"/>
      <c r="G2798" s="351" t="s">
        <v>3</v>
      </c>
      <c r="H2798" s="352">
        <v>1</v>
      </c>
      <c r="I2798" s="353">
        <v>36.33</v>
      </c>
      <c r="J2798" s="377">
        <v>36.33</v>
      </c>
    </row>
    <row r="2799" spans="1:10" ht="25.5" x14ac:dyDescent="0.25">
      <c r="A2799" s="378" t="s">
        <v>185</v>
      </c>
      <c r="B2799" s="361" t="s">
        <v>211</v>
      </c>
      <c r="C2799" s="360" t="s">
        <v>12</v>
      </c>
      <c r="D2799" s="360" t="s">
        <v>114</v>
      </c>
      <c r="E2799" s="645" t="s">
        <v>2465</v>
      </c>
      <c r="F2799" s="645"/>
      <c r="G2799" s="362" t="s">
        <v>104</v>
      </c>
      <c r="H2799" s="363">
        <v>0.247</v>
      </c>
      <c r="I2799" s="364">
        <v>26.15</v>
      </c>
      <c r="J2799" s="379">
        <v>6.45</v>
      </c>
    </row>
    <row r="2800" spans="1:10" x14ac:dyDescent="0.25">
      <c r="A2800" s="378" t="s">
        <v>185</v>
      </c>
      <c r="B2800" s="361" t="s">
        <v>195</v>
      </c>
      <c r="C2800" s="360" t="s">
        <v>12</v>
      </c>
      <c r="D2800" s="360" t="s">
        <v>112</v>
      </c>
      <c r="E2800" s="645" t="s">
        <v>2465</v>
      </c>
      <c r="F2800" s="645"/>
      <c r="G2800" s="362" t="s">
        <v>104</v>
      </c>
      <c r="H2800" s="363">
        <v>0.247</v>
      </c>
      <c r="I2800" s="364">
        <v>34.340000000000003</v>
      </c>
      <c r="J2800" s="379">
        <v>8.48</v>
      </c>
    </row>
    <row r="2801" spans="1:10" ht="25.5" x14ac:dyDescent="0.25">
      <c r="A2801" s="372" t="s">
        <v>191</v>
      </c>
      <c r="B2801" s="355" t="s">
        <v>4644</v>
      </c>
      <c r="C2801" s="354" t="s">
        <v>12</v>
      </c>
      <c r="D2801" s="354" t="s">
        <v>4645</v>
      </c>
      <c r="E2801" s="643" t="s">
        <v>192</v>
      </c>
      <c r="F2801" s="643"/>
      <c r="G2801" s="356" t="s">
        <v>3</v>
      </c>
      <c r="H2801" s="357">
        <v>1.05</v>
      </c>
      <c r="I2801" s="358">
        <v>20.39</v>
      </c>
      <c r="J2801" s="373">
        <v>21.4</v>
      </c>
    </row>
    <row r="2802" spans="1:10" x14ac:dyDescent="0.25">
      <c r="A2802" s="646" t="s">
        <v>199</v>
      </c>
      <c r="B2802" s="853"/>
      <c r="C2802" s="853"/>
      <c r="D2802" s="853"/>
      <c r="E2802" s="853"/>
      <c r="F2802" s="853"/>
      <c r="G2802" s="853"/>
      <c r="H2802" s="853"/>
      <c r="I2802" s="853"/>
      <c r="J2802" s="647"/>
    </row>
    <row r="2803" spans="1:10" ht="15.75" thickBot="1" x14ac:dyDescent="0.3">
      <c r="A2803" s="648" t="s">
        <v>4646</v>
      </c>
      <c r="B2803" s="854"/>
      <c r="C2803" s="854"/>
      <c r="D2803" s="854"/>
      <c r="E2803" s="854"/>
      <c r="F2803" s="854"/>
      <c r="G2803" s="854"/>
      <c r="H2803" s="854"/>
      <c r="I2803" s="854"/>
      <c r="J2803" s="649"/>
    </row>
    <row r="2804" spans="1:10" ht="15.75" thickTop="1" x14ac:dyDescent="0.25">
      <c r="A2804" s="374"/>
      <c r="B2804" s="359"/>
      <c r="C2804" s="359"/>
      <c r="D2804" s="359"/>
      <c r="E2804" s="359"/>
      <c r="F2804" s="359"/>
      <c r="G2804" s="359"/>
      <c r="H2804" s="359"/>
      <c r="I2804" s="359"/>
      <c r="J2804" s="375"/>
    </row>
    <row r="2805" spans="1:10" ht="38.25" x14ac:dyDescent="0.25">
      <c r="A2805" s="376" t="s">
        <v>184</v>
      </c>
      <c r="B2805" s="350" t="s">
        <v>4629</v>
      </c>
      <c r="C2805" s="349" t="s">
        <v>163</v>
      </c>
      <c r="D2805" s="349" t="s">
        <v>4630</v>
      </c>
      <c r="E2805" s="644" t="s">
        <v>194</v>
      </c>
      <c r="F2805" s="644"/>
      <c r="G2805" s="351" t="s">
        <v>3</v>
      </c>
      <c r="H2805" s="352">
        <v>1</v>
      </c>
      <c r="I2805" s="353">
        <v>36.67</v>
      </c>
      <c r="J2805" s="377">
        <v>36.67</v>
      </c>
    </row>
    <row r="2806" spans="1:10" ht="25.5" x14ac:dyDescent="0.25">
      <c r="A2806" s="378" t="s">
        <v>185</v>
      </c>
      <c r="B2806" s="361" t="s">
        <v>211</v>
      </c>
      <c r="C2806" s="360" t="s">
        <v>12</v>
      </c>
      <c r="D2806" s="360" t="s">
        <v>114</v>
      </c>
      <c r="E2806" s="645" t="s">
        <v>2465</v>
      </c>
      <c r="F2806" s="645"/>
      <c r="G2806" s="362" t="s">
        <v>104</v>
      </c>
      <c r="H2806" s="363">
        <v>0.247</v>
      </c>
      <c r="I2806" s="364">
        <v>26.15</v>
      </c>
      <c r="J2806" s="379">
        <v>6.45</v>
      </c>
    </row>
    <row r="2807" spans="1:10" x14ac:dyDescent="0.25">
      <c r="A2807" s="378" t="s">
        <v>185</v>
      </c>
      <c r="B2807" s="361" t="s">
        <v>195</v>
      </c>
      <c r="C2807" s="360" t="s">
        <v>12</v>
      </c>
      <c r="D2807" s="360" t="s">
        <v>112</v>
      </c>
      <c r="E2807" s="645" t="s">
        <v>2465</v>
      </c>
      <c r="F2807" s="645"/>
      <c r="G2807" s="362" t="s">
        <v>104</v>
      </c>
      <c r="H2807" s="363">
        <v>0.247</v>
      </c>
      <c r="I2807" s="364">
        <v>34.340000000000003</v>
      </c>
      <c r="J2807" s="379">
        <v>8.48</v>
      </c>
    </row>
    <row r="2808" spans="1:10" ht="25.5" x14ac:dyDescent="0.25">
      <c r="A2808" s="372" t="s">
        <v>191</v>
      </c>
      <c r="B2808" s="355" t="s">
        <v>4647</v>
      </c>
      <c r="C2808" s="354" t="s">
        <v>12</v>
      </c>
      <c r="D2808" s="354" t="s">
        <v>4648</v>
      </c>
      <c r="E2808" s="643" t="s">
        <v>192</v>
      </c>
      <c r="F2808" s="643"/>
      <c r="G2808" s="356" t="s">
        <v>3</v>
      </c>
      <c r="H2808" s="357">
        <v>1.05</v>
      </c>
      <c r="I2808" s="358">
        <v>20.71</v>
      </c>
      <c r="J2808" s="373">
        <v>21.74</v>
      </c>
    </row>
    <row r="2809" spans="1:10" x14ac:dyDescent="0.25">
      <c r="A2809" s="646" t="s">
        <v>199</v>
      </c>
      <c r="B2809" s="853"/>
      <c r="C2809" s="853"/>
      <c r="D2809" s="853"/>
      <c r="E2809" s="853"/>
      <c r="F2809" s="853"/>
      <c r="G2809" s="853"/>
      <c r="H2809" s="853"/>
      <c r="I2809" s="853"/>
      <c r="J2809" s="647"/>
    </row>
    <row r="2810" spans="1:10" ht="15.75" thickBot="1" x14ac:dyDescent="0.3">
      <c r="A2810" s="648" t="s">
        <v>4649</v>
      </c>
      <c r="B2810" s="854"/>
      <c r="C2810" s="854"/>
      <c r="D2810" s="854"/>
      <c r="E2810" s="854"/>
      <c r="F2810" s="854"/>
      <c r="G2810" s="854"/>
      <c r="H2810" s="854"/>
      <c r="I2810" s="854"/>
      <c r="J2810" s="649"/>
    </row>
    <row r="2811" spans="1:10" ht="15.75" thickTop="1" x14ac:dyDescent="0.25">
      <c r="A2811" s="374"/>
      <c r="B2811" s="359"/>
      <c r="C2811" s="359"/>
      <c r="D2811" s="359"/>
      <c r="E2811" s="359"/>
      <c r="F2811" s="359"/>
      <c r="G2811" s="359"/>
      <c r="H2811" s="359"/>
      <c r="I2811" s="359"/>
      <c r="J2811" s="375"/>
    </row>
    <row r="2812" spans="1:10" ht="38.25" x14ac:dyDescent="0.25">
      <c r="A2812" s="376" t="s">
        <v>184</v>
      </c>
      <c r="B2812" s="350" t="s">
        <v>5821</v>
      </c>
      <c r="C2812" s="349" t="s">
        <v>163</v>
      </c>
      <c r="D2812" s="349" t="s">
        <v>5822</v>
      </c>
      <c r="E2812" s="644" t="s">
        <v>194</v>
      </c>
      <c r="F2812" s="644"/>
      <c r="G2812" s="351" t="s">
        <v>3</v>
      </c>
      <c r="H2812" s="352">
        <v>1</v>
      </c>
      <c r="I2812" s="353">
        <v>86.96</v>
      </c>
      <c r="J2812" s="377">
        <v>86.96</v>
      </c>
    </row>
    <row r="2813" spans="1:10" x14ac:dyDescent="0.25">
      <c r="A2813" s="378" t="s">
        <v>185</v>
      </c>
      <c r="B2813" s="361" t="s">
        <v>195</v>
      </c>
      <c r="C2813" s="360" t="s">
        <v>12</v>
      </c>
      <c r="D2813" s="360" t="s">
        <v>112</v>
      </c>
      <c r="E2813" s="645" t="s">
        <v>2465</v>
      </c>
      <c r="F2813" s="645"/>
      <c r="G2813" s="362" t="s">
        <v>104</v>
      </c>
      <c r="H2813" s="363">
        <v>0.6</v>
      </c>
      <c r="I2813" s="364">
        <v>34.340000000000003</v>
      </c>
      <c r="J2813" s="379">
        <v>20.6</v>
      </c>
    </row>
    <row r="2814" spans="1:10" ht="25.5" x14ac:dyDescent="0.25">
      <c r="A2814" s="378" t="s">
        <v>185</v>
      </c>
      <c r="B2814" s="361" t="s">
        <v>211</v>
      </c>
      <c r="C2814" s="360" t="s">
        <v>12</v>
      </c>
      <c r="D2814" s="360" t="s">
        <v>114</v>
      </c>
      <c r="E2814" s="645" t="s">
        <v>2465</v>
      </c>
      <c r="F2814" s="645"/>
      <c r="G2814" s="362" t="s">
        <v>104</v>
      </c>
      <c r="H2814" s="363">
        <v>0.6</v>
      </c>
      <c r="I2814" s="364">
        <v>26.15</v>
      </c>
      <c r="J2814" s="379">
        <v>15.69</v>
      </c>
    </row>
    <row r="2815" spans="1:10" ht="25.5" x14ac:dyDescent="0.25">
      <c r="A2815" s="372" t="s">
        <v>191</v>
      </c>
      <c r="B2815" s="355" t="s">
        <v>6033</v>
      </c>
      <c r="C2815" s="354" t="s">
        <v>200</v>
      </c>
      <c r="D2815" s="354" t="s">
        <v>6034</v>
      </c>
      <c r="E2815" s="643" t="s">
        <v>192</v>
      </c>
      <c r="F2815" s="643"/>
      <c r="G2815" s="356" t="s">
        <v>202</v>
      </c>
      <c r="H2815" s="357">
        <v>0.33</v>
      </c>
      <c r="I2815" s="358">
        <v>83.69</v>
      </c>
      <c r="J2815" s="373">
        <v>27.61</v>
      </c>
    </row>
    <row r="2816" spans="1:10" ht="25.5" x14ac:dyDescent="0.25">
      <c r="A2816" s="372" t="s">
        <v>191</v>
      </c>
      <c r="B2816" s="355" t="s">
        <v>6035</v>
      </c>
      <c r="C2816" s="354" t="s">
        <v>200</v>
      </c>
      <c r="D2816" s="354" t="s">
        <v>6036</v>
      </c>
      <c r="E2816" s="643" t="s">
        <v>192</v>
      </c>
      <c r="F2816" s="643"/>
      <c r="G2816" s="356" t="s">
        <v>202</v>
      </c>
      <c r="H2816" s="357">
        <v>0.33</v>
      </c>
      <c r="I2816" s="358">
        <v>69.900000000000006</v>
      </c>
      <c r="J2816" s="373">
        <v>23.06</v>
      </c>
    </row>
    <row r="2817" spans="1:10" x14ac:dyDescent="0.25">
      <c r="A2817" s="646" t="s">
        <v>199</v>
      </c>
      <c r="B2817" s="853"/>
      <c r="C2817" s="853"/>
      <c r="D2817" s="853"/>
      <c r="E2817" s="853"/>
      <c r="F2817" s="853"/>
      <c r="G2817" s="853"/>
      <c r="H2817" s="853"/>
      <c r="I2817" s="853"/>
      <c r="J2817" s="647"/>
    </row>
    <row r="2818" spans="1:10" ht="15.75" thickBot="1" x14ac:dyDescent="0.3">
      <c r="A2818" s="648" t="s">
        <v>6037</v>
      </c>
      <c r="B2818" s="854"/>
      <c r="C2818" s="854"/>
      <c r="D2818" s="854"/>
      <c r="E2818" s="854"/>
      <c r="F2818" s="854"/>
      <c r="G2818" s="854"/>
      <c r="H2818" s="854"/>
      <c r="I2818" s="854"/>
      <c r="J2818" s="649"/>
    </row>
    <row r="2819" spans="1:10" ht="15.75" thickTop="1" x14ac:dyDescent="0.25">
      <c r="A2819" s="374"/>
      <c r="B2819" s="359"/>
      <c r="C2819" s="359"/>
      <c r="D2819" s="359"/>
      <c r="E2819" s="359"/>
      <c r="F2819" s="359"/>
      <c r="G2819" s="359"/>
      <c r="H2819" s="359"/>
      <c r="I2819" s="359"/>
      <c r="J2819" s="375"/>
    </row>
    <row r="2820" spans="1:10" ht="63.75" x14ac:dyDescent="0.25">
      <c r="A2820" s="376" t="s">
        <v>184</v>
      </c>
      <c r="B2820" s="350" t="s">
        <v>4717</v>
      </c>
      <c r="C2820" s="349" t="s">
        <v>12</v>
      </c>
      <c r="D2820" s="349" t="s">
        <v>4718</v>
      </c>
      <c r="E2820" s="644" t="s">
        <v>2490</v>
      </c>
      <c r="F2820" s="644"/>
      <c r="G2820" s="351" t="s">
        <v>3</v>
      </c>
      <c r="H2820" s="352">
        <v>1</v>
      </c>
      <c r="I2820" s="353">
        <v>13.65</v>
      </c>
      <c r="J2820" s="377">
        <v>13.65</v>
      </c>
    </row>
    <row r="2821" spans="1:10" ht="25.5" x14ac:dyDescent="0.25">
      <c r="A2821" s="378" t="s">
        <v>185</v>
      </c>
      <c r="B2821" s="361" t="s">
        <v>211</v>
      </c>
      <c r="C2821" s="360" t="s">
        <v>12</v>
      </c>
      <c r="D2821" s="360" t="s">
        <v>114</v>
      </c>
      <c r="E2821" s="645" t="s">
        <v>2465</v>
      </c>
      <c r="F2821" s="645"/>
      <c r="G2821" s="362" t="s">
        <v>104</v>
      </c>
      <c r="H2821" s="363">
        <v>4.4200000000000003E-2</v>
      </c>
      <c r="I2821" s="364">
        <v>26.15</v>
      </c>
      <c r="J2821" s="379">
        <v>1.1499999999999999</v>
      </c>
    </row>
    <row r="2822" spans="1:10" x14ac:dyDescent="0.25">
      <c r="A2822" s="378" t="s">
        <v>185</v>
      </c>
      <c r="B2822" s="361" t="s">
        <v>195</v>
      </c>
      <c r="C2822" s="360" t="s">
        <v>12</v>
      </c>
      <c r="D2822" s="360" t="s">
        <v>112</v>
      </c>
      <c r="E2822" s="645" t="s">
        <v>2465</v>
      </c>
      <c r="F2822" s="645"/>
      <c r="G2822" s="362" t="s">
        <v>104</v>
      </c>
      <c r="H2822" s="363">
        <v>0.1946</v>
      </c>
      <c r="I2822" s="364">
        <v>34.340000000000003</v>
      </c>
      <c r="J2822" s="379">
        <v>6.68</v>
      </c>
    </row>
    <row r="2823" spans="1:10" ht="38.25" x14ac:dyDescent="0.25">
      <c r="A2823" s="372" t="s">
        <v>191</v>
      </c>
      <c r="B2823" s="355" t="s">
        <v>4989</v>
      </c>
      <c r="C2823" s="354" t="s">
        <v>12</v>
      </c>
      <c r="D2823" s="354" t="s">
        <v>4990</v>
      </c>
      <c r="E2823" s="643" t="s">
        <v>192</v>
      </c>
      <c r="F2823" s="643"/>
      <c r="G2823" s="356" t="s">
        <v>4</v>
      </c>
      <c r="H2823" s="357">
        <v>1.25</v>
      </c>
      <c r="I2823" s="358">
        <v>3.99</v>
      </c>
      <c r="J2823" s="373">
        <v>4.9800000000000004</v>
      </c>
    </row>
    <row r="2824" spans="1:10" ht="51.75" thickBot="1" x14ac:dyDescent="0.3">
      <c r="A2824" s="372" t="s">
        <v>191</v>
      </c>
      <c r="B2824" s="355" t="s">
        <v>1969</v>
      </c>
      <c r="C2824" s="354" t="s">
        <v>12</v>
      </c>
      <c r="D2824" s="354" t="s">
        <v>1970</v>
      </c>
      <c r="E2824" s="643" t="s">
        <v>192</v>
      </c>
      <c r="F2824" s="643"/>
      <c r="G2824" s="356" t="s">
        <v>4</v>
      </c>
      <c r="H2824" s="357">
        <v>1.3125</v>
      </c>
      <c r="I2824" s="358">
        <v>0.64</v>
      </c>
      <c r="J2824" s="373">
        <v>0.84</v>
      </c>
    </row>
    <row r="2825" spans="1:10" ht="15.75" thickTop="1" x14ac:dyDescent="0.25">
      <c r="A2825" s="374"/>
      <c r="B2825" s="359"/>
      <c r="C2825" s="359"/>
      <c r="D2825" s="359"/>
      <c r="E2825" s="359"/>
      <c r="F2825" s="359"/>
      <c r="G2825" s="359"/>
      <c r="H2825" s="359"/>
      <c r="I2825" s="359"/>
      <c r="J2825" s="375"/>
    </row>
    <row r="2826" spans="1:10" ht="76.5" x14ac:dyDescent="0.25">
      <c r="A2826" s="376" t="s">
        <v>184</v>
      </c>
      <c r="B2826" s="350" t="s">
        <v>5823</v>
      </c>
      <c r="C2826" s="349" t="s">
        <v>12</v>
      </c>
      <c r="D2826" s="349" t="s">
        <v>5824</v>
      </c>
      <c r="E2826" s="644" t="s">
        <v>2490</v>
      </c>
      <c r="F2826" s="644"/>
      <c r="G2826" s="351" t="s">
        <v>3</v>
      </c>
      <c r="H2826" s="352">
        <v>1</v>
      </c>
      <c r="I2826" s="353">
        <v>17.98</v>
      </c>
      <c r="J2826" s="377">
        <v>17.98</v>
      </c>
    </row>
    <row r="2827" spans="1:10" ht="25.5" x14ac:dyDescent="0.25">
      <c r="A2827" s="378" t="s">
        <v>185</v>
      </c>
      <c r="B2827" s="361" t="s">
        <v>414</v>
      </c>
      <c r="C2827" s="360" t="s">
        <v>12</v>
      </c>
      <c r="D2827" s="360" t="s">
        <v>415</v>
      </c>
      <c r="E2827" s="645" t="s">
        <v>2465</v>
      </c>
      <c r="F2827" s="645"/>
      <c r="G2827" s="362" t="s">
        <v>104</v>
      </c>
      <c r="H2827" s="363">
        <v>7.1400000000000005E-2</v>
      </c>
      <c r="I2827" s="364">
        <v>25.33</v>
      </c>
      <c r="J2827" s="379">
        <v>1.8</v>
      </c>
    </row>
    <row r="2828" spans="1:10" ht="25.5" x14ac:dyDescent="0.25">
      <c r="A2828" s="378" t="s">
        <v>185</v>
      </c>
      <c r="B2828" s="361" t="s">
        <v>416</v>
      </c>
      <c r="C2828" s="360" t="s">
        <v>12</v>
      </c>
      <c r="D2828" s="360" t="s">
        <v>417</v>
      </c>
      <c r="E2828" s="645" t="s">
        <v>2465</v>
      </c>
      <c r="F2828" s="645"/>
      <c r="G2828" s="362" t="s">
        <v>104</v>
      </c>
      <c r="H2828" s="363">
        <v>0.31409999999999999</v>
      </c>
      <c r="I2828" s="364">
        <v>33.36</v>
      </c>
      <c r="J2828" s="379">
        <v>10.47</v>
      </c>
    </row>
    <row r="2829" spans="1:10" ht="26.25" thickBot="1" x14ac:dyDescent="0.3">
      <c r="A2829" s="372" t="s">
        <v>191</v>
      </c>
      <c r="B2829" s="355" t="s">
        <v>6038</v>
      </c>
      <c r="C2829" s="354" t="s">
        <v>12</v>
      </c>
      <c r="D2829" s="354" t="s">
        <v>6039</v>
      </c>
      <c r="E2829" s="643" t="s">
        <v>192</v>
      </c>
      <c r="F2829" s="643"/>
      <c r="G2829" s="356" t="s">
        <v>4</v>
      </c>
      <c r="H2829" s="357">
        <v>1.6667000000000001</v>
      </c>
      <c r="I2829" s="358">
        <v>3.43</v>
      </c>
      <c r="J2829" s="373">
        <v>5.71</v>
      </c>
    </row>
    <row r="2830" spans="1:10" ht="15.75" thickTop="1" x14ac:dyDescent="0.25">
      <c r="A2830" s="374"/>
      <c r="B2830" s="359"/>
      <c r="C2830" s="359"/>
      <c r="D2830" s="359"/>
      <c r="E2830" s="359"/>
      <c r="F2830" s="359"/>
      <c r="G2830" s="359"/>
      <c r="H2830" s="359"/>
      <c r="I2830" s="359"/>
      <c r="J2830" s="375"/>
    </row>
    <row r="2831" spans="1:10" ht="38.25" x14ac:dyDescent="0.25">
      <c r="A2831" s="376" t="s">
        <v>184</v>
      </c>
      <c r="B2831" s="350" t="s">
        <v>2581</v>
      </c>
      <c r="C2831" s="349" t="s">
        <v>163</v>
      </c>
      <c r="D2831" s="349" t="s">
        <v>2582</v>
      </c>
      <c r="E2831" s="644" t="s">
        <v>194</v>
      </c>
      <c r="F2831" s="644"/>
      <c r="G2831" s="351" t="s">
        <v>3</v>
      </c>
      <c r="H2831" s="352">
        <v>1</v>
      </c>
      <c r="I2831" s="353">
        <v>10.35</v>
      </c>
      <c r="J2831" s="377">
        <v>10.35</v>
      </c>
    </row>
    <row r="2832" spans="1:10" x14ac:dyDescent="0.25">
      <c r="A2832" s="378" t="s">
        <v>185</v>
      </c>
      <c r="B2832" s="361" t="s">
        <v>195</v>
      </c>
      <c r="C2832" s="360" t="s">
        <v>12</v>
      </c>
      <c r="D2832" s="360" t="s">
        <v>112</v>
      </c>
      <c r="E2832" s="645" t="s">
        <v>2465</v>
      </c>
      <c r="F2832" s="645"/>
      <c r="G2832" s="362" t="s">
        <v>104</v>
      </c>
      <c r="H2832" s="363">
        <v>0.13</v>
      </c>
      <c r="I2832" s="364">
        <v>34.340000000000003</v>
      </c>
      <c r="J2832" s="379">
        <v>4.46</v>
      </c>
    </row>
    <row r="2833" spans="1:10" ht="25.5" x14ac:dyDescent="0.25">
      <c r="A2833" s="378" t="s">
        <v>185</v>
      </c>
      <c r="B2833" s="361" t="s">
        <v>211</v>
      </c>
      <c r="C2833" s="360" t="s">
        <v>12</v>
      </c>
      <c r="D2833" s="360" t="s">
        <v>114</v>
      </c>
      <c r="E2833" s="645" t="s">
        <v>2465</v>
      </c>
      <c r="F2833" s="645"/>
      <c r="G2833" s="362" t="s">
        <v>104</v>
      </c>
      <c r="H2833" s="363">
        <v>1.7999999999999999E-2</v>
      </c>
      <c r="I2833" s="364">
        <v>26.15</v>
      </c>
      <c r="J2833" s="379">
        <v>0.47</v>
      </c>
    </row>
    <row r="2834" spans="1:10" ht="51" x14ac:dyDescent="0.25">
      <c r="A2834" s="372" t="s">
        <v>191</v>
      </c>
      <c r="B2834" s="355" t="s">
        <v>543</v>
      </c>
      <c r="C2834" s="354" t="s">
        <v>12</v>
      </c>
      <c r="D2834" s="354" t="s">
        <v>544</v>
      </c>
      <c r="E2834" s="643" t="s">
        <v>192</v>
      </c>
      <c r="F2834" s="643"/>
      <c r="G2834" s="356" t="s">
        <v>4</v>
      </c>
      <c r="H2834" s="357">
        <v>0.41799999999999998</v>
      </c>
      <c r="I2834" s="358">
        <v>1.38</v>
      </c>
      <c r="J2834" s="373">
        <v>0.56999999999999995</v>
      </c>
    </row>
    <row r="2835" spans="1:10" x14ac:dyDescent="0.25">
      <c r="A2835" s="372" t="s">
        <v>191</v>
      </c>
      <c r="B2835" s="355" t="s">
        <v>546</v>
      </c>
      <c r="C2835" s="354" t="s">
        <v>12</v>
      </c>
      <c r="D2835" s="354" t="s">
        <v>547</v>
      </c>
      <c r="E2835" s="643" t="s">
        <v>192</v>
      </c>
      <c r="F2835" s="643"/>
      <c r="G2835" s="356" t="s">
        <v>4</v>
      </c>
      <c r="H2835" s="357">
        <v>0.41799999999999998</v>
      </c>
      <c r="I2835" s="358">
        <v>0.3</v>
      </c>
      <c r="J2835" s="373">
        <v>0.12</v>
      </c>
    </row>
    <row r="2836" spans="1:10" ht="25.5" x14ac:dyDescent="0.25">
      <c r="A2836" s="372" t="s">
        <v>191</v>
      </c>
      <c r="B2836" s="355" t="s">
        <v>2961</v>
      </c>
      <c r="C2836" s="354" t="s">
        <v>12</v>
      </c>
      <c r="D2836" s="354" t="s">
        <v>2962</v>
      </c>
      <c r="E2836" s="643" t="s">
        <v>192</v>
      </c>
      <c r="F2836" s="643"/>
      <c r="G2836" s="356" t="s">
        <v>3</v>
      </c>
      <c r="H2836" s="357">
        <v>0.20899999999999999</v>
      </c>
      <c r="I2836" s="358">
        <v>11</v>
      </c>
      <c r="J2836" s="373">
        <v>2.29</v>
      </c>
    </row>
    <row r="2837" spans="1:10" ht="38.25" x14ac:dyDescent="0.25">
      <c r="A2837" s="372" t="s">
        <v>191</v>
      </c>
      <c r="B2837" s="355" t="s">
        <v>2959</v>
      </c>
      <c r="C2837" s="354" t="s">
        <v>12</v>
      </c>
      <c r="D2837" s="354" t="s">
        <v>2960</v>
      </c>
      <c r="E2837" s="643" t="s">
        <v>192</v>
      </c>
      <c r="F2837" s="643"/>
      <c r="G2837" s="356" t="s">
        <v>4</v>
      </c>
      <c r="H2837" s="357">
        <v>0.41799999999999998</v>
      </c>
      <c r="I2837" s="358">
        <v>4.1500000000000004</v>
      </c>
      <c r="J2837" s="373">
        <v>1.73</v>
      </c>
    </row>
    <row r="2838" spans="1:10" x14ac:dyDescent="0.25">
      <c r="A2838" s="372" t="s">
        <v>191</v>
      </c>
      <c r="B2838" s="355" t="s">
        <v>545</v>
      </c>
      <c r="C2838" s="354" t="s">
        <v>12</v>
      </c>
      <c r="D2838" s="354" t="s">
        <v>623</v>
      </c>
      <c r="E2838" s="643" t="s">
        <v>192</v>
      </c>
      <c r="F2838" s="643"/>
      <c r="G2838" s="356" t="s">
        <v>3</v>
      </c>
      <c r="H2838" s="357">
        <v>4.2000000000000003E-2</v>
      </c>
      <c r="I2838" s="358">
        <v>5.23</v>
      </c>
      <c r="J2838" s="373">
        <v>0.21</v>
      </c>
    </row>
    <row r="2839" spans="1:10" ht="25.5" x14ac:dyDescent="0.25">
      <c r="A2839" s="372" t="s">
        <v>191</v>
      </c>
      <c r="B2839" s="355" t="s">
        <v>2023</v>
      </c>
      <c r="C2839" s="354" t="s">
        <v>12</v>
      </c>
      <c r="D2839" s="354" t="s">
        <v>2024</v>
      </c>
      <c r="E2839" s="643" t="s">
        <v>192</v>
      </c>
      <c r="F2839" s="643"/>
      <c r="G2839" s="356" t="s">
        <v>4</v>
      </c>
      <c r="H2839" s="357">
        <v>0.41799999999999998</v>
      </c>
      <c r="I2839" s="358">
        <v>1.2</v>
      </c>
      <c r="J2839" s="373">
        <v>0.5</v>
      </c>
    </row>
    <row r="2840" spans="1:10" x14ac:dyDescent="0.25">
      <c r="A2840" s="646" t="s">
        <v>199</v>
      </c>
      <c r="B2840" s="853"/>
      <c r="C2840" s="853"/>
      <c r="D2840" s="853"/>
      <c r="E2840" s="853"/>
      <c r="F2840" s="853"/>
      <c r="G2840" s="853"/>
      <c r="H2840" s="853"/>
      <c r="I2840" s="853"/>
      <c r="J2840" s="647"/>
    </row>
    <row r="2841" spans="1:10" ht="15.75" thickBot="1" x14ac:dyDescent="0.3">
      <c r="A2841" s="648" t="s">
        <v>2963</v>
      </c>
      <c r="B2841" s="854"/>
      <c r="C2841" s="854"/>
      <c r="D2841" s="854"/>
      <c r="E2841" s="854"/>
      <c r="F2841" s="854"/>
      <c r="G2841" s="854"/>
      <c r="H2841" s="854"/>
      <c r="I2841" s="854"/>
      <c r="J2841" s="649"/>
    </row>
    <row r="2842" spans="1:10" ht="15.75" thickTop="1" x14ac:dyDescent="0.25">
      <c r="A2842" s="374"/>
      <c r="B2842" s="359"/>
      <c r="C2842" s="359"/>
      <c r="D2842" s="359"/>
      <c r="E2842" s="359"/>
      <c r="F2842" s="359"/>
      <c r="G2842" s="359"/>
      <c r="H2842" s="359"/>
      <c r="I2842" s="359"/>
      <c r="J2842" s="375"/>
    </row>
    <row r="2843" spans="1:10" ht="38.25" x14ac:dyDescent="0.25">
      <c r="A2843" s="376" t="s">
        <v>184</v>
      </c>
      <c r="B2843" s="350" t="s">
        <v>2583</v>
      </c>
      <c r="C2843" s="349" t="s">
        <v>163</v>
      </c>
      <c r="D2843" s="349" t="s">
        <v>1331</v>
      </c>
      <c r="E2843" s="644" t="s">
        <v>1883</v>
      </c>
      <c r="F2843" s="644"/>
      <c r="G2843" s="351" t="s">
        <v>4</v>
      </c>
      <c r="H2843" s="352">
        <v>1</v>
      </c>
      <c r="I2843" s="353">
        <v>12.09</v>
      </c>
      <c r="J2843" s="377">
        <v>12.09</v>
      </c>
    </row>
    <row r="2844" spans="1:10" x14ac:dyDescent="0.25">
      <c r="A2844" s="378" t="s">
        <v>185</v>
      </c>
      <c r="B2844" s="361" t="s">
        <v>195</v>
      </c>
      <c r="C2844" s="360" t="s">
        <v>12</v>
      </c>
      <c r="D2844" s="360" t="s">
        <v>112</v>
      </c>
      <c r="E2844" s="645" t="s">
        <v>2465</v>
      </c>
      <c r="F2844" s="645"/>
      <c r="G2844" s="362" t="s">
        <v>104</v>
      </c>
      <c r="H2844" s="363">
        <v>0.157</v>
      </c>
      <c r="I2844" s="364">
        <v>34.340000000000003</v>
      </c>
      <c r="J2844" s="379">
        <v>5.39</v>
      </c>
    </row>
    <row r="2845" spans="1:10" ht="25.5" x14ac:dyDescent="0.25">
      <c r="A2845" s="378" t="s">
        <v>185</v>
      </c>
      <c r="B2845" s="361" t="s">
        <v>211</v>
      </c>
      <c r="C2845" s="360" t="s">
        <v>12</v>
      </c>
      <c r="D2845" s="360" t="s">
        <v>114</v>
      </c>
      <c r="E2845" s="645" t="s">
        <v>2465</v>
      </c>
      <c r="F2845" s="645"/>
      <c r="G2845" s="362" t="s">
        <v>104</v>
      </c>
      <c r="H2845" s="363">
        <v>0.157</v>
      </c>
      <c r="I2845" s="364">
        <v>26.15</v>
      </c>
      <c r="J2845" s="379">
        <v>4.0999999999999996</v>
      </c>
    </row>
    <row r="2846" spans="1:10" x14ac:dyDescent="0.25">
      <c r="A2846" s="372" t="s">
        <v>191</v>
      </c>
      <c r="B2846" s="355" t="s">
        <v>2964</v>
      </c>
      <c r="C2846" s="354" t="s">
        <v>200</v>
      </c>
      <c r="D2846" s="354" t="s">
        <v>2965</v>
      </c>
      <c r="E2846" s="643" t="s">
        <v>192</v>
      </c>
      <c r="F2846" s="643"/>
      <c r="G2846" s="356" t="s">
        <v>202</v>
      </c>
      <c r="H2846" s="357">
        <v>1</v>
      </c>
      <c r="I2846" s="358">
        <v>2.6</v>
      </c>
      <c r="J2846" s="373">
        <v>2.6</v>
      </c>
    </row>
    <row r="2847" spans="1:10" x14ac:dyDescent="0.25">
      <c r="A2847" s="646" t="s">
        <v>199</v>
      </c>
      <c r="B2847" s="853"/>
      <c r="C2847" s="853"/>
      <c r="D2847" s="853"/>
      <c r="E2847" s="853"/>
      <c r="F2847" s="853"/>
      <c r="G2847" s="853"/>
      <c r="H2847" s="853"/>
      <c r="I2847" s="853"/>
      <c r="J2847" s="647"/>
    </row>
    <row r="2848" spans="1:10" ht="15.75" thickBot="1" x14ac:dyDescent="0.3">
      <c r="A2848" s="648" t="s">
        <v>2966</v>
      </c>
      <c r="B2848" s="854"/>
      <c r="C2848" s="854"/>
      <c r="D2848" s="854"/>
      <c r="E2848" s="854"/>
      <c r="F2848" s="854"/>
      <c r="G2848" s="854"/>
      <c r="H2848" s="854"/>
      <c r="I2848" s="854"/>
      <c r="J2848" s="649"/>
    </row>
    <row r="2849" spans="1:10" ht="15.75" thickTop="1" x14ac:dyDescent="0.25">
      <c r="A2849" s="374"/>
      <c r="B2849" s="359"/>
      <c r="C2849" s="359"/>
      <c r="D2849" s="359"/>
      <c r="E2849" s="359"/>
      <c r="F2849" s="359"/>
      <c r="G2849" s="359"/>
      <c r="H2849" s="359"/>
      <c r="I2849" s="359"/>
      <c r="J2849" s="375"/>
    </row>
    <row r="2850" spans="1:10" ht="38.25" x14ac:dyDescent="0.25">
      <c r="A2850" s="376" t="s">
        <v>184</v>
      </c>
      <c r="B2850" s="350" t="s">
        <v>2584</v>
      </c>
      <c r="C2850" s="349" t="s">
        <v>163</v>
      </c>
      <c r="D2850" s="349" t="s">
        <v>1333</v>
      </c>
      <c r="E2850" s="644" t="s">
        <v>1883</v>
      </c>
      <c r="F2850" s="644"/>
      <c r="G2850" s="351" t="s">
        <v>4</v>
      </c>
      <c r="H2850" s="352">
        <v>1</v>
      </c>
      <c r="I2850" s="353">
        <v>19.89</v>
      </c>
      <c r="J2850" s="377">
        <v>19.89</v>
      </c>
    </row>
    <row r="2851" spans="1:10" ht="25.5" x14ac:dyDescent="0.25">
      <c r="A2851" s="378" t="s">
        <v>185</v>
      </c>
      <c r="B2851" s="361" t="s">
        <v>211</v>
      </c>
      <c r="C2851" s="360" t="s">
        <v>12</v>
      </c>
      <c r="D2851" s="360" t="s">
        <v>114</v>
      </c>
      <c r="E2851" s="645" t="s">
        <v>2465</v>
      </c>
      <c r="F2851" s="645"/>
      <c r="G2851" s="362" t="s">
        <v>104</v>
      </c>
      <c r="H2851" s="363">
        <v>0.2616</v>
      </c>
      <c r="I2851" s="364">
        <v>26.15</v>
      </c>
      <c r="J2851" s="379">
        <v>6.84</v>
      </c>
    </row>
    <row r="2852" spans="1:10" x14ac:dyDescent="0.25">
      <c r="A2852" s="378" t="s">
        <v>185</v>
      </c>
      <c r="B2852" s="361" t="s">
        <v>195</v>
      </c>
      <c r="C2852" s="360" t="s">
        <v>12</v>
      </c>
      <c r="D2852" s="360" t="s">
        <v>112</v>
      </c>
      <c r="E2852" s="645" t="s">
        <v>2465</v>
      </c>
      <c r="F2852" s="645"/>
      <c r="G2852" s="362" t="s">
        <v>104</v>
      </c>
      <c r="H2852" s="363">
        <v>0.2616</v>
      </c>
      <c r="I2852" s="364">
        <v>34.340000000000003</v>
      </c>
      <c r="J2852" s="379">
        <v>8.98</v>
      </c>
    </row>
    <row r="2853" spans="1:10" x14ac:dyDescent="0.25">
      <c r="A2853" s="372" t="s">
        <v>191</v>
      </c>
      <c r="B2853" s="355" t="s">
        <v>2967</v>
      </c>
      <c r="C2853" s="354" t="s">
        <v>200</v>
      </c>
      <c r="D2853" s="354" t="s">
        <v>2968</v>
      </c>
      <c r="E2853" s="643" t="s">
        <v>192</v>
      </c>
      <c r="F2853" s="643"/>
      <c r="G2853" s="356" t="s">
        <v>202</v>
      </c>
      <c r="H2853" s="357">
        <v>1</v>
      </c>
      <c r="I2853" s="358">
        <v>4.07</v>
      </c>
      <c r="J2853" s="373">
        <v>4.07</v>
      </c>
    </row>
    <row r="2854" spans="1:10" x14ac:dyDescent="0.25">
      <c r="A2854" s="646" t="s">
        <v>199</v>
      </c>
      <c r="B2854" s="853"/>
      <c r="C2854" s="853"/>
      <c r="D2854" s="853"/>
      <c r="E2854" s="853"/>
      <c r="F2854" s="853"/>
      <c r="G2854" s="853"/>
      <c r="H2854" s="853"/>
      <c r="I2854" s="853"/>
      <c r="J2854" s="647"/>
    </row>
    <row r="2855" spans="1:10" ht="15.75" thickBot="1" x14ac:dyDescent="0.3">
      <c r="A2855" s="648" t="s">
        <v>2969</v>
      </c>
      <c r="B2855" s="854"/>
      <c r="C2855" s="854"/>
      <c r="D2855" s="854"/>
      <c r="E2855" s="854"/>
      <c r="F2855" s="854"/>
      <c r="G2855" s="854"/>
      <c r="H2855" s="854"/>
      <c r="I2855" s="854"/>
      <c r="J2855" s="649"/>
    </row>
    <row r="2856" spans="1:10" ht="15.75" thickTop="1" x14ac:dyDescent="0.25">
      <c r="A2856" s="374"/>
      <c r="B2856" s="359"/>
      <c r="C2856" s="359"/>
      <c r="D2856" s="359"/>
      <c r="E2856" s="359"/>
      <c r="F2856" s="359"/>
      <c r="G2856" s="359"/>
      <c r="H2856" s="359"/>
      <c r="I2856" s="359"/>
      <c r="J2856" s="375"/>
    </row>
    <row r="2857" spans="1:10" ht="51" x14ac:dyDescent="0.25">
      <c r="A2857" s="376" t="s">
        <v>184</v>
      </c>
      <c r="B2857" s="350" t="s">
        <v>4720</v>
      </c>
      <c r="C2857" s="349" t="s">
        <v>163</v>
      </c>
      <c r="D2857" s="349" t="s">
        <v>4721</v>
      </c>
      <c r="E2857" s="644" t="s">
        <v>194</v>
      </c>
      <c r="F2857" s="644"/>
      <c r="G2857" s="351" t="s">
        <v>4</v>
      </c>
      <c r="H2857" s="352">
        <v>1</v>
      </c>
      <c r="I2857" s="353">
        <v>23.08</v>
      </c>
      <c r="J2857" s="377">
        <v>23.08</v>
      </c>
    </row>
    <row r="2858" spans="1:10" x14ac:dyDescent="0.25">
      <c r="A2858" s="378" t="s">
        <v>185</v>
      </c>
      <c r="B2858" s="361" t="s">
        <v>195</v>
      </c>
      <c r="C2858" s="360" t="s">
        <v>12</v>
      </c>
      <c r="D2858" s="360" t="s">
        <v>112</v>
      </c>
      <c r="E2858" s="645" t="s">
        <v>2465</v>
      </c>
      <c r="F2858" s="645"/>
      <c r="G2858" s="362" t="s">
        <v>104</v>
      </c>
      <c r="H2858" s="363">
        <v>0.312</v>
      </c>
      <c r="I2858" s="364">
        <v>34.340000000000003</v>
      </c>
      <c r="J2858" s="379">
        <v>10.71</v>
      </c>
    </row>
    <row r="2859" spans="1:10" ht="25.5" x14ac:dyDescent="0.25">
      <c r="A2859" s="378" t="s">
        <v>185</v>
      </c>
      <c r="B2859" s="361" t="s">
        <v>211</v>
      </c>
      <c r="C2859" s="360" t="s">
        <v>12</v>
      </c>
      <c r="D2859" s="360" t="s">
        <v>114</v>
      </c>
      <c r="E2859" s="645" t="s">
        <v>2465</v>
      </c>
      <c r="F2859" s="645"/>
      <c r="G2859" s="362" t="s">
        <v>104</v>
      </c>
      <c r="H2859" s="363">
        <v>0.312</v>
      </c>
      <c r="I2859" s="364">
        <v>26.15</v>
      </c>
      <c r="J2859" s="379">
        <v>8.15</v>
      </c>
    </row>
    <row r="2860" spans="1:10" ht="25.5" x14ac:dyDescent="0.25">
      <c r="A2860" s="372" t="s">
        <v>191</v>
      </c>
      <c r="B2860" s="355" t="s">
        <v>4991</v>
      </c>
      <c r="C2860" s="354" t="s">
        <v>12</v>
      </c>
      <c r="D2860" s="354" t="s">
        <v>4992</v>
      </c>
      <c r="E2860" s="643" t="s">
        <v>192</v>
      </c>
      <c r="F2860" s="643"/>
      <c r="G2860" s="356" t="s">
        <v>4</v>
      </c>
      <c r="H2860" s="357">
        <v>1</v>
      </c>
      <c r="I2860" s="358">
        <v>4.22</v>
      </c>
      <c r="J2860" s="373">
        <v>4.22</v>
      </c>
    </row>
    <row r="2861" spans="1:10" x14ac:dyDescent="0.25">
      <c r="A2861" s="646" t="s">
        <v>199</v>
      </c>
      <c r="B2861" s="853"/>
      <c r="C2861" s="853"/>
      <c r="D2861" s="853"/>
      <c r="E2861" s="853"/>
      <c r="F2861" s="853"/>
      <c r="G2861" s="853"/>
      <c r="H2861" s="853"/>
      <c r="I2861" s="853"/>
      <c r="J2861" s="647"/>
    </row>
    <row r="2862" spans="1:10" ht="15.75" thickBot="1" x14ac:dyDescent="0.3">
      <c r="A2862" s="648" t="s">
        <v>4993</v>
      </c>
      <c r="B2862" s="854"/>
      <c r="C2862" s="854"/>
      <c r="D2862" s="854"/>
      <c r="E2862" s="854"/>
      <c r="F2862" s="854"/>
      <c r="G2862" s="854"/>
      <c r="H2862" s="854"/>
      <c r="I2862" s="854"/>
      <c r="J2862" s="649"/>
    </row>
    <row r="2863" spans="1:10" ht="15.75" thickTop="1" x14ac:dyDescent="0.25">
      <c r="A2863" s="374"/>
      <c r="B2863" s="359"/>
      <c r="C2863" s="359"/>
      <c r="D2863" s="359"/>
      <c r="E2863" s="359"/>
      <c r="F2863" s="359"/>
      <c r="G2863" s="359"/>
      <c r="H2863" s="359"/>
      <c r="I2863" s="359"/>
      <c r="J2863" s="375"/>
    </row>
    <row r="2864" spans="1:10" ht="38.25" x14ac:dyDescent="0.25">
      <c r="A2864" s="376" t="s">
        <v>184</v>
      </c>
      <c r="B2864" s="350" t="s">
        <v>5825</v>
      </c>
      <c r="C2864" s="349" t="s">
        <v>163</v>
      </c>
      <c r="D2864" s="349" t="s">
        <v>5826</v>
      </c>
      <c r="E2864" s="644" t="s">
        <v>713</v>
      </c>
      <c r="F2864" s="644"/>
      <c r="G2864" s="351" t="s">
        <v>4</v>
      </c>
      <c r="H2864" s="352">
        <v>1</v>
      </c>
      <c r="I2864" s="353">
        <v>21.92</v>
      </c>
      <c r="J2864" s="377">
        <v>21.92</v>
      </c>
    </row>
    <row r="2865" spans="1:10" ht="25.5" x14ac:dyDescent="0.25">
      <c r="A2865" s="378" t="s">
        <v>185</v>
      </c>
      <c r="B2865" s="361" t="s">
        <v>211</v>
      </c>
      <c r="C2865" s="360" t="s">
        <v>12</v>
      </c>
      <c r="D2865" s="360" t="s">
        <v>114</v>
      </c>
      <c r="E2865" s="645" t="s">
        <v>2465</v>
      </c>
      <c r="F2865" s="645"/>
      <c r="G2865" s="362" t="s">
        <v>104</v>
      </c>
      <c r="H2865" s="363">
        <v>0.27800000000000002</v>
      </c>
      <c r="I2865" s="364">
        <v>26.15</v>
      </c>
      <c r="J2865" s="379">
        <v>7.26</v>
      </c>
    </row>
    <row r="2866" spans="1:10" x14ac:dyDescent="0.25">
      <c r="A2866" s="378" t="s">
        <v>185</v>
      </c>
      <c r="B2866" s="361" t="s">
        <v>195</v>
      </c>
      <c r="C2866" s="360" t="s">
        <v>12</v>
      </c>
      <c r="D2866" s="360" t="s">
        <v>112</v>
      </c>
      <c r="E2866" s="645" t="s">
        <v>2465</v>
      </c>
      <c r="F2866" s="645"/>
      <c r="G2866" s="362" t="s">
        <v>104</v>
      </c>
      <c r="H2866" s="363">
        <v>0.27800000000000002</v>
      </c>
      <c r="I2866" s="364">
        <v>34.340000000000003</v>
      </c>
      <c r="J2866" s="379">
        <v>9.5399999999999991</v>
      </c>
    </row>
    <row r="2867" spans="1:10" ht="25.5" x14ac:dyDescent="0.25">
      <c r="A2867" s="372" t="s">
        <v>191</v>
      </c>
      <c r="B2867" s="355" t="s">
        <v>6040</v>
      </c>
      <c r="C2867" s="354" t="s">
        <v>12</v>
      </c>
      <c r="D2867" s="354" t="s">
        <v>6041</v>
      </c>
      <c r="E2867" s="643" t="s">
        <v>192</v>
      </c>
      <c r="F2867" s="643"/>
      <c r="G2867" s="356" t="s">
        <v>4</v>
      </c>
      <c r="H2867" s="357">
        <v>1</v>
      </c>
      <c r="I2867" s="358">
        <v>5.12</v>
      </c>
      <c r="J2867" s="373">
        <v>5.12</v>
      </c>
    </row>
    <row r="2868" spans="1:10" x14ac:dyDescent="0.25">
      <c r="A2868" s="646" t="s">
        <v>199</v>
      </c>
      <c r="B2868" s="853"/>
      <c r="C2868" s="853"/>
      <c r="D2868" s="853"/>
      <c r="E2868" s="853"/>
      <c r="F2868" s="853"/>
      <c r="G2868" s="853"/>
      <c r="H2868" s="853"/>
      <c r="I2868" s="853"/>
      <c r="J2868" s="647"/>
    </row>
    <row r="2869" spans="1:10" ht="15.75" thickBot="1" x14ac:dyDescent="0.3">
      <c r="A2869" s="648" t="s">
        <v>6042</v>
      </c>
      <c r="B2869" s="854"/>
      <c r="C2869" s="854"/>
      <c r="D2869" s="854"/>
      <c r="E2869" s="854"/>
      <c r="F2869" s="854"/>
      <c r="G2869" s="854"/>
      <c r="H2869" s="854"/>
      <c r="I2869" s="854"/>
      <c r="J2869" s="649"/>
    </row>
    <row r="2870" spans="1:10" ht="15.75" thickTop="1" x14ac:dyDescent="0.25">
      <c r="A2870" s="374"/>
      <c r="B2870" s="359"/>
      <c r="C2870" s="359"/>
      <c r="D2870" s="359"/>
      <c r="E2870" s="359"/>
      <c r="F2870" s="359"/>
      <c r="G2870" s="359"/>
      <c r="H2870" s="359"/>
      <c r="I2870" s="359"/>
      <c r="J2870" s="375"/>
    </row>
    <row r="2871" spans="1:10" ht="51" x14ac:dyDescent="0.25">
      <c r="A2871" s="376" t="s">
        <v>184</v>
      </c>
      <c r="B2871" s="350" t="s">
        <v>5827</v>
      </c>
      <c r="C2871" s="349" t="s">
        <v>163</v>
      </c>
      <c r="D2871" s="349" t="s">
        <v>5828</v>
      </c>
      <c r="E2871" s="644" t="s">
        <v>194</v>
      </c>
      <c r="F2871" s="644"/>
      <c r="G2871" s="351" t="s">
        <v>4</v>
      </c>
      <c r="H2871" s="352">
        <v>1</v>
      </c>
      <c r="I2871" s="353">
        <v>24.27</v>
      </c>
      <c r="J2871" s="377">
        <v>24.27</v>
      </c>
    </row>
    <row r="2872" spans="1:10" ht="25.5" x14ac:dyDescent="0.25">
      <c r="A2872" s="378" t="s">
        <v>185</v>
      </c>
      <c r="B2872" s="361" t="s">
        <v>211</v>
      </c>
      <c r="C2872" s="360" t="s">
        <v>12</v>
      </c>
      <c r="D2872" s="360" t="s">
        <v>114</v>
      </c>
      <c r="E2872" s="645" t="s">
        <v>2465</v>
      </c>
      <c r="F2872" s="645"/>
      <c r="G2872" s="362" t="s">
        <v>104</v>
      </c>
      <c r="H2872" s="363">
        <v>0.26400000000000001</v>
      </c>
      <c r="I2872" s="364">
        <v>26.15</v>
      </c>
      <c r="J2872" s="379">
        <v>6.9</v>
      </c>
    </row>
    <row r="2873" spans="1:10" x14ac:dyDescent="0.25">
      <c r="A2873" s="378" t="s">
        <v>185</v>
      </c>
      <c r="B2873" s="361" t="s">
        <v>195</v>
      </c>
      <c r="C2873" s="360" t="s">
        <v>12</v>
      </c>
      <c r="D2873" s="360" t="s">
        <v>112</v>
      </c>
      <c r="E2873" s="645" t="s">
        <v>2465</v>
      </c>
      <c r="F2873" s="645"/>
      <c r="G2873" s="362" t="s">
        <v>104</v>
      </c>
      <c r="H2873" s="363">
        <v>0.26400000000000001</v>
      </c>
      <c r="I2873" s="364">
        <v>34.340000000000003</v>
      </c>
      <c r="J2873" s="379">
        <v>9.06</v>
      </c>
    </row>
    <row r="2874" spans="1:10" ht="25.5" x14ac:dyDescent="0.25">
      <c r="A2874" s="372" t="s">
        <v>191</v>
      </c>
      <c r="B2874" s="355" t="s">
        <v>4022</v>
      </c>
      <c r="C2874" s="354" t="s">
        <v>12</v>
      </c>
      <c r="D2874" s="354" t="s">
        <v>4023</v>
      </c>
      <c r="E2874" s="643" t="s">
        <v>192</v>
      </c>
      <c r="F2874" s="643"/>
      <c r="G2874" s="356" t="s">
        <v>4</v>
      </c>
      <c r="H2874" s="357">
        <v>1</v>
      </c>
      <c r="I2874" s="358">
        <v>8.31</v>
      </c>
      <c r="J2874" s="373">
        <v>8.31</v>
      </c>
    </row>
    <row r="2875" spans="1:10" x14ac:dyDescent="0.25">
      <c r="A2875" s="646" t="s">
        <v>199</v>
      </c>
      <c r="B2875" s="853"/>
      <c r="C2875" s="853"/>
      <c r="D2875" s="853"/>
      <c r="E2875" s="853"/>
      <c r="F2875" s="853"/>
      <c r="G2875" s="853"/>
      <c r="H2875" s="853"/>
      <c r="I2875" s="853"/>
      <c r="J2875" s="647"/>
    </row>
    <row r="2876" spans="1:10" ht="15.75" thickBot="1" x14ac:dyDescent="0.3">
      <c r="A2876" s="648" t="s">
        <v>6043</v>
      </c>
      <c r="B2876" s="854"/>
      <c r="C2876" s="854"/>
      <c r="D2876" s="854"/>
      <c r="E2876" s="854"/>
      <c r="F2876" s="854"/>
      <c r="G2876" s="854"/>
      <c r="H2876" s="854"/>
      <c r="I2876" s="854"/>
      <c r="J2876" s="649"/>
    </row>
    <row r="2877" spans="1:10" ht="15.75" thickTop="1" x14ac:dyDescent="0.25">
      <c r="A2877" s="374"/>
      <c r="B2877" s="359"/>
      <c r="C2877" s="359"/>
      <c r="D2877" s="359"/>
      <c r="E2877" s="359"/>
      <c r="F2877" s="359"/>
      <c r="G2877" s="359"/>
      <c r="H2877" s="359"/>
      <c r="I2877" s="359"/>
      <c r="J2877" s="375"/>
    </row>
    <row r="2878" spans="1:10" ht="38.25" x14ac:dyDescent="0.25">
      <c r="A2878" s="376" t="s">
        <v>184</v>
      </c>
      <c r="B2878" s="350" t="s">
        <v>4631</v>
      </c>
      <c r="C2878" s="349" t="s">
        <v>163</v>
      </c>
      <c r="D2878" s="349" t="s">
        <v>4632</v>
      </c>
      <c r="E2878" s="644" t="s">
        <v>1883</v>
      </c>
      <c r="F2878" s="644"/>
      <c r="G2878" s="351" t="s">
        <v>4</v>
      </c>
      <c r="H2878" s="352">
        <v>1</v>
      </c>
      <c r="I2878" s="353">
        <v>11.47</v>
      </c>
      <c r="J2878" s="377">
        <v>11.47</v>
      </c>
    </row>
    <row r="2879" spans="1:10" x14ac:dyDescent="0.25">
      <c r="A2879" s="378" t="s">
        <v>185</v>
      </c>
      <c r="B2879" s="361" t="s">
        <v>195</v>
      </c>
      <c r="C2879" s="360" t="s">
        <v>12</v>
      </c>
      <c r="D2879" s="360" t="s">
        <v>112</v>
      </c>
      <c r="E2879" s="645" t="s">
        <v>2465</v>
      </c>
      <c r="F2879" s="645"/>
      <c r="G2879" s="362" t="s">
        <v>104</v>
      </c>
      <c r="H2879" s="363">
        <v>0.12809999999999999</v>
      </c>
      <c r="I2879" s="364">
        <v>34.340000000000003</v>
      </c>
      <c r="J2879" s="379">
        <v>4.3899999999999997</v>
      </c>
    </row>
    <row r="2880" spans="1:10" ht="25.5" x14ac:dyDescent="0.25">
      <c r="A2880" s="378" t="s">
        <v>185</v>
      </c>
      <c r="B2880" s="361" t="s">
        <v>211</v>
      </c>
      <c r="C2880" s="360" t="s">
        <v>12</v>
      </c>
      <c r="D2880" s="360" t="s">
        <v>114</v>
      </c>
      <c r="E2880" s="645" t="s">
        <v>2465</v>
      </c>
      <c r="F2880" s="645"/>
      <c r="G2880" s="362" t="s">
        <v>104</v>
      </c>
      <c r="H2880" s="363">
        <v>0.12809999999999999</v>
      </c>
      <c r="I2880" s="364">
        <v>26.15</v>
      </c>
      <c r="J2880" s="379">
        <v>3.34</v>
      </c>
    </row>
    <row r="2881" spans="1:10" ht="38.25" x14ac:dyDescent="0.25">
      <c r="A2881" s="372" t="s">
        <v>191</v>
      </c>
      <c r="B2881" s="355" t="s">
        <v>4650</v>
      </c>
      <c r="C2881" s="354" t="s">
        <v>12</v>
      </c>
      <c r="D2881" s="354" t="s">
        <v>4651</v>
      </c>
      <c r="E2881" s="643" t="s">
        <v>192</v>
      </c>
      <c r="F2881" s="643"/>
      <c r="G2881" s="356" t="s">
        <v>4</v>
      </c>
      <c r="H2881" s="357">
        <v>1</v>
      </c>
      <c r="I2881" s="358">
        <v>3.74</v>
      </c>
      <c r="J2881" s="373">
        <v>3.74</v>
      </c>
    </row>
    <row r="2882" spans="1:10" x14ac:dyDescent="0.25">
      <c r="A2882" s="646" t="s">
        <v>199</v>
      </c>
      <c r="B2882" s="853"/>
      <c r="C2882" s="853"/>
      <c r="D2882" s="853"/>
      <c r="E2882" s="853"/>
      <c r="F2882" s="853"/>
      <c r="G2882" s="853"/>
      <c r="H2882" s="853"/>
      <c r="I2882" s="853"/>
      <c r="J2882" s="647"/>
    </row>
    <row r="2883" spans="1:10" ht="15.75" thickBot="1" x14ac:dyDescent="0.3">
      <c r="A2883" s="648" t="s">
        <v>4652</v>
      </c>
      <c r="B2883" s="854"/>
      <c r="C2883" s="854"/>
      <c r="D2883" s="854"/>
      <c r="E2883" s="854"/>
      <c r="F2883" s="854"/>
      <c r="G2883" s="854"/>
      <c r="H2883" s="854"/>
      <c r="I2883" s="854"/>
      <c r="J2883" s="649"/>
    </row>
    <row r="2884" spans="1:10" ht="15.75" thickTop="1" x14ac:dyDescent="0.25">
      <c r="A2884" s="374"/>
      <c r="B2884" s="359"/>
      <c r="C2884" s="359"/>
      <c r="D2884" s="359"/>
      <c r="E2884" s="359"/>
      <c r="F2884" s="359"/>
      <c r="G2884" s="359"/>
      <c r="H2884" s="359"/>
      <c r="I2884" s="359"/>
      <c r="J2884" s="375"/>
    </row>
    <row r="2885" spans="1:10" ht="38.25" x14ac:dyDescent="0.25">
      <c r="A2885" s="376" t="s">
        <v>184</v>
      </c>
      <c r="B2885" s="350" t="s">
        <v>4633</v>
      </c>
      <c r="C2885" s="349" t="s">
        <v>163</v>
      </c>
      <c r="D2885" s="349" t="s">
        <v>4634</v>
      </c>
      <c r="E2885" s="644" t="s">
        <v>1883</v>
      </c>
      <c r="F2885" s="644"/>
      <c r="G2885" s="351" t="s">
        <v>4</v>
      </c>
      <c r="H2885" s="352">
        <v>1</v>
      </c>
      <c r="I2885" s="353">
        <v>30.17</v>
      </c>
      <c r="J2885" s="377">
        <v>30.17</v>
      </c>
    </row>
    <row r="2886" spans="1:10" x14ac:dyDescent="0.25">
      <c r="A2886" s="378" t="s">
        <v>185</v>
      </c>
      <c r="B2886" s="361" t="s">
        <v>195</v>
      </c>
      <c r="C2886" s="360" t="s">
        <v>12</v>
      </c>
      <c r="D2886" s="360" t="s">
        <v>112</v>
      </c>
      <c r="E2886" s="645" t="s">
        <v>2465</v>
      </c>
      <c r="F2886" s="645"/>
      <c r="G2886" s="362" t="s">
        <v>104</v>
      </c>
      <c r="H2886" s="363">
        <v>0.30740000000000001</v>
      </c>
      <c r="I2886" s="364">
        <v>34.340000000000003</v>
      </c>
      <c r="J2886" s="379">
        <v>10.55</v>
      </c>
    </row>
    <row r="2887" spans="1:10" ht="25.5" x14ac:dyDescent="0.25">
      <c r="A2887" s="378" t="s">
        <v>185</v>
      </c>
      <c r="B2887" s="361" t="s">
        <v>211</v>
      </c>
      <c r="C2887" s="360" t="s">
        <v>12</v>
      </c>
      <c r="D2887" s="360" t="s">
        <v>114</v>
      </c>
      <c r="E2887" s="645" t="s">
        <v>2465</v>
      </c>
      <c r="F2887" s="645"/>
      <c r="G2887" s="362" t="s">
        <v>104</v>
      </c>
      <c r="H2887" s="363">
        <v>0.30740000000000001</v>
      </c>
      <c r="I2887" s="364">
        <v>26.15</v>
      </c>
      <c r="J2887" s="379">
        <v>8.0299999999999994</v>
      </c>
    </row>
    <row r="2888" spans="1:10" ht="38.25" x14ac:dyDescent="0.25">
      <c r="A2888" s="372" t="s">
        <v>191</v>
      </c>
      <c r="B2888" s="355" t="s">
        <v>4653</v>
      </c>
      <c r="C2888" s="354" t="s">
        <v>12</v>
      </c>
      <c r="D2888" s="354" t="s">
        <v>4654</v>
      </c>
      <c r="E2888" s="643" t="s">
        <v>192</v>
      </c>
      <c r="F2888" s="643"/>
      <c r="G2888" s="356" t="s">
        <v>4</v>
      </c>
      <c r="H2888" s="357">
        <v>1</v>
      </c>
      <c r="I2888" s="358">
        <v>11.59</v>
      </c>
      <c r="J2888" s="373">
        <v>11.59</v>
      </c>
    </row>
    <row r="2889" spans="1:10" x14ac:dyDescent="0.25">
      <c r="A2889" s="646" t="s">
        <v>199</v>
      </c>
      <c r="B2889" s="853"/>
      <c r="C2889" s="853"/>
      <c r="D2889" s="853"/>
      <c r="E2889" s="853"/>
      <c r="F2889" s="853"/>
      <c r="G2889" s="853"/>
      <c r="H2889" s="853"/>
      <c r="I2889" s="853"/>
      <c r="J2889" s="647"/>
    </row>
    <row r="2890" spans="1:10" ht="15.75" thickBot="1" x14ac:dyDescent="0.3">
      <c r="A2890" s="648" t="s">
        <v>2970</v>
      </c>
      <c r="B2890" s="854"/>
      <c r="C2890" s="854"/>
      <c r="D2890" s="854"/>
      <c r="E2890" s="854"/>
      <c r="F2890" s="854"/>
      <c r="G2890" s="854"/>
      <c r="H2890" s="854"/>
      <c r="I2890" s="854"/>
      <c r="J2890" s="649"/>
    </row>
    <row r="2891" spans="1:10" ht="15.75" thickTop="1" x14ac:dyDescent="0.25">
      <c r="A2891" s="374"/>
      <c r="B2891" s="359"/>
      <c r="C2891" s="359"/>
      <c r="D2891" s="359"/>
      <c r="E2891" s="359"/>
      <c r="F2891" s="359"/>
      <c r="G2891" s="359"/>
      <c r="H2891" s="359"/>
      <c r="I2891" s="359"/>
      <c r="J2891" s="375"/>
    </row>
    <row r="2892" spans="1:10" ht="38.25" x14ac:dyDescent="0.25">
      <c r="A2892" s="376" t="s">
        <v>184</v>
      </c>
      <c r="B2892" s="350" t="s">
        <v>5829</v>
      </c>
      <c r="C2892" s="349" t="s">
        <v>163</v>
      </c>
      <c r="D2892" s="349" t="s">
        <v>5830</v>
      </c>
      <c r="E2892" s="644" t="s">
        <v>1883</v>
      </c>
      <c r="F2892" s="644"/>
      <c r="G2892" s="351" t="s">
        <v>4</v>
      </c>
      <c r="H2892" s="352">
        <v>1</v>
      </c>
      <c r="I2892" s="353">
        <v>39.96</v>
      </c>
      <c r="J2892" s="377">
        <v>39.96</v>
      </c>
    </row>
    <row r="2893" spans="1:10" ht="25.5" x14ac:dyDescent="0.25">
      <c r="A2893" s="378" t="s">
        <v>185</v>
      </c>
      <c r="B2893" s="361" t="s">
        <v>211</v>
      </c>
      <c r="C2893" s="360" t="s">
        <v>12</v>
      </c>
      <c r="D2893" s="360" t="s">
        <v>114</v>
      </c>
      <c r="E2893" s="645" t="s">
        <v>2465</v>
      </c>
      <c r="F2893" s="645"/>
      <c r="G2893" s="362" t="s">
        <v>104</v>
      </c>
      <c r="H2893" s="363">
        <v>0.42699999999999999</v>
      </c>
      <c r="I2893" s="364">
        <v>26.15</v>
      </c>
      <c r="J2893" s="379">
        <v>11.16</v>
      </c>
    </row>
    <row r="2894" spans="1:10" x14ac:dyDescent="0.25">
      <c r="A2894" s="378" t="s">
        <v>185</v>
      </c>
      <c r="B2894" s="361" t="s">
        <v>195</v>
      </c>
      <c r="C2894" s="360" t="s">
        <v>12</v>
      </c>
      <c r="D2894" s="360" t="s">
        <v>112</v>
      </c>
      <c r="E2894" s="645" t="s">
        <v>2465</v>
      </c>
      <c r="F2894" s="645"/>
      <c r="G2894" s="362" t="s">
        <v>104</v>
      </c>
      <c r="H2894" s="363">
        <v>0.42699999999999999</v>
      </c>
      <c r="I2894" s="364">
        <v>34.340000000000003</v>
      </c>
      <c r="J2894" s="379">
        <v>14.66</v>
      </c>
    </row>
    <row r="2895" spans="1:10" ht="38.25" x14ac:dyDescent="0.25">
      <c r="A2895" s="372" t="s">
        <v>191</v>
      </c>
      <c r="B2895" s="355" t="s">
        <v>6044</v>
      </c>
      <c r="C2895" s="354" t="s">
        <v>12</v>
      </c>
      <c r="D2895" s="354" t="s">
        <v>6045</v>
      </c>
      <c r="E2895" s="643" t="s">
        <v>192</v>
      </c>
      <c r="F2895" s="643"/>
      <c r="G2895" s="356" t="s">
        <v>4</v>
      </c>
      <c r="H2895" s="357">
        <v>1</v>
      </c>
      <c r="I2895" s="358">
        <v>14.14</v>
      </c>
      <c r="J2895" s="373">
        <v>14.14</v>
      </c>
    </row>
    <row r="2896" spans="1:10" x14ac:dyDescent="0.25">
      <c r="A2896" s="646" t="s">
        <v>199</v>
      </c>
      <c r="B2896" s="853"/>
      <c r="C2896" s="853"/>
      <c r="D2896" s="853"/>
      <c r="E2896" s="853"/>
      <c r="F2896" s="853"/>
      <c r="G2896" s="853"/>
      <c r="H2896" s="853"/>
      <c r="I2896" s="853"/>
      <c r="J2896" s="647"/>
    </row>
    <row r="2897" spans="1:10" ht="15.75" thickBot="1" x14ac:dyDescent="0.3">
      <c r="A2897" s="648" t="s">
        <v>4084</v>
      </c>
      <c r="B2897" s="854"/>
      <c r="C2897" s="854"/>
      <c r="D2897" s="854"/>
      <c r="E2897" s="854"/>
      <c r="F2897" s="854"/>
      <c r="G2897" s="854"/>
      <c r="H2897" s="854"/>
      <c r="I2897" s="854"/>
      <c r="J2897" s="649"/>
    </row>
    <row r="2898" spans="1:10" ht="15.75" thickTop="1" x14ac:dyDescent="0.25">
      <c r="A2898" s="374"/>
      <c r="B2898" s="359"/>
      <c r="C2898" s="359"/>
      <c r="D2898" s="359"/>
      <c r="E2898" s="359"/>
      <c r="F2898" s="359"/>
      <c r="G2898" s="359"/>
      <c r="H2898" s="359"/>
      <c r="I2898" s="359"/>
      <c r="J2898" s="375"/>
    </row>
    <row r="2899" spans="1:10" ht="38.25" x14ac:dyDescent="0.25">
      <c r="A2899" s="376" t="s">
        <v>184</v>
      </c>
      <c r="B2899" s="350" t="s">
        <v>2585</v>
      </c>
      <c r="C2899" s="349" t="s">
        <v>163</v>
      </c>
      <c r="D2899" s="349" t="s">
        <v>1337</v>
      </c>
      <c r="E2899" s="644" t="s">
        <v>1883</v>
      </c>
      <c r="F2899" s="644"/>
      <c r="G2899" s="351" t="s">
        <v>4</v>
      </c>
      <c r="H2899" s="352">
        <v>1</v>
      </c>
      <c r="I2899" s="353">
        <v>7.74</v>
      </c>
      <c r="J2899" s="377">
        <v>7.74</v>
      </c>
    </row>
    <row r="2900" spans="1:10" x14ac:dyDescent="0.25">
      <c r="A2900" s="378" t="s">
        <v>185</v>
      </c>
      <c r="B2900" s="361" t="s">
        <v>195</v>
      </c>
      <c r="C2900" s="360" t="s">
        <v>12</v>
      </c>
      <c r="D2900" s="360" t="s">
        <v>112</v>
      </c>
      <c r="E2900" s="645" t="s">
        <v>2465</v>
      </c>
      <c r="F2900" s="645"/>
      <c r="G2900" s="362" t="s">
        <v>104</v>
      </c>
      <c r="H2900" s="363">
        <v>0.1046</v>
      </c>
      <c r="I2900" s="364">
        <v>34.340000000000003</v>
      </c>
      <c r="J2900" s="379">
        <v>3.59</v>
      </c>
    </row>
    <row r="2901" spans="1:10" ht="25.5" x14ac:dyDescent="0.25">
      <c r="A2901" s="378" t="s">
        <v>185</v>
      </c>
      <c r="B2901" s="361" t="s">
        <v>211</v>
      </c>
      <c r="C2901" s="360" t="s">
        <v>12</v>
      </c>
      <c r="D2901" s="360" t="s">
        <v>114</v>
      </c>
      <c r="E2901" s="645" t="s">
        <v>2465</v>
      </c>
      <c r="F2901" s="645"/>
      <c r="G2901" s="362" t="s">
        <v>104</v>
      </c>
      <c r="H2901" s="363">
        <v>0.1046</v>
      </c>
      <c r="I2901" s="364">
        <v>26.15</v>
      </c>
      <c r="J2901" s="379">
        <v>2.73</v>
      </c>
    </row>
    <row r="2902" spans="1:10" x14ac:dyDescent="0.25">
      <c r="A2902" s="372" t="s">
        <v>191</v>
      </c>
      <c r="B2902" s="355" t="s">
        <v>2971</v>
      </c>
      <c r="C2902" s="354" t="s">
        <v>125</v>
      </c>
      <c r="D2902" s="354" t="s">
        <v>2972</v>
      </c>
      <c r="E2902" s="643" t="s">
        <v>192</v>
      </c>
      <c r="F2902" s="643"/>
      <c r="G2902" s="356" t="s">
        <v>4</v>
      </c>
      <c r="H2902" s="357">
        <v>1</v>
      </c>
      <c r="I2902" s="358">
        <v>1.42</v>
      </c>
      <c r="J2902" s="373">
        <v>1.42</v>
      </c>
    </row>
    <row r="2903" spans="1:10" x14ac:dyDescent="0.25">
      <c r="A2903" s="646" t="s">
        <v>199</v>
      </c>
      <c r="B2903" s="853"/>
      <c r="C2903" s="853"/>
      <c r="D2903" s="853"/>
      <c r="E2903" s="853"/>
      <c r="F2903" s="853"/>
      <c r="G2903" s="853"/>
      <c r="H2903" s="853"/>
      <c r="I2903" s="853"/>
      <c r="J2903" s="647"/>
    </row>
    <row r="2904" spans="1:10" ht="15.75" thickBot="1" x14ac:dyDescent="0.3">
      <c r="A2904" s="648" t="s">
        <v>2973</v>
      </c>
      <c r="B2904" s="854"/>
      <c r="C2904" s="854"/>
      <c r="D2904" s="854"/>
      <c r="E2904" s="854"/>
      <c r="F2904" s="854"/>
      <c r="G2904" s="854"/>
      <c r="H2904" s="854"/>
      <c r="I2904" s="854"/>
      <c r="J2904" s="649"/>
    </row>
    <row r="2905" spans="1:10" ht="15.75" thickTop="1" x14ac:dyDescent="0.25">
      <c r="A2905" s="374"/>
      <c r="B2905" s="359"/>
      <c r="C2905" s="359"/>
      <c r="D2905" s="359"/>
      <c r="E2905" s="359"/>
      <c r="F2905" s="359"/>
      <c r="G2905" s="359"/>
      <c r="H2905" s="359"/>
      <c r="I2905" s="359"/>
      <c r="J2905" s="375"/>
    </row>
    <row r="2906" spans="1:10" ht="38.25" x14ac:dyDescent="0.25">
      <c r="A2906" s="376" t="s">
        <v>184</v>
      </c>
      <c r="B2906" s="350" t="s">
        <v>2707</v>
      </c>
      <c r="C2906" s="349" t="s">
        <v>163</v>
      </c>
      <c r="D2906" s="349" t="s">
        <v>1339</v>
      </c>
      <c r="E2906" s="644" t="s">
        <v>1883</v>
      </c>
      <c r="F2906" s="644"/>
      <c r="G2906" s="351" t="s">
        <v>4</v>
      </c>
      <c r="H2906" s="352">
        <v>1</v>
      </c>
      <c r="I2906" s="353">
        <v>13.75</v>
      </c>
      <c r="J2906" s="377">
        <v>13.75</v>
      </c>
    </row>
    <row r="2907" spans="1:10" ht="25.5" x14ac:dyDescent="0.25">
      <c r="A2907" s="378" t="s">
        <v>185</v>
      </c>
      <c r="B2907" s="361" t="s">
        <v>211</v>
      </c>
      <c r="C2907" s="360" t="s">
        <v>12</v>
      </c>
      <c r="D2907" s="360" t="s">
        <v>114</v>
      </c>
      <c r="E2907" s="645" t="s">
        <v>2465</v>
      </c>
      <c r="F2907" s="645"/>
      <c r="G2907" s="362" t="s">
        <v>104</v>
      </c>
      <c r="H2907" s="363">
        <v>0.1744</v>
      </c>
      <c r="I2907" s="364">
        <v>26.15</v>
      </c>
      <c r="J2907" s="379">
        <v>4.5599999999999996</v>
      </c>
    </row>
    <row r="2908" spans="1:10" x14ac:dyDescent="0.25">
      <c r="A2908" s="378" t="s">
        <v>185</v>
      </c>
      <c r="B2908" s="361" t="s">
        <v>195</v>
      </c>
      <c r="C2908" s="360" t="s">
        <v>12</v>
      </c>
      <c r="D2908" s="360" t="s">
        <v>112</v>
      </c>
      <c r="E2908" s="645" t="s">
        <v>2465</v>
      </c>
      <c r="F2908" s="645"/>
      <c r="G2908" s="362" t="s">
        <v>104</v>
      </c>
      <c r="H2908" s="363">
        <v>0.1744</v>
      </c>
      <c r="I2908" s="364">
        <v>34.340000000000003</v>
      </c>
      <c r="J2908" s="379">
        <v>5.98</v>
      </c>
    </row>
    <row r="2909" spans="1:10" x14ac:dyDescent="0.25">
      <c r="A2909" s="372" t="s">
        <v>191</v>
      </c>
      <c r="B2909" s="355" t="s">
        <v>3092</v>
      </c>
      <c r="C2909" s="354" t="s">
        <v>125</v>
      </c>
      <c r="D2909" s="354" t="s">
        <v>3093</v>
      </c>
      <c r="E2909" s="643" t="s">
        <v>192</v>
      </c>
      <c r="F2909" s="643"/>
      <c r="G2909" s="356" t="s">
        <v>4</v>
      </c>
      <c r="H2909" s="357">
        <v>1</v>
      </c>
      <c r="I2909" s="358">
        <v>3.21</v>
      </c>
      <c r="J2909" s="373">
        <v>3.21</v>
      </c>
    </row>
    <row r="2910" spans="1:10" x14ac:dyDescent="0.25">
      <c r="A2910" s="646" t="s">
        <v>199</v>
      </c>
      <c r="B2910" s="853"/>
      <c r="C2910" s="853"/>
      <c r="D2910" s="853"/>
      <c r="E2910" s="853"/>
      <c r="F2910" s="853"/>
      <c r="G2910" s="853"/>
      <c r="H2910" s="853"/>
      <c r="I2910" s="853"/>
      <c r="J2910" s="647"/>
    </row>
    <row r="2911" spans="1:10" ht="15.75" thickBot="1" x14ac:dyDescent="0.3">
      <c r="A2911" s="648" t="s">
        <v>3094</v>
      </c>
      <c r="B2911" s="854"/>
      <c r="C2911" s="854"/>
      <c r="D2911" s="854"/>
      <c r="E2911" s="854"/>
      <c r="F2911" s="854"/>
      <c r="G2911" s="854"/>
      <c r="H2911" s="854"/>
      <c r="I2911" s="854"/>
      <c r="J2911" s="649"/>
    </row>
    <row r="2912" spans="1:10" ht="15.75" thickTop="1" x14ac:dyDescent="0.25">
      <c r="A2912" s="374"/>
      <c r="B2912" s="359"/>
      <c r="C2912" s="359"/>
      <c r="D2912" s="359"/>
      <c r="E2912" s="359"/>
      <c r="F2912" s="359"/>
      <c r="G2912" s="359"/>
      <c r="H2912" s="359"/>
      <c r="I2912" s="359"/>
      <c r="J2912" s="375"/>
    </row>
    <row r="2913" spans="1:10" ht="38.25" x14ac:dyDescent="0.25">
      <c r="A2913" s="376" t="s">
        <v>184</v>
      </c>
      <c r="B2913" s="350" t="s">
        <v>4722</v>
      </c>
      <c r="C2913" s="349" t="s">
        <v>163</v>
      </c>
      <c r="D2913" s="349" t="s">
        <v>4723</v>
      </c>
      <c r="E2913" s="644" t="s">
        <v>713</v>
      </c>
      <c r="F2913" s="644"/>
      <c r="G2913" s="351" t="s">
        <v>4</v>
      </c>
      <c r="H2913" s="352">
        <v>1</v>
      </c>
      <c r="I2913" s="353">
        <v>13.56</v>
      </c>
      <c r="J2913" s="377">
        <v>13.56</v>
      </c>
    </row>
    <row r="2914" spans="1:10" ht="25.5" x14ac:dyDescent="0.25">
      <c r="A2914" s="378" t="s">
        <v>185</v>
      </c>
      <c r="B2914" s="361" t="s">
        <v>211</v>
      </c>
      <c r="C2914" s="360" t="s">
        <v>12</v>
      </c>
      <c r="D2914" s="360" t="s">
        <v>114</v>
      </c>
      <c r="E2914" s="645" t="s">
        <v>2465</v>
      </c>
      <c r="F2914" s="645"/>
      <c r="G2914" s="362" t="s">
        <v>104</v>
      </c>
      <c r="H2914" s="363">
        <v>0.186</v>
      </c>
      <c r="I2914" s="364">
        <v>26.15</v>
      </c>
      <c r="J2914" s="379">
        <v>4.8600000000000003</v>
      </c>
    </row>
    <row r="2915" spans="1:10" x14ac:dyDescent="0.25">
      <c r="A2915" s="378" t="s">
        <v>185</v>
      </c>
      <c r="B2915" s="361" t="s">
        <v>195</v>
      </c>
      <c r="C2915" s="360" t="s">
        <v>12</v>
      </c>
      <c r="D2915" s="360" t="s">
        <v>112</v>
      </c>
      <c r="E2915" s="645" t="s">
        <v>2465</v>
      </c>
      <c r="F2915" s="645"/>
      <c r="G2915" s="362" t="s">
        <v>104</v>
      </c>
      <c r="H2915" s="363">
        <v>0.186</v>
      </c>
      <c r="I2915" s="364">
        <v>34.340000000000003</v>
      </c>
      <c r="J2915" s="379">
        <v>6.38</v>
      </c>
    </row>
    <row r="2916" spans="1:10" ht="25.5" x14ac:dyDescent="0.25">
      <c r="A2916" s="372" t="s">
        <v>191</v>
      </c>
      <c r="B2916" s="355" t="s">
        <v>4994</v>
      </c>
      <c r="C2916" s="354" t="s">
        <v>12</v>
      </c>
      <c r="D2916" s="354" t="s">
        <v>4995</v>
      </c>
      <c r="E2916" s="643" t="s">
        <v>192</v>
      </c>
      <c r="F2916" s="643"/>
      <c r="G2916" s="356" t="s">
        <v>4</v>
      </c>
      <c r="H2916" s="357">
        <v>1</v>
      </c>
      <c r="I2916" s="358">
        <v>2.3199999999999998</v>
      </c>
      <c r="J2916" s="373">
        <v>2.3199999999999998</v>
      </c>
    </row>
    <row r="2917" spans="1:10" x14ac:dyDescent="0.25">
      <c r="A2917" s="646" t="s">
        <v>199</v>
      </c>
      <c r="B2917" s="853"/>
      <c r="C2917" s="853"/>
      <c r="D2917" s="853"/>
      <c r="E2917" s="853"/>
      <c r="F2917" s="853"/>
      <c r="G2917" s="853"/>
      <c r="H2917" s="853"/>
      <c r="I2917" s="853"/>
      <c r="J2917" s="647"/>
    </row>
    <row r="2918" spans="1:10" ht="15.75" thickBot="1" x14ac:dyDescent="0.3">
      <c r="A2918" s="648" t="s">
        <v>4996</v>
      </c>
      <c r="B2918" s="854"/>
      <c r="C2918" s="854"/>
      <c r="D2918" s="854"/>
      <c r="E2918" s="854"/>
      <c r="F2918" s="854"/>
      <c r="G2918" s="854"/>
      <c r="H2918" s="854"/>
      <c r="I2918" s="854"/>
      <c r="J2918" s="649"/>
    </row>
    <row r="2919" spans="1:10" ht="15.75" thickTop="1" x14ac:dyDescent="0.25">
      <c r="A2919" s="374"/>
      <c r="B2919" s="359"/>
      <c r="C2919" s="359"/>
      <c r="D2919" s="359"/>
      <c r="E2919" s="359"/>
      <c r="F2919" s="359"/>
      <c r="G2919" s="359"/>
      <c r="H2919" s="359"/>
      <c r="I2919" s="359"/>
      <c r="J2919" s="375"/>
    </row>
    <row r="2920" spans="1:10" ht="38.25" x14ac:dyDescent="0.25">
      <c r="A2920" s="376" t="s">
        <v>184</v>
      </c>
      <c r="B2920" s="350" t="s">
        <v>5831</v>
      </c>
      <c r="C2920" s="349" t="s">
        <v>163</v>
      </c>
      <c r="D2920" s="349" t="s">
        <v>5832</v>
      </c>
      <c r="E2920" s="644" t="s">
        <v>194</v>
      </c>
      <c r="F2920" s="644"/>
      <c r="G2920" s="351" t="s">
        <v>4</v>
      </c>
      <c r="H2920" s="352">
        <v>1</v>
      </c>
      <c r="I2920" s="353">
        <v>15.76</v>
      </c>
      <c r="J2920" s="377">
        <v>15.76</v>
      </c>
    </row>
    <row r="2921" spans="1:10" x14ac:dyDescent="0.25">
      <c r="A2921" s="378" t="s">
        <v>185</v>
      </c>
      <c r="B2921" s="361" t="s">
        <v>195</v>
      </c>
      <c r="C2921" s="360" t="s">
        <v>12</v>
      </c>
      <c r="D2921" s="360" t="s">
        <v>112</v>
      </c>
      <c r="E2921" s="645" t="s">
        <v>2465</v>
      </c>
      <c r="F2921" s="645"/>
      <c r="G2921" s="362" t="s">
        <v>104</v>
      </c>
      <c r="H2921" s="363">
        <v>0.20799999999999999</v>
      </c>
      <c r="I2921" s="364">
        <v>34.340000000000003</v>
      </c>
      <c r="J2921" s="379">
        <v>7.14</v>
      </c>
    </row>
    <row r="2922" spans="1:10" ht="25.5" x14ac:dyDescent="0.25">
      <c r="A2922" s="378" t="s">
        <v>185</v>
      </c>
      <c r="B2922" s="361" t="s">
        <v>211</v>
      </c>
      <c r="C2922" s="360" t="s">
        <v>12</v>
      </c>
      <c r="D2922" s="360" t="s">
        <v>114</v>
      </c>
      <c r="E2922" s="645" t="s">
        <v>2465</v>
      </c>
      <c r="F2922" s="645"/>
      <c r="G2922" s="362" t="s">
        <v>104</v>
      </c>
      <c r="H2922" s="363">
        <v>0.20799999999999999</v>
      </c>
      <c r="I2922" s="364">
        <v>26.15</v>
      </c>
      <c r="J2922" s="379">
        <v>5.43</v>
      </c>
    </row>
    <row r="2923" spans="1:10" ht="25.5" x14ac:dyDescent="0.25">
      <c r="A2923" s="372" t="s">
        <v>191</v>
      </c>
      <c r="B2923" s="355" t="s">
        <v>6046</v>
      </c>
      <c r="C2923" s="354" t="s">
        <v>12</v>
      </c>
      <c r="D2923" s="354" t="s">
        <v>6047</v>
      </c>
      <c r="E2923" s="643" t="s">
        <v>192</v>
      </c>
      <c r="F2923" s="643"/>
      <c r="G2923" s="356" t="s">
        <v>4</v>
      </c>
      <c r="H2923" s="357">
        <v>1</v>
      </c>
      <c r="I2923" s="358">
        <v>3.19</v>
      </c>
      <c r="J2923" s="373">
        <v>3.19</v>
      </c>
    </row>
    <row r="2924" spans="1:10" x14ac:dyDescent="0.25">
      <c r="A2924" s="646" t="s">
        <v>199</v>
      </c>
      <c r="B2924" s="853"/>
      <c r="C2924" s="853"/>
      <c r="D2924" s="853"/>
      <c r="E2924" s="853"/>
      <c r="F2924" s="853"/>
      <c r="G2924" s="853"/>
      <c r="H2924" s="853"/>
      <c r="I2924" s="853"/>
      <c r="J2924" s="647"/>
    </row>
    <row r="2925" spans="1:10" ht="15.75" thickBot="1" x14ac:dyDescent="0.3">
      <c r="A2925" s="648" t="s">
        <v>6048</v>
      </c>
      <c r="B2925" s="854"/>
      <c r="C2925" s="854"/>
      <c r="D2925" s="854"/>
      <c r="E2925" s="854"/>
      <c r="F2925" s="854"/>
      <c r="G2925" s="854"/>
      <c r="H2925" s="854"/>
      <c r="I2925" s="854"/>
      <c r="J2925" s="649"/>
    </row>
    <row r="2926" spans="1:10" ht="15.75" thickTop="1" x14ac:dyDescent="0.25">
      <c r="A2926" s="374"/>
      <c r="B2926" s="359"/>
      <c r="C2926" s="359"/>
      <c r="D2926" s="359"/>
      <c r="E2926" s="359"/>
      <c r="F2926" s="359"/>
      <c r="G2926" s="359"/>
      <c r="H2926" s="359"/>
      <c r="I2926" s="359"/>
      <c r="J2926" s="375"/>
    </row>
    <row r="2927" spans="1:10" ht="38.25" x14ac:dyDescent="0.25">
      <c r="A2927" s="376" t="s">
        <v>184</v>
      </c>
      <c r="B2927" s="350" t="s">
        <v>4635</v>
      </c>
      <c r="C2927" s="349" t="s">
        <v>163</v>
      </c>
      <c r="D2927" s="349" t="s">
        <v>4636</v>
      </c>
      <c r="E2927" s="644" t="s">
        <v>194</v>
      </c>
      <c r="F2927" s="644"/>
      <c r="G2927" s="351" t="s">
        <v>4</v>
      </c>
      <c r="H2927" s="352">
        <v>1</v>
      </c>
      <c r="I2927" s="353">
        <v>12.45</v>
      </c>
      <c r="J2927" s="377">
        <v>12.45</v>
      </c>
    </row>
    <row r="2928" spans="1:10" x14ac:dyDescent="0.25">
      <c r="A2928" s="378" t="s">
        <v>185</v>
      </c>
      <c r="B2928" s="361" t="s">
        <v>195</v>
      </c>
      <c r="C2928" s="360" t="s">
        <v>12</v>
      </c>
      <c r="D2928" s="360" t="s">
        <v>112</v>
      </c>
      <c r="E2928" s="645" t="s">
        <v>2465</v>
      </c>
      <c r="F2928" s="645"/>
      <c r="G2928" s="362" t="s">
        <v>104</v>
      </c>
      <c r="H2928" s="363">
        <v>0.1827</v>
      </c>
      <c r="I2928" s="364">
        <v>34.340000000000003</v>
      </c>
      <c r="J2928" s="379">
        <v>6.27</v>
      </c>
    </row>
    <row r="2929" spans="1:10" ht="25.5" x14ac:dyDescent="0.25">
      <c r="A2929" s="378" t="s">
        <v>185</v>
      </c>
      <c r="B2929" s="361" t="s">
        <v>211</v>
      </c>
      <c r="C2929" s="360" t="s">
        <v>12</v>
      </c>
      <c r="D2929" s="360" t="s">
        <v>114</v>
      </c>
      <c r="E2929" s="645" t="s">
        <v>2465</v>
      </c>
      <c r="F2929" s="645"/>
      <c r="G2929" s="362" t="s">
        <v>104</v>
      </c>
      <c r="H2929" s="363">
        <v>0.1827</v>
      </c>
      <c r="I2929" s="364">
        <v>26.15</v>
      </c>
      <c r="J2929" s="379">
        <v>4.7699999999999996</v>
      </c>
    </row>
    <row r="2930" spans="1:10" ht="38.25" x14ac:dyDescent="0.25">
      <c r="A2930" s="372" t="s">
        <v>191</v>
      </c>
      <c r="B2930" s="355" t="s">
        <v>4655</v>
      </c>
      <c r="C2930" s="354" t="s">
        <v>12</v>
      </c>
      <c r="D2930" s="354" t="s">
        <v>4656</v>
      </c>
      <c r="E2930" s="643" t="s">
        <v>192</v>
      </c>
      <c r="F2930" s="643"/>
      <c r="G2930" s="356" t="s">
        <v>4</v>
      </c>
      <c r="H2930" s="357">
        <v>1</v>
      </c>
      <c r="I2930" s="358">
        <v>1.41</v>
      </c>
      <c r="J2930" s="373">
        <v>1.41</v>
      </c>
    </row>
    <row r="2931" spans="1:10" x14ac:dyDescent="0.25">
      <c r="A2931" s="646" t="s">
        <v>199</v>
      </c>
      <c r="B2931" s="853"/>
      <c r="C2931" s="853"/>
      <c r="D2931" s="853"/>
      <c r="E2931" s="853"/>
      <c r="F2931" s="853"/>
      <c r="G2931" s="853"/>
      <c r="H2931" s="853"/>
      <c r="I2931" s="853"/>
      <c r="J2931" s="647"/>
    </row>
    <row r="2932" spans="1:10" ht="15.75" thickBot="1" x14ac:dyDescent="0.3">
      <c r="A2932" s="648" t="s">
        <v>2974</v>
      </c>
      <c r="B2932" s="854"/>
      <c r="C2932" s="854"/>
      <c r="D2932" s="854"/>
      <c r="E2932" s="854"/>
      <c r="F2932" s="854"/>
      <c r="G2932" s="854"/>
      <c r="H2932" s="854"/>
      <c r="I2932" s="854"/>
      <c r="J2932" s="649"/>
    </row>
    <row r="2933" spans="1:10" ht="15.75" thickTop="1" x14ac:dyDescent="0.25">
      <c r="A2933" s="374"/>
      <c r="B2933" s="359"/>
      <c r="C2933" s="359"/>
      <c r="D2933" s="359"/>
      <c r="E2933" s="359"/>
      <c r="F2933" s="359"/>
      <c r="G2933" s="359"/>
      <c r="H2933" s="359"/>
      <c r="I2933" s="359"/>
      <c r="J2933" s="375"/>
    </row>
    <row r="2934" spans="1:10" ht="38.25" x14ac:dyDescent="0.25">
      <c r="A2934" s="376" t="s">
        <v>184</v>
      </c>
      <c r="B2934" s="350" t="s">
        <v>2586</v>
      </c>
      <c r="C2934" s="349" t="s">
        <v>163</v>
      </c>
      <c r="D2934" s="349" t="s">
        <v>2587</v>
      </c>
      <c r="E2934" s="644" t="s">
        <v>194</v>
      </c>
      <c r="F2934" s="644"/>
      <c r="G2934" s="351" t="s">
        <v>4</v>
      </c>
      <c r="H2934" s="352">
        <v>1</v>
      </c>
      <c r="I2934" s="353">
        <v>23.41</v>
      </c>
      <c r="J2934" s="377">
        <v>23.41</v>
      </c>
    </row>
    <row r="2935" spans="1:10" ht="25.5" x14ac:dyDescent="0.25">
      <c r="A2935" s="378" t="s">
        <v>185</v>
      </c>
      <c r="B2935" s="361" t="s">
        <v>211</v>
      </c>
      <c r="C2935" s="360" t="s">
        <v>12</v>
      </c>
      <c r="D2935" s="360" t="s">
        <v>114</v>
      </c>
      <c r="E2935" s="645" t="s">
        <v>2465</v>
      </c>
      <c r="F2935" s="645"/>
      <c r="G2935" s="362" t="s">
        <v>104</v>
      </c>
      <c r="H2935" s="363">
        <v>0.36</v>
      </c>
      <c r="I2935" s="364">
        <v>26.15</v>
      </c>
      <c r="J2935" s="379">
        <v>9.41</v>
      </c>
    </row>
    <row r="2936" spans="1:10" x14ac:dyDescent="0.25">
      <c r="A2936" s="378" t="s">
        <v>185</v>
      </c>
      <c r="B2936" s="361" t="s">
        <v>195</v>
      </c>
      <c r="C2936" s="360" t="s">
        <v>12</v>
      </c>
      <c r="D2936" s="360" t="s">
        <v>112</v>
      </c>
      <c r="E2936" s="645" t="s">
        <v>2465</v>
      </c>
      <c r="F2936" s="645"/>
      <c r="G2936" s="362" t="s">
        <v>104</v>
      </c>
      <c r="H2936" s="363">
        <v>0.36</v>
      </c>
      <c r="I2936" s="364">
        <v>34.340000000000003</v>
      </c>
      <c r="J2936" s="379">
        <v>12.36</v>
      </c>
    </row>
    <row r="2937" spans="1:10" ht="25.5" x14ac:dyDescent="0.25">
      <c r="A2937" s="372" t="s">
        <v>191</v>
      </c>
      <c r="B2937" s="355" t="s">
        <v>2975</v>
      </c>
      <c r="C2937" s="354" t="s">
        <v>12</v>
      </c>
      <c r="D2937" s="354" t="s">
        <v>2976</v>
      </c>
      <c r="E2937" s="643" t="s">
        <v>192</v>
      </c>
      <c r="F2937" s="643"/>
      <c r="G2937" s="356" t="s">
        <v>4</v>
      </c>
      <c r="H2937" s="357">
        <v>1</v>
      </c>
      <c r="I2937" s="358">
        <v>1.64</v>
      </c>
      <c r="J2937" s="373">
        <v>1.64</v>
      </c>
    </row>
    <row r="2938" spans="1:10" x14ac:dyDescent="0.25">
      <c r="A2938" s="646" t="s">
        <v>199</v>
      </c>
      <c r="B2938" s="853"/>
      <c r="C2938" s="853"/>
      <c r="D2938" s="853"/>
      <c r="E2938" s="853"/>
      <c r="F2938" s="853"/>
      <c r="G2938" s="853"/>
      <c r="H2938" s="853"/>
      <c r="I2938" s="853"/>
      <c r="J2938" s="647"/>
    </row>
    <row r="2939" spans="1:10" ht="15.75" thickBot="1" x14ac:dyDescent="0.3">
      <c r="A2939" s="648" t="s">
        <v>2977</v>
      </c>
      <c r="B2939" s="854"/>
      <c r="C2939" s="854"/>
      <c r="D2939" s="854"/>
      <c r="E2939" s="854"/>
      <c r="F2939" s="854"/>
      <c r="G2939" s="854"/>
      <c r="H2939" s="854"/>
      <c r="I2939" s="854"/>
      <c r="J2939" s="649"/>
    </row>
    <row r="2940" spans="1:10" ht="15.75" thickTop="1" x14ac:dyDescent="0.25">
      <c r="A2940" s="374"/>
      <c r="B2940" s="359"/>
      <c r="C2940" s="359"/>
      <c r="D2940" s="359"/>
      <c r="E2940" s="359"/>
      <c r="F2940" s="359"/>
      <c r="G2940" s="359"/>
      <c r="H2940" s="359"/>
      <c r="I2940" s="359"/>
      <c r="J2940" s="375"/>
    </row>
    <row r="2941" spans="1:10" ht="25.5" x14ac:dyDescent="0.25">
      <c r="A2941" s="376" t="s">
        <v>184</v>
      </c>
      <c r="B2941" s="350" t="s">
        <v>5833</v>
      </c>
      <c r="C2941" s="349" t="s">
        <v>163</v>
      </c>
      <c r="D2941" s="349" t="s">
        <v>5834</v>
      </c>
      <c r="E2941" s="644" t="s">
        <v>194</v>
      </c>
      <c r="F2941" s="644"/>
      <c r="G2941" s="351" t="s">
        <v>4</v>
      </c>
      <c r="H2941" s="352">
        <v>1</v>
      </c>
      <c r="I2941" s="353">
        <v>66.59</v>
      </c>
      <c r="J2941" s="377">
        <v>66.59</v>
      </c>
    </row>
    <row r="2942" spans="1:10" ht="25.5" x14ac:dyDescent="0.25">
      <c r="A2942" s="378" t="s">
        <v>185</v>
      </c>
      <c r="B2942" s="361" t="s">
        <v>211</v>
      </c>
      <c r="C2942" s="360" t="s">
        <v>12</v>
      </c>
      <c r="D2942" s="360" t="s">
        <v>114</v>
      </c>
      <c r="E2942" s="645" t="s">
        <v>2465</v>
      </c>
      <c r="F2942" s="645"/>
      <c r="G2942" s="362" t="s">
        <v>104</v>
      </c>
      <c r="H2942" s="363">
        <v>0.2</v>
      </c>
      <c r="I2942" s="364">
        <v>26.15</v>
      </c>
      <c r="J2942" s="379">
        <v>5.23</v>
      </c>
    </row>
    <row r="2943" spans="1:10" x14ac:dyDescent="0.25">
      <c r="A2943" s="378" t="s">
        <v>185</v>
      </c>
      <c r="B2943" s="361" t="s">
        <v>195</v>
      </c>
      <c r="C2943" s="360" t="s">
        <v>12</v>
      </c>
      <c r="D2943" s="360" t="s">
        <v>112</v>
      </c>
      <c r="E2943" s="645" t="s">
        <v>2465</v>
      </c>
      <c r="F2943" s="645"/>
      <c r="G2943" s="362" t="s">
        <v>104</v>
      </c>
      <c r="H2943" s="363">
        <v>0.2</v>
      </c>
      <c r="I2943" s="364">
        <v>34.340000000000003</v>
      </c>
      <c r="J2943" s="379">
        <v>6.86</v>
      </c>
    </row>
    <row r="2944" spans="1:10" ht="25.5" x14ac:dyDescent="0.25">
      <c r="A2944" s="372" t="s">
        <v>191</v>
      </c>
      <c r="B2944" s="355" t="s">
        <v>6049</v>
      </c>
      <c r="C2944" s="354" t="s">
        <v>125</v>
      </c>
      <c r="D2944" s="354" t="s">
        <v>6050</v>
      </c>
      <c r="E2944" s="643" t="s">
        <v>192</v>
      </c>
      <c r="F2944" s="643"/>
      <c r="G2944" s="356" t="s">
        <v>4</v>
      </c>
      <c r="H2944" s="357">
        <v>1</v>
      </c>
      <c r="I2944" s="358">
        <v>54.5</v>
      </c>
      <c r="J2944" s="373">
        <v>54.5</v>
      </c>
    </row>
    <row r="2945" spans="1:10" x14ac:dyDescent="0.25">
      <c r="A2945" s="646" t="s">
        <v>199</v>
      </c>
      <c r="B2945" s="853"/>
      <c r="C2945" s="853"/>
      <c r="D2945" s="853"/>
      <c r="E2945" s="853"/>
      <c r="F2945" s="853"/>
      <c r="G2945" s="853"/>
      <c r="H2945" s="853"/>
      <c r="I2945" s="853"/>
      <c r="J2945" s="647"/>
    </row>
    <row r="2946" spans="1:10" ht="15.75" thickBot="1" x14ac:dyDescent="0.3">
      <c r="A2946" s="648" t="s">
        <v>6051</v>
      </c>
      <c r="B2946" s="854"/>
      <c r="C2946" s="854"/>
      <c r="D2946" s="854"/>
      <c r="E2946" s="854"/>
      <c r="F2946" s="854"/>
      <c r="G2946" s="854"/>
      <c r="H2946" s="854"/>
      <c r="I2946" s="854"/>
      <c r="J2946" s="649"/>
    </row>
    <row r="2947" spans="1:10" ht="15.75" thickTop="1" x14ac:dyDescent="0.25">
      <c r="A2947" s="374"/>
      <c r="B2947" s="359"/>
      <c r="C2947" s="359"/>
      <c r="D2947" s="359"/>
      <c r="E2947" s="359"/>
      <c r="F2947" s="359"/>
      <c r="G2947" s="359"/>
      <c r="H2947" s="359"/>
      <c r="I2947" s="359"/>
      <c r="J2947" s="375"/>
    </row>
    <row r="2948" spans="1:10" ht="25.5" x14ac:dyDescent="0.25">
      <c r="A2948" s="376" t="s">
        <v>184</v>
      </c>
      <c r="B2948" s="350" t="s">
        <v>5835</v>
      </c>
      <c r="C2948" s="349" t="s">
        <v>163</v>
      </c>
      <c r="D2948" s="349" t="s">
        <v>5836</v>
      </c>
      <c r="E2948" s="644" t="s">
        <v>1918</v>
      </c>
      <c r="F2948" s="644"/>
      <c r="G2948" s="351" t="s">
        <v>4</v>
      </c>
      <c r="H2948" s="352">
        <v>1</v>
      </c>
      <c r="I2948" s="353">
        <v>66.59</v>
      </c>
      <c r="J2948" s="377">
        <v>66.59</v>
      </c>
    </row>
    <row r="2949" spans="1:10" x14ac:dyDescent="0.25">
      <c r="A2949" s="378" t="s">
        <v>185</v>
      </c>
      <c r="B2949" s="361" t="s">
        <v>195</v>
      </c>
      <c r="C2949" s="360" t="s">
        <v>12</v>
      </c>
      <c r="D2949" s="360" t="s">
        <v>112</v>
      </c>
      <c r="E2949" s="645" t="s">
        <v>2465</v>
      </c>
      <c r="F2949" s="645"/>
      <c r="G2949" s="362" t="s">
        <v>104</v>
      </c>
      <c r="H2949" s="363">
        <v>0.2</v>
      </c>
      <c r="I2949" s="364">
        <v>34.340000000000003</v>
      </c>
      <c r="J2949" s="379">
        <v>6.86</v>
      </c>
    </row>
    <row r="2950" spans="1:10" ht="25.5" x14ac:dyDescent="0.25">
      <c r="A2950" s="378" t="s">
        <v>185</v>
      </c>
      <c r="B2950" s="361" t="s">
        <v>211</v>
      </c>
      <c r="C2950" s="360" t="s">
        <v>12</v>
      </c>
      <c r="D2950" s="360" t="s">
        <v>114</v>
      </c>
      <c r="E2950" s="645" t="s">
        <v>2465</v>
      </c>
      <c r="F2950" s="645"/>
      <c r="G2950" s="362" t="s">
        <v>104</v>
      </c>
      <c r="H2950" s="363">
        <v>0.2</v>
      </c>
      <c r="I2950" s="364">
        <v>26.15</v>
      </c>
      <c r="J2950" s="379">
        <v>5.23</v>
      </c>
    </row>
    <row r="2951" spans="1:10" ht="25.5" x14ac:dyDescent="0.25">
      <c r="A2951" s="372" t="s">
        <v>191</v>
      </c>
      <c r="B2951" s="355" t="s">
        <v>6052</v>
      </c>
      <c r="C2951" s="354" t="s">
        <v>125</v>
      </c>
      <c r="D2951" s="354" t="s">
        <v>6053</v>
      </c>
      <c r="E2951" s="643" t="s">
        <v>192</v>
      </c>
      <c r="F2951" s="643"/>
      <c r="G2951" s="356" t="s">
        <v>4</v>
      </c>
      <c r="H2951" s="357">
        <v>1</v>
      </c>
      <c r="I2951" s="358">
        <v>54.5</v>
      </c>
      <c r="J2951" s="373">
        <v>54.5</v>
      </c>
    </row>
    <row r="2952" spans="1:10" x14ac:dyDescent="0.25">
      <c r="A2952" s="646" t="s">
        <v>199</v>
      </c>
      <c r="B2952" s="853"/>
      <c r="C2952" s="853"/>
      <c r="D2952" s="853"/>
      <c r="E2952" s="853"/>
      <c r="F2952" s="853"/>
      <c r="G2952" s="853"/>
      <c r="H2952" s="853"/>
      <c r="I2952" s="853"/>
      <c r="J2952" s="647"/>
    </row>
    <row r="2953" spans="1:10" ht="15.75" thickBot="1" x14ac:dyDescent="0.3">
      <c r="A2953" s="648" t="s">
        <v>6054</v>
      </c>
      <c r="B2953" s="854"/>
      <c r="C2953" s="854"/>
      <c r="D2953" s="854"/>
      <c r="E2953" s="854"/>
      <c r="F2953" s="854"/>
      <c r="G2953" s="854"/>
      <c r="H2953" s="854"/>
      <c r="I2953" s="854"/>
      <c r="J2953" s="649"/>
    </row>
    <row r="2954" spans="1:10" ht="15.75" thickTop="1" x14ac:dyDescent="0.25">
      <c r="A2954" s="374"/>
      <c r="B2954" s="359"/>
      <c r="C2954" s="359"/>
      <c r="D2954" s="359"/>
      <c r="E2954" s="359"/>
      <c r="F2954" s="359"/>
      <c r="G2954" s="359"/>
      <c r="H2954" s="359"/>
      <c r="I2954" s="359"/>
      <c r="J2954" s="375"/>
    </row>
    <row r="2955" spans="1:10" ht="25.5" x14ac:dyDescent="0.25">
      <c r="A2955" s="376" t="s">
        <v>184</v>
      </c>
      <c r="B2955" s="350" t="s">
        <v>5837</v>
      </c>
      <c r="C2955" s="349" t="s">
        <v>163</v>
      </c>
      <c r="D2955" s="349" t="s">
        <v>5838</v>
      </c>
      <c r="E2955" s="644" t="s">
        <v>483</v>
      </c>
      <c r="F2955" s="644"/>
      <c r="G2955" s="351" t="s">
        <v>4</v>
      </c>
      <c r="H2955" s="352">
        <v>1</v>
      </c>
      <c r="I2955" s="353">
        <v>21.57</v>
      </c>
      <c r="J2955" s="377">
        <v>21.57</v>
      </c>
    </row>
    <row r="2956" spans="1:10" x14ac:dyDescent="0.25">
      <c r="A2956" s="378" t="s">
        <v>185</v>
      </c>
      <c r="B2956" s="361" t="s">
        <v>195</v>
      </c>
      <c r="C2956" s="360" t="s">
        <v>12</v>
      </c>
      <c r="D2956" s="360" t="s">
        <v>112</v>
      </c>
      <c r="E2956" s="645" t="s">
        <v>2465</v>
      </c>
      <c r="F2956" s="645"/>
      <c r="G2956" s="362" t="s">
        <v>104</v>
      </c>
      <c r="H2956" s="363">
        <v>0.2</v>
      </c>
      <c r="I2956" s="364">
        <v>34.340000000000003</v>
      </c>
      <c r="J2956" s="379">
        <v>6.86</v>
      </c>
    </row>
    <row r="2957" spans="1:10" ht="25.5" x14ac:dyDescent="0.25">
      <c r="A2957" s="378" t="s">
        <v>185</v>
      </c>
      <c r="B2957" s="361" t="s">
        <v>211</v>
      </c>
      <c r="C2957" s="360" t="s">
        <v>12</v>
      </c>
      <c r="D2957" s="360" t="s">
        <v>114</v>
      </c>
      <c r="E2957" s="645" t="s">
        <v>2465</v>
      </c>
      <c r="F2957" s="645"/>
      <c r="G2957" s="362" t="s">
        <v>104</v>
      </c>
      <c r="H2957" s="363">
        <v>0.2</v>
      </c>
      <c r="I2957" s="364">
        <v>26.15</v>
      </c>
      <c r="J2957" s="379">
        <v>5.23</v>
      </c>
    </row>
    <row r="2958" spans="1:10" ht="25.5" x14ac:dyDescent="0.25">
      <c r="A2958" s="372" t="s">
        <v>191</v>
      </c>
      <c r="B2958" s="355" t="s">
        <v>6055</v>
      </c>
      <c r="C2958" s="354" t="s">
        <v>2452</v>
      </c>
      <c r="D2958" s="354" t="s">
        <v>6056</v>
      </c>
      <c r="E2958" s="643" t="s">
        <v>192</v>
      </c>
      <c r="F2958" s="643"/>
      <c r="G2958" s="356" t="s">
        <v>4</v>
      </c>
      <c r="H2958" s="357">
        <v>1</v>
      </c>
      <c r="I2958" s="358">
        <v>9.48</v>
      </c>
      <c r="J2958" s="373">
        <v>9.48</v>
      </c>
    </row>
    <row r="2959" spans="1:10" x14ac:dyDescent="0.25">
      <c r="A2959" s="646" t="s">
        <v>199</v>
      </c>
      <c r="B2959" s="853"/>
      <c r="C2959" s="853"/>
      <c r="D2959" s="853"/>
      <c r="E2959" s="853"/>
      <c r="F2959" s="853"/>
      <c r="G2959" s="853"/>
      <c r="H2959" s="853"/>
      <c r="I2959" s="853"/>
      <c r="J2959" s="647"/>
    </row>
    <row r="2960" spans="1:10" ht="15.75" thickBot="1" x14ac:dyDescent="0.3">
      <c r="A2960" s="648" t="s">
        <v>1884</v>
      </c>
      <c r="B2960" s="854"/>
      <c r="C2960" s="854"/>
      <c r="D2960" s="854"/>
      <c r="E2960" s="854"/>
      <c r="F2960" s="854"/>
      <c r="G2960" s="854"/>
      <c r="H2960" s="854"/>
      <c r="I2960" s="854"/>
      <c r="J2960" s="649"/>
    </row>
    <row r="2961" spans="1:10" ht="15.75" thickTop="1" x14ac:dyDescent="0.25">
      <c r="A2961" s="374"/>
      <c r="B2961" s="359"/>
      <c r="C2961" s="359"/>
      <c r="D2961" s="359"/>
      <c r="E2961" s="359"/>
      <c r="F2961" s="359"/>
      <c r="G2961" s="359"/>
      <c r="H2961" s="359"/>
      <c r="I2961" s="359"/>
      <c r="J2961" s="375"/>
    </row>
    <row r="2962" spans="1:10" ht="25.5" x14ac:dyDescent="0.25">
      <c r="A2962" s="376" t="s">
        <v>184</v>
      </c>
      <c r="B2962" s="350" t="s">
        <v>4727</v>
      </c>
      <c r="C2962" s="349" t="s">
        <v>163</v>
      </c>
      <c r="D2962" s="349" t="s">
        <v>4728</v>
      </c>
      <c r="E2962" s="644" t="s">
        <v>194</v>
      </c>
      <c r="F2962" s="644"/>
      <c r="G2962" s="351" t="s">
        <v>4</v>
      </c>
      <c r="H2962" s="352">
        <v>1</v>
      </c>
      <c r="I2962" s="353">
        <v>12.59</v>
      </c>
      <c r="J2962" s="377">
        <v>12.59</v>
      </c>
    </row>
    <row r="2963" spans="1:10" ht="25.5" x14ac:dyDescent="0.25">
      <c r="A2963" s="378" t="s">
        <v>185</v>
      </c>
      <c r="B2963" s="361" t="s">
        <v>211</v>
      </c>
      <c r="C2963" s="360" t="s">
        <v>12</v>
      </c>
      <c r="D2963" s="360" t="s">
        <v>114</v>
      </c>
      <c r="E2963" s="645" t="s">
        <v>2465</v>
      </c>
      <c r="F2963" s="645"/>
      <c r="G2963" s="362" t="s">
        <v>104</v>
      </c>
      <c r="H2963" s="363">
        <v>0.15</v>
      </c>
      <c r="I2963" s="364">
        <v>26.15</v>
      </c>
      <c r="J2963" s="379">
        <v>3.92</v>
      </c>
    </row>
    <row r="2964" spans="1:10" x14ac:dyDescent="0.25">
      <c r="A2964" s="378" t="s">
        <v>185</v>
      </c>
      <c r="B2964" s="361" t="s">
        <v>195</v>
      </c>
      <c r="C2964" s="360" t="s">
        <v>12</v>
      </c>
      <c r="D2964" s="360" t="s">
        <v>112</v>
      </c>
      <c r="E2964" s="645" t="s">
        <v>2465</v>
      </c>
      <c r="F2964" s="645"/>
      <c r="G2964" s="362" t="s">
        <v>104</v>
      </c>
      <c r="H2964" s="363">
        <v>0.2</v>
      </c>
      <c r="I2964" s="364">
        <v>34.340000000000003</v>
      </c>
      <c r="J2964" s="379">
        <v>6.86</v>
      </c>
    </row>
    <row r="2965" spans="1:10" ht="25.5" x14ac:dyDescent="0.25">
      <c r="A2965" s="372" t="s">
        <v>191</v>
      </c>
      <c r="B2965" s="355" t="s">
        <v>4997</v>
      </c>
      <c r="C2965" s="354" t="s">
        <v>1840</v>
      </c>
      <c r="D2965" s="354" t="s">
        <v>5305</v>
      </c>
      <c r="E2965" s="643" t="s">
        <v>192</v>
      </c>
      <c r="F2965" s="643"/>
      <c r="G2965" s="356" t="s">
        <v>4</v>
      </c>
      <c r="H2965" s="357">
        <v>1.1000000000000001</v>
      </c>
      <c r="I2965" s="358">
        <v>1.65</v>
      </c>
      <c r="J2965" s="373">
        <v>1.81</v>
      </c>
    </row>
    <row r="2966" spans="1:10" x14ac:dyDescent="0.25">
      <c r="A2966" s="646" t="s">
        <v>199</v>
      </c>
      <c r="B2966" s="853"/>
      <c r="C2966" s="853"/>
      <c r="D2966" s="853"/>
      <c r="E2966" s="853"/>
      <c r="F2966" s="853"/>
      <c r="G2966" s="853"/>
      <c r="H2966" s="853"/>
      <c r="I2966" s="853"/>
      <c r="J2966" s="647"/>
    </row>
    <row r="2967" spans="1:10" ht="15.75" thickBot="1" x14ac:dyDescent="0.3">
      <c r="A2967" s="648" t="s">
        <v>4998</v>
      </c>
      <c r="B2967" s="854"/>
      <c r="C2967" s="854"/>
      <c r="D2967" s="854"/>
      <c r="E2967" s="854"/>
      <c r="F2967" s="854"/>
      <c r="G2967" s="854"/>
      <c r="H2967" s="854"/>
      <c r="I2967" s="854"/>
      <c r="J2967" s="649"/>
    </row>
    <row r="2968" spans="1:10" ht="15.75" thickTop="1" x14ac:dyDescent="0.25">
      <c r="A2968" s="374"/>
      <c r="B2968" s="359"/>
      <c r="C2968" s="359"/>
      <c r="D2968" s="359"/>
      <c r="E2968" s="359"/>
      <c r="F2968" s="359"/>
      <c r="G2968" s="359"/>
      <c r="H2968" s="359"/>
      <c r="I2968" s="359"/>
      <c r="J2968" s="375"/>
    </row>
    <row r="2969" spans="1:10" ht="25.5" x14ac:dyDescent="0.25">
      <c r="A2969" s="376" t="s">
        <v>184</v>
      </c>
      <c r="B2969" s="350" t="s">
        <v>5839</v>
      </c>
      <c r="C2969" s="349" t="s">
        <v>163</v>
      </c>
      <c r="D2969" s="349" t="s">
        <v>5840</v>
      </c>
      <c r="E2969" s="644" t="s">
        <v>194</v>
      </c>
      <c r="F2969" s="644"/>
      <c r="G2969" s="351" t="s">
        <v>4</v>
      </c>
      <c r="H2969" s="352">
        <v>1</v>
      </c>
      <c r="I2969" s="353">
        <v>12.61</v>
      </c>
      <c r="J2969" s="377">
        <v>12.61</v>
      </c>
    </row>
    <row r="2970" spans="1:10" x14ac:dyDescent="0.25">
      <c r="A2970" s="378" t="s">
        <v>185</v>
      </c>
      <c r="B2970" s="361" t="s">
        <v>195</v>
      </c>
      <c r="C2970" s="360" t="s">
        <v>12</v>
      </c>
      <c r="D2970" s="360" t="s">
        <v>112</v>
      </c>
      <c r="E2970" s="645" t="s">
        <v>2465</v>
      </c>
      <c r="F2970" s="645"/>
      <c r="G2970" s="362" t="s">
        <v>104</v>
      </c>
      <c r="H2970" s="363">
        <v>0.2</v>
      </c>
      <c r="I2970" s="364">
        <v>34.340000000000003</v>
      </c>
      <c r="J2970" s="379">
        <v>6.86</v>
      </c>
    </row>
    <row r="2971" spans="1:10" ht="25.5" x14ac:dyDescent="0.25">
      <c r="A2971" s="378" t="s">
        <v>185</v>
      </c>
      <c r="B2971" s="361" t="s">
        <v>211</v>
      </c>
      <c r="C2971" s="360" t="s">
        <v>12</v>
      </c>
      <c r="D2971" s="360" t="s">
        <v>114</v>
      </c>
      <c r="E2971" s="645" t="s">
        <v>2465</v>
      </c>
      <c r="F2971" s="645"/>
      <c r="G2971" s="362" t="s">
        <v>104</v>
      </c>
      <c r="H2971" s="363">
        <v>0.15</v>
      </c>
      <c r="I2971" s="364">
        <v>26.15</v>
      </c>
      <c r="J2971" s="379">
        <v>3.92</v>
      </c>
    </row>
    <row r="2972" spans="1:10" ht="25.5" x14ac:dyDescent="0.25">
      <c r="A2972" s="372" t="s">
        <v>191</v>
      </c>
      <c r="B2972" s="355" t="s">
        <v>6057</v>
      </c>
      <c r="C2972" s="354" t="s">
        <v>1840</v>
      </c>
      <c r="D2972" s="354" t="s">
        <v>6058</v>
      </c>
      <c r="E2972" s="643" t="s">
        <v>192</v>
      </c>
      <c r="F2972" s="643"/>
      <c r="G2972" s="356" t="s">
        <v>4</v>
      </c>
      <c r="H2972" s="357">
        <v>1.1000000000000001</v>
      </c>
      <c r="I2972" s="358">
        <v>1.67</v>
      </c>
      <c r="J2972" s="373">
        <v>1.83</v>
      </c>
    </row>
    <row r="2973" spans="1:10" x14ac:dyDescent="0.25">
      <c r="A2973" s="646" t="s">
        <v>199</v>
      </c>
      <c r="B2973" s="853"/>
      <c r="C2973" s="853"/>
      <c r="D2973" s="853"/>
      <c r="E2973" s="853"/>
      <c r="F2973" s="853"/>
      <c r="G2973" s="853"/>
      <c r="H2973" s="853"/>
      <c r="I2973" s="853"/>
      <c r="J2973" s="647"/>
    </row>
    <row r="2974" spans="1:10" ht="15.75" thickBot="1" x14ac:dyDescent="0.3">
      <c r="A2974" s="648" t="s">
        <v>4998</v>
      </c>
      <c r="B2974" s="854"/>
      <c r="C2974" s="854"/>
      <c r="D2974" s="854"/>
      <c r="E2974" s="854"/>
      <c r="F2974" s="854"/>
      <c r="G2974" s="854"/>
      <c r="H2974" s="854"/>
      <c r="I2974" s="854"/>
      <c r="J2974" s="649"/>
    </row>
    <row r="2975" spans="1:10" ht="15.75" thickTop="1" x14ac:dyDescent="0.25">
      <c r="A2975" s="374"/>
      <c r="B2975" s="359"/>
      <c r="C2975" s="359"/>
      <c r="D2975" s="359"/>
      <c r="E2975" s="359"/>
      <c r="F2975" s="359"/>
      <c r="G2975" s="359"/>
      <c r="H2975" s="359"/>
      <c r="I2975" s="359"/>
      <c r="J2975" s="375"/>
    </row>
    <row r="2976" spans="1:10" ht="25.5" x14ac:dyDescent="0.25">
      <c r="A2976" s="376" t="s">
        <v>184</v>
      </c>
      <c r="B2976" s="350" t="s">
        <v>5842</v>
      </c>
      <c r="C2976" s="349" t="s">
        <v>163</v>
      </c>
      <c r="D2976" s="349" t="s">
        <v>5843</v>
      </c>
      <c r="E2976" s="644" t="s">
        <v>194</v>
      </c>
      <c r="F2976" s="644"/>
      <c r="G2976" s="351" t="s">
        <v>4</v>
      </c>
      <c r="H2976" s="352">
        <v>1</v>
      </c>
      <c r="I2976" s="353">
        <v>18.96</v>
      </c>
      <c r="J2976" s="377">
        <v>18.96</v>
      </c>
    </row>
    <row r="2977" spans="1:10" ht="25.5" x14ac:dyDescent="0.25">
      <c r="A2977" s="378" t="s">
        <v>185</v>
      </c>
      <c r="B2977" s="361" t="s">
        <v>211</v>
      </c>
      <c r="C2977" s="360" t="s">
        <v>12</v>
      </c>
      <c r="D2977" s="360" t="s">
        <v>114</v>
      </c>
      <c r="E2977" s="645" t="s">
        <v>2465</v>
      </c>
      <c r="F2977" s="645"/>
      <c r="G2977" s="362" t="s">
        <v>104</v>
      </c>
      <c r="H2977" s="363">
        <v>0.15</v>
      </c>
      <c r="I2977" s="364">
        <v>26.15</v>
      </c>
      <c r="J2977" s="379">
        <v>3.92</v>
      </c>
    </row>
    <row r="2978" spans="1:10" x14ac:dyDescent="0.25">
      <c r="A2978" s="378" t="s">
        <v>185</v>
      </c>
      <c r="B2978" s="361" t="s">
        <v>195</v>
      </c>
      <c r="C2978" s="360" t="s">
        <v>12</v>
      </c>
      <c r="D2978" s="360" t="s">
        <v>112</v>
      </c>
      <c r="E2978" s="645" t="s">
        <v>2465</v>
      </c>
      <c r="F2978" s="645"/>
      <c r="G2978" s="362" t="s">
        <v>104</v>
      </c>
      <c r="H2978" s="363">
        <v>0.2</v>
      </c>
      <c r="I2978" s="364">
        <v>34.340000000000003</v>
      </c>
      <c r="J2978" s="379">
        <v>6.86</v>
      </c>
    </row>
    <row r="2979" spans="1:10" x14ac:dyDescent="0.25">
      <c r="A2979" s="372" t="s">
        <v>191</v>
      </c>
      <c r="B2979" s="355" t="s">
        <v>6059</v>
      </c>
      <c r="C2979" s="354" t="s">
        <v>253</v>
      </c>
      <c r="D2979" s="354" t="s">
        <v>6060</v>
      </c>
      <c r="E2979" s="643" t="s">
        <v>192</v>
      </c>
      <c r="F2979" s="643"/>
      <c r="G2979" s="356" t="s">
        <v>4</v>
      </c>
      <c r="H2979" s="357">
        <v>1.1000000000000001</v>
      </c>
      <c r="I2979" s="358">
        <v>7.44</v>
      </c>
      <c r="J2979" s="373">
        <v>8.18</v>
      </c>
    </row>
    <row r="2980" spans="1:10" x14ac:dyDescent="0.25">
      <c r="A2980" s="646" t="s">
        <v>199</v>
      </c>
      <c r="B2980" s="853"/>
      <c r="C2980" s="853"/>
      <c r="D2980" s="853"/>
      <c r="E2980" s="853"/>
      <c r="F2980" s="853"/>
      <c r="G2980" s="853"/>
      <c r="H2980" s="853"/>
      <c r="I2980" s="853"/>
      <c r="J2980" s="647"/>
    </row>
    <row r="2981" spans="1:10" ht="15.75" thickBot="1" x14ac:dyDescent="0.3">
      <c r="A2981" s="648" t="s">
        <v>4998</v>
      </c>
      <c r="B2981" s="854"/>
      <c r="C2981" s="854"/>
      <c r="D2981" s="854"/>
      <c r="E2981" s="854"/>
      <c r="F2981" s="854"/>
      <c r="G2981" s="854"/>
      <c r="H2981" s="854"/>
      <c r="I2981" s="854"/>
      <c r="J2981" s="649"/>
    </row>
    <row r="2982" spans="1:10" ht="15.75" thickTop="1" x14ac:dyDescent="0.25">
      <c r="A2982" s="374"/>
      <c r="B2982" s="359"/>
      <c r="C2982" s="359"/>
      <c r="D2982" s="359"/>
      <c r="E2982" s="359"/>
      <c r="F2982" s="359"/>
      <c r="G2982" s="359"/>
      <c r="H2982" s="359"/>
      <c r="I2982" s="359"/>
      <c r="J2982" s="375"/>
    </row>
    <row r="2983" spans="1:10" ht="38.25" x14ac:dyDescent="0.25">
      <c r="A2983" s="376" t="s">
        <v>184</v>
      </c>
      <c r="B2983" s="350" t="s">
        <v>5845</v>
      </c>
      <c r="C2983" s="349" t="s">
        <v>163</v>
      </c>
      <c r="D2983" s="349" t="s">
        <v>5846</v>
      </c>
      <c r="E2983" s="644" t="s">
        <v>194</v>
      </c>
      <c r="F2983" s="644"/>
      <c r="G2983" s="351" t="s">
        <v>4</v>
      </c>
      <c r="H2983" s="352">
        <v>1</v>
      </c>
      <c r="I2983" s="353">
        <v>10.74</v>
      </c>
      <c r="J2983" s="377">
        <v>10.74</v>
      </c>
    </row>
    <row r="2984" spans="1:10" ht="25.5" x14ac:dyDescent="0.25">
      <c r="A2984" s="378" t="s">
        <v>185</v>
      </c>
      <c r="B2984" s="361" t="s">
        <v>211</v>
      </c>
      <c r="C2984" s="360" t="s">
        <v>12</v>
      </c>
      <c r="D2984" s="360" t="s">
        <v>114</v>
      </c>
      <c r="E2984" s="645" t="s">
        <v>2465</v>
      </c>
      <c r="F2984" s="645"/>
      <c r="G2984" s="362" t="s">
        <v>104</v>
      </c>
      <c r="H2984" s="363">
        <v>0.11</v>
      </c>
      <c r="I2984" s="364">
        <v>26.15</v>
      </c>
      <c r="J2984" s="379">
        <v>2.87</v>
      </c>
    </row>
    <row r="2985" spans="1:10" x14ac:dyDescent="0.25">
      <c r="A2985" s="378" t="s">
        <v>185</v>
      </c>
      <c r="B2985" s="361" t="s">
        <v>195</v>
      </c>
      <c r="C2985" s="360" t="s">
        <v>12</v>
      </c>
      <c r="D2985" s="360" t="s">
        <v>112</v>
      </c>
      <c r="E2985" s="645" t="s">
        <v>2465</v>
      </c>
      <c r="F2985" s="645"/>
      <c r="G2985" s="362" t="s">
        <v>104</v>
      </c>
      <c r="H2985" s="363">
        <v>0.11</v>
      </c>
      <c r="I2985" s="364">
        <v>34.340000000000003</v>
      </c>
      <c r="J2985" s="379">
        <v>3.77</v>
      </c>
    </row>
    <row r="2986" spans="1:10" x14ac:dyDescent="0.25">
      <c r="A2986" s="372" t="s">
        <v>191</v>
      </c>
      <c r="B2986" s="355" t="s">
        <v>6061</v>
      </c>
      <c r="C2986" s="354" t="s">
        <v>200</v>
      </c>
      <c r="D2986" s="354" t="s">
        <v>6062</v>
      </c>
      <c r="E2986" s="643" t="s">
        <v>192</v>
      </c>
      <c r="F2986" s="643"/>
      <c r="G2986" s="356" t="s">
        <v>202</v>
      </c>
      <c r="H2986" s="357">
        <v>1</v>
      </c>
      <c r="I2986" s="358">
        <v>4.0999999999999996</v>
      </c>
      <c r="J2986" s="373">
        <v>4.0999999999999996</v>
      </c>
    </row>
    <row r="2987" spans="1:10" x14ac:dyDescent="0.25">
      <c r="A2987" s="646" t="s">
        <v>199</v>
      </c>
      <c r="B2987" s="853"/>
      <c r="C2987" s="853"/>
      <c r="D2987" s="853"/>
      <c r="E2987" s="853"/>
      <c r="F2987" s="853"/>
      <c r="G2987" s="853"/>
      <c r="H2987" s="853"/>
      <c r="I2987" s="853"/>
      <c r="J2987" s="647"/>
    </row>
    <row r="2988" spans="1:10" ht="15.75" thickBot="1" x14ac:dyDescent="0.3">
      <c r="A2988" s="648" t="s">
        <v>6063</v>
      </c>
      <c r="B2988" s="854"/>
      <c r="C2988" s="854"/>
      <c r="D2988" s="854"/>
      <c r="E2988" s="854"/>
      <c r="F2988" s="854"/>
      <c r="G2988" s="854"/>
      <c r="H2988" s="854"/>
      <c r="I2988" s="854"/>
      <c r="J2988" s="649"/>
    </row>
    <row r="2989" spans="1:10" ht="15.75" thickTop="1" x14ac:dyDescent="0.25">
      <c r="A2989" s="374"/>
      <c r="B2989" s="359"/>
      <c r="C2989" s="359"/>
      <c r="D2989" s="359"/>
      <c r="E2989" s="359"/>
      <c r="F2989" s="359"/>
      <c r="G2989" s="359"/>
      <c r="H2989" s="359"/>
      <c r="I2989" s="359"/>
      <c r="J2989" s="375"/>
    </row>
    <row r="2990" spans="1:10" ht="38.25" x14ac:dyDescent="0.25">
      <c r="A2990" s="376" t="s">
        <v>184</v>
      </c>
      <c r="B2990" s="350" t="s">
        <v>5848</v>
      </c>
      <c r="C2990" s="349" t="s">
        <v>163</v>
      </c>
      <c r="D2990" s="349" t="s">
        <v>5849</v>
      </c>
      <c r="E2990" s="644" t="s">
        <v>194</v>
      </c>
      <c r="F2990" s="644"/>
      <c r="G2990" s="351" t="s">
        <v>4</v>
      </c>
      <c r="H2990" s="352">
        <v>1</v>
      </c>
      <c r="I2990" s="353">
        <v>12.14</v>
      </c>
      <c r="J2990" s="377">
        <v>12.14</v>
      </c>
    </row>
    <row r="2991" spans="1:10" x14ac:dyDescent="0.25">
      <c r="A2991" s="378" t="s">
        <v>185</v>
      </c>
      <c r="B2991" s="361" t="s">
        <v>195</v>
      </c>
      <c r="C2991" s="360" t="s">
        <v>12</v>
      </c>
      <c r="D2991" s="360" t="s">
        <v>112</v>
      </c>
      <c r="E2991" s="645" t="s">
        <v>2465</v>
      </c>
      <c r="F2991" s="645"/>
      <c r="G2991" s="362" t="s">
        <v>104</v>
      </c>
      <c r="H2991" s="363">
        <v>0.11</v>
      </c>
      <c r="I2991" s="364">
        <v>34.340000000000003</v>
      </c>
      <c r="J2991" s="379">
        <v>3.77</v>
      </c>
    </row>
    <row r="2992" spans="1:10" ht="25.5" x14ac:dyDescent="0.25">
      <c r="A2992" s="378" t="s">
        <v>185</v>
      </c>
      <c r="B2992" s="361" t="s">
        <v>211</v>
      </c>
      <c r="C2992" s="360" t="s">
        <v>12</v>
      </c>
      <c r="D2992" s="360" t="s">
        <v>114</v>
      </c>
      <c r="E2992" s="645" t="s">
        <v>2465</v>
      </c>
      <c r="F2992" s="645"/>
      <c r="G2992" s="362" t="s">
        <v>104</v>
      </c>
      <c r="H2992" s="363">
        <v>0.11</v>
      </c>
      <c r="I2992" s="364">
        <v>26.15</v>
      </c>
      <c r="J2992" s="379">
        <v>2.87</v>
      </c>
    </row>
    <row r="2993" spans="1:10" x14ac:dyDescent="0.25">
      <c r="A2993" s="372" t="s">
        <v>191</v>
      </c>
      <c r="B2993" s="355" t="s">
        <v>6064</v>
      </c>
      <c r="C2993" s="354" t="s">
        <v>200</v>
      </c>
      <c r="D2993" s="354" t="s">
        <v>6065</v>
      </c>
      <c r="E2993" s="643" t="s">
        <v>192</v>
      </c>
      <c r="F2993" s="643"/>
      <c r="G2993" s="356" t="s">
        <v>202</v>
      </c>
      <c r="H2993" s="357">
        <v>1</v>
      </c>
      <c r="I2993" s="358">
        <v>5.5</v>
      </c>
      <c r="J2993" s="373">
        <v>5.5</v>
      </c>
    </row>
    <row r="2994" spans="1:10" x14ac:dyDescent="0.25">
      <c r="A2994" s="646" t="s">
        <v>199</v>
      </c>
      <c r="B2994" s="853"/>
      <c r="C2994" s="853"/>
      <c r="D2994" s="853"/>
      <c r="E2994" s="853"/>
      <c r="F2994" s="853"/>
      <c r="G2994" s="853"/>
      <c r="H2994" s="853"/>
      <c r="I2994" s="853"/>
      <c r="J2994" s="647"/>
    </row>
    <row r="2995" spans="1:10" ht="15.75" thickBot="1" x14ac:dyDescent="0.3">
      <c r="A2995" s="648" t="s">
        <v>6063</v>
      </c>
      <c r="B2995" s="854"/>
      <c r="C2995" s="854"/>
      <c r="D2995" s="854"/>
      <c r="E2995" s="854"/>
      <c r="F2995" s="854"/>
      <c r="G2995" s="854"/>
      <c r="H2995" s="854"/>
      <c r="I2995" s="854"/>
      <c r="J2995" s="649"/>
    </row>
    <row r="2996" spans="1:10" ht="15.75" thickTop="1" x14ac:dyDescent="0.25">
      <c r="A2996" s="374"/>
      <c r="B2996" s="359"/>
      <c r="C2996" s="359"/>
      <c r="D2996" s="359"/>
      <c r="E2996" s="359"/>
      <c r="F2996" s="359"/>
      <c r="G2996" s="359"/>
      <c r="H2996" s="359"/>
      <c r="I2996" s="359"/>
      <c r="J2996" s="375"/>
    </row>
    <row r="2997" spans="1:10" ht="25.5" x14ac:dyDescent="0.25">
      <c r="A2997" s="376" t="s">
        <v>184</v>
      </c>
      <c r="B2997" s="350" t="s">
        <v>953</v>
      </c>
      <c r="C2997" s="349" t="s">
        <v>163</v>
      </c>
      <c r="D2997" s="349" t="s">
        <v>954</v>
      </c>
      <c r="E2997" s="644" t="s">
        <v>194</v>
      </c>
      <c r="F2997" s="644"/>
      <c r="G2997" s="351" t="s">
        <v>3</v>
      </c>
      <c r="H2997" s="352">
        <v>1</v>
      </c>
      <c r="I2997" s="353">
        <v>15.84</v>
      </c>
      <c r="J2997" s="377">
        <v>15.84</v>
      </c>
    </row>
    <row r="2998" spans="1:10" x14ac:dyDescent="0.25">
      <c r="A2998" s="378" t="s">
        <v>185</v>
      </c>
      <c r="B2998" s="361" t="s">
        <v>195</v>
      </c>
      <c r="C2998" s="360" t="s">
        <v>12</v>
      </c>
      <c r="D2998" s="360" t="s">
        <v>112</v>
      </c>
      <c r="E2998" s="645" t="s">
        <v>2465</v>
      </c>
      <c r="F2998" s="645"/>
      <c r="G2998" s="362" t="s">
        <v>104</v>
      </c>
      <c r="H2998" s="363">
        <v>0.11</v>
      </c>
      <c r="I2998" s="364">
        <v>34.340000000000003</v>
      </c>
      <c r="J2998" s="379">
        <v>3.77</v>
      </c>
    </row>
    <row r="2999" spans="1:10" ht="25.5" x14ac:dyDescent="0.25">
      <c r="A2999" s="378" t="s">
        <v>185</v>
      </c>
      <c r="B2999" s="361" t="s">
        <v>211</v>
      </c>
      <c r="C2999" s="360" t="s">
        <v>12</v>
      </c>
      <c r="D2999" s="360" t="s">
        <v>114</v>
      </c>
      <c r="E2999" s="645" t="s">
        <v>2465</v>
      </c>
      <c r="F2999" s="645"/>
      <c r="G2999" s="362" t="s">
        <v>104</v>
      </c>
      <c r="H2999" s="363">
        <v>0.11</v>
      </c>
      <c r="I2999" s="364">
        <v>26.15</v>
      </c>
      <c r="J2999" s="379">
        <v>2.87</v>
      </c>
    </row>
    <row r="3000" spans="1:10" x14ac:dyDescent="0.25">
      <c r="A3000" s="372" t="s">
        <v>191</v>
      </c>
      <c r="B3000" s="355" t="s">
        <v>976</v>
      </c>
      <c r="C3000" s="354" t="s">
        <v>200</v>
      </c>
      <c r="D3000" s="354" t="s">
        <v>977</v>
      </c>
      <c r="E3000" s="643" t="s">
        <v>192</v>
      </c>
      <c r="F3000" s="643"/>
      <c r="G3000" s="356" t="s">
        <v>297</v>
      </c>
      <c r="H3000" s="357">
        <v>1</v>
      </c>
      <c r="I3000" s="358">
        <v>9.1999999999999993</v>
      </c>
      <c r="J3000" s="373">
        <v>9.1999999999999993</v>
      </c>
    </row>
    <row r="3001" spans="1:10" x14ac:dyDescent="0.25">
      <c r="A3001" s="646" t="s">
        <v>199</v>
      </c>
      <c r="B3001" s="853"/>
      <c r="C3001" s="853"/>
      <c r="D3001" s="853"/>
      <c r="E3001" s="853"/>
      <c r="F3001" s="853"/>
      <c r="G3001" s="853"/>
      <c r="H3001" s="853"/>
      <c r="I3001" s="853"/>
      <c r="J3001" s="647"/>
    </row>
    <row r="3002" spans="1:10" ht="15.75" thickBot="1" x14ac:dyDescent="0.3">
      <c r="A3002" s="648" t="s">
        <v>777</v>
      </c>
      <c r="B3002" s="854"/>
      <c r="C3002" s="854"/>
      <c r="D3002" s="854"/>
      <c r="E3002" s="854"/>
      <c r="F3002" s="854"/>
      <c r="G3002" s="854"/>
      <c r="H3002" s="854"/>
      <c r="I3002" s="854"/>
      <c r="J3002" s="649"/>
    </row>
    <row r="3003" spans="1:10" ht="15.75" thickTop="1" x14ac:dyDescent="0.25">
      <c r="A3003" s="374"/>
      <c r="B3003" s="359"/>
      <c r="C3003" s="359"/>
      <c r="D3003" s="359"/>
      <c r="E3003" s="359"/>
      <c r="F3003" s="359"/>
      <c r="G3003" s="359"/>
      <c r="H3003" s="359"/>
      <c r="I3003" s="359"/>
      <c r="J3003" s="375"/>
    </row>
    <row r="3004" spans="1:10" ht="25.5" x14ac:dyDescent="0.25">
      <c r="A3004" s="376" t="s">
        <v>184</v>
      </c>
      <c r="B3004" s="350" t="s">
        <v>5850</v>
      </c>
      <c r="C3004" s="349" t="s">
        <v>163</v>
      </c>
      <c r="D3004" s="349" t="s">
        <v>5851</v>
      </c>
      <c r="E3004" s="644" t="s">
        <v>194</v>
      </c>
      <c r="F3004" s="644"/>
      <c r="G3004" s="351" t="s">
        <v>3</v>
      </c>
      <c r="H3004" s="352">
        <v>1</v>
      </c>
      <c r="I3004" s="353">
        <v>32.159999999999997</v>
      </c>
      <c r="J3004" s="377">
        <v>32.159999999999997</v>
      </c>
    </row>
    <row r="3005" spans="1:10" ht="25.5" x14ac:dyDescent="0.25">
      <c r="A3005" s="378" t="s">
        <v>185</v>
      </c>
      <c r="B3005" s="361" t="s">
        <v>211</v>
      </c>
      <c r="C3005" s="360" t="s">
        <v>12</v>
      </c>
      <c r="D3005" s="360" t="s">
        <v>114</v>
      </c>
      <c r="E3005" s="645" t="s">
        <v>2465</v>
      </c>
      <c r="F3005" s="645"/>
      <c r="G3005" s="362" t="s">
        <v>104</v>
      </c>
      <c r="H3005" s="363">
        <v>0.12</v>
      </c>
      <c r="I3005" s="364">
        <v>26.15</v>
      </c>
      <c r="J3005" s="379">
        <v>3.13</v>
      </c>
    </row>
    <row r="3006" spans="1:10" x14ac:dyDescent="0.25">
      <c r="A3006" s="378" t="s">
        <v>185</v>
      </c>
      <c r="B3006" s="361" t="s">
        <v>195</v>
      </c>
      <c r="C3006" s="360" t="s">
        <v>12</v>
      </c>
      <c r="D3006" s="360" t="s">
        <v>112</v>
      </c>
      <c r="E3006" s="645" t="s">
        <v>2465</v>
      </c>
      <c r="F3006" s="645"/>
      <c r="G3006" s="362" t="s">
        <v>104</v>
      </c>
      <c r="H3006" s="363">
        <v>0.12</v>
      </c>
      <c r="I3006" s="364">
        <v>34.340000000000003</v>
      </c>
      <c r="J3006" s="379">
        <v>4.12</v>
      </c>
    </row>
    <row r="3007" spans="1:10" ht="25.5" x14ac:dyDescent="0.25">
      <c r="A3007" s="372" t="s">
        <v>191</v>
      </c>
      <c r="B3007" s="355" t="s">
        <v>6066</v>
      </c>
      <c r="C3007" s="354" t="s">
        <v>12</v>
      </c>
      <c r="D3007" s="354" t="s">
        <v>6067</v>
      </c>
      <c r="E3007" s="643" t="s">
        <v>192</v>
      </c>
      <c r="F3007" s="643"/>
      <c r="G3007" s="356" t="s">
        <v>3</v>
      </c>
      <c r="H3007" s="357">
        <v>1</v>
      </c>
      <c r="I3007" s="358">
        <v>24.91</v>
      </c>
      <c r="J3007" s="373">
        <v>24.91</v>
      </c>
    </row>
    <row r="3008" spans="1:10" x14ac:dyDescent="0.25">
      <c r="A3008" s="646" t="s">
        <v>199</v>
      </c>
      <c r="B3008" s="853"/>
      <c r="C3008" s="853"/>
      <c r="D3008" s="853"/>
      <c r="E3008" s="853"/>
      <c r="F3008" s="853"/>
      <c r="G3008" s="853"/>
      <c r="H3008" s="853"/>
      <c r="I3008" s="853"/>
      <c r="J3008" s="647"/>
    </row>
    <row r="3009" spans="1:10" ht="15.75" thickBot="1" x14ac:dyDescent="0.3">
      <c r="A3009" s="648" t="s">
        <v>777</v>
      </c>
      <c r="B3009" s="854"/>
      <c r="C3009" s="854"/>
      <c r="D3009" s="854"/>
      <c r="E3009" s="854"/>
      <c r="F3009" s="854"/>
      <c r="G3009" s="854"/>
      <c r="H3009" s="854"/>
      <c r="I3009" s="854"/>
      <c r="J3009" s="649"/>
    </row>
    <row r="3010" spans="1:10" ht="15.75" thickTop="1" x14ac:dyDescent="0.25">
      <c r="A3010" s="374"/>
      <c r="B3010" s="359"/>
      <c r="C3010" s="359"/>
      <c r="D3010" s="359"/>
      <c r="E3010" s="359"/>
      <c r="F3010" s="359"/>
      <c r="G3010" s="359"/>
      <c r="H3010" s="359"/>
      <c r="I3010" s="359"/>
      <c r="J3010" s="375"/>
    </row>
    <row r="3011" spans="1:10" ht="38.25" x14ac:dyDescent="0.25">
      <c r="A3011" s="376" t="s">
        <v>184</v>
      </c>
      <c r="B3011" s="350" t="s">
        <v>606</v>
      </c>
      <c r="C3011" s="349" t="s">
        <v>12</v>
      </c>
      <c r="D3011" s="349" t="s">
        <v>607</v>
      </c>
      <c r="E3011" s="644" t="s">
        <v>713</v>
      </c>
      <c r="F3011" s="644"/>
      <c r="G3011" s="351" t="s">
        <v>3</v>
      </c>
      <c r="H3011" s="352">
        <v>1</v>
      </c>
      <c r="I3011" s="353">
        <v>5.13</v>
      </c>
      <c r="J3011" s="377">
        <v>5.13</v>
      </c>
    </row>
    <row r="3012" spans="1:10" x14ac:dyDescent="0.25">
      <c r="A3012" s="378" t="s">
        <v>185</v>
      </c>
      <c r="B3012" s="361" t="s">
        <v>195</v>
      </c>
      <c r="C3012" s="360" t="s">
        <v>12</v>
      </c>
      <c r="D3012" s="360" t="s">
        <v>112</v>
      </c>
      <c r="E3012" s="645" t="s">
        <v>2465</v>
      </c>
      <c r="F3012" s="645"/>
      <c r="G3012" s="362" t="s">
        <v>104</v>
      </c>
      <c r="H3012" s="363">
        <v>2.9000000000000001E-2</v>
      </c>
      <c r="I3012" s="364">
        <v>34.340000000000003</v>
      </c>
      <c r="J3012" s="379">
        <v>0.99</v>
      </c>
    </row>
    <row r="3013" spans="1:10" ht="25.5" x14ac:dyDescent="0.25">
      <c r="A3013" s="378" t="s">
        <v>185</v>
      </c>
      <c r="B3013" s="361" t="s">
        <v>211</v>
      </c>
      <c r="C3013" s="360" t="s">
        <v>12</v>
      </c>
      <c r="D3013" s="360" t="s">
        <v>114</v>
      </c>
      <c r="E3013" s="645" t="s">
        <v>2465</v>
      </c>
      <c r="F3013" s="645"/>
      <c r="G3013" s="362" t="s">
        <v>104</v>
      </c>
      <c r="H3013" s="363">
        <v>2.9000000000000001E-2</v>
      </c>
      <c r="I3013" s="364">
        <v>26.15</v>
      </c>
      <c r="J3013" s="379">
        <v>0.75</v>
      </c>
    </row>
    <row r="3014" spans="1:10" ht="38.25" x14ac:dyDescent="0.25">
      <c r="A3014" s="372" t="s">
        <v>191</v>
      </c>
      <c r="B3014" s="355" t="s">
        <v>714</v>
      </c>
      <c r="C3014" s="354" t="s">
        <v>12</v>
      </c>
      <c r="D3014" s="354" t="s">
        <v>715</v>
      </c>
      <c r="E3014" s="643" t="s">
        <v>192</v>
      </c>
      <c r="F3014" s="643"/>
      <c r="G3014" s="356" t="s">
        <v>3</v>
      </c>
      <c r="H3014" s="357">
        <v>1.2434000000000001</v>
      </c>
      <c r="I3014" s="358">
        <v>2.69</v>
      </c>
      <c r="J3014" s="373">
        <v>3.34</v>
      </c>
    </row>
    <row r="3015" spans="1:10" ht="26.25" thickBot="1" x14ac:dyDescent="0.3">
      <c r="A3015" s="372" t="s">
        <v>191</v>
      </c>
      <c r="B3015" s="355" t="s">
        <v>227</v>
      </c>
      <c r="C3015" s="354" t="s">
        <v>12</v>
      </c>
      <c r="D3015" s="354" t="s">
        <v>115</v>
      </c>
      <c r="E3015" s="643" t="s">
        <v>192</v>
      </c>
      <c r="F3015" s="643"/>
      <c r="G3015" s="356" t="s">
        <v>4</v>
      </c>
      <c r="H3015" s="357">
        <v>9.4000000000000004E-3</v>
      </c>
      <c r="I3015" s="358">
        <v>6.24</v>
      </c>
      <c r="J3015" s="373">
        <v>0.05</v>
      </c>
    </row>
    <row r="3016" spans="1:10" ht="15.75" thickTop="1" x14ac:dyDescent="0.25">
      <c r="A3016" s="374"/>
      <c r="B3016" s="359"/>
      <c r="C3016" s="359"/>
      <c r="D3016" s="359"/>
      <c r="E3016" s="359"/>
      <c r="F3016" s="359"/>
      <c r="G3016" s="359"/>
      <c r="H3016" s="359"/>
      <c r="I3016" s="359"/>
      <c r="J3016" s="375"/>
    </row>
    <row r="3017" spans="1:10" ht="38.25" x14ac:dyDescent="0.25">
      <c r="A3017" s="376" t="s">
        <v>184</v>
      </c>
      <c r="B3017" s="350" t="s">
        <v>1350</v>
      </c>
      <c r="C3017" s="349" t="s">
        <v>12</v>
      </c>
      <c r="D3017" s="349" t="s">
        <v>1351</v>
      </c>
      <c r="E3017" s="644" t="s">
        <v>713</v>
      </c>
      <c r="F3017" s="644"/>
      <c r="G3017" s="351" t="s">
        <v>3</v>
      </c>
      <c r="H3017" s="352">
        <v>1</v>
      </c>
      <c r="I3017" s="353">
        <v>7.93</v>
      </c>
      <c r="J3017" s="377">
        <v>7.93</v>
      </c>
    </row>
    <row r="3018" spans="1:10" ht="25.5" x14ac:dyDescent="0.25">
      <c r="A3018" s="378" t="s">
        <v>185</v>
      </c>
      <c r="B3018" s="361" t="s">
        <v>211</v>
      </c>
      <c r="C3018" s="360" t="s">
        <v>12</v>
      </c>
      <c r="D3018" s="360" t="s">
        <v>114</v>
      </c>
      <c r="E3018" s="645" t="s">
        <v>2465</v>
      </c>
      <c r="F3018" s="645"/>
      <c r="G3018" s="362" t="s">
        <v>104</v>
      </c>
      <c r="H3018" s="363">
        <v>3.9E-2</v>
      </c>
      <c r="I3018" s="364">
        <v>26.15</v>
      </c>
      <c r="J3018" s="379">
        <v>1.01</v>
      </c>
    </row>
    <row r="3019" spans="1:10" x14ac:dyDescent="0.25">
      <c r="A3019" s="378" t="s">
        <v>185</v>
      </c>
      <c r="B3019" s="361" t="s">
        <v>195</v>
      </c>
      <c r="C3019" s="360" t="s">
        <v>12</v>
      </c>
      <c r="D3019" s="360" t="s">
        <v>112</v>
      </c>
      <c r="E3019" s="645" t="s">
        <v>2465</v>
      </c>
      <c r="F3019" s="645"/>
      <c r="G3019" s="362" t="s">
        <v>104</v>
      </c>
      <c r="H3019" s="363">
        <v>3.9E-2</v>
      </c>
      <c r="I3019" s="364">
        <v>34.340000000000003</v>
      </c>
      <c r="J3019" s="379">
        <v>1.33</v>
      </c>
    </row>
    <row r="3020" spans="1:10" ht="25.5" x14ac:dyDescent="0.25">
      <c r="A3020" s="372" t="s">
        <v>191</v>
      </c>
      <c r="B3020" s="355" t="s">
        <v>227</v>
      </c>
      <c r="C3020" s="354" t="s">
        <v>12</v>
      </c>
      <c r="D3020" s="354" t="s">
        <v>115</v>
      </c>
      <c r="E3020" s="643" t="s">
        <v>192</v>
      </c>
      <c r="F3020" s="643"/>
      <c r="G3020" s="356" t="s">
        <v>4</v>
      </c>
      <c r="H3020" s="357">
        <v>9.4000000000000004E-3</v>
      </c>
      <c r="I3020" s="358">
        <v>6.24</v>
      </c>
      <c r="J3020" s="373">
        <v>0.05</v>
      </c>
    </row>
    <row r="3021" spans="1:10" ht="39" thickBot="1" x14ac:dyDescent="0.3">
      <c r="A3021" s="372" t="s">
        <v>191</v>
      </c>
      <c r="B3021" s="355" t="s">
        <v>1887</v>
      </c>
      <c r="C3021" s="354" t="s">
        <v>12</v>
      </c>
      <c r="D3021" s="354" t="s">
        <v>1888</v>
      </c>
      <c r="E3021" s="643" t="s">
        <v>192</v>
      </c>
      <c r="F3021" s="643"/>
      <c r="G3021" s="356" t="s">
        <v>3</v>
      </c>
      <c r="H3021" s="357">
        <v>1.2434000000000001</v>
      </c>
      <c r="I3021" s="358">
        <v>4.46</v>
      </c>
      <c r="J3021" s="373">
        <v>5.54</v>
      </c>
    </row>
    <row r="3022" spans="1:10" ht="15.75" thickTop="1" x14ac:dyDescent="0.25">
      <c r="A3022" s="374"/>
      <c r="B3022" s="359"/>
      <c r="C3022" s="359"/>
      <c r="D3022" s="359"/>
      <c r="E3022" s="359"/>
      <c r="F3022" s="359"/>
      <c r="G3022" s="359"/>
      <c r="H3022" s="359"/>
      <c r="I3022" s="359"/>
      <c r="J3022" s="375"/>
    </row>
    <row r="3023" spans="1:10" ht="38.25" x14ac:dyDescent="0.25">
      <c r="A3023" s="376" t="s">
        <v>184</v>
      </c>
      <c r="B3023" s="350" t="s">
        <v>4730</v>
      </c>
      <c r="C3023" s="349" t="s">
        <v>12</v>
      </c>
      <c r="D3023" s="349" t="s">
        <v>4731</v>
      </c>
      <c r="E3023" s="644" t="s">
        <v>713</v>
      </c>
      <c r="F3023" s="644"/>
      <c r="G3023" s="351" t="s">
        <v>3</v>
      </c>
      <c r="H3023" s="352">
        <v>1</v>
      </c>
      <c r="I3023" s="353">
        <v>11.99</v>
      </c>
      <c r="J3023" s="377">
        <v>11.99</v>
      </c>
    </row>
    <row r="3024" spans="1:10" x14ac:dyDescent="0.25">
      <c r="A3024" s="378" t="s">
        <v>185</v>
      </c>
      <c r="B3024" s="361" t="s">
        <v>195</v>
      </c>
      <c r="C3024" s="360" t="s">
        <v>12</v>
      </c>
      <c r="D3024" s="360" t="s">
        <v>112</v>
      </c>
      <c r="E3024" s="645" t="s">
        <v>2465</v>
      </c>
      <c r="F3024" s="645"/>
      <c r="G3024" s="362" t="s">
        <v>104</v>
      </c>
      <c r="H3024" s="363">
        <v>5.0999999999999997E-2</v>
      </c>
      <c r="I3024" s="364">
        <v>34.340000000000003</v>
      </c>
      <c r="J3024" s="379">
        <v>1.75</v>
      </c>
    </row>
    <row r="3025" spans="1:10" ht="25.5" x14ac:dyDescent="0.25">
      <c r="A3025" s="378" t="s">
        <v>185</v>
      </c>
      <c r="B3025" s="361" t="s">
        <v>211</v>
      </c>
      <c r="C3025" s="360" t="s">
        <v>12</v>
      </c>
      <c r="D3025" s="360" t="s">
        <v>114</v>
      </c>
      <c r="E3025" s="645" t="s">
        <v>2465</v>
      </c>
      <c r="F3025" s="645"/>
      <c r="G3025" s="362" t="s">
        <v>104</v>
      </c>
      <c r="H3025" s="363">
        <v>5.0999999999999997E-2</v>
      </c>
      <c r="I3025" s="364">
        <v>26.15</v>
      </c>
      <c r="J3025" s="379">
        <v>1.33</v>
      </c>
    </row>
    <row r="3026" spans="1:10" ht="51" x14ac:dyDescent="0.25">
      <c r="A3026" s="372" t="s">
        <v>191</v>
      </c>
      <c r="B3026" s="355" t="s">
        <v>4999</v>
      </c>
      <c r="C3026" s="354" t="s">
        <v>12</v>
      </c>
      <c r="D3026" s="354" t="s">
        <v>5000</v>
      </c>
      <c r="E3026" s="643" t="s">
        <v>192</v>
      </c>
      <c r="F3026" s="643"/>
      <c r="G3026" s="356" t="s">
        <v>3</v>
      </c>
      <c r="H3026" s="357">
        <v>1.2434000000000001</v>
      </c>
      <c r="I3026" s="358">
        <v>7.13</v>
      </c>
      <c r="J3026" s="373">
        <v>8.86</v>
      </c>
    </row>
    <row r="3027" spans="1:10" ht="26.25" thickBot="1" x14ac:dyDescent="0.3">
      <c r="A3027" s="372" t="s">
        <v>191</v>
      </c>
      <c r="B3027" s="355" t="s">
        <v>227</v>
      </c>
      <c r="C3027" s="354" t="s">
        <v>12</v>
      </c>
      <c r="D3027" s="354" t="s">
        <v>115</v>
      </c>
      <c r="E3027" s="643" t="s">
        <v>192</v>
      </c>
      <c r="F3027" s="643"/>
      <c r="G3027" s="356" t="s">
        <v>4</v>
      </c>
      <c r="H3027" s="357">
        <v>9.4000000000000004E-3</v>
      </c>
      <c r="I3027" s="358">
        <v>6.24</v>
      </c>
      <c r="J3027" s="373">
        <v>0.05</v>
      </c>
    </row>
    <row r="3028" spans="1:10" ht="15.75" thickTop="1" x14ac:dyDescent="0.25">
      <c r="A3028" s="374"/>
      <c r="B3028" s="359"/>
      <c r="C3028" s="359"/>
      <c r="D3028" s="359"/>
      <c r="E3028" s="359"/>
      <c r="F3028" s="359"/>
      <c r="G3028" s="359"/>
      <c r="H3028" s="359"/>
      <c r="I3028" s="359"/>
      <c r="J3028" s="375"/>
    </row>
    <row r="3029" spans="1:10" ht="51" x14ac:dyDescent="0.25">
      <c r="A3029" s="376" t="s">
        <v>184</v>
      </c>
      <c r="B3029" s="350" t="s">
        <v>3441</v>
      </c>
      <c r="C3029" s="349" t="s">
        <v>12</v>
      </c>
      <c r="D3029" s="349" t="s">
        <v>3442</v>
      </c>
      <c r="E3029" s="644" t="s">
        <v>1032</v>
      </c>
      <c r="F3029" s="644"/>
      <c r="G3029" s="351" t="s">
        <v>3</v>
      </c>
      <c r="H3029" s="352">
        <v>1</v>
      </c>
      <c r="I3029" s="353">
        <v>32.99</v>
      </c>
      <c r="J3029" s="377">
        <v>32.99</v>
      </c>
    </row>
    <row r="3030" spans="1:10" ht="25.5" x14ac:dyDescent="0.25">
      <c r="A3030" s="378" t="s">
        <v>185</v>
      </c>
      <c r="B3030" s="361" t="s">
        <v>211</v>
      </c>
      <c r="C3030" s="360" t="s">
        <v>12</v>
      </c>
      <c r="D3030" s="360" t="s">
        <v>114</v>
      </c>
      <c r="E3030" s="645" t="s">
        <v>2465</v>
      </c>
      <c r="F3030" s="645"/>
      <c r="G3030" s="362" t="s">
        <v>104</v>
      </c>
      <c r="H3030" s="363">
        <v>6.08E-2</v>
      </c>
      <c r="I3030" s="364">
        <v>26.15</v>
      </c>
      <c r="J3030" s="379">
        <v>1.58</v>
      </c>
    </row>
    <row r="3031" spans="1:10" x14ac:dyDescent="0.25">
      <c r="A3031" s="378" t="s">
        <v>185</v>
      </c>
      <c r="B3031" s="361" t="s">
        <v>195</v>
      </c>
      <c r="C3031" s="360" t="s">
        <v>12</v>
      </c>
      <c r="D3031" s="360" t="s">
        <v>112</v>
      </c>
      <c r="E3031" s="645" t="s">
        <v>2465</v>
      </c>
      <c r="F3031" s="645"/>
      <c r="G3031" s="362" t="s">
        <v>104</v>
      </c>
      <c r="H3031" s="363">
        <v>6.08E-2</v>
      </c>
      <c r="I3031" s="364">
        <v>34.340000000000003</v>
      </c>
      <c r="J3031" s="379">
        <v>2.08</v>
      </c>
    </row>
    <row r="3032" spans="1:10" ht="25.5" x14ac:dyDescent="0.25">
      <c r="A3032" s="372" t="s">
        <v>191</v>
      </c>
      <c r="B3032" s="355" t="s">
        <v>227</v>
      </c>
      <c r="C3032" s="354" t="s">
        <v>12</v>
      </c>
      <c r="D3032" s="354" t="s">
        <v>115</v>
      </c>
      <c r="E3032" s="643" t="s">
        <v>192</v>
      </c>
      <c r="F3032" s="643"/>
      <c r="G3032" s="356" t="s">
        <v>4</v>
      </c>
      <c r="H3032" s="357">
        <v>8.9999999999999993E-3</v>
      </c>
      <c r="I3032" s="358">
        <v>6.24</v>
      </c>
      <c r="J3032" s="373">
        <v>0.05</v>
      </c>
    </row>
    <row r="3033" spans="1:10" ht="51.75" thickBot="1" x14ac:dyDescent="0.3">
      <c r="A3033" s="372" t="s">
        <v>191</v>
      </c>
      <c r="B3033" s="355" t="s">
        <v>3443</v>
      </c>
      <c r="C3033" s="354" t="s">
        <v>12</v>
      </c>
      <c r="D3033" s="354" t="s">
        <v>3444</v>
      </c>
      <c r="E3033" s="643" t="s">
        <v>192</v>
      </c>
      <c r="F3033" s="643"/>
      <c r="G3033" s="356" t="s">
        <v>3</v>
      </c>
      <c r="H3033" s="357">
        <v>1.0149999999999999</v>
      </c>
      <c r="I3033" s="358">
        <v>28.85</v>
      </c>
      <c r="J3033" s="373">
        <v>29.28</v>
      </c>
    </row>
    <row r="3034" spans="1:10" ht="15.75" thickTop="1" x14ac:dyDescent="0.25">
      <c r="A3034" s="374"/>
      <c r="B3034" s="359"/>
      <c r="C3034" s="359"/>
      <c r="D3034" s="359"/>
      <c r="E3034" s="359"/>
      <c r="F3034" s="359"/>
      <c r="G3034" s="359"/>
      <c r="H3034" s="359"/>
      <c r="I3034" s="359"/>
      <c r="J3034" s="375"/>
    </row>
    <row r="3035" spans="1:10" ht="51" x14ac:dyDescent="0.25">
      <c r="A3035" s="376" t="s">
        <v>184</v>
      </c>
      <c r="B3035" s="350" t="s">
        <v>2592</v>
      </c>
      <c r="C3035" s="349" t="s">
        <v>12</v>
      </c>
      <c r="D3035" s="349" t="s">
        <v>2593</v>
      </c>
      <c r="E3035" s="644" t="s">
        <v>1032</v>
      </c>
      <c r="F3035" s="644"/>
      <c r="G3035" s="351" t="s">
        <v>3</v>
      </c>
      <c r="H3035" s="352">
        <v>1</v>
      </c>
      <c r="I3035" s="353">
        <v>66.25</v>
      </c>
      <c r="J3035" s="377">
        <v>66.25</v>
      </c>
    </row>
    <row r="3036" spans="1:10" x14ac:dyDescent="0.25">
      <c r="A3036" s="378" t="s">
        <v>185</v>
      </c>
      <c r="B3036" s="361" t="s">
        <v>195</v>
      </c>
      <c r="C3036" s="360" t="s">
        <v>12</v>
      </c>
      <c r="D3036" s="360" t="s">
        <v>112</v>
      </c>
      <c r="E3036" s="645" t="s">
        <v>2465</v>
      </c>
      <c r="F3036" s="645"/>
      <c r="G3036" s="362" t="s">
        <v>104</v>
      </c>
      <c r="H3036" s="363">
        <v>8.3000000000000004E-2</v>
      </c>
      <c r="I3036" s="364">
        <v>34.340000000000003</v>
      </c>
      <c r="J3036" s="379">
        <v>2.85</v>
      </c>
    </row>
    <row r="3037" spans="1:10" ht="25.5" x14ac:dyDescent="0.25">
      <c r="A3037" s="378" t="s">
        <v>185</v>
      </c>
      <c r="B3037" s="361" t="s">
        <v>211</v>
      </c>
      <c r="C3037" s="360" t="s">
        <v>12</v>
      </c>
      <c r="D3037" s="360" t="s">
        <v>114</v>
      </c>
      <c r="E3037" s="645" t="s">
        <v>2465</v>
      </c>
      <c r="F3037" s="645"/>
      <c r="G3037" s="362" t="s">
        <v>104</v>
      </c>
      <c r="H3037" s="363">
        <v>8.3000000000000004E-2</v>
      </c>
      <c r="I3037" s="364">
        <v>26.15</v>
      </c>
      <c r="J3037" s="379">
        <v>2.17</v>
      </c>
    </row>
    <row r="3038" spans="1:10" ht="51" x14ac:dyDescent="0.25">
      <c r="A3038" s="372" t="s">
        <v>191</v>
      </c>
      <c r="B3038" s="355" t="s">
        <v>2983</v>
      </c>
      <c r="C3038" s="354" t="s">
        <v>12</v>
      </c>
      <c r="D3038" s="354" t="s">
        <v>2984</v>
      </c>
      <c r="E3038" s="643" t="s">
        <v>192</v>
      </c>
      <c r="F3038" s="643"/>
      <c r="G3038" s="356" t="s">
        <v>3</v>
      </c>
      <c r="H3038" s="357">
        <v>1.0149999999999999</v>
      </c>
      <c r="I3038" s="358">
        <v>60.28</v>
      </c>
      <c r="J3038" s="373">
        <v>61.18</v>
      </c>
    </row>
    <row r="3039" spans="1:10" ht="26.25" thickBot="1" x14ac:dyDescent="0.3">
      <c r="A3039" s="372" t="s">
        <v>191</v>
      </c>
      <c r="B3039" s="355" t="s">
        <v>227</v>
      </c>
      <c r="C3039" s="354" t="s">
        <v>12</v>
      </c>
      <c r="D3039" s="354" t="s">
        <v>115</v>
      </c>
      <c r="E3039" s="643" t="s">
        <v>192</v>
      </c>
      <c r="F3039" s="643"/>
      <c r="G3039" s="356" t="s">
        <v>4</v>
      </c>
      <c r="H3039" s="357">
        <v>8.9999999999999993E-3</v>
      </c>
      <c r="I3039" s="358">
        <v>6.24</v>
      </c>
      <c r="J3039" s="373">
        <v>0.05</v>
      </c>
    </row>
    <row r="3040" spans="1:10" ht="15.75" thickTop="1" x14ac:dyDescent="0.25">
      <c r="A3040" s="374"/>
      <c r="B3040" s="359"/>
      <c r="C3040" s="359"/>
      <c r="D3040" s="359"/>
      <c r="E3040" s="359"/>
      <c r="F3040" s="359"/>
      <c r="G3040" s="359"/>
      <c r="H3040" s="359"/>
      <c r="I3040" s="359"/>
      <c r="J3040" s="375"/>
    </row>
    <row r="3041" spans="1:10" ht="51" x14ac:dyDescent="0.25">
      <c r="A3041" s="376" t="s">
        <v>184</v>
      </c>
      <c r="B3041" s="350" t="s">
        <v>5852</v>
      </c>
      <c r="C3041" s="349" t="s">
        <v>12</v>
      </c>
      <c r="D3041" s="349" t="s">
        <v>2595</v>
      </c>
      <c r="E3041" s="644" t="s">
        <v>1032</v>
      </c>
      <c r="F3041" s="644"/>
      <c r="G3041" s="351" t="s">
        <v>3</v>
      </c>
      <c r="H3041" s="352">
        <v>1</v>
      </c>
      <c r="I3041" s="353">
        <v>45.63</v>
      </c>
      <c r="J3041" s="377">
        <v>45.63</v>
      </c>
    </row>
    <row r="3042" spans="1:10" x14ac:dyDescent="0.25">
      <c r="A3042" s="378" t="s">
        <v>185</v>
      </c>
      <c r="B3042" s="361" t="s">
        <v>195</v>
      </c>
      <c r="C3042" s="360" t="s">
        <v>12</v>
      </c>
      <c r="D3042" s="360" t="s">
        <v>112</v>
      </c>
      <c r="E3042" s="645" t="s">
        <v>2465</v>
      </c>
      <c r="F3042" s="645"/>
      <c r="G3042" s="362" t="s">
        <v>104</v>
      </c>
      <c r="H3042" s="363">
        <v>6.9699999999999998E-2</v>
      </c>
      <c r="I3042" s="364">
        <v>34.340000000000003</v>
      </c>
      <c r="J3042" s="379">
        <v>2.39</v>
      </c>
    </row>
    <row r="3043" spans="1:10" ht="25.5" x14ac:dyDescent="0.25">
      <c r="A3043" s="378" t="s">
        <v>185</v>
      </c>
      <c r="B3043" s="361" t="s">
        <v>211</v>
      </c>
      <c r="C3043" s="360" t="s">
        <v>12</v>
      </c>
      <c r="D3043" s="360" t="s">
        <v>114</v>
      </c>
      <c r="E3043" s="645" t="s">
        <v>2465</v>
      </c>
      <c r="F3043" s="645"/>
      <c r="G3043" s="362" t="s">
        <v>104</v>
      </c>
      <c r="H3043" s="363">
        <v>6.9699999999999998E-2</v>
      </c>
      <c r="I3043" s="364">
        <v>26.15</v>
      </c>
      <c r="J3043" s="379">
        <v>1.82</v>
      </c>
    </row>
    <row r="3044" spans="1:10" ht="25.5" x14ac:dyDescent="0.25">
      <c r="A3044" s="372" t="s">
        <v>191</v>
      </c>
      <c r="B3044" s="355" t="s">
        <v>227</v>
      </c>
      <c r="C3044" s="354" t="s">
        <v>12</v>
      </c>
      <c r="D3044" s="354" t="s">
        <v>115</v>
      </c>
      <c r="E3044" s="643" t="s">
        <v>192</v>
      </c>
      <c r="F3044" s="643"/>
      <c r="G3044" s="356" t="s">
        <v>4</v>
      </c>
      <c r="H3044" s="357">
        <v>8.9999999999999993E-3</v>
      </c>
      <c r="I3044" s="358">
        <v>6.24</v>
      </c>
      <c r="J3044" s="373">
        <v>0.05</v>
      </c>
    </row>
    <row r="3045" spans="1:10" ht="51.75" thickBot="1" x14ac:dyDescent="0.3">
      <c r="A3045" s="372" t="s">
        <v>191</v>
      </c>
      <c r="B3045" s="355" t="s">
        <v>2985</v>
      </c>
      <c r="C3045" s="354" t="s">
        <v>12</v>
      </c>
      <c r="D3045" s="354" t="s">
        <v>2986</v>
      </c>
      <c r="E3045" s="643" t="s">
        <v>192</v>
      </c>
      <c r="F3045" s="643"/>
      <c r="G3045" s="356" t="s">
        <v>3</v>
      </c>
      <c r="H3045" s="357">
        <v>1.0149999999999999</v>
      </c>
      <c r="I3045" s="358">
        <v>40.76</v>
      </c>
      <c r="J3045" s="373">
        <v>41.37</v>
      </c>
    </row>
    <row r="3046" spans="1:10" ht="15.75" thickTop="1" x14ac:dyDescent="0.25">
      <c r="A3046" s="374"/>
      <c r="B3046" s="359"/>
      <c r="C3046" s="359"/>
      <c r="D3046" s="359"/>
      <c r="E3046" s="359"/>
      <c r="F3046" s="359"/>
      <c r="G3046" s="359"/>
      <c r="H3046" s="359"/>
      <c r="I3046" s="359"/>
      <c r="J3046" s="375"/>
    </row>
    <row r="3047" spans="1:10" ht="38.25" x14ac:dyDescent="0.25">
      <c r="A3047" s="376" t="s">
        <v>184</v>
      </c>
      <c r="B3047" s="350" t="s">
        <v>4732</v>
      </c>
      <c r="C3047" s="349" t="s">
        <v>12</v>
      </c>
      <c r="D3047" s="349" t="s">
        <v>4733</v>
      </c>
      <c r="E3047" s="644" t="s">
        <v>713</v>
      </c>
      <c r="F3047" s="644"/>
      <c r="G3047" s="351" t="s">
        <v>3</v>
      </c>
      <c r="H3047" s="352">
        <v>1</v>
      </c>
      <c r="I3047" s="353">
        <v>30.06</v>
      </c>
      <c r="J3047" s="377">
        <v>30.06</v>
      </c>
    </row>
    <row r="3048" spans="1:10" x14ac:dyDescent="0.25">
      <c r="A3048" s="378" t="s">
        <v>185</v>
      </c>
      <c r="B3048" s="361" t="s">
        <v>195</v>
      </c>
      <c r="C3048" s="360" t="s">
        <v>12</v>
      </c>
      <c r="D3048" s="360" t="s">
        <v>112</v>
      </c>
      <c r="E3048" s="645" t="s">
        <v>2465</v>
      </c>
      <c r="F3048" s="645"/>
      <c r="G3048" s="362" t="s">
        <v>104</v>
      </c>
      <c r="H3048" s="363">
        <v>0.114</v>
      </c>
      <c r="I3048" s="364">
        <v>34.340000000000003</v>
      </c>
      <c r="J3048" s="379">
        <v>3.91</v>
      </c>
    </row>
    <row r="3049" spans="1:10" ht="25.5" x14ac:dyDescent="0.25">
      <c r="A3049" s="378" t="s">
        <v>185</v>
      </c>
      <c r="B3049" s="361" t="s">
        <v>211</v>
      </c>
      <c r="C3049" s="360" t="s">
        <v>12</v>
      </c>
      <c r="D3049" s="360" t="s">
        <v>114</v>
      </c>
      <c r="E3049" s="645" t="s">
        <v>2465</v>
      </c>
      <c r="F3049" s="645"/>
      <c r="G3049" s="362" t="s">
        <v>104</v>
      </c>
      <c r="H3049" s="363">
        <v>0.114</v>
      </c>
      <c r="I3049" s="364">
        <v>26.15</v>
      </c>
      <c r="J3049" s="379">
        <v>2.98</v>
      </c>
    </row>
    <row r="3050" spans="1:10" ht="51" x14ac:dyDescent="0.25">
      <c r="A3050" s="372" t="s">
        <v>191</v>
      </c>
      <c r="B3050" s="355" t="s">
        <v>5001</v>
      </c>
      <c r="C3050" s="354" t="s">
        <v>12</v>
      </c>
      <c r="D3050" s="354" t="s">
        <v>5002</v>
      </c>
      <c r="E3050" s="643" t="s">
        <v>192</v>
      </c>
      <c r="F3050" s="643"/>
      <c r="G3050" s="356" t="s">
        <v>3</v>
      </c>
      <c r="H3050" s="357">
        <v>1.2434000000000001</v>
      </c>
      <c r="I3050" s="358">
        <v>18.600000000000001</v>
      </c>
      <c r="J3050" s="373">
        <v>23.12</v>
      </c>
    </row>
    <row r="3051" spans="1:10" ht="26.25" thickBot="1" x14ac:dyDescent="0.3">
      <c r="A3051" s="372" t="s">
        <v>191</v>
      </c>
      <c r="B3051" s="355" t="s">
        <v>227</v>
      </c>
      <c r="C3051" s="354" t="s">
        <v>12</v>
      </c>
      <c r="D3051" s="354" t="s">
        <v>115</v>
      </c>
      <c r="E3051" s="643" t="s">
        <v>192</v>
      </c>
      <c r="F3051" s="643"/>
      <c r="G3051" s="356" t="s">
        <v>4</v>
      </c>
      <c r="H3051" s="357">
        <v>9.4000000000000004E-3</v>
      </c>
      <c r="I3051" s="358">
        <v>6.24</v>
      </c>
      <c r="J3051" s="373">
        <v>0.05</v>
      </c>
    </row>
    <row r="3052" spans="1:10" ht="15.75" thickTop="1" x14ac:dyDescent="0.25">
      <c r="A3052" s="374"/>
      <c r="B3052" s="359"/>
      <c r="C3052" s="359"/>
      <c r="D3052" s="359"/>
      <c r="E3052" s="359"/>
      <c r="F3052" s="359"/>
      <c r="G3052" s="359"/>
      <c r="H3052" s="359"/>
      <c r="I3052" s="359"/>
      <c r="J3052" s="375"/>
    </row>
    <row r="3053" spans="1:10" ht="25.5" x14ac:dyDescent="0.25">
      <c r="A3053" s="376" t="s">
        <v>184</v>
      </c>
      <c r="B3053" s="350" t="s">
        <v>7426</v>
      </c>
      <c r="C3053" s="349" t="s">
        <v>163</v>
      </c>
      <c r="D3053" s="349" t="s">
        <v>7427</v>
      </c>
      <c r="E3053" s="644" t="s">
        <v>194</v>
      </c>
      <c r="F3053" s="644"/>
      <c r="G3053" s="351" t="s">
        <v>4</v>
      </c>
      <c r="H3053" s="352">
        <v>1</v>
      </c>
      <c r="I3053" s="353">
        <v>3.25</v>
      </c>
      <c r="J3053" s="377">
        <v>3.25</v>
      </c>
    </row>
    <row r="3054" spans="1:10" x14ac:dyDescent="0.25">
      <c r="A3054" s="378" t="s">
        <v>185</v>
      </c>
      <c r="B3054" s="361" t="s">
        <v>195</v>
      </c>
      <c r="C3054" s="360" t="s">
        <v>12</v>
      </c>
      <c r="D3054" s="360" t="s">
        <v>112</v>
      </c>
      <c r="E3054" s="645" t="s">
        <v>2465</v>
      </c>
      <c r="F3054" s="645"/>
      <c r="G3054" s="362" t="s">
        <v>104</v>
      </c>
      <c r="H3054" s="363">
        <v>0.04</v>
      </c>
      <c r="I3054" s="364">
        <v>34.340000000000003</v>
      </c>
      <c r="J3054" s="379">
        <v>1.37</v>
      </c>
    </row>
    <row r="3055" spans="1:10" ht="38.25" x14ac:dyDescent="0.25">
      <c r="A3055" s="372" t="s">
        <v>191</v>
      </c>
      <c r="B3055" s="355" t="s">
        <v>889</v>
      </c>
      <c r="C3055" s="354" t="s">
        <v>12</v>
      </c>
      <c r="D3055" s="354" t="s">
        <v>890</v>
      </c>
      <c r="E3055" s="643" t="s">
        <v>192</v>
      </c>
      <c r="F3055" s="643"/>
      <c r="G3055" s="356" t="s">
        <v>4</v>
      </c>
      <c r="H3055" s="357">
        <v>1</v>
      </c>
      <c r="I3055" s="358">
        <v>1.77</v>
      </c>
      <c r="J3055" s="373">
        <v>1.77</v>
      </c>
    </row>
    <row r="3056" spans="1:10" ht="25.5" x14ac:dyDescent="0.25">
      <c r="A3056" s="372" t="s">
        <v>191</v>
      </c>
      <c r="B3056" s="355" t="s">
        <v>1047</v>
      </c>
      <c r="C3056" s="354" t="s">
        <v>200</v>
      </c>
      <c r="D3056" s="354" t="s">
        <v>1048</v>
      </c>
      <c r="E3056" s="643" t="s">
        <v>201</v>
      </c>
      <c r="F3056" s="643"/>
      <c r="G3056" s="356" t="s">
        <v>1049</v>
      </c>
      <c r="H3056" s="357">
        <v>4.2999999999999997E-2</v>
      </c>
      <c r="I3056" s="358">
        <v>2.67</v>
      </c>
      <c r="J3056" s="373">
        <v>0.11</v>
      </c>
    </row>
    <row r="3057" spans="1:10" x14ac:dyDescent="0.25">
      <c r="A3057" s="646" t="s">
        <v>199</v>
      </c>
      <c r="B3057" s="853"/>
      <c r="C3057" s="853"/>
      <c r="D3057" s="853"/>
      <c r="E3057" s="853"/>
      <c r="F3057" s="853"/>
      <c r="G3057" s="853"/>
      <c r="H3057" s="853"/>
      <c r="I3057" s="853"/>
      <c r="J3057" s="647"/>
    </row>
    <row r="3058" spans="1:10" ht="15.75" thickBot="1" x14ac:dyDescent="0.3">
      <c r="A3058" s="648" t="s">
        <v>1050</v>
      </c>
      <c r="B3058" s="854"/>
      <c r="C3058" s="854"/>
      <c r="D3058" s="854"/>
      <c r="E3058" s="854"/>
      <c r="F3058" s="854"/>
      <c r="G3058" s="854"/>
      <c r="H3058" s="854"/>
      <c r="I3058" s="854"/>
      <c r="J3058" s="649"/>
    </row>
    <row r="3059" spans="1:10" ht="15.75" thickTop="1" x14ac:dyDescent="0.25">
      <c r="A3059" s="374"/>
      <c r="B3059" s="359"/>
      <c r="C3059" s="359"/>
      <c r="D3059" s="359"/>
      <c r="E3059" s="359"/>
      <c r="F3059" s="359"/>
      <c r="G3059" s="359"/>
      <c r="H3059" s="359"/>
      <c r="I3059" s="359"/>
      <c r="J3059" s="375"/>
    </row>
    <row r="3060" spans="1:10" ht="25.5" x14ac:dyDescent="0.25">
      <c r="A3060" s="376" t="s">
        <v>184</v>
      </c>
      <c r="B3060" s="350" t="s">
        <v>7428</v>
      </c>
      <c r="C3060" s="349" t="s">
        <v>163</v>
      </c>
      <c r="D3060" s="349" t="s">
        <v>7429</v>
      </c>
      <c r="E3060" s="644" t="s">
        <v>194</v>
      </c>
      <c r="F3060" s="644"/>
      <c r="G3060" s="351" t="s">
        <v>4</v>
      </c>
      <c r="H3060" s="352">
        <v>1</v>
      </c>
      <c r="I3060" s="353">
        <v>4.24</v>
      </c>
      <c r="J3060" s="377">
        <v>4.24</v>
      </c>
    </row>
    <row r="3061" spans="1:10" x14ac:dyDescent="0.25">
      <c r="A3061" s="378" t="s">
        <v>185</v>
      </c>
      <c r="B3061" s="361" t="s">
        <v>195</v>
      </c>
      <c r="C3061" s="360" t="s">
        <v>12</v>
      </c>
      <c r="D3061" s="360" t="s">
        <v>112</v>
      </c>
      <c r="E3061" s="645" t="s">
        <v>2465</v>
      </c>
      <c r="F3061" s="645"/>
      <c r="G3061" s="362" t="s">
        <v>104</v>
      </c>
      <c r="H3061" s="363">
        <v>0.04</v>
      </c>
      <c r="I3061" s="364">
        <v>34.340000000000003</v>
      </c>
      <c r="J3061" s="379">
        <v>1.37</v>
      </c>
    </row>
    <row r="3062" spans="1:10" ht="38.25" x14ac:dyDescent="0.25">
      <c r="A3062" s="372" t="s">
        <v>191</v>
      </c>
      <c r="B3062" s="355" t="s">
        <v>7456</v>
      </c>
      <c r="C3062" s="354" t="s">
        <v>12</v>
      </c>
      <c r="D3062" s="354" t="s">
        <v>7457</v>
      </c>
      <c r="E3062" s="643" t="s">
        <v>192</v>
      </c>
      <c r="F3062" s="643"/>
      <c r="G3062" s="356" t="s">
        <v>4</v>
      </c>
      <c r="H3062" s="357">
        <v>1</v>
      </c>
      <c r="I3062" s="358">
        <v>2.76</v>
      </c>
      <c r="J3062" s="373">
        <v>2.76</v>
      </c>
    </row>
    <row r="3063" spans="1:10" ht="25.5" x14ac:dyDescent="0.25">
      <c r="A3063" s="372" t="s">
        <v>191</v>
      </c>
      <c r="B3063" s="355" t="s">
        <v>1047</v>
      </c>
      <c r="C3063" s="354" t="s">
        <v>200</v>
      </c>
      <c r="D3063" s="354" t="s">
        <v>1048</v>
      </c>
      <c r="E3063" s="643" t="s">
        <v>201</v>
      </c>
      <c r="F3063" s="643"/>
      <c r="G3063" s="356" t="s">
        <v>1049</v>
      </c>
      <c r="H3063" s="357">
        <v>4.2999999999999997E-2</v>
      </c>
      <c r="I3063" s="358">
        <v>2.67</v>
      </c>
      <c r="J3063" s="373">
        <v>0.11</v>
      </c>
    </row>
    <row r="3064" spans="1:10" x14ac:dyDescent="0.25">
      <c r="A3064" s="646" t="s">
        <v>199</v>
      </c>
      <c r="B3064" s="853"/>
      <c r="C3064" s="853"/>
      <c r="D3064" s="853"/>
      <c r="E3064" s="853"/>
      <c r="F3064" s="853"/>
      <c r="G3064" s="853"/>
      <c r="H3064" s="853"/>
      <c r="I3064" s="853"/>
      <c r="J3064" s="647"/>
    </row>
    <row r="3065" spans="1:10" ht="15.75" thickBot="1" x14ac:dyDescent="0.3">
      <c r="A3065" s="648" t="s">
        <v>1050</v>
      </c>
      <c r="B3065" s="854"/>
      <c r="C3065" s="854"/>
      <c r="D3065" s="854"/>
      <c r="E3065" s="854"/>
      <c r="F3065" s="854"/>
      <c r="G3065" s="854"/>
      <c r="H3065" s="854"/>
      <c r="I3065" s="854"/>
      <c r="J3065" s="649"/>
    </row>
    <row r="3066" spans="1:10" ht="15.75" thickTop="1" x14ac:dyDescent="0.25">
      <c r="A3066" s="374"/>
      <c r="B3066" s="359"/>
      <c r="C3066" s="359"/>
      <c r="D3066" s="359"/>
      <c r="E3066" s="359"/>
      <c r="F3066" s="359"/>
      <c r="G3066" s="359"/>
      <c r="H3066" s="359"/>
      <c r="I3066" s="359"/>
      <c r="J3066" s="375"/>
    </row>
    <row r="3067" spans="1:10" ht="25.5" x14ac:dyDescent="0.25">
      <c r="A3067" s="376" t="s">
        <v>184</v>
      </c>
      <c r="B3067" s="350" t="s">
        <v>4734</v>
      </c>
      <c r="C3067" s="349" t="s">
        <v>163</v>
      </c>
      <c r="D3067" s="349" t="s">
        <v>4735</v>
      </c>
      <c r="E3067" s="644" t="s">
        <v>194</v>
      </c>
      <c r="F3067" s="644"/>
      <c r="G3067" s="351" t="s">
        <v>4</v>
      </c>
      <c r="H3067" s="352">
        <v>1</v>
      </c>
      <c r="I3067" s="353">
        <v>3.93</v>
      </c>
      <c r="J3067" s="377">
        <v>3.93</v>
      </c>
    </row>
    <row r="3068" spans="1:10" x14ac:dyDescent="0.25">
      <c r="A3068" s="378" t="s">
        <v>185</v>
      </c>
      <c r="B3068" s="361" t="s">
        <v>195</v>
      </c>
      <c r="C3068" s="360" t="s">
        <v>12</v>
      </c>
      <c r="D3068" s="360" t="s">
        <v>112</v>
      </c>
      <c r="E3068" s="645" t="s">
        <v>2465</v>
      </c>
      <c r="F3068" s="645"/>
      <c r="G3068" s="362" t="s">
        <v>104</v>
      </c>
      <c r="H3068" s="363">
        <v>0.04</v>
      </c>
      <c r="I3068" s="364">
        <v>34.340000000000003</v>
      </c>
      <c r="J3068" s="379">
        <v>1.37</v>
      </c>
    </row>
    <row r="3069" spans="1:10" ht="25.5" x14ac:dyDescent="0.25">
      <c r="A3069" s="372" t="s">
        <v>191</v>
      </c>
      <c r="B3069" s="355" t="s">
        <v>1047</v>
      </c>
      <c r="C3069" s="354" t="s">
        <v>200</v>
      </c>
      <c r="D3069" s="354" t="s">
        <v>1048</v>
      </c>
      <c r="E3069" s="643" t="s">
        <v>201</v>
      </c>
      <c r="F3069" s="643"/>
      <c r="G3069" s="356" t="s">
        <v>1049</v>
      </c>
      <c r="H3069" s="357">
        <v>4.2999999999999997E-2</v>
      </c>
      <c r="I3069" s="358">
        <v>2.67</v>
      </c>
      <c r="J3069" s="373">
        <v>0.11</v>
      </c>
    </row>
    <row r="3070" spans="1:10" ht="38.25" x14ac:dyDescent="0.25">
      <c r="A3070" s="372" t="s">
        <v>191</v>
      </c>
      <c r="B3070" s="355" t="s">
        <v>5003</v>
      </c>
      <c r="C3070" s="354" t="s">
        <v>12</v>
      </c>
      <c r="D3070" s="354" t="s">
        <v>5004</v>
      </c>
      <c r="E3070" s="643" t="s">
        <v>192</v>
      </c>
      <c r="F3070" s="643"/>
      <c r="G3070" s="356" t="s">
        <v>4</v>
      </c>
      <c r="H3070" s="357">
        <v>1</v>
      </c>
      <c r="I3070" s="358">
        <v>2.4500000000000002</v>
      </c>
      <c r="J3070" s="373">
        <v>2.4500000000000002</v>
      </c>
    </row>
    <row r="3071" spans="1:10" x14ac:dyDescent="0.25">
      <c r="A3071" s="646" t="s">
        <v>199</v>
      </c>
      <c r="B3071" s="853"/>
      <c r="C3071" s="853"/>
      <c r="D3071" s="853"/>
      <c r="E3071" s="853"/>
      <c r="F3071" s="853"/>
      <c r="G3071" s="853"/>
      <c r="H3071" s="853"/>
      <c r="I3071" s="853"/>
      <c r="J3071" s="647"/>
    </row>
    <row r="3072" spans="1:10" ht="15.75" thickBot="1" x14ac:dyDescent="0.3">
      <c r="A3072" s="648" t="s">
        <v>1050</v>
      </c>
      <c r="B3072" s="854"/>
      <c r="C3072" s="854"/>
      <c r="D3072" s="854"/>
      <c r="E3072" s="854"/>
      <c r="F3072" s="854"/>
      <c r="G3072" s="854"/>
      <c r="H3072" s="854"/>
      <c r="I3072" s="854"/>
      <c r="J3072" s="649"/>
    </row>
    <row r="3073" spans="1:10" ht="15.75" thickTop="1" x14ac:dyDescent="0.25">
      <c r="A3073" s="374"/>
      <c r="B3073" s="359"/>
      <c r="C3073" s="359"/>
      <c r="D3073" s="359"/>
      <c r="E3073" s="359"/>
      <c r="F3073" s="359"/>
      <c r="G3073" s="359"/>
      <c r="H3073" s="359"/>
      <c r="I3073" s="359"/>
      <c r="J3073" s="375"/>
    </row>
    <row r="3074" spans="1:10" ht="25.5" x14ac:dyDescent="0.25">
      <c r="A3074" s="376" t="s">
        <v>184</v>
      </c>
      <c r="B3074" s="350" t="s">
        <v>2601</v>
      </c>
      <c r="C3074" s="349" t="s">
        <v>163</v>
      </c>
      <c r="D3074" s="349" t="s">
        <v>2602</v>
      </c>
      <c r="E3074" s="644" t="s">
        <v>194</v>
      </c>
      <c r="F3074" s="644"/>
      <c r="G3074" s="351" t="s">
        <v>4</v>
      </c>
      <c r="H3074" s="352">
        <v>1</v>
      </c>
      <c r="I3074" s="353">
        <v>6.65</v>
      </c>
      <c r="J3074" s="377">
        <v>6.65</v>
      </c>
    </row>
    <row r="3075" spans="1:10" x14ac:dyDescent="0.25">
      <c r="A3075" s="378" t="s">
        <v>185</v>
      </c>
      <c r="B3075" s="361" t="s">
        <v>195</v>
      </c>
      <c r="C3075" s="360" t="s">
        <v>12</v>
      </c>
      <c r="D3075" s="360" t="s">
        <v>112</v>
      </c>
      <c r="E3075" s="645" t="s">
        <v>2465</v>
      </c>
      <c r="F3075" s="645"/>
      <c r="G3075" s="362" t="s">
        <v>104</v>
      </c>
      <c r="H3075" s="363">
        <v>0.05</v>
      </c>
      <c r="I3075" s="364">
        <v>34.340000000000003</v>
      </c>
      <c r="J3075" s="379">
        <v>1.71</v>
      </c>
    </row>
    <row r="3076" spans="1:10" ht="38.25" x14ac:dyDescent="0.25">
      <c r="A3076" s="372" t="s">
        <v>191</v>
      </c>
      <c r="B3076" s="355" t="s">
        <v>2987</v>
      </c>
      <c r="C3076" s="354" t="s">
        <v>12</v>
      </c>
      <c r="D3076" s="354" t="s">
        <v>2988</v>
      </c>
      <c r="E3076" s="643" t="s">
        <v>192</v>
      </c>
      <c r="F3076" s="643"/>
      <c r="G3076" s="356" t="s">
        <v>4</v>
      </c>
      <c r="H3076" s="357">
        <v>1</v>
      </c>
      <c r="I3076" s="358">
        <v>4.8</v>
      </c>
      <c r="J3076" s="373">
        <v>4.8</v>
      </c>
    </row>
    <row r="3077" spans="1:10" ht="25.5" x14ac:dyDescent="0.25">
      <c r="A3077" s="372" t="s">
        <v>191</v>
      </c>
      <c r="B3077" s="355" t="s">
        <v>1047</v>
      </c>
      <c r="C3077" s="354" t="s">
        <v>200</v>
      </c>
      <c r="D3077" s="354" t="s">
        <v>1048</v>
      </c>
      <c r="E3077" s="643" t="s">
        <v>201</v>
      </c>
      <c r="F3077" s="643"/>
      <c r="G3077" s="356" t="s">
        <v>1049</v>
      </c>
      <c r="H3077" s="357">
        <v>5.6000000000000001E-2</v>
      </c>
      <c r="I3077" s="358">
        <v>2.67</v>
      </c>
      <c r="J3077" s="373">
        <v>0.14000000000000001</v>
      </c>
    </row>
    <row r="3078" spans="1:10" x14ac:dyDescent="0.25">
      <c r="A3078" s="646" t="s">
        <v>199</v>
      </c>
      <c r="B3078" s="853"/>
      <c r="C3078" s="853"/>
      <c r="D3078" s="853"/>
      <c r="E3078" s="853"/>
      <c r="F3078" s="853"/>
      <c r="G3078" s="853"/>
      <c r="H3078" s="853"/>
      <c r="I3078" s="853"/>
      <c r="J3078" s="647"/>
    </row>
    <row r="3079" spans="1:10" ht="15.75" thickBot="1" x14ac:dyDescent="0.3">
      <c r="A3079" s="648" t="s">
        <v>2989</v>
      </c>
      <c r="B3079" s="854"/>
      <c r="C3079" s="854"/>
      <c r="D3079" s="854"/>
      <c r="E3079" s="854"/>
      <c r="F3079" s="854"/>
      <c r="G3079" s="854"/>
      <c r="H3079" s="854"/>
      <c r="I3079" s="854"/>
      <c r="J3079" s="649"/>
    </row>
    <row r="3080" spans="1:10" ht="15.75" thickTop="1" x14ac:dyDescent="0.25">
      <c r="A3080" s="374"/>
      <c r="B3080" s="359"/>
      <c r="C3080" s="359"/>
      <c r="D3080" s="359"/>
      <c r="E3080" s="359"/>
      <c r="F3080" s="359"/>
      <c r="G3080" s="359"/>
      <c r="H3080" s="359"/>
      <c r="I3080" s="359"/>
      <c r="J3080" s="375"/>
    </row>
    <row r="3081" spans="1:10" ht="25.5" x14ac:dyDescent="0.25">
      <c r="A3081" s="376" t="s">
        <v>184</v>
      </c>
      <c r="B3081" s="350" t="s">
        <v>2604</v>
      </c>
      <c r="C3081" s="349" t="s">
        <v>163</v>
      </c>
      <c r="D3081" s="349" t="s">
        <v>2605</v>
      </c>
      <c r="E3081" s="644" t="s">
        <v>194</v>
      </c>
      <c r="F3081" s="644"/>
      <c r="G3081" s="351" t="s">
        <v>4</v>
      </c>
      <c r="H3081" s="352">
        <v>1</v>
      </c>
      <c r="I3081" s="353">
        <v>0.28999999999999998</v>
      </c>
      <c r="J3081" s="377">
        <v>0.28999999999999998</v>
      </c>
    </row>
    <row r="3082" spans="1:10" ht="25.5" x14ac:dyDescent="0.25">
      <c r="A3082" s="372" t="s">
        <v>191</v>
      </c>
      <c r="B3082" s="355" t="s">
        <v>2990</v>
      </c>
      <c r="C3082" s="354" t="s">
        <v>200</v>
      </c>
      <c r="D3082" s="354" t="s">
        <v>2991</v>
      </c>
      <c r="E3082" s="643" t="s">
        <v>192</v>
      </c>
      <c r="F3082" s="643"/>
      <c r="G3082" s="356" t="s">
        <v>202</v>
      </c>
      <c r="H3082" s="357">
        <v>1</v>
      </c>
      <c r="I3082" s="358">
        <v>0.28999999999999998</v>
      </c>
      <c r="J3082" s="373">
        <v>0.28999999999999998</v>
      </c>
    </row>
    <row r="3083" spans="1:10" x14ac:dyDescent="0.25">
      <c r="A3083" s="646" t="s">
        <v>199</v>
      </c>
      <c r="B3083" s="853"/>
      <c r="C3083" s="853"/>
      <c r="D3083" s="853"/>
      <c r="E3083" s="853"/>
      <c r="F3083" s="853"/>
      <c r="G3083" s="853"/>
      <c r="H3083" s="853"/>
      <c r="I3083" s="853"/>
      <c r="J3083" s="647"/>
    </row>
    <row r="3084" spans="1:10" ht="15.75" thickBot="1" x14ac:dyDescent="0.3">
      <c r="A3084" s="648" t="s">
        <v>2992</v>
      </c>
      <c r="B3084" s="854"/>
      <c r="C3084" s="854"/>
      <c r="D3084" s="854"/>
      <c r="E3084" s="854"/>
      <c r="F3084" s="854"/>
      <c r="G3084" s="854"/>
      <c r="H3084" s="854"/>
      <c r="I3084" s="854"/>
      <c r="J3084" s="649"/>
    </row>
    <row r="3085" spans="1:10" ht="15.75" thickTop="1" x14ac:dyDescent="0.25">
      <c r="A3085" s="374"/>
      <c r="B3085" s="359"/>
      <c r="C3085" s="359"/>
      <c r="D3085" s="359"/>
      <c r="E3085" s="359"/>
      <c r="F3085" s="359"/>
      <c r="G3085" s="359"/>
      <c r="H3085" s="359"/>
      <c r="I3085" s="359"/>
      <c r="J3085" s="375"/>
    </row>
    <row r="3086" spans="1:10" ht="25.5" x14ac:dyDescent="0.25">
      <c r="A3086" s="376" t="s">
        <v>184</v>
      </c>
      <c r="B3086" s="350" t="s">
        <v>2606</v>
      </c>
      <c r="C3086" s="349" t="s">
        <v>163</v>
      </c>
      <c r="D3086" s="349" t="s">
        <v>2607</v>
      </c>
      <c r="E3086" s="644" t="s">
        <v>194</v>
      </c>
      <c r="F3086" s="644"/>
      <c r="G3086" s="351" t="s">
        <v>4</v>
      </c>
      <c r="H3086" s="352">
        <v>1</v>
      </c>
      <c r="I3086" s="353">
        <v>0.57999999999999996</v>
      </c>
      <c r="J3086" s="377">
        <v>0.57999999999999996</v>
      </c>
    </row>
    <row r="3087" spans="1:10" ht="25.5" x14ac:dyDescent="0.25">
      <c r="A3087" s="372" t="s">
        <v>191</v>
      </c>
      <c r="B3087" s="355" t="s">
        <v>2993</v>
      </c>
      <c r="C3087" s="354" t="s">
        <v>200</v>
      </c>
      <c r="D3087" s="354" t="s">
        <v>2994</v>
      </c>
      <c r="E3087" s="643" t="s">
        <v>192</v>
      </c>
      <c r="F3087" s="643"/>
      <c r="G3087" s="356" t="s">
        <v>202</v>
      </c>
      <c r="H3087" s="357">
        <v>1</v>
      </c>
      <c r="I3087" s="358">
        <v>0.57999999999999996</v>
      </c>
      <c r="J3087" s="373">
        <v>0.57999999999999996</v>
      </c>
    </row>
    <row r="3088" spans="1:10" x14ac:dyDescent="0.25">
      <c r="A3088" s="646" t="s">
        <v>199</v>
      </c>
      <c r="B3088" s="853"/>
      <c r="C3088" s="853"/>
      <c r="D3088" s="853"/>
      <c r="E3088" s="853"/>
      <c r="F3088" s="853"/>
      <c r="G3088" s="853"/>
      <c r="H3088" s="853"/>
      <c r="I3088" s="853"/>
      <c r="J3088" s="647"/>
    </row>
    <row r="3089" spans="1:10" ht="15.75" thickBot="1" x14ac:dyDescent="0.3">
      <c r="A3089" s="648" t="s">
        <v>2992</v>
      </c>
      <c r="B3089" s="854"/>
      <c r="C3089" s="854"/>
      <c r="D3089" s="854"/>
      <c r="E3089" s="854"/>
      <c r="F3089" s="854"/>
      <c r="G3089" s="854"/>
      <c r="H3089" s="854"/>
      <c r="I3089" s="854"/>
      <c r="J3089" s="649"/>
    </row>
    <row r="3090" spans="1:10" ht="15.75" thickTop="1" x14ac:dyDescent="0.25">
      <c r="A3090" s="374"/>
      <c r="B3090" s="359"/>
      <c r="C3090" s="359"/>
      <c r="D3090" s="359"/>
      <c r="E3090" s="359"/>
      <c r="F3090" s="359"/>
      <c r="G3090" s="359"/>
      <c r="H3090" s="359"/>
      <c r="I3090" s="359"/>
      <c r="J3090" s="375"/>
    </row>
    <row r="3091" spans="1:10" ht="25.5" x14ac:dyDescent="0.25">
      <c r="A3091" s="376" t="s">
        <v>184</v>
      </c>
      <c r="B3091" s="350" t="s">
        <v>2608</v>
      </c>
      <c r="C3091" s="349" t="s">
        <v>163</v>
      </c>
      <c r="D3091" s="349" t="s">
        <v>2609</v>
      </c>
      <c r="E3091" s="644" t="s">
        <v>194</v>
      </c>
      <c r="F3091" s="644"/>
      <c r="G3091" s="351" t="s">
        <v>4</v>
      </c>
      <c r="H3091" s="352">
        <v>1</v>
      </c>
      <c r="I3091" s="353">
        <v>0.57999999999999996</v>
      </c>
      <c r="J3091" s="377">
        <v>0.57999999999999996</v>
      </c>
    </row>
    <row r="3092" spans="1:10" ht="25.5" x14ac:dyDescent="0.25">
      <c r="A3092" s="372" t="s">
        <v>191</v>
      </c>
      <c r="B3092" s="355" t="s">
        <v>2995</v>
      </c>
      <c r="C3092" s="354" t="s">
        <v>200</v>
      </c>
      <c r="D3092" s="354" t="s">
        <v>2996</v>
      </c>
      <c r="E3092" s="643" t="s">
        <v>192</v>
      </c>
      <c r="F3092" s="643"/>
      <c r="G3092" s="356" t="s">
        <v>202</v>
      </c>
      <c r="H3092" s="357">
        <v>1</v>
      </c>
      <c r="I3092" s="358">
        <v>0.57999999999999996</v>
      </c>
      <c r="J3092" s="373">
        <v>0.57999999999999996</v>
      </c>
    </row>
    <row r="3093" spans="1:10" x14ac:dyDescent="0.25">
      <c r="A3093" s="646" t="s">
        <v>199</v>
      </c>
      <c r="B3093" s="853"/>
      <c r="C3093" s="853"/>
      <c r="D3093" s="853"/>
      <c r="E3093" s="853"/>
      <c r="F3093" s="853"/>
      <c r="G3093" s="853"/>
      <c r="H3093" s="853"/>
      <c r="I3093" s="853"/>
      <c r="J3093" s="647"/>
    </row>
    <row r="3094" spans="1:10" ht="15.75" thickBot="1" x14ac:dyDescent="0.3">
      <c r="A3094" s="648" t="s">
        <v>2992</v>
      </c>
      <c r="B3094" s="854"/>
      <c r="C3094" s="854"/>
      <c r="D3094" s="854"/>
      <c r="E3094" s="854"/>
      <c r="F3094" s="854"/>
      <c r="G3094" s="854"/>
      <c r="H3094" s="854"/>
      <c r="I3094" s="854"/>
      <c r="J3094" s="649"/>
    </row>
    <row r="3095" spans="1:10" ht="15.75" thickTop="1" x14ac:dyDescent="0.25">
      <c r="A3095" s="374"/>
      <c r="B3095" s="359"/>
      <c r="C3095" s="359"/>
      <c r="D3095" s="359"/>
      <c r="E3095" s="359"/>
      <c r="F3095" s="359"/>
      <c r="G3095" s="359"/>
      <c r="H3095" s="359"/>
      <c r="I3095" s="359"/>
      <c r="J3095" s="375"/>
    </row>
    <row r="3096" spans="1:10" ht="25.5" x14ac:dyDescent="0.25">
      <c r="A3096" s="376" t="s">
        <v>184</v>
      </c>
      <c r="B3096" s="350" t="s">
        <v>1357</v>
      </c>
      <c r="C3096" s="349" t="s">
        <v>163</v>
      </c>
      <c r="D3096" s="349" t="s">
        <v>1358</v>
      </c>
      <c r="E3096" s="644" t="s">
        <v>194</v>
      </c>
      <c r="F3096" s="644"/>
      <c r="G3096" s="351" t="s">
        <v>4</v>
      </c>
      <c r="H3096" s="352">
        <v>1</v>
      </c>
      <c r="I3096" s="353">
        <v>11.65</v>
      </c>
      <c r="J3096" s="377">
        <v>11.65</v>
      </c>
    </row>
    <row r="3097" spans="1:10" ht="25.5" x14ac:dyDescent="0.25">
      <c r="A3097" s="378" t="s">
        <v>185</v>
      </c>
      <c r="B3097" s="361" t="s">
        <v>211</v>
      </c>
      <c r="C3097" s="360" t="s">
        <v>12</v>
      </c>
      <c r="D3097" s="360" t="s">
        <v>114</v>
      </c>
      <c r="E3097" s="645" t="s">
        <v>2465</v>
      </c>
      <c r="F3097" s="645"/>
      <c r="G3097" s="362" t="s">
        <v>104</v>
      </c>
      <c r="H3097" s="363">
        <v>0.14499999999999999</v>
      </c>
      <c r="I3097" s="364">
        <v>26.15</v>
      </c>
      <c r="J3097" s="379">
        <v>3.79</v>
      </c>
    </row>
    <row r="3098" spans="1:10" x14ac:dyDescent="0.25">
      <c r="A3098" s="378" t="s">
        <v>185</v>
      </c>
      <c r="B3098" s="361" t="s">
        <v>195</v>
      </c>
      <c r="C3098" s="360" t="s">
        <v>12</v>
      </c>
      <c r="D3098" s="360" t="s">
        <v>112</v>
      </c>
      <c r="E3098" s="645" t="s">
        <v>2465</v>
      </c>
      <c r="F3098" s="645"/>
      <c r="G3098" s="362" t="s">
        <v>104</v>
      </c>
      <c r="H3098" s="363">
        <v>0.14499999999999999</v>
      </c>
      <c r="I3098" s="364">
        <v>34.340000000000003</v>
      </c>
      <c r="J3098" s="379">
        <v>4.97</v>
      </c>
    </row>
    <row r="3099" spans="1:10" ht="25.5" x14ac:dyDescent="0.25">
      <c r="A3099" s="378" t="s">
        <v>185</v>
      </c>
      <c r="B3099" s="361" t="s">
        <v>500</v>
      </c>
      <c r="C3099" s="360" t="s">
        <v>12</v>
      </c>
      <c r="D3099" s="360" t="s">
        <v>501</v>
      </c>
      <c r="E3099" s="645" t="s">
        <v>2470</v>
      </c>
      <c r="F3099" s="645"/>
      <c r="G3099" s="362" t="s">
        <v>187</v>
      </c>
      <c r="H3099" s="363">
        <v>8.9999999999999998E-4</v>
      </c>
      <c r="I3099" s="364">
        <v>846.53</v>
      </c>
      <c r="J3099" s="379">
        <v>0.76</v>
      </c>
    </row>
    <row r="3100" spans="1:10" ht="25.5" x14ac:dyDescent="0.25">
      <c r="A3100" s="372" t="s">
        <v>191</v>
      </c>
      <c r="B3100" s="355" t="s">
        <v>717</v>
      </c>
      <c r="C3100" s="354" t="s">
        <v>12</v>
      </c>
      <c r="D3100" s="354" t="s">
        <v>718</v>
      </c>
      <c r="E3100" s="643" t="s">
        <v>192</v>
      </c>
      <c r="F3100" s="643"/>
      <c r="G3100" s="356" t="s">
        <v>4</v>
      </c>
      <c r="H3100" s="357">
        <v>1</v>
      </c>
      <c r="I3100" s="358">
        <v>2.13</v>
      </c>
      <c r="J3100" s="373">
        <v>2.13</v>
      </c>
    </row>
    <row r="3101" spans="1:10" x14ac:dyDescent="0.25">
      <c r="A3101" s="646" t="s">
        <v>199</v>
      </c>
      <c r="B3101" s="853"/>
      <c r="C3101" s="853"/>
      <c r="D3101" s="853"/>
      <c r="E3101" s="853"/>
      <c r="F3101" s="853"/>
      <c r="G3101" s="853"/>
      <c r="H3101" s="853"/>
      <c r="I3101" s="853"/>
      <c r="J3101" s="647"/>
    </row>
    <row r="3102" spans="1:10" ht="15.75" thickBot="1" x14ac:dyDescent="0.3">
      <c r="A3102" s="648" t="s">
        <v>1889</v>
      </c>
      <c r="B3102" s="854"/>
      <c r="C3102" s="854"/>
      <c r="D3102" s="854"/>
      <c r="E3102" s="854"/>
      <c r="F3102" s="854"/>
      <c r="G3102" s="854"/>
      <c r="H3102" s="854"/>
      <c r="I3102" s="854"/>
      <c r="J3102" s="649"/>
    </row>
    <row r="3103" spans="1:10" ht="15.75" thickTop="1" x14ac:dyDescent="0.25">
      <c r="A3103" s="374"/>
      <c r="B3103" s="359"/>
      <c r="C3103" s="359"/>
      <c r="D3103" s="359"/>
      <c r="E3103" s="359"/>
      <c r="F3103" s="359"/>
      <c r="G3103" s="359"/>
      <c r="H3103" s="359"/>
      <c r="I3103" s="359"/>
      <c r="J3103" s="375"/>
    </row>
    <row r="3104" spans="1:10" ht="25.5" x14ac:dyDescent="0.25">
      <c r="A3104" s="376" t="s">
        <v>184</v>
      </c>
      <c r="B3104" s="350" t="s">
        <v>1360</v>
      </c>
      <c r="C3104" s="349" t="s">
        <v>163</v>
      </c>
      <c r="D3104" s="349" t="s">
        <v>1361</v>
      </c>
      <c r="E3104" s="644" t="s">
        <v>194</v>
      </c>
      <c r="F3104" s="644"/>
      <c r="G3104" s="351" t="s">
        <v>4</v>
      </c>
      <c r="H3104" s="352">
        <v>1</v>
      </c>
      <c r="I3104" s="353">
        <v>15.29</v>
      </c>
      <c r="J3104" s="377">
        <v>15.29</v>
      </c>
    </row>
    <row r="3105" spans="1:10" x14ac:dyDescent="0.25">
      <c r="A3105" s="378" t="s">
        <v>185</v>
      </c>
      <c r="B3105" s="361" t="s">
        <v>195</v>
      </c>
      <c r="C3105" s="360" t="s">
        <v>12</v>
      </c>
      <c r="D3105" s="360" t="s">
        <v>112</v>
      </c>
      <c r="E3105" s="645" t="s">
        <v>2465</v>
      </c>
      <c r="F3105" s="645"/>
      <c r="G3105" s="362" t="s">
        <v>104</v>
      </c>
      <c r="H3105" s="363">
        <v>0.16600000000000001</v>
      </c>
      <c r="I3105" s="364">
        <v>34.340000000000003</v>
      </c>
      <c r="J3105" s="379">
        <v>5.7</v>
      </c>
    </row>
    <row r="3106" spans="1:10" ht="25.5" x14ac:dyDescent="0.25">
      <c r="A3106" s="378" t="s">
        <v>185</v>
      </c>
      <c r="B3106" s="361" t="s">
        <v>500</v>
      </c>
      <c r="C3106" s="360" t="s">
        <v>12</v>
      </c>
      <c r="D3106" s="360" t="s">
        <v>501</v>
      </c>
      <c r="E3106" s="645" t="s">
        <v>2470</v>
      </c>
      <c r="F3106" s="645"/>
      <c r="G3106" s="362" t="s">
        <v>187</v>
      </c>
      <c r="H3106" s="363">
        <v>1.1999999999999999E-3</v>
      </c>
      <c r="I3106" s="364">
        <v>846.53</v>
      </c>
      <c r="J3106" s="379">
        <v>1.01</v>
      </c>
    </row>
    <row r="3107" spans="1:10" ht="25.5" x14ac:dyDescent="0.25">
      <c r="A3107" s="378" t="s">
        <v>185</v>
      </c>
      <c r="B3107" s="361" t="s">
        <v>211</v>
      </c>
      <c r="C3107" s="360" t="s">
        <v>12</v>
      </c>
      <c r="D3107" s="360" t="s">
        <v>114</v>
      </c>
      <c r="E3107" s="645" t="s">
        <v>2465</v>
      </c>
      <c r="F3107" s="645"/>
      <c r="G3107" s="362" t="s">
        <v>104</v>
      </c>
      <c r="H3107" s="363">
        <v>0.16600000000000001</v>
      </c>
      <c r="I3107" s="364">
        <v>26.15</v>
      </c>
      <c r="J3107" s="379">
        <v>4.34</v>
      </c>
    </row>
    <row r="3108" spans="1:10" ht="25.5" x14ac:dyDescent="0.25">
      <c r="A3108" s="372" t="s">
        <v>191</v>
      </c>
      <c r="B3108" s="355" t="s">
        <v>1890</v>
      </c>
      <c r="C3108" s="354" t="s">
        <v>12</v>
      </c>
      <c r="D3108" s="354" t="s">
        <v>1891</v>
      </c>
      <c r="E3108" s="643" t="s">
        <v>192</v>
      </c>
      <c r="F3108" s="643"/>
      <c r="G3108" s="356" t="s">
        <v>4</v>
      </c>
      <c r="H3108" s="357">
        <v>1</v>
      </c>
      <c r="I3108" s="358">
        <v>4.24</v>
      </c>
      <c r="J3108" s="373">
        <v>4.24</v>
      </c>
    </row>
    <row r="3109" spans="1:10" x14ac:dyDescent="0.25">
      <c r="A3109" s="646" t="s">
        <v>199</v>
      </c>
      <c r="B3109" s="853"/>
      <c r="C3109" s="853"/>
      <c r="D3109" s="853"/>
      <c r="E3109" s="853"/>
      <c r="F3109" s="853"/>
      <c r="G3109" s="853"/>
      <c r="H3109" s="853"/>
      <c r="I3109" s="853"/>
      <c r="J3109" s="647"/>
    </row>
    <row r="3110" spans="1:10" ht="15.75" thickBot="1" x14ac:dyDescent="0.3">
      <c r="A3110" s="648" t="s">
        <v>1892</v>
      </c>
      <c r="B3110" s="854"/>
      <c r="C3110" s="854"/>
      <c r="D3110" s="854"/>
      <c r="E3110" s="854"/>
      <c r="F3110" s="854"/>
      <c r="G3110" s="854"/>
      <c r="H3110" s="854"/>
      <c r="I3110" s="854"/>
      <c r="J3110" s="649"/>
    </row>
    <row r="3111" spans="1:10" ht="15.75" thickTop="1" x14ac:dyDescent="0.25">
      <c r="A3111" s="374"/>
      <c r="B3111" s="359"/>
      <c r="C3111" s="359"/>
      <c r="D3111" s="359"/>
      <c r="E3111" s="359"/>
      <c r="F3111" s="359"/>
      <c r="G3111" s="359"/>
      <c r="H3111" s="359"/>
      <c r="I3111" s="359"/>
      <c r="J3111" s="375"/>
    </row>
    <row r="3112" spans="1:10" ht="25.5" x14ac:dyDescent="0.25">
      <c r="A3112" s="376" t="s">
        <v>184</v>
      </c>
      <c r="B3112" s="350" t="s">
        <v>5854</v>
      </c>
      <c r="C3112" s="349" t="s">
        <v>163</v>
      </c>
      <c r="D3112" s="349" t="s">
        <v>5855</v>
      </c>
      <c r="E3112" s="644" t="s">
        <v>194</v>
      </c>
      <c r="F3112" s="644"/>
      <c r="G3112" s="351" t="s">
        <v>4</v>
      </c>
      <c r="H3112" s="352">
        <v>1</v>
      </c>
      <c r="I3112" s="353">
        <v>24.35</v>
      </c>
      <c r="J3112" s="377">
        <v>24.35</v>
      </c>
    </row>
    <row r="3113" spans="1:10" ht="25.5" x14ac:dyDescent="0.25">
      <c r="A3113" s="378" t="s">
        <v>185</v>
      </c>
      <c r="B3113" s="361" t="s">
        <v>211</v>
      </c>
      <c r="C3113" s="360" t="s">
        <v>12</v>
      </c>
      <c r="D3113" s="360" t="s">
        <v>114</v>
      </c>
      <c r="E3113" s="645" t="s">
        <v>2465</v>
      </c>
      <c r="F3113" s="645"/>
      <c r="G3113" s="362" t="s">
        <v>104</v>
      </c>
      <c r="H3113" s="363">
        <v>0.13300000000000001</v>
      </c>
      <c r="I3113" s="364">
        <v>26.15</v>
      </c>
      <c r="J3113" s="379">
        <v>3.47</v>
      </c>
    </row>
    <row r="3114" spans="1:10" x14ac:dyDescent="0.25">
      <c r="A3114" s="378" t="s">
        <v>185</v>
      </c>
      <c r="B3114" s="361" t="s">
        <v>195</v>
      </c>
      <c r="C3114" s="360" t="s">
        <v>12</v>
      </c>
      <c r="D3114" s="360" t="s">
        <v>112</v>
      </c>
      <c r="E3114" s="645" t="s">
        <v>2465</v>
      </c>
      <c r="F3114" s="645"/>
      <c r="G3114" s="362" t="s">
        <v>104</v>
      </c>
      <c r="H3114" s="363">
        <v>0.13300000000000001</v>
      </c>
      <c r="I3114" s="364">
        <v>34.340000000000003</v>
      </c>
      <c r="J3114" s="379">
        <v>4.5599999999999996</v>
      </c>
    </row>
    <row r="3115" spans="1:10" ht="25.5" x14ac:dyDescent="0.25">
      <c r="A3115" s="372" t="s">
        <v>191</v>
      </c>
      <c r="B3115" s="355" t="s">
        <v>6068</v>
      </c>
      <c r="C3115" s="354" t="s">
        <v>125</v>
      </c>
      <c r="D3115" s="354" t="s">
        <v>6069</v>
      </c>
      <c r="E3115" s="643" t="s">
        <v>192</v>
      </c>
      <c r="F3115" s="643"/>
      <c r="G3115" s="356" t="s">
        <v>4</v>
      </c>
      <c r="H3115" s="357">
        <v>1</v>
      </c>
      <c r="I3115" s="358">
        <v>16.32</v>
      </c>
      <c r="J3115" s="373">
        <v>16.32</v>
      </c>
    </row>
    <row r="3116" spans="1:10" x14ac:dyDescent="0.25">
      <c r="A3116" s="646" t="s">
        <v>199</v>
      </c>
      <c r="B3116" s="853"/>
      <c r="C3116" s="853"/>
      <c r="D3116" s="853"/>
      <c r="E3116" s="853"/>
      <c r="F3116" s="853"/>
      <c r="G3116" s="853"/>
      <c r="H3116" s="853"/>
      <c r="I3116" s="853"/>
      <c r="J3116" s="647"/>
    </row>
    <row r="3117" spans="1:10" ht="15.75" thickBot="1" x14ac:dyDescent="0.3">
      <c r="A3117" s="648" t="s">
        <v>6070</v>
      </c>
      <c r="B3117" s="854"/>
      <c r="C3117" s="854"/>
      <c r="D3117" s="854"/>
      <c r="E3117" s="854"/>
      <c r="F3117" s="854"/>
      <c r="G3117" s="854"/>
      <c r="H3117" s="854"/>
      <c r="I3117" s="854"/>
      <c r="J3117" s="649"/>
    </row>
    <row r="3118" spans="1:10" ht="15.75" thickTop="1" x14ac:dyDescent="0.25">
      <c r="A3118" s="374"/>
      <c r="B3118" s="359"/>
      <c r="C3118" s="359"/>
      <c r="D3118" s="359"/>
      <c r="E3118" s="359"/>
      <c r="F3118" s="359"/>
      <c r="G3118" s="359"/>
      <c r="H3118" s="359"/>
      <c r="I3118" s="359"/>
      <c r="J3118" s="375"/>
    </row>
    <row r="3119" spans="1:10" ht="25.5" x14ac:dyDescent="0.25">
      <c r="A3119" s="376" t="s">
        <v>184</v>
      </c>
      <c r="B3119" s="350" t="s">
        <v>1363</v>
      </c>
      <c r="C3119" s="349" t="s">
        <v>12</v>
      </c>
      <c r="D3119" s="349" t="s">
        <v>1364</v>
      </c>
      <c r="E3119" s="644" t="s">
        <v>713</v>
      </c>
      <c r="F3119" s="644"/>
      <c r="G3119" s="351" t="s">
        <v>4</v>
      </c>
      <c r="H3119" s="352">
        <v>1</v>
      </c>
      <c r="I3119" s="353">
        <v>18.93</v>
      </c>
      <c r="J3119" s="377">
        <v>18.93</v>
      </c>
    </row>
    <row r="3120" spans="1:10" ht="25.5" x14ac:dyDescent="0.25">
      <c r="A3120" s="378" t="s">
        <v>185</v>
      </c>
      <c r="B3120" s="361" t="s">
        <v>211</v>
      </c>
      <c r="C3120" s="360" t="s">
        <v>12</v>
      </c>
      <c r="D3120" s="360" t="s">
        <v>114</v>
      </c>
      <c r="E3120" s="645" t="s">
        <v>2465</v>
      </c>
      <c r="F3120" s="645"/>
      <c r="G3120" s="362" t="s">
        <v>104</v>
      </c>
      <c r="H3120" s="363">
        <v>0.222</v>
      </c>
      <c r="I3120" s="364">
        <v>26.15</v>
      </c>
      <c r="J3120" s="379">
        <v>5.8</v>
      </c>
    </row>
    <row r="3121" spans="1:10" x14ac:dyDescent="0.25">
      <c r="A3121" s="378" t="s">
        <v>185</v>
      </c>
      <c r="B3121" s="361" t="s">
        <v>195</v>
      </c>
      <c r="C3121" s="360" t="s">
        <v>12</v>
      </c>
      <c r="D3121" s="360" t="s">
        <v>112</v>
      </c>
      <c r="E3121" s="645" t="s">
        <v>2465</v>
      </c>
      <c r="F3121" s="645"/>
      <c r="G3121" s="362" t="s">
        <v>104</v>
      </c>
      <c r="H3121" s="363">
        <v>0.222</v>
      </c>
      <c r="I3121" s="364">
        <v>34.340000000000003</v>
      </c>
      <c r="J3121" s="379">
        <v>7.62</v>
      </c>
    </row>
    <row r="3122" spans="1:10" ht="26.25" thickBot="1" x14ac:dyDescent="0.3">
      <c r="A3122" s="372" t="s">
        <v>191</v>
      </c>
      <c r="B3122" s="355" t="s">
        <v>756</v>
      </c>
      <c r="C3122" s="354" t="s">
        <v>12</v>
      </c>
      <c r="D3122" s="354" t="s">
        <v>757</v>
      </c>
      <c r="E3122" s="643" t="s">
        <v>192</v>
      </c>
      <c r="F3122" s="643"/>
      <c r="G3122" s="356" t="s">
        <v>4</v>
      </c>
      <c r="H3122" s="357">
        <v>1</v>
      </c>
      <c r="I3122" s="358">
        <v>5.51</v>
      </c>
      <c r="J3122" s="373">
        <v>5.51</v>
      </c>
    </row>
    <row r="3123" spans="1:10" ht="15.75" thickTop="1" x14ac:dyDescent="0.25">
      <c r="A3123" s="374"/>
      <c r="B3123" s="359"/>
      <c r="C3123" s="359"/>
      <c r="D3123" s="359"/>
      <c r="E3123" s="359"/>
      <c r="F3123" s="359"/>
      <c r="G3123" s="359"/>
      <c r="H3123" s="359"/>
      <c r="I3123" s="359"/>
      <c r="J3123" s="375"/>
    </row>
    <row r="3124" spans="1:10" ht="25.5" x14ac:dyDescent="0.25">
      <c r="A3124" s="376" t="s">
        <v>184</v>
      </c>
      <c r="B3124" s="350" t="s">
        <v>5856</v>
      </c>
      <c r="C3124" s="349" t="s">
        <v>163</v>
      </c>
      <c r="D3124" s="349" t="s">
        <v>5857</v>
      </c>
      <c r="E3124" s="644" t="s">
        <v>194</v>
      </c>
      <c r="F3124" s="644"/>
      <c r="G3124" s="351" t="s">
        <v>4</v>
      </c>
      <c r="H3124" s="352">
        <v>1</v>
      </c>
      <c r="I3124" s="353">
        <v>212.1</v>
      </c>
      <c r="J3124" s="377">
        <v>212.1</v>
      </c>
    </row>
    <row r="3125" spans="1:10" ht="25.5" x14ac:dyDescent="0.25">
      <c r="A3125" s="378" t="s">
        <v>185</v>
      </c>
      <c r="B3125" s="361" t="s">
        <v>211</v>
      </c>
      <c r="C3125" s="360" t="s">
        <v>12</v>
      </c>
      <c r="D3125" s="360" t="s">
        <v>114</v>
      </c>
      <c r="E3125" s="645" t="s">
        <v>2465</v>
      </c>
      <c r="F3125" s="645"/>
      <c r="G3125" s="362" t="s">
        <v>104</v>
      </c>
      <c r="H3125" s="363">
        <v>2</v>
      </c>
      <c r="I3125" s="364">
        <v>26.15</v>
      </c>
      <c r="J3125" s="379">
        <v>52.3</v>
      </c>
    </row>
    <row r="3126" spans="1:10" x14ac:dyDescent="0.25">
      <c r="A3126" s="378" t="s">
        <v>185</v>
      </c>
      <c r="B3126" s="361" t="s">
        <v>195</v>
      </c>
      <c r="C3126" s="360" t="s">
        <v>12</v>
      </c>
      <c r="D3126" s="360" t="s">
        <v>112</v>
      </c>
      <c r="E3126" s="645" t="s">
        <v>2465</v>
      </c>
      <c r="F3126" s="645"/>
      <c r="G3126" s="362" t="s">
        <v>104</v>
      </c>
      <c r="H3126" s="363">
        <v>2</v>
      </c>
      <c r="I3126" s="364">
        <v>34.340000000000003</v>
      </c>
      <c r="J3126" s="379">
        <v>68.680000000000007</v>
      </c>
    </row>
    <row r="3127" spans="1:10" ht="25.5" x14ac:dyDescent="0.25">
      <c r="A3127" s="372" t="s">
        <v>191</v>
      </c>
      <c r="B3127" s="355" t="s">
        <v>6071</v>
      </c>
      <c r="C3127" s="354" t="s">
        <v>212</v>
      </c>
      <c r="D3127" s="354" t="s">
        <v>6072</v>
      </c>
      <c r="E3127" s="643" t="s">
        <v>192</v>
      </c>
      <c r="F3127" s="643"/>
      <c r="G3127" s="356" t="s">
        <v>4</v>
      </c>
      <c r="H3127" s="357">
        <v>1</v>
      </c>
      <c r="I3127" s="358">
        <v>91.12</v>
      </c>
      <c r="J3127" s="373">
        <v>91.12</v>
      </c>
    </row>
    <row r="3128" spans="1:10" x14ac:dyDescent="0.25">
      <c r="A3128" s="646" t="s">
        <v>199</v>
      </c>
      <c r="B3128" s="853"/>
      <c r="C3128" s="853"/>
      <c r="D3128" s="853"/>
      <c r="E3128" s="853"/>
      <c r="F3128" s="853"/>
      <c r="G3128" s="853"/>
      <c r="H3128" s="853"/>
      <c r="I3128" s="853"/>
      <c r="J3128" s="647"/>
    </row>
    <row r="3129" spans="1:10" ht="15.75" thickBot="1" x14ac:dyDescent="0.3">
      <c r="A3129" s="648" t="s">
        <v>6073</v>
      </c>
      <c r="B3129" s="854"/>
      <c r="C3129" s="854"/>
      <c r="D3129" s="854"/>
      <c r="E3129" s="854"/>
      <c r="F3129" s="854"/>
      <c r="G3129" s="854"/>
      <c r="H3129" s="854"/>
      <c r="I3129" s="854"/>
      <c r="J3129" s="649"/>
    </row>
    <row r="3130" spans="1:10" ht="15.75" thickTop="1" x14ac:dyDescent="0.25">
      <c r="A3130" s="374"/>
      <c r="B3130" s="359"/>
      <c r="C3130" s="359"/>
      <c r="D3130" s="359"/>
      <c r="E3130" s="359"/>
      <c r="F3130" s="359"/>
      <c r="G3130" s="359"/>
      <c r="H3130" s="359"/>
      <c r="I3130" s="359"/>
      <c r="J3130" s="375"/>
    </row>
    <row r="3131" spans="1:10" ht="38.25" x14ac:dyDescent="0.25">
      <c r="A3131" s="376" t="s">
        <v>184</v>
      </c>
      <c r="B3131" s="350" t="s">
        <v>2610</v>
      </c>
      <c r="C3131" s="349" t="s">
        <v>12</v>
      </c>
      <c r="D3131" s="349" t="s">
        <v>3336</v>
      </c>
      <c r="E3131" s="644" t="s">
        <v>1883</v>
      </c>
      <c r="F3131" s="644"/>
      <c r="G3131" s="351" t="s">
        <v>4</v>
      </c>
      <c r="H3131" s="352">
        <v>1</v>
      </c>
      <c r="I3131" s="353">
        <v>29.9</v>
      </c>
      <c r="J3131" s="377">
        <v>29.9</v>
      </c>
    </row>
    <row r="3132" spans="1:10" x14ac:dyDescent="0.25">
      <c r="A3132" s="378" t="s">
        <v>185</v>
      </c>
      <c r="B3132" s="361" t="s">
        <v>195</v>
      </c>
      <c r="C3132" s="360" t="s">
        <v>12</v>
      </c>
      <c r="D3132" s="360" t="s">
        <v>112</v>
      </c>
      <c r="E3132" s="645" t="s">
        <v>2465</v>
      </c>
      <c r="F3132" s="645"/>
      <c r="G3132" s="362" t="s">
        <v>104</v>
      </c>
      <c r="H3132" s="363">
        <v>0.37495319999999999</v>
      </c>
      <c r="I3132" s="364">
        <v>34.340000000000003</v>
      </c>
      <c r="J3132" s="379">
        <v>12.87</v>
      </c>
    </row>
    <row r="3133" spans="1:10" ht="25.5" x14ac:dyDescent="0.25">
      <c r="A3133" s="378" t="s">
        <v>185</v>
      </c>
      <c r="B3133" s="361" t="s">
        <v>211</v>
      </c>
      <c r="C3133" s="360" t="s">
        <v>12</v>
      </c>
      <c r="D3133" s="360" t="s">
        <v>114</v>
      </c>
      <c r="E3133" s="645" t="s">
        <v>2465</v>
      </c>
      <c r="F3133" s="645"/>
      <c r="G3133" s="362" t="s">
        <v>104</v>
      </c>
      <c r="H3133" s="363">
        <v>0.18747659999999999</v>
      </c>
      <c r="I3133" s="364">
        <v>26.15</v>
      </c>
      <c r="J3133" s="379">
        <v>4.9000000000000004</v>
      </c>
    </row>
    <row r="3134" spans="1:10" ht="38.25" x14ac:dyDescent="0.25">
      <c r="A3134" s="372" t="s">
        <v>191</v>
      </c>
      <c r="B3134" s="355" t="s">
        <v>1893</v>
      </c>
      <c r="C3134" s="354" t="s">
        <v>12</v>
      </c>
      <c r="D3134" s="354" t="s">
        <v>1894</v>
      </c>
      <c r="E3134" s="643" t="s">
        <v>192</v>
      </c>
      <c r="F3134" s="643"/>
      <c r="G3134" s="356" t="s">
        <v>4</v>
      </c>
      <c r="H3134" s="357">
        <v>2</v>
      </c>
      <c r="I3134" s="358">
        <v>0.2</v>
      </c>
      <c r="J3134" s="373">
        <v>0.4</v>
      </c>
    </row>
    <row r="3135" spans="1:10" ht="15.75" thickBot="1" x14ac:dyDescent="0.3">
      <c r="A3135" s="372" t="s">
        <v>191</v>
      </c>
      <c r="B3135" s="355" t="s">
        <v>2997</v>
      </c>
      <c r="C3135" s="354" t="s">
        <v>12</v>
      </c>
      <c r="D3135" s="354" t="s">
        <v>2998</v>
      </c>
      <c r="E3135" s="643" t="s">
        <v>192</v>
      </c>
      <c r="F3135" s="643"/>
      <c r="G3135" s="356" t="s">
        <v>4</v>
      </c>
      <c r="H3135" s="357">
        <v>1</v>
      </c>
      <c r="I3135" s="358">
        <v>11.73</v>
      </c>
      <c r="J3135" s="373">
        <v>11.73</v>
      </c>
    </row>
    <row r="3136" spans="1:10" ht="15.75" thickTop="1" x14ac:dyDescent="0.25">
      <c r="A3136" s="374"/>
      <c r="B3136" s="359"/>
      <c r="C3136" s="359"/>
      <c r="D3136" s="359"/>
      <c r="E3136" s="359"/>
      <c r="F3136" s="359"/>
      <c r="G3136" s="359"/>
      <c r="H3136" s="359"/>
      <c r="I3136" s="359"/>
      <c r="J3136" s="375"/>
    </row>
    <row r="3137" spans="1:10" ht="38.25" x14ac:dyDescent="0.25">
      <c r="A3137" s="376" t="s">
        <v>184</v>
      </c>
      <c r="B3137" s="350" t="s">
        <v>4736</v>
      </c>
      <c r="C3137" s="349" t="s">
        <v>12</v>
      </c>
      <c r="D3137" s="349" t="s">
        <v>4737</v>
      </c>
      <c r="E3137" s="644" t="s">
        <v>1883</v>
      </c>
      <c r="F3137" s="644"/>
      <c r="G3137" s="351" t="s">
        <v>4</v>
      </c>
      <c r="H3137" s="352">
        <v>1</v>
      </c>
      <c r="I3137" s="353">
        <v>35.82</v>
      </c>
      <c r="J3137" s="377">
        <v>35.82</v>
      </c>
    </row>
    <row r="3138" spans="1:10" ht="25.5" x14ac:dyDescent="0.25">
      <c r="A3138" s="378" t="s">
        <v>185</v>
      </c>
      <c r="B3138" s="361" t="s">
        <v>211</v>
      </c>
      <c r="C3138" s="360" t="s">
        <v>12</v>
      </c>
      <c r="D3138" s="360" t="s">
        <v>114</v>
      </c>
      <c r="E3138" s="645" t="s">
        <v>2465</v>
      </c>
      <c r="F3138" s="645"/>
      <c r="G3138" s="362" t="s">
        <v>104</v>
      </c>
      <c r="H3138" s="363">
        <v>0.2003943</v>
      </c>
      <c r="I3138" s="364">
        <v>26.15</v>
      </c>
      <c r="J3138" s="379">
        <v>5.24</v>
      </c>
    </row>
    <row r="3139" spans="1:10" x14ac:dyDescent="0.25">
      <c r="A3139" s="378" t="s">
        <v>185</v>
      </c>
      <c r="B3139" s="361" t="s">
        <v>195</v>
      </c>
      <c r="C3139" s="360" t="s">
        <v>12</v>
      </c>
      <c r="D3139" s="360" t="s">
        <v>112</v>
      </c>
      <c r="E3139" s="645" t="s">
        <v>2465</v>
      </c>
      <c r="F3139" s="645"/>
      <c r="G3139" s="362" t="s">
        <v>104</v>
      </c>
      <c r="H3139" s="363">
        <v>0.40078849999999999</v>
      </c>
      <c r="I3139" s="364">
        <v>34.340000000000003</v>
      </c>
      <c r="J3139" s="379">
        <v>13.76</v>
      </c>
    </row>
    <row r="3140" spans="1:10" ht="38.25" x14ac:dyDescent="0.25">
      <c r="A3140" s="372" t="s">
        <v>191</v>
      </c>
      <c r="B3140" s="355" t="s">
        <v>1893</v>
      </c>
      <c r="C3140" s="354" t="s">
        <v>12</v>
      </c>
      <c r="D3140" s="354" t="s">
        <v>1894</v>
      </c>
      <c r="E3140" s="643" t="s">
        <v>192</v>
      </c>
      <c r="F3140" s="643"/>
      <c r="G3140" s="356" t="s">
        <v>4</v>
      </c>
      <c r="H3140" s="357">
        <v>2</v>
      </c>
      <c r="I3140" s="358">
        <v>0.2</v>
      </c>
      <c r="J3140" s="373">
        <v>0.4</v>
      </c>
    </row>
    <row r="3141" spans="1:10" ht="15.75" thickBot="1" x14ac:dyDescent="0.3">
      <c r="A3141" s="372" t="s">
        <v>191</v>
      </c>
      <c r="B3141" s="355" t="s">
        <v>5005</v>
      </c>
      <c r="C3141" s="354" t="s">
        <v>12</v>
      </c>
      <c r="D3141" s="354" t="s">
        <v>5006</v>
      </c>
      <c r="E3141" s="643" t="s">
        <v>192</v>
      </c>
      <c r="F3141" s="643"/>
      <c r="G3141" s="356" t="s">
        <v>4</v>
      </c>
      <c r="H3141" s="357">
        <v>1</v>
      </c>
      <c r="I3141" s="358">
        <v>16.420000000000002</v>
      </c>
      <c r="J3141" s="373">
        <v>16.420000000000002</v>
      </c>
    </row>
    <row r="3142" spans="1:10" ht="15.75" thickTop="1" x14ac:dyDescent="0.25">
      <c r="A3142" s="374"/>
      <c r="B3142" s="359"/>
      <c r="C3142" s="359"/>
      <c r="D3142" s="359"/>
      <c r="E3142" s="359"/>
      <c r="F3142" s="359"/>
      <c r="G3142" s="359"/>
      <c r="H3142" s="359"/>
      <c r="I3142" s="359"/>
      <c r="J3142" s="375"/>
    </row>
    <row r="3143" spans="1:10" ht="38.25" x14ac:dyDescent="0.25">
      <c r="A3143" s="376" t="s">
        <v>184</v>
      </c>
      <c r="B3143" s="350" t="s">
        <v>5858</v>
      </c>
      <c r="C3143" s="349" t="s">
        <v>163</v>
      </c>
      <c r="D3143" s="349" t="s">
        <v>5859</v>
      </c>
      <c r="E3143" s="644" t="s">
        <v>1883</v>
      </c>
      <c r="F3143" s="644"/>
      <c r="G3143" s="351" t="s">
        <v>4</v>
      </c>
      <c r="H3143" s="352">
        <v>1</v>
      </c>
      <c r="I3143" s="353">
        <v>54.52</v>
      </c>
      <c r="J3143" s="377">
        <v>54.52</v>
      </c>
    </row>
    <row r="3144" spans="1:10" ht="25.5" x14ac:dyDescent="0.25">
      <c r="A3144" s="378" t="s">
        <v>185</v>
      </c>
      <c r="B3144" s="361" t="s">
        <v>211</v>
      </c>
      <c r="C3144" s="360" t="s">
        <v>12</v>
      </c>
      <c r="D3144" s="360" t="s">
        <v>114</v>
      </c>
      <c r="E3144" s="645" t="s">
        <v>2465</v>
      </c>
      <c r="F3144" s="645"/>
      <c r="G3144" s="362" t="s">
        <v>104</v>
      </c>
      <c r="H3144" s="363">
        <v>0.62339999999999995</v>
      </c>
      <c r="I3144" s="364">
        <v>26.15</v>
      </c>
      <c r="J3144" s="379">
        <v>16.3</v>
      </c>
    </row>
    <row r="3145" spans="1:10" x14ac:dyDescent="0.25">
      <c r="A3145" s="378" t="s">
        <v>185</v>
      </c>
      <c r="B3145" s="361" t="s">
        <v>195</v>
      </c>
      <c r="C3145" s="360" t="s">
        <v>12</v>
      </c>
      <c r="D3145" s="360" t="s">
        <v>112</v>
      </c>
      <c r="E3145" s="645" t="s">
        <v>2465</v>
      </c>
      <c r="F3145" s="645"/>
      <c r="G3145" s="362" t="s">
        <v>104</v>
      </c>
      <c r="H3145" s="363">
        <v>0.62339999999999995</v>
      </c>
      <c r="I3145" s="364">
        <v>34.340000000000003</v>
      </c>
      <c r="J3145" s="379">
        <v>21.4</v>
      </c>
    </row>
    <row r="3146" spans="1:10" x14ac:dyDescent="0.25">
      <c r="A3146" s="372" t="s">
        <v>191</v>
      </c>
      <c r="B3146" s="355" t="s">
        <v>5005</v>
      </c>
      <c r="C3146" s="354" t="s">
        <v>12</v>
      </c>
      <c r="D3146" s="354" t="s">
        <v>5006</v>
      </c>
      <c r="E3146" s="643" t="s">
        <v>192</v>
      </c>
      <c r="F3146" s="643"/>
      <c r="G3146" s="356" t="s">
        <v>4</v>
      </c>
      <c r="H3146" s="357">
        <v>1</v>
      </c>
      <c r="I3146" s="358">
        <v>16.420000000000002</v>
      </c>
      <c r="J3146" s="373">
        <v>16.420000000000002</v>
      </c>
    </row>
    <row r="3147" spans="1:10" ht="38.25" x14ac:dyDescent="0.25">
      <c r="A3147" s="372" t="s">
        <v>191</v>
      </c>
      <c r="B3147" s="355" t="s">
        <v>1893</v>
      </c>
      <c r="C3147" s="354" t="s">
        <v>12</v>
      </c>
      <c r="D3147" s="354" t="s">
        <v>1894</v>
      </c>
      <c r="E3147" s="643" t="s">
        <v>192</v>
      </c>
      <c r="F3147" s="643"/>
      <c r="G3147" s="356" t="s">
        <v>4</v>
      </c>
      <c r="H3147" s="357">
        <v>2</v>
      </c>
      <c r="I3147" s="358">
        <v>0.2</v>
      </c>
      <c r="J3147" s="373">
        <v>0.4</v>
      </c>
    </row>
    <row r="3148" spans="1:10" x14ac:dyDescent="0.25">
      <c r="A3148" s="646" t="s">
        <v>199</v>
      </c>
      <c r="B3148" s="853"/>
      <c r="C3148" s="853"/>
      <c r="D3148" s="853"/>
      <c r="E3148" s="853"/>
      <c r="F3148" s="853"/>
      <c r="G3148" s="853"/>
      <c r="H3148" s="853"/>
      <c r="I3148" s="853"/>
      <c r="J3148" s="647"/>
    </row>
    <row r="3149" spans="1:10" ht="15.75" thickBot="1" x14ac:dyDescent="0.3">
      <c r="A3149" s="648" t="s">
        <v>6074</v>
      </c>
      <c r="B3149" s="854"/>
      <c r="C3149" s="854"/>
      <c r="D3149" s="854"/>
      <c r="E3149" s="854"/>
      <c r="F3149" s="854"/>
      <c r="G3149" s="854"/>
      <c r="H3149" s="854"/>
      <c r="I3149" s="854"/>
      <c r="J3149" s="649"/>
    </row>
    <row r="3150" spans="1:10" ht="15.75" thickTop="1" x14ac:dyDescent="0.25">
      <c r="A3150" s="374"/>
      <c r="B3150" s="359"/>
      <c r="C3150" s="359"/>
      <c r="D3150" s="359"/>
      <c r="E3150" s="359"/>
      <c r="F3150" s="359"/>
      <c r="G3150" s="359"/>
      <c r="H3150" s="359"/>
      <c r="I3150" s="359"/>
      <c r="J3150" s="375"/>
    </row>
    <row r="3151" spans="1:10" ht="51" x14ac:dyDescent="0.25">
      <c r="A3151" s="376" t="s">
        <v>184</v>
      </c>
      <c r="B3151" s="350" t="s">
        <v>2611</v>
      </c>
      <c r="C3151" s="349" t="s">
        <v>12</v>
      </c>
      <c r="D3151" s="349" t="s">
        <v>3337</v>
      </c>
      <c r="E3151" s="644" t="s">
        <v>1883</v>
      </c>
      <c r="F3151" s="644"/>
      <c r="G3151" s="351" t="s">
        <v>4</v>
      </c>
      <c r="H3151" s="352">
        <v>1</v>
      </c>
      <c r="I3151" s="353">
        <v>49.47</v>
      </c>
      <c r="J3151" s="377">
        <v>49.47</v>
      </c>
    </row>
    <row r="3152" spans="1:10" ht="25.5" x14ac:dyDescent="0.25">
      <c r="A3152" s="378" t="s">
        <v>185</v>
      </c>
      <c r="B3152" s="361" t="s">
        <v>211</v>
      </c>
      <c r="C3152" s="360" t="s">
        <v>12</v>
      </c>
      <c r="D3152" s="360" t="s">
        <v>114</v>
      </c>
      <c r="E3152" s="645" t="s">
        <v>2465</v>
      </c>
      <c r="F3152" s="645"/>
      <c r="G3152" s="362" t="s">
        <v>104</v>
      </c>
      <c r="H3152" s="363">
        <v>0.2756615</v>
      </c>
      <c r="I3152" s="364">
        <v>26.15</v>
      </c>
      <c r="J3152" s="379">
        <v>7.2</v>
      </c>
    </row>
    <row r="3153" spans="1:10" x14ac:dyDescent="0.25">
      <c r="A3153" s="378" t="s">
        <v>185</v>
      </c>
      <c r="B3153" s="361" t="s">
        <v>195</v>
      </c>
      <c r="C3153" s="360" t="s">
        <v>12</v>
      </c>
      <c r="D3153" s="360" t="s">
        <v>112</v>
      </c>
      <c r="E3153" s="645" t="s">
        <v>2465</v>
      </c>
      <c r="F3153" s="645"/>
      <c r="G3153" s="362" t="s">
        <v>104</v>
      </c>
      <c r="H3153" s="363">
        <v>0.55132300000000001</v>
      </c>
      <c r="I3153" s="364">
        <v>34.340000000000003</v>
      </c>
      <c r="J3153" s="379">
        <v>18.93</v>
      </c>
    </row>
    <row r="3154" spans="1:10" ht="38.25" x14ac:dyDescent="0.25">
      <c r="A3154" s="372" t="s">
        <v>191</v>
      </c>
      <c r="B3154" s="355" t="s">
        <v>1893</v>
      </c>
      <c r="C3154" s="354" t="s">
        <v>12</v>
      </c>
      <c r="D3154" s="354" t="s">
        <v>1894</v>
      </c>
      <c r="E3154" s="643" t="s">
        <v>192</v>
      </c>
      <c r="F3154" s="643"/>
      <c r="G3154" s="356" t="s">
        <v>4</v>
      </c>
      <c r="H3154" s="357">
        <v>2</v>
      </c>
      <c r="I3154" s="358">
        <v>0.2</v>
      </c>
      <c r="J3154" s="373">
        <v>0.4</v>
      </c>
    </row>
    <row r="3155" spans="1:10" ht="26.25" thickBot="1" x14ac:dyDescent="0.3">
      <c r="A3155" s="372" t="s">
        <v>191</v>
      </c>
      <c r="B3155" s="355" t="s">
        <v>2999</v>
      </c>
      <c r="C3155" s="354" t="s">
        <v>12</v>
      </c>
      <c r="D3155" s="354" t="s">
        <v>3000</v>
      </c>
      <c r="E3155" s="643" t="s">
        <v>192</v>
      </c>
      <c r="F3155" s="643"/>
      <c r="G3155" s="356" t="s">
        <v>4</v>
      </c>
      <c r="H3155" s="357">
        <v>1</v>
      </c>
      <c r="I3155" s="358">
        <v>22.94</v>
      </c>
      <c r="J3155" s="373">
        <v>22.94</v>
      </c>
    </row>
    <row r="3156" spans="1:10" ht="15.75" thickTop="1" x14ac:dyDescent="0.25">
      <c r="A3156" s="374"/>
      <c r="B3156" s="359"/>
      <c r="C3156" s="359"/>
      <c r="D3156" s="359"/>
      <c r="E3156" s="359"/>
      <c r="F3156" s="359"/>
      <c r="G3156" s="359"/>
      <c r="H3156" s="359"/>
      <c r="I3156" s="359"/>
      <c r="J3156" s="375"/>
    </row>
    <row r="3157" spans="1:10" ht="51" x14ac:dyDescent="0.25">
      <c r="A3157" s="376" t="s">
        <v>184</v>
      </c>
      <c r="B3157" s="350" t="s">
        <v>2613</v>
      </c>
      <c r="C3157" s="349" t="s">
        <v>12</v>
      </c>
      <c r="D3157" s="349" t="s">
        <v>3338</v>
      </c>
      <c r="E3157" s="644" t="s">
        <v>1883</v>
      </c>
      <c r="F3157" s="644"/>
      <c r="G3157" s="351" t="s">
        <v>4</v>
      </c>
      <c r="H3157" s="352">
        <v>1</v>
      </c>
      <c r="I3157" s="353">
        <v>54.18</v>
      </c>
      <c r="J3157" s="377">
        <v>54.18</v>
      </c>
    </row>
    <row r="3158" spans="1:10" x14ac:dyDescent="0.25">
      <c r="A3158" s="378" t="s">
        <v>185</v>
      </c>
      <c r="B3158" s="361" t="s">
        <v>195</v>
      </c>
      <c r="C3158" s="360" t="s">
        <v>12</v>
      </c>
      <c r="D3158" s="360" t="s">
        <v>112</v>
      </c>
      <c r="E3158" s="645" t="s">
        <v>2465</v>
      </c>
      <c r="F3158" s="645"/>
      <c r="G3158" s="362" t="s">
        <v>104</v>
      </c>
      <c r="H3158" s="363">
        <v>0.56977679999999997</v>
      </c>
      <c r="I3158" s="364">
        <v>34.340000000000003</v>
      </c>
      <c r="J3158" s="379">
        <v>19.559999999999999</v>
      </c>
    </row>
    <row r="3159" spans="1:10" ht="25.5" x14ac:dyDescent="0.25">
      <c r="A3159" s="378" t="s">
        <v>185</v>
      </c>
      <c r="B3159" s="361" t="s">
        <v>211</v>
      </c>
      <c r="C3159" s="360" t="s">
        <v>12</v>
      </c>
      <c r="D3159" s="360" t="s">
        <v>114</v>
      </c>
      <c r="E3159" s="645" t="s">
        <v>2465</v>
      </c>
      <c r="F3159" s="645"/>
      <c r="G3159" s="362" t="s">
        <v>104</v>
      </c>
      <c r="H3159" s="363">
        <v>0.28488839999999999</v>
      </c>
      <c r="I3159" s="364">
        <v>26.15</v>
      </c>
      <c r="J3159" s="379">
        <v>7.44</v>
      </c>
    </row>
    <row r="3160" spans="1:10" ht="38.25" x14ac:dyDescent="0.25">
      <c r="A3160" s="372" t="s">
        <v>191</v>
      </c>
      <c r="B3160" s="355" t="s">
        <v>1893</v>
      </c>
      <c r="C3160" s="354" t="s">
        <v>12</v>
      </c>
      <c r="D3160" s="354" t="s">
        <v>1894</v>
      </c>
      <c r="E3160" s="643" t="s">
        <v>192</v>
      </c>
      <c r="F3160" s="643"/>
      <c r="G3160" s="356" t="s">
        <v>4</v>
      </c>
      <c r="H3160" s="357">
        <v>2</v>
      </c>
      <c r="I3160" s="358">
        <v>0.2</v>
      </c>
      <c r="J3160" s="373">
        <v>0.4</v>
      </c>
    </row>
    <row r="3161" spans="1:10" ht="26.25" thickBot="1" x14ac:dyDescent="0.3">
      <c r="A3161" s="372" t="s">
        <v>191</v>
      </c>
      <c r="B3161" s="355" t="s">
        <v>3001</v>
      </c>
      <c r="C3161" s="354" t="s">
        <v>12</v>
      </c>
      <c r="D3161" s="354" t="s">
        <v>3002</v>
      </c>
      <c r="E3161" s="643" t="s">
        <v>192</v>
      </c>
      <c r="F3161" s="643"/>
      <c r="G3161" s="356" t="s">
        <v>4</v>
      </c>
      <c r="H3161" s="357">
        <v>1</v>
      </c>
      <c r="I3161" s="358">
        <v>26.78</v>
      </c>
      <c r="J3161" s="373">
        <v>26.78</v>
      </c>
    </row>
    <row r="3162" spans="1:10" ht="15.75" thickTop="1" x14ac:dyDescent="0.25">
      <c r="A3162" s="374"/>
      <c r="B3162" s="359"/>
      <c r="C3162" s="359"/>
      <c r="D3162" s="359"/>
      <c r="E3162" s="359"/>
      <c r="F3162" s="359"/>
      <c r="G3162" s="359"/>
      <c r="H3162" s="359"/>
      <c r="I3162" s="359"/>
      <c r="J3162" s="375"/>
    </row>
    <row r="3163" spans="1:10" ht="51" x14ac:dyDescent="0.25">
      <c r="A3163" s="376" t="s">
        <v>184</v>
      </c>
      <c r="B3163" s="350" t="s">
        <v>2615</v>
      </c>
      <c r="C3163" s="349" t="s">
        <v>12</v>
      </c>
      <c r="D3163" s="349" t="s">
        <v>3339</v>
      </c>
      <c r="E3163" s="644" t="s">
        <v>1883</v>
      </c>
      <c r="F3163" s="644"/>
      <c r="G3163" s="351" t="s">
        <v>4</v>
      </c>
      <c r="H3163" s="352">
        <v>1</v>
      </c>
      <c r="I3163" s="353">
        <v>72.59</v>
      </c>
      <c r="J3163" s="377">
        <v>72.59</v>
      </c>
    </row>
    <row r="3164" spans="1:10" x14ac:dyDescent="0.25">
      <c r="A3164" s="378" t="s">
        <v>185</v>
      </c>
      <c r="B3164" s="361" t="s">
        <v>195</v>
      </c>
      <c r="C3164" s="360" t="s">
        <v>12</v>
      </c>
      <c r="D3164" s="360" t="s">
        <v>112</v>
      </c>
      <c r="E3164" s="645" t="s">
        <v>2465</v>
      </c>
      <c r="F3164" s="645"/>
      <c r="G3164" s="362" t="s">
        <v>104</v>
      </c>
      <c r="H3164" s="363">
        <v>0.59561209999999998</v>
      </c>
      <c r="I3164" s="364">
        <v>34.340000000000003</v>
      </c>
      <c r="J3164" s="379">
        <v>20.45</v>
      </c>
    </row>
    <row r="3165" spans="1:10" ht="25.5" x14ac:dyDescent="0.25">
      <c r="A3165" s="378" t="s">
        <v>185</v>
      </c>
      <c r="B3165" s="361" t="s">
        <v>211</v>
      </c>
      <c r="C3165" s="360" t="s">
        <v>12</v>
      </c>
      <c r="D3165" s="360" t="s">
        <v>114</v>
      </c>
      <c r="E3165" s="645" t="s">
        <v>2465</v>
      </c>
      <c r="F3165" s="645"/>
      <c r="G3165" s="362" t="s">
        <v>104</v>
      </c>
      <c r="H3165" s="363">
        <v>0.29780600000000002</v>
      </c>
      <c r="I3165" s="364">
        <v>26.15</v>
      </c>
      <c r="J3165" s="379">
        <v>7.78</v>
      </c>
    </row>
    <row r="3166" spans="1:10" ht="38.25" x14ac:dyDescent="0.25">
      <c r="A3166" s="372" t="s">
        <v>191</v>
      </c>
      <c r="B3166" s="355" t="s">
        <v>1893</v>
      </c>
      <c r="C3166" s="354" t="s">
        <v>12</v>
      </c>
      <c r="D3166" s="354" t="s">
        <v>1894</v>
      </c>
      <c r="E3166" s="643" t="s">
        <v>192</v>
      </c>
      <c r="F3166" s="643"/>
      <c r="G3166" s="356" t="s">
        <v>4</v>
      </c>
      <c r="H3166" s="357">
        <v>2</v>
      </c>
      <c r="I3166" s="358">
        <v>0.2</v>
      </c>
      <c r="J3166" s="373">
        <v>0.4</v>
      </c>
    </row>
    <row r="3167" spans="1:10" ht="26.25" thickBot="1" x14ac:dyDescent="0.3">
      <c r="A3167" s="372" t="s">
        <v>191</v>
      </c>
      <c r="B3167" s="355" t="s">
        <v>3003</v>
      </c>
      <c r="C3167" s="354" t="s">
        <v>12</v>
      </c>
      <c r="D3167" s="354" t="s">
        <v>3004</v>
      </c>
      <c r="E3167" s="643" t="s">
        <v>192</v>
      </c>
      <c r="F3167" s="643"/>
      <c r="G3167" s="356" t="s">
        <v>4</v>
      </c>
      <c r="H3167" s="357">
        <v>1</v>
      </c>
      <c r="I3167" s="358">
        <v>43.96</v>
      </c>
      <c r="J3167" s="373">
        <v>43.96</v>
      </c>
    </row>
    <row r="3168" spans="1:10" ht="15.75" thickTop="1" x14ac:dyDescent="0.25">
      <c r="A3168" s="374"/>
      <c r="B3168" s="359"/>
      <c r="C3168" s="359"/>
      <c r="D3168" s="359"/>
      <c r="E3168" s="359"/>
      <c r="F3168" s="359"/>
      <c r="G3168" s="359"/>
      <c r="H3168" s="359"/>
      <c r="I3168" s="359"/>
      <c r="J3168" s="375"/>
    </row>
    <row r="3169" spans="1:10" ht="51" x14ac:dyDescent="0.25">
      <c r="A3169" s="376" t="s">
        <v>184</v>
      </c>
      <c r="B3169" s="350" t="s">
        <v>4742</v>
      </c>
      <c r="C3169" s="349" t="s">
        <v>163</v>
      </c>
      <c r="D3169" s="349" t="s">
        <v>4743</v>
      </c>
      <c r="E3169" s="644" t="s">
        <v>194</v>
      </c>
      <c r="F3169" s="644"/>
      <c r="G3169" s="351" t="s">
        <v>4</v>
      </c>
      <c r="H3169" s="352">
        <v>1</v>
      </c>
      <c r="I3169" s="353">
        <v>61.89</v>
      </c>
      <c r="J3169" s="377">
        <v>61.89</v>
      </c>
    </row>
    <row r="3170" spans="1:10" ht="25.5" x14ac:dyDescent="0.25">
      <c r="A3170" s="378" t="s">
        <v>185</v>
      </c>
      <c r="B3170" s="361" t="s">
        <v>211</v>
      </c>
      <c r="C3170" s="360" t="s">
        <v>12</v>
      </c>
      <c r="D3170" s="360" t="s">
        <v>114</v>
      </c>
      <c r="E3170" s="645" t="s">
        <v>2465</v>
      </c>
      <c r="F3170" s="645"/>
      <c r="G3170" s="362" t="s">
        <v>104</v>
      </c>
      <c r="H3170" s="363">
        <v>0.35699999999999998</v>
      </c>
      <c r="I3170" s="364">
        <v>26.15</v>
      </c>
      <c r="J3170" s="379">
        <v>9.33</v>
      </c>
    </row>
    <row r="3171" spans="1:10" x14ac:dyDescent="0.25">
      <c r="A3171" s="378" t="s">
        <v>185</v>
      </c>
      <c r="B3171" s="361" t="s">
        <v>195</v>
      </c>
      <c r="C3171" s="360" t="s">
        <v>12</v>
      </c>
      <c r="D3171" s="360" t="s">
        <v>112</v>
      </c>
      <c r="E3171" s="645" t="s">
        <v>2465</v>
      </c>
      <c r="F3171" s="645"/>
      <c r="G3171" s="362" t="s">
        <v>104</v>
      </c>
      <c r="H3171" s="363">
        <v>0.35699999999999998</v>
      </c>
      <c r="I3171" s="364">
        <v>34.340000000000003</v>
      </c>
      <c r="J3171" s="379">
        <v>12.25</v>
      </c>
    </row>
    <row r="3172" spans="1:10" ht="25.5" x14ac:dyDescent="0.25">
      <c r="A3172" s="372" t="s">
        <v>191</v>
      </c>
      <c r="B3172" s="355" t="s">
        <v>5007</v>
      </c>
      <c r="C3172" s="354" t="s">
        <v>12</v>
      </c>
      <c r="D3172" s="354" t="s">
        <v>5008</v>
      </c>
      <c r="E3172" s="643" t="s">
        <v>192</v>
      </c>
      <c r="F3172" s="643"/>
      <c r="G3172" s="356" t="s">
        <v>4</v>
      </c>
      <c r="H3172" s="357">
        <v>1</v>
      </c>
      <c r="I3172" s="358">
        <v>39.909999999999997</v>
      </c>
      <c r="J3172" s="373">
        <v>39.909999999999997</v>
      </c>
    </row>
    <row r="3173" spans="1:10" ht="38.25" x14ac:dyDescent="0.25">
      <c r="A3173" s="372" t="s">
        <v>191</v>
      </c>
      <c r="B3173" s="355" t="s">
        <v>1893</v>
      </c>
      <c r="C3173" s="354" t="s">
        <v>12</v>
      </c>
      <c r="D3173" s="354" t="s">
        <v>1894</v>
      </c>
      <c r="E3173" s="643" t="s">
        <v>192</v>
      </c>
      <c r="F3173" s="643"/>
      <c r="G3173" s="356" t="s">
        <v>4</v>
      </c>
      <c r="H3173" s="357">
        <v>2</v>
      </c>
      <c r="I3173" s="358">
        <v>0.2</v>
      </c>
      <c r="J3173" s="373">
        <v>0.4</v>
      </c>
    </row>
    <row r="3174" spans="1:10" x14ac:dyDescent="0.25">
      <c r="A3174" s="646" t="s">
        <v>199</v>
      </c>
      <c r="B3174" s="853"/>
      <c r="C3174" s="853"/>
      <c r="D3174" s="853"/>
      <c r="E3174" s="853"/>
      <c r="F3174" s="853"/>
      <c r="G3174" s="853"/>
      <c r="H3174" s="853"/>
      <c r="I3174" s="853"/>
      <c r="J3174" s="647"/>
    </row>
    <row r="3175" spans="1:10" ht="15.75" thickBot="1" x14ac:dyDescent="0.3">
      <c r="A3175" s="648" t="s">
        <v>5009</v>
      </c>
      <c r="B3175" s="854"/>
      <c r="C3175" s="854"/>
      <c r="D3175" s="854"/>
      <c r="E3175" s="854"/>
      <c r="F3175" s="854"/>
      <c r="G3175" s="854"/>
      <c r="H3175" s="854"/>
      <c r="I3175" s="854"/>
      <c r="J3175" s="649"/>
    </row>
    <row r="3176" spans="1:10" ht="15.75" thickTop="1" x14ac:dyDescent="0.25">
      <c r="A3176" s="374"/>
      <c r="B3176" s="359"/>
      <c r="C3176" s="359"/>
      <c r="D3176" s="359"/>
      <c r="E3176" s="359"/>
      <c r="F3176" s="359"/>
      <c r="G3176" s="359"/>
      <c r="H3176" s="359"/>
      <c r="I3176" s="359"/>
      <c r="J3176" s="375"/>
    </row>
    <row r="3177" spans="1:10" ht="25.5" x14ac:dyDescent="0.25">
      <c r="A3177" s="376" t="s">
        <v>184</v>
      </c>
      <c r="B3177" s="350" t="s">
        <v>5860</v>
      </c>
      <c r="C3177" s="349" t="s">
        <v>163</v>
      </c>
      <c r="D3177" s="349" t="s">
        <v>5861</v>
      </c>
      <c r="E3177" s="644" t="s">
        <v>194</v>
      </c>
      <c r="F3177" s="644"/>
      <c r="G3177" s="351" t="s">
        <v>4</v>
      </c>
      <c r="H3177" s="352">
        <v>1</v>
      </c>
      <c r="I3177" s="353">
        <v>5.16</v>
      </c>
      <c r="J3177" s="377">
        <v>5.16</v>
      </c>
    </row>
    <row r="3178" spans="1:10" x14ac:dyDescent="0.25">
      <c r="A3178" s="378" t="s">
        <v>185</v>
      </c>
      <c r="B3178" s="361" t="s">
        <v>195</v>
      </c>
      <c r="C3178" s="360" t="s">
        <v>12</v>
      </c>
      <c r="D3178" s="360" t="s">
        <v>112</v>
      </c>
      <c r="E3178" s="645" t="s">
        <v>2465</v>
      </c>
      <c r="F3178" s="645"/>
      <c r="G3178" s="362" t="s">
        <v>104</v>
      </c>
      <c r="H3178" s="363">
        <v>0.05</v>
      </c>
      <c r="I3178" s="364">
        <v>34.340000000000003</v>
      </c>
      <c r="J3178" s="379">
        <v>1.71</v>
      </c>
    </row>
    <row r="3179" spans="1:10" ht="26.25" thickBot="1" x14ac:dyDescent="0.3">
      <c r="A3179" s="372" t="s">
        <v>191</v>
      </c>
      <c r="B3179" s="355" t="s">
        <v>6075</v>
      </c>
      <c r="C3179" s="354" t="s">
        <v>1867</v>
      </c>
      <c r="D3179" s="354" t="s">
        <v>6076</v>
      </c>
      <c r="E3179" s="643" t="s">
        <v>192</v>
      </c>
      <c r="F3179" s="643"/>
      <c r="G3179" s="356" t="s">
        <v>202</v>
      </c>
      <c r="H3179" s="357">
        <v>1</v>
      </c>
      <c r="I3179" s="358">
        <v>3.45</v>
      </c>
      <c r="J3179" s="373">
        <v>3.45</v>
      </c>
    </row>
    <row r="3180" spans="1:10" ht="15.75" thickTop="1" x14ac:dyDescent="0.25">
      <c r="A3180" s="374"/>
      <c r="B3180" s="359"/>
      <c r="C3180" s="359"/>
      <c r="D3180" s="359"/>
      <c r="E3180" s="359"/>
      <c r="F3180" s="359"/>
      <c r="G3180" s="359"/>
      <c r="H3180" s="359"/>
      <c r="I3180" s="359"/>
      <c r="J3180" s="375"/>
    </row>
    <row r="3181" spans="1:10" ht="25.5" x14ac:dyDescent="0.25">
      <c r="A3181" s="376" t="s">
        <v>184</v>
      </c>
      <c r="B3181" s="350" t="s">
        <v>5863</v>
      </c>
      <c r="C3181" s="349" t="s">
        <v>163</v>
      </c>
      <c r="D3181" s="349" t="s">
        <v>5864</v>
      </c>
      <c r="E3181" s="644" t="s">
        <v>194</v>
      </c>
      <c r="F3181" s="644"/>
      <c r="G3181" s="351" t="s">
        <v>4</v>
      </c>
      <c r="H3181" s="352">
        <v>1</v>
      </c>
      <c r="I3181" s="353">
        <v>9.2899999999999991</v>
      </c>
      <c r="J3181" s="377">
        <v>9.2899999999999991</v>
      </c>
    </row>
    <row r="3182" spans="1:10" x14ac:dyDescent="0.25">
      <c r="A3182" s="378" t="s">
        <v>185</v>
      </c>
      <c r="B3182" s="361" t="s">
        <v>195</v>
      </c>
      <c r="C3182" s="360" t="s">
        <v>12</v>
      </c>
      <c r="D3182" s="360" t="s">
        <v>112</v>
      </c>
      <c r="E3182" s="645" t="s">
        <v>2465</v>
      </c>
      <c r="F3182" s="645"/>
      <c r="G3182" s="362" t="s">
        <v>104</v>
      </c>
      <c r="H3182" s="363">
        <v>0.05</v>
      </c>
      <c r="I3182" s="364">
        <v>34.340000000000003</v>
      </c>
      <c r="J3182" s="379">
        <v>1.71</v>
      </c>
    </row>
    <row r="3183" spans="1:10" ht="15.75" thickBot="1" x14ac:dyDescent="0.3">
      <c r="A3183" s="372" t="s">
        <v>191</v>
      </c>
      <c r="B3183" s="355" t="s">
        <v>6077</v>
      </c>
      <c r="C3183" s="354" t="s">
        <v>163</v>
      </c>
      <c r="D3183" s="354" t="s">
        <v>6078</v>
      </c>
      <c r="E3183" s="643" t="s">
        <v>192</v>
      </c>
      <c r="F3183" s="643"/>
      <c r="G3183" s="356" t="s">
        <v>4</v>
      </c>
      <c r="H3183" s="357">
        <v>1</v>
      </c>
      <c r="I3183" s="358">
        <v>7.58</v>
      </c>
      <c r="J3183" s="373">
        <v>7.58</v>
      </c>
    </row>
    <row r="3184" spans="1:10" ht="15.75" thickTop="1" x14ac:dyDescent="0.25">
      <c r="A3184" s="374"/>
      <c r="B3184" s="359"/>
      <c r="C3184" s="359"/>
      <c r="D3184" s="359"/>
      <c r="E3184" s="359"/>
      <c r="F3184" s="359"/>
      <c r="G3184" s="359"/>
      <c r="H3184" s="359"/>
      <c r="I3184" s="359"/>
      <c r="J3184" s="375"/>
    </row>
    <row r="3185" spans="1:10" ht="25.5" x14ac:dyDescent="0.25">
      <c r="A3185" s="376" t="s">
        <v>184</v>
      </c>
      <c r="B3185" s="350" t="s">
        <v>4745</v>
      </c>
      <c r="C3185" s="349" t="s">
        <v>163</v>
      </c>
      <c r="D3185" s="349" t="s">
        <v>4746</v>
      </c>
      <c r="E3185" s="644" t="s">
        <v>194</v>
      </c>
      <c r="F3185" s="644"/>
      <c r="G3185" s="351" t="s">
        <v>4</v>
      </c>
      <c r="H3185" s="352">
        <v>1</v>
      </c>
      <c r="I3185" s="353">
        <v>2.3199999999999998</v>
      </c>
      <c r="J3185" s="377">
        <v>2.3199999999999998</v>
      </c>
    </row>
    <row r="3186" spans="1:10" x14ac:dyDescent="0.25">
      <c r="A3186" s="378" t="s">
        <v>185</v>
      </c>
      <c r="B3186" s="361" t="s">
        <v>195</v>
      </c>
      <c r="C3186" s="360" t="s">
        <v>12</v>
      </c>
      <c r="D3186" s="360" t="s">
        <v>112</v>
      </c>
      <c r="E3186" s="645" t="s">
        <v>2465</v>
      </c>
      <c r="F3186" s="645"/>
      <c r="G3186" s="362" t="s">
        <v>104</v>
      </c>
      <c r="H3186" s="363">
        <v>0.05</v>
      </c>
      <c r="I3186" s="364">
        <v>34.340000000000003</v>
      </c>
      <c r="J3186" s="379">
        <v>1.71</v>
      </c>
    </row>
    <row r="3187" spans="1:10" ht="15.75" thickBot="1" x14ac:dyDescent="0.3">
      <c r="A3187" s="372" t="s">
        <v>191</v>
      </c>
      <c r="B3187" s="355" t="s">
        <v>5010</v>
      </c>
      <c r="C3187" s="354" t="s">
        <v>125</v>
      </c>
      <c r="D3187" s="354" t="s">
        <v>5011</v>
      </c>
      <c r="E3187" s="643" t="s">
        <v>192</v>
      </c>
      <c r="F3187" s="643"/>
      <c r="G3187" s="356" t="s">
        <v>4</v>
      </c>
      <c r="H3187" s="357">
        <v>1</v>
      </c>
      <c r="I3187" s="358">
        <v>0.61</v>
      </c>
      <c r="J3187" s="373">
        <v>0.61</v>
      </c>
    </row>
    <row r="3188" spans="1:10" ht="15.75" thickTop="1" x14ac:dyDescent="0.25">
      <c r="A3188" s="374"/>
      <c r="B3188" s="359"/>
      <c r="C3188" s="359"/>
      <c r="D3188" s="359"/>
      <c r="E3188" s="359"/>
      <c r="F3188" s="359"/>
      <c r="G3188" s="359"/>
      <c r="H3188" s="359"/>
      <c r="I3188" s="359"/>
      <c r="J3188" s="375"/>
    </row>
    <row r="3189" spans="1:10" ht="38.25" x14ac:dyDescent="0.25">
      <c r="A3189" s="376" t="s">
        <v>184</v>
      </c>
      <c r="B3189" s="350" t="s">
        <v>615</v>
      </c>
      <c r="C3189" s="349" t="s">
        <v>12</v>
      </c>
      <c r="D3189" s="349" t="s">
        <v>616</v>
      </c>
      <c r="E3189" s="644" t="s">
        <v>713</v>
      </c>
      <c r="F3189" s="644"/>
      <c r="G3189" s="351" t="s">
        <v>4</v>
      </c>
      <c r="H3189" s="352">
        <v>1</v>
      </c>
      <c r="I3189" s="353">
        <v>29.98</v>
      </c>
      <c r="J3189" s="377">
        <v>29.98</v>
      </c>
    </row>
    <row r="3190" spans="1:10" ht="38.25" x14ac:dyDescent="0.25">
      <c r="A3190" s="378" t="s">
        <v>185</v>
      </c>
      <c r="B3190" s="361" t="s">
        <v>758</v>
      </c>
      <c r="C3190" s="360" t="s">
        <v>12</v>
      </c>
      <c r="D3190" s="360" t="s">
        <v>759</v>
      </c>
      <c r="E3190" s="645" t="s">
        <v>713</v>
      </c>
      <c r="F3190" s="645"/>
      <c r="G3190" s="362" t="s">
        <v>4</v>
      </c>
      <c r="H3190" s="363">
        <v>1</v>
      </c>
      <c r="I3190" s="364">
        <v>19.03</v>
      </c>
      <c r="J3190" s="379">
        <v>19.03</v>
      </c>
    </row>
    <row r="3191" spans="1:10" ht="39" thickBot="1" x14ac:dyDescent="0.3">
      <c r="A3191" s="378" t="s">
        <v>185</v>
      </c>
      <c r="B3191" s="361" t="s">
        <v>719</v>
      </c>
      <c r="C3191" s="360" t="s">
        <v>12</v>
      </c>
      <c r="D3191" s="360" t="s">
        <v>720</v>
      </c>
      <c r="E3191" s="645" t="s">
        <v>713</v>
      </c>
      <c r="F3191" s="645"/>
      <c r="G3191" s="362" t="s">
        <v>4</v>
      </c>
      <c r="H3191" s="363">
        <v>1</v>
      </c>
      <c r="I3191" s="364">
        <v>10.95</v>
      </c>
      <c r="J3191" s="379">
        <v>10.95</v>
      </c>
    </row>
    <row r="3192" spans="1:10" ht="15.75" thickTop="1" x14ac:dyDescent="0.25">
      <c r="A3192" s="374"/>
      <c r="B3192" s="359"/>
      <c r="C3192" s="359"/>
      <c r="D3192" s="359"/>
      <c r="E3192" s="359"/>
      <c r="F3192" s="359"/>
      <c r="G3192" s="359"/>
      <c r="H3192" s="359"/>
      <c r="I3192" s="359"/>
      <c r="J3192" s="375"/>
    </row>
    <row r="3193" spans="1:10" ht="38.25" x14ac:dyDescent="0.25">
      <c r="A3193" s="376" t="s">
        <v>184</v>
      </c>
      <c r="B3193" s="350" t="s">
        <v>1369</v>
      </c>
      <c r="C3193" s="349" t="s">
        <v>12</v>
      </c>
      <c r="D3193" s="349" t="s">
        <v>1370</v>
      </c>
      <c r="E3193" s="644" t="s">
        <v>713</v>
      </c>
      <c r="F3193" s="644"/>
      <c r="G3193" s="351" t="s">
        <v>4</v>
      </c>
      <c r="H3193" s="352">
        <v>1</v>
      </c>
      <c r="I3193" s="353">
        <v>45.28</v>
      </c>
      <c r="J3193" s="377">
        <v>45.28</v>
      </c>
    </row>
    <row r="3194" spans="1:10" ht="38.25" x14ac:dyDescent="0.25">
      <c r="A3194" s="378" t="s">
        <v>185</v>
      </c>
      <c r="B3194" s="361" t="s">
        <v>1895</v>
      </c>
      <c r="C3194" s="360" t="s">
        <v>12</v>
      </c>
      <c r="D3194" s="360" t="s">
        <v>1896</v>
      </c>
      <c r="E3194" s="645" t="s">
        <v>713</v>
      </c>
      <c r="F3194" s="645"/>
      <c r="G3194" s="362" t="s">
        <v>4</v>
      </c>
      <c r="H3194" s="363">
        <v>1</v>
      </c>
      <c r="I3194" s="364">
        <v>34.33</v>
      </c>
      <c r="J3194" s="379">
        <v>34.33</v>
      </c>
    </row>
    <row r="3195" spans="1:10" ht="39" thickBot="1" x14ac:dyDescent="0.3">
      <c r="A3195" s="378" t="s">
        <v>185</v>
      </c>
      <c r="B3195" s="361" t="s">
        <v>719</v>
      </c>
      <c r="C3195" s="360" t="s">
        <v>12</v>
      </c>
      <c r="D3195" s="360" t="s">
        <v>720</v>
      </c>
      <c r="E3195" s="645" t="s">
        <v>713</v>
      </c>
      <c r="F3195" s="645"/>
      <c r="G3195" s="362" t="s">
        <v>4</v>
      </c>
      <c r="H3195" s="363">
        <v>1</v>
      </c>
      <c r="I3195" s="364">
        <v>10.95</v>
      </c>
      <c r="J3195" s="379">
        <v>10.95</v>
      </c>
    </row>
    <row r="3196" spans="1:10" ht="15.75" thickTop="1" x14ac:dyDescent="0.25">
      <c r="A3196" s="374"/>
      <c r="B3196" s="359"/>
      <c r="C3196" s="359"/>
      <c r="D3196" s="359"/>
      <c r="E3196" s="359"/>
      <c r="F3196" s="359"/>
      <c r="G3196" s="359"/>
      <c r="H3196" s="359"/>
      <c r="I3196" s="359"/>
      <c r="J3196" s="375"/>
    </row>
    <row r="3197" spans="1:10" ht="38.25" x14ac:dyDescent="0.25">
      <c r="A3197" s="376" t="s">
        <v>184</v>
      </c>
      <c r="B3197" s="350" t="s">
        <v>2616</v>
      </c>
      <c r="C3197" s="349" t="s">
        <v>12</v>
      </c>
      <c r="D3197" s="349" t="s">
        <v>2617</v>
      </c>
      <c r="E3197" s="644" t="s">
        <v>713</v>
      </c>
      <c r="F3197" s="644"/>
      <c r="G3197" s="351" t="s">
        <v>4</v>
      </c>
      <c r="H3197" s="352">
        <v>1</v>
      </c>
      <c r="I3197" s="353">
        <v>80.489999999999995</v>
      </c>
      <c r="J3197" s="377">
        <v>80.489999999999995</v>
      </c>
    </row>
    <row r="3198" spans="1:10" ht="38.25" x14ac:dyDescent="0.25">
      <c r="A3198" s="378" t="s">
        <v>185</v>
      </c>
      <c r="B3198" s="361" t="s">
        <v>3005</v>
      </c>
      <c r="C3198" s="360" t="s">
        <v>12</v>
      </c>
      <c r="D3198" s="360" t="s">
        <v>3006</v>
      </c>
      <c r="E3198" s="645" t="s">
        <v>713</v>
      </c>
      <c r="F3198" s="645"/>
      <c r="G3198" s="362" t="s">
        <v>4</v>
      </c>
      <c r="H3198" s="363">
        <v>1</v>
      </c>
      <c r="I3198" s="364">
        <v>69.540000000000006</v>
      </c>
      <c r="J3198" s="379">
        <v>69.540000000000006</v>
      </c>
    </row>
    <row r="3199" spans="1:10" ht="39" thickBot="1" x14ac:dyDescent="0.3">
      <c r="A3199" s="378" t="s">
        <v>185</v>
      </c>
      <c r="B3199" s="361" t="s">
        <v>719</v>
      </c>
      <c r="C3199" s="360" t="s">
        <v>12</v>
      </c>
      <c r="D3199" s="360" t="s">
        <v>720</v>
      </c>
      <c r="E3199" s="645" t="s">
        <v>713</v>
      </c>
      <c r="F3199" s="645"/>
      <c r="G3199" s="362" t="s">
        <v>4</v>
      </c>
      <c r="H3199" s="363">
        <v>1</v>
      </c>
      <c r="I3199" s="364">
        <v>10.95</v>
      </c>
      <c r="J3199" s="379">
        <v>10.95</v>
      </c>
    </row>
    <row r="3200" spans="1:10" ht="15.75" thickTop="1" x14ac:dyDescent="0.25">
      <c r="A3200" s="374"/>
      <c r="B3200" s="359"/>
      <c r="C3200" s="359"/>
      <c r="D3200" s="359"/>
      <c r="E3200" s="359"/>
      <c r="F3200" s="359"/>
      <c r="G3200" s="359"/>
      <c r="H3200" s="359"/>
      <c r="I3200" s="359"/>
      <c r="J3200" s="375"/>
    </row>
    <row r="3201" spans="1:10" ht="38.25" x14ac:dyDescent="0.25">
      <c r="A3201" s="376" t="s">
        <v>184</v>
      </c>
      <c r="B3201" s="350" t="s">
        <v>5866</v>
      </c>
      <c r="C3201" s="349" t="s">
        <v>163</v>
      </c>
      <c r="D3201" s="349" t="s">
        <v>5867</v>
      </c>
      <c r="E3201" s="644" t="s">
        <v>713</v>
      </c>
      <c r="F3201" s="644"/>
      <c r="G3201" s="351" t="s">
        <v>4</v>
      </c>
      <c r="H3201" s="352">
        <v>1</v>
      </c>
      <c r="I3201" s="353">
        <v>51.05</v>
      </c>
      <c r="J3201" s="377">
        <v>51.05</v>
      </c>
    </row>
    <row r="3202" spans="1:10" ht="38.25" x14ac:dyDescent="0.25">
      <c r="A3202" s="378" t="s">
        <v>185</v>
      </c>
      <c r="B3202" s="361" t="s">
        <v>6079</v>
      </c>
      <c r="C3202" s="360" t="s">
        <v>163</v>
      </c>
      <c r="D3202" s="360" t="s">
        <v>6080</v>
      </c>
      <c r="E3202" s="645" t="s">
        <v>713</v>
      </c>
      <c r="F3202" s="645"/>
      <c r="G3202" s="362" t="s">
        <v>4</v>
      </c>
      <c r="H3202" s="363">
        <v>1</v>
      </c>
      <c r="I3202" s="364">
        <v>40.1</v>
      </c>
      <c r="J3202" s="379">
        <v>40.1</v>
      </c>
    </row>
    <row r="3203" spans="1:10" ht="38.25" x14ac:dyDescent="0.25">
      <c r="A3203" s="378" t="s">
        <v>185</v>
      </c>
      <c r="B3203" s="361" t="s">
        <v>719</v>
      </c>
      <c r="C3203" s="360" t="s">
        <v>12</v>
      </c>
      <c r="D3203" s="360" t="s">
        <v>720</v>
      </c>
      <c r="E3203" s="645" t="s">
        <v>713</v>
      </c>
      <c r="F3203" s="645"/>
      <c r="G3203" s="362" t="s">
        <v>4</v>
      </c>
      <c r="H3203" s="363">
        <v>1</v>
      </c>
      <c r="I3203" s="364">
        <v>10.95</v>
      </c>
      <c r="J3203" s="379">
        <v>10.95</v>
      </c>
    </row>
    <row r="3204" spans="1:10" x14ac:dyDescent="0.25">
      <c r="A3204" s="646" t="s">
        <v>199</v>
      </c>
      <c r="B3204" s="853"/>
      <c r="C3204" s="853"/>
      <c r="D3204" s="853"/>
      <c r="E3204" s="853"/>
      <c r="F3204" s="853"/>
      <c r="G3204" s="853"/>
      <c r="H3204" s="853"/>
      <c r="I3204" s="853"/>
      <c r="J3204" s="647"/>
    </row>
    <row r="3205" spans="1:10" ht="15.75" thickBot="1" x14ac:dyDescent="0.3">
      <c r="A3205" s="648" t="s">
        <v>6081</v>
      </c>
      <c r="B3205" s="854"/>
      <c r="C3205" s="854"/>
      <c r="D3205" s="854"/>
      <c r="E3205" s="854"/>
      <c r="F3205" s="854"/>
      <c r="G3205" s="854"/>
      <c r="H3205" s="854"/>
      <c r="I3205" s="854"/>
      <c r="J3205" s="649"/>
    </row>
    <row r="3206" spans="1:10" ht="15.75" thickTop="1" x14ac:dyDescent="0.25">
      <c r="A3206" s="374"/>
      <c r="B3206" s="359"/>
      <c r="C3206" s="359"/>
      <c r="D3206" s="359"/>
      <c r="E3206" s="359"/>
      <c r="F3206" s="359"/>
      <c r="G3206" s="359"/>
      <c r="H3206" s="359"/>
      <c r="I3206" s="359"/>
      <c r="J3206" s="375"/>
    </row>
    <row r="3207" spans="1:10" ht="38.25" x14ac:dyDescent="0.25">
      <c r="A3207" s="376" t="s">
        <v>184</v>
      </c>
      <c r="B3207" s="350" t="s">
        <v>1374</v>
      </c>
      <c r="C3207" s="349" t="s">
        <v>163</v>
      </c>
      <c r="D3207" s="349" t="s">
        <v>1375</v>
      </c>
      <c r="E3207" s="644" t="s">
        <v>713</v>
      </c>
      <c r="F3207" s="644"/>
      <c r="G3207" s="351" t="s">
        <v>4</v>
      </c>
      <c r="H3207" s="352">
        <v>1</v>
      </c>
      <c r="I3207" s="353">
        <v>31.29</v>
      </c>
      <c r="J3207" s="377">
        <v>31.29</v>
      </c>
    </row>
    <row r="3208" spans="1:10" ht="38.25" x14ac:dyDescent="0.25">
      <c r="A3208" s="378" t="s">
        <v>185</v>
      </c>
      <c r="B3208" s="361" t="s">
        <v>1897</v>
      </c>
      <c r="C3208" s="360" t="s">
        <v>12</v>
      </c>
      <c r="D3208" s="360" t="s">
        <v>1898</v>
      </c>
      <c r="E3208" s="645" t="s">
        <v>713</v>
      </c>
      <c r="F3208" s="645"/>
      <c r="G3208" s="362" t="s">
        <v>4</v>
      </c>
      <c r="H3208" s="363">
        <v>1</v>
      </c>
      <c r="I3208" s="364">
        <v>20.34</v>
      </c>
      <c r="J3208" s="379">
        <v>20.34</v>
      </c>
    </row>
    <row r="3209" spans="1:10" ht="38.25" x14ac:dyDescent="0.25">
      <c r="A3209" s="378" t="s">
        <v>185</v>
      </c>
      <c r="B3209" s="361" t="s">
        <v>719</v>
      </c>
      <c r="C3209" s="360" t="s">
        <v>12</v>
      </c>
      <c r="D3209" s="360" t="s">
        <v>720</v>
      </c>
      <c r="E3209" s="645" t="s">
        <v>713</v>
      </c>
      <c r="F3209" s="645"/>
      <c r="G3209" s="362" t="s">
        <v>4</v>
      </c>
      <c r="H3209" s="363">
        <v>1</v>
      </c>
      <c r="I3209" s="364">
        <v>10.95</v>
      </c>
      <c r="J3209" s="379">
        <v>10.95</v>
      </c>
    </row>
    <row r="3210" spans="1:10" x14ac:dyDescent="0.25">
      <c r="A3210" s="646" t="s">
        <v>199</v>
      </c>
      <c r="B3210" s="853"/>
      <c r="C3210" s="853"/>
      <c r="D3210" s="853"/>
      <c r="E3210" s="853"/>
      <c r="F3210" s="853"/>
      <c r="G3210" s="853"/>
      <c r="H3210" s="853"/>
      <c r="I3210" s="853"/>
      <c r="J3210" s="647"/>
    </row>
    <row r="3211" spans="1:10" ht="15.75" thickBot="1" x14ac:dyDescent="0.3">
      <c r="A3211" s="648" t="s">
        <v>1899</v>
      </c>
      <c r="B3211" s="854"/>
      <c r="C3211" s="854"/>
      <c r="D3211" s="854"/>
      <c r="E3211" s="854"/>
      <c r="F3211" s="854"/>
      <c r="G3211" s="854"/>
      <c r="H3211" s="854"/>
      <c r="I3211" s="854"/>
      <c r="J3211" s="649"/>
    </row>
    <row r="3212" spans="1:10" ht="15.75" thickTop="1" x14ac:dyDescent="0.25">
      <c r="A3212" s="374"/>
      <c r="B3212" s="359"/>
      <c r="C3212" s="359"/>
      <c r="D3212" s="359"/>
      <c r="E3212" s="359"/>
      <c r="F3212" s="359"/>
      <c r="G3212" s="359"/>
      <c r="H3212" s="359"/>
      <c r="I3212" s="359"/>
      <c r="J3212" s="375"/>
    </row>
    <row r="3213" spans="1:10" ht="38.25" x14ac:dyDescent="0.25">
      <c r="A3213" s="376" t="s">
        <v>184</v>
      </c>
      <c r="B3213" s="350" t="s">
        <v>1377</v>
      </c>
      <c r="C3213" s="349" t="s">
        <v>163</v>
      </c>
      <c r="D3213" s="349" t="s">
        <v>1378</v>
      </c>
      <c r="E3213" s="644" t="s">
        <v>713</v>
      </c>
      <c r="F3213" s="644"/>
      <c r="G3213" s="351" t="s">
        <v>4</v>
      </c>
      <c r="H3213" s="352">
        <v>1</v>
      </c>
      <c r="I3213" s="353">
        <v>32.880000000000003</v>
      </c>
      <c r="J3213" s="377">
        <v>32.880000000000003</v>
      </c>
    </row>
    <row r="3214" spans="1:10" ht="38.25" x14ac:dyDescent="0.25">
      <c r="A3214" s="378" t="s">
        <v>185</v>
      </c>
      <c r="B3214" s="361" t="s">
        <v>1900</v>
      </c>
      <c r="C3214" s="360" t="s">
        <v>12</v>
      </c>
      <c r="D3214" s="360" t="s">
        <v>1901</v>
      </c>
      <c r="E3214" s="645" t="s">
        <v>713</v>
      </c>
      <c r="F3214" s="645"/>
      <c r="G3214" s="362" t="s">
        <v>4</v>
      </c>
      <c r="H3214" s="363">
        <v>1</v>
      </c>
      <c r="I3214" s="364">
        <v>21.93</v>
      </c>
      <c r="J3214" s="379">
        <v>21.93</v>
      </c>
    </row>
    <row r="3215" spans="1:10" ht="38.25" x14ac:dyDescent="0.25">
      <c r="A3215" s="378" t="s">
        <v>185</v>
      </c>
      <c r="B3215" s="361" t="s">
        <v>719</v>
      </c>
      <c r="C3215" s="360" t="s">
        <v>12</v>
      </c>
      <c r="D3215" s="360" t="s">
        <v>720</v>
      </c>
      <c r="E3215" s="645" t="s">
        <v>713</v>
      </c>
      <c r="F3215" s="645"/>
      <c r="G3215" s="362" t="s">
        <v>4</v>
      </c>
      <c r="H3215" s="363">
        <v>1</v>
      </c>
      <c r="I3215" s="364">
        <v>10.95</v>
      </c>
      <c r="J3215" s="379">
        <v>10.95</v>
      </c>
    </row>
    <row r="3216" spans="1:10" x14ac:dyDescent="0.25">
      <c r="A3216" s="646" t="s">
        <v>199</v>
      </c>
      <c r="B3216" s="853"/>
      <c r="C3216" s="853"/>
      <c r="D3216" s="853"/>
      <c r="E3216" s="853"/>
      <c r="F3216" s="853"/>
      <c r="G3216" s="853"/>
      <c r="H3216" s="853"/>
      <c r="I3216" s="853"/>
      <c r="J3216" s="647"/>
    </row>
    <row r="3217" spans="1:10" ht="15.75" thickBot="1" x14ac:dyDescent="0.3">
      <c r="A3217" s="648" t="s">
        <v>1902</v>
      </c>
      <c r="B3217" s="854"/>
      <c r="C3217" s="854"/>
      <c r="D3217" s="854"/>
      <c r="E3217" s="854"/>
      <c r="F3217" s="854"/>
      <c r="G3217" s="854"/>
      <c r="H3217" s="854"/>
      <c r="I3217" s="854"/>
      <c r="J3217" s="649"/>
    </row>
    <row r="3218" spans="1:10" ht="15.75" thickTop="1" x14ac:dyDescent="0.25">
      <c r="A3218" s="374"/>
      <c r="B3218" s="359"/>
      <c r="C3218" s="359"/>
      <c r="D3218" s="359"/>
      <c r="E3218" s="359"/>
      <c r="F3218" s="359"/>
      <c r="G3218" s="359"/>
      <c r="H3218" s="359"/>
      <c r="I3218" s="359"/>
      <c r="J3218" s="375"/>
    </row>
    <row r="3219" spans="1:10" ht="38.25" x14ac:dyDescent="0.25">
      <c r="A3219" s="376" t="s">
        <v>184</v>
      </c>
      <c r="B3219" s="350" t="s">
        <v>1380</v>
      </c>
      <c r="C3219" s="349" t="s">
        <v>163</v>
      </c>
      <c r="D3219" s="349" t="s">
        <v>1381</v>
      </c>
      <c r="E3219" s="644" t="s">
        <v>713</v>
      </c>
      <c r="F3219" s="644"/>
      <c r="G3219" s="351" t="s">
        <v>4</v>
      </c>
      <c r="H3219" s="352">
        <v>1</v>
      </c>
      <c r="I3219" s="353">
        <v>47.82</v>
      </c>
      <c r="J3219" s="377">
        <v>47.82</v>
      </c>
    </row>
    <row r="3220" spans="1:10" ht="38.25" x14ac:dyDescent="0.25">
      <c r="A3220" s="378" t="s">
        <v>185</v>
      </c>
      <c r="B3220" s="361" t="s">
        <v>719</v>
      </c>
      <c r="C3220" s="360" t="s">
        <v>12</v>
      </c>
      <c r="D3220" s="360" t="s">
        <v>720</v>
      </c>
      <c r="E3220" s="645" t="s">
        <v>713</v>
      </c>
      <c r="F3220" s="645"/>
      <c r="G3220" s="362" t="s">
        <v>4</v>
      </c>
      <c r="H3220" s="363">
        <v>1</v>
      </c>
      <c r="I3220" s="364">
        <v>10.95</v>
      </c>
      <c r="J3220" s="379">
        <v>10.95</v>
      </c>
    </row>
    <row r="3221" spans="1:10" ht="38.25" x14ac:dyDescent="0.25">
      <c r="A3221" s="378" t="s">
        <v>185</v>
      </c>
      <c r="B3221" s="361" t="s">
        <v>1903</v>
      </c>
      <c r="C3221" s="360" t="s">
        <v>12</v>
      </c>
      <c r="D3221" s="360" t="s">
        <v>1904</v>
      </c>
      <c r="E3221" s="645" t="s">
        <v>713</v>
      </c>
      <c r="F3221" s="645"/>
      <c r="G3221" s="362" t="s">
        <v>4</v>
      </c>
      <c r="H3221" s="363">
        <v>1</v>
      </c>
      <c r="I3221" s="364">
        <v>36.869999999999997</v>
      </c>
      <c r="J3221" s="379">
        <v>36.869999999999997</v>
      </c>
    </row>
    <row r="3222" spans="1:10" x14ac:dyDescent="0.25">
      <c r="A3222" s="646" t="s">
        <v>199</v>
      </c>
      <c r="B3222" s="853"/>
      <c r="C3222" s="853"/>
      <c r="D3222" s="853"/>
      <c r="E3222" s="853"/>
      <c r="F3222" s="853"/>
      <c r="G3222" s="853"/>
      <c r="H3222" s="853"/>
      <c r="I3222" s="853"/>
      <c r="J3222" s="647"/>
    </row>
    <row r="3223" spans="1:10" ht="15.75" thickBot="1" x14ac:dyDescent="0.3">
      <c r="A3223" s="648" t="s">
        <v>1905</v>
      </c>
      <c r="B3223" s="854"/>
      <c r="C3223" s="854"/>
      <c r="D3223" s="854"/>
      <c r="E3223" s="854"/>
      <c r="F3223" s="854"/>
      <c r="G3223" s="854"/>
      <c r="H3223" s="854"/>
      <c r="I3223" s="854"/>
      <c r="J3223" s="649"/>
    </row>
    <row r="3224" spans="1:10" ht="15.75" thickTop="1" x14ac:dyDescent="0.25">
      <c r="A3224" s="374"/>
      <c r="B3224" s="359"/>
      <c r="C3224" s="359"/>
      <c r="D3224" s="359"/>
      <c r="E3224" s="359"/>
      <c r="F3224" s="359"/>
      <c r="G3224" s="359"/>
      <c r="H3224" s="359"/>
      <c r="I3224" s="359"/>
      <c r="J3224" s="375"/>
    </row>
    <row r="3225" spans="1:10" ht="38.25" x14ac:dyDescent="0.25">
      <c r="A3225" s="376" t="s">
        <v>184</v>
      </c>
      <c r="B3225" s="350" t="s">
        <v>1383</v>
      </c>
      <c r="C3225" s="349" t="s">
        <v>163</v>
      </c>
      <c r="D3225" s="349" t="s">
        <v>1384</v>
      </c>
      <c r="E3225" s="644" t="s">
        <v>713</v>
      </c>
      <c r="F3225" s="644"/>
      <c r="G3225" s="351" t="s">
        <v>4</v>
      </c>
      <c r="H3225" s="352">
        <v>1</v>
      </c>
      <c r="I3225" s="353">
        <v>51</v>
      </c>
      <c r="J3225" s="377">
        <v>51</v>
      </c>
    </row>
    <row r="3226" spans="1:10" ht="38.25" x14ac:dyDescent="0.25">
      <c r="A3226" s="378" t="s">
        <v>185</v>
      </c>
      <c r="B3226" s="361" t="s">
        <v>719</v>
      </c>
      <c r="C3226" s="360" t="s">
        <v>12</v>
      </c>
      <c r="D3226" s="360" t="s">
        <v>720</v>
      </c>
      <c r="E3226" s="645" t="s">
        <v>713</v>
      </c>
      <c r="F3226" s="645"/>
      <c r="G3226" s="362" t="s">
        <v>4</v>
      </c>
      <c r="H3226" s="363">
        <v>1</v>
      </c>
      <c r="I3226" s="364">
        <v>10.95</v>
      </c>
      <c r="J3226" s="379">
        <v>10.95</v>
      </c>
    </row>
    <row r="3227" spans="1:10" ht="38.25" x14ac:dyDescent="0.25">
      <c r="A3227" s="378" t="s">
        <v>185</v>
      </c>
      <c r="B3227" s="361" t="s">
        <v>1906</v>
      </c>
      <c r="C3227" s="360" t="s">
        <v>12</v>
      </c>
      <c r="D3227" s="360" t="s">
        <v>1907</v>
      </c>
      <c r="E3227" s="645" t="s">
        <v>713</v>
      </c>
      <c r="F3227" s="645"/>
      <c r="G3227" s="362" t="s">
        <v>4</v>
      </c>
      <c r="H3227" s="363">
        <v>1</v>
      </c>
      <c r="I3227" s="364">
        <v>40.049999999999997</v>
      </c>
      <c r="J3227" s="379">
        <v>40.049999999999997</v>
      </c>
    </row>
    <row r="3228" spans="1:10" x14ac:dyDescent="0.25">
      <c r="A3228" s="646" t="s">
        <v>199</v>
      </c>
      <c r="B3228" s="853"/>
      <c r="C3228" s="853"/>
      <c r="D3228" s="853"/>
      <c r="E3228" s="853"/>
      <c r="F3228" s="853"/>
      <c r="G3228" s="853"/>
      <c r="H3228" s="853"/>
      <c r="I3228" s="853"/>
      <c r="J3228" s="647"/>
    </row>
    <row r="3229" spans="1:10" ht="15.75" thickBot="1" x14ac:dyDescent="0.3">
      <c r="A3229" s="648" t="s">
        <v>1908</v>
      </c>
      <c r="B3229" s="854"/>
      <c r="C3229" s="854"/>
      <c r="D3229" s="854"/>
      <c r="E3229" s="854"/>
      <c r="F3229" s="854"/>
      <c r="G3229" s="854"/>
      <c r="H3229" s="854"/>
      <c r="I3229" s="854"/>
      <c r="J3229" s="649"/>
    </row>
    <row r="3230" spans="1:10" ht="15.75" thickTop="1" x14ac:dyDescent="0.25">
      <c r="A3230" s="374"/>
      <c r="B3230" s="359"/>
      <c r="C3230" s="359"/>
      <c r="D3230" s="359"/>
      <c r="E3230" s="359"/>
      <c r="F3230" s="359"/>
      <c r="G3230" s="359"/>
      <c r="H3230" s="359"/>
      <c r="I3230" s="359"/>
      <c r="J3230" s="375"/>
    </row>
    <row r="3231" spans="1:10" ht="38.25" x14ac:dyDescent="0.25">
      <c r="A3231" s="376" t="s">
        <v>184</v>
      </c>
      <c r="B3231" s="350" t="s">
        <v>5868</v>
      </c>
      <c r="C3231" s="349" t="s">
        <v>163</v>
      </c>
      <c r="D3231" s="349" t="s">
        <v>5869</v>
      </c>
      <c r="E3231" s="644" t="s">
        <v>194</v>
      </c>
      <c r="F3231" s="644"/>
      <c r="G3231" s="351" t="s">
        <v>4</v>
      </c>
      <c r="H3231" s="352">
        <v>1</v>
      </c>
      <c r="I3231" s="353">
        <v>91.63</v>
      </c>
      <c r="J3231" s="377">
        <v>91.63</v>
      </c>
    </row>
    <row r="3232" spans="1:10" ht="38.25" x14ac:dyDescent="0.25">
      <c r="A3232" s="378" t="s">
        <v>185</v>
      </c>
      <c r="B3232" s="361" t="s">
        <v>6082</v>
      </c>
      <c r="C3232" s="360" t="s">
        <v>163</v>
      </c>
      <c r="D3232" s="360" t="s">
        <v>6083</v>
      </c>
      <c r="E3232" s="645" t="s">
        <v>194</v>
      </c>
      <c r="F3232" s="645"/>
      <c r="G3232" s="362" t="s">
        <v>4</v>
      </c>
      <c r="H3232" s="363">
        <v>1</v>
      </c>
      <c r="I3232" s="364">
        <v>57.8</v>
      </c>
      <c r="J3232" s="379">
        <v>57.8</v>
      </c>
    </row>
    <row r="3233" spans="1:10" ht="25.5" x14ac:dyDescent="0.25">
      <c r="A3233" s="378" t="s">
        <v>185</v>
      </c>
      <c r="B3233" s="361" t="s">
        <v>6084</v>
      </c>
      <c r="C3233" s="360" t="s">
        <v>163</v>
      </c>
      <c r="D3233" s="360" t="s">
        <v>6085</v>
      </c>
      <c r="E3233" s="645" t="s">
        <v>194</v>
      </c>
      <c r="F3233" s="645"/>
      <c r="G3233" s="362" t="s">
        <v>4</v>
      </c>
      <c r="H3233" s="363">
        <v>1</v>
      </c>
      <c r="I3233" s="364">
        <v>24.14</v>
      </c>
      <c r="J3233" s="379">
        <v>24.14</v>
      </c>
    </row>
    <row r="3234" spans="1:10" ht="38.25" x14ac:dyDescent="0.25">
      <c r="A3234" s="378" t="s">
        <v>185</v>
      </c>
      <c r="B3234" s="361" t="s">
        <v>6086</v>
      </c>
      <c r="C3234" s="360" t="s">
        <v>163</v>
      </c>
      <c r="D3234" s="360" t="s">
        <v>6087</v>
      </c>
      <c r="E3234" s="645" t="s">
        <v>194</v>
      </c>
      <c r="F3234" s="645"/>
      <c r="G3234" s="362" t="s">
        <v>4</v>
      </c>
      <c r="H3234" s="363">
        <v>1</v>
      </c>
      <c r="I3234" s="364">
        <v>9.69</v>
      </c>
      <c r="J3234" s="379">
        <v>9.69</v>
      </c>
    </row>
    <row r="3235" spans="1:10" x14ac:dyDescent="0.25">
      <c r="A3235" s="646" t="s">
        <v>199</v>
      </c>
      <c r="B3235" s="853"/>
      <c r="C3235" s="853"/>
      <c r="D3235" s="853"/>
      <c r="E3235" s="853"/>
      <c r="F3235" s="853"/>
      <c r="G3235" s="853"/>
      <c r="H3235" s="853"/>
      <c r="I3235" s="853"/>
      <c r="J3235" s="647"/>
    </row>
    <row r="3236" spans="1:10" ht="15.75" thickBot="1" x14ac:dyDescent="0.3">
      <c r="A3236" s="648" t="s">
        <v>6088</v>
      </c>
      <c r="B3236" s="854"/>
      <c r="C3236" s="854"/>
      <c r="D3236" s="854"/>
      <c r="E3236" s="854"/>
      <c r="F3236" s="854"/>
      <c r="G3236" s="854"/>
      <c r="H3236" s="854"/>
      <c r="I3236" s="854"/>
      <c r="J3236" s="649"/>
    </row>
    <row r="3237" spans="1:10" ht="15.75" thickTop="1" x14ac:dyDescent="0.25">
      <c r="A3237" s="374"/>
      <c r="B3237" s="359"/>
      <c r="C3237" s="359"/>
      <c r="D3237" s="359"/>
      <c r="E3237" s="359"/>
      <c r="F3237" s="359"/>
      <c r="G3237" s="359"/>
      <c r="H3237" s="359"/>
      <c r="I3237" s="359"/>
      <c r="J3237" s="375"/>
    </row>
    <row r="3238" spans="1:10" ht="25.5" x14ac:dyDescent="0.25">
      <c r="A3238" s="376" t="s">
        <v>184</v>
      </c>
      <c r="B3238" s="350" t="s">
        <v>5871</v>
      </c>
      <c r="C3238" s="349" t="s">
        <v>163</v>
      </c>
      <c r="D3238" s="349" t="s">
        <v>5872</v>
      </c>
      <c r="E3238" s="644" t="s">
        <v>194</v>
      </c>
      <c r="F3238" s="644"/>
      <c r="G3238" s="351" t="s">
        <v>4</v>
      </c>
      <c r="H3238" s="352">
        <v>1</v>
      </c>
      <c r="I3238" s="353">
        <v>4.41</v>
      </c>
      <c r="J3238" s="377">
        <v>4.41</v>
      </c>
    </row>
    <row r="3239" spans="1:10" ht="25.5" x14ac:dyDescent="0.25">
      <c r="A3239" s="378" t="s">
        <v>185</v>
      </c>
      <c r="B3239" s="361" t="s">
        <v>204</v>
      </c>
      <c r="C3239" s="360" t="s">
        <v>12</v>
      </c>
      <c r="D3239" s="360" t="s">
        <v>111</v>
      </c>
      <c r="E3239" s="645" t="s">
        <v>2465</v>
      </c>
      <c r="F3239" s="645"/>
      <c r="G3239" s="362" t="s">
        <v>104</v>
      </c>
      <c r="H3239" s="363">
        <v>0.1</v>
      </c>
      <c r="I3239" s="364">
        <v>26.44</v>
      </c>
      <c r="J3239" s="379">
        <v>2.64</v>
      </c>
    </row>
    <row r="3240" spans="1:10" ht="25.5" x14ac:dyDescent="0.25">
      <c r="A3240" s="372" t="s">
        <v>191</v>
      </c>
      <c r="B3240" s="355" t="s">
        <v>6089</v>
      </c>
      <c r="C3240" s="354" t="s">
        <v>12</v>
      </c>
      <c r="D3240" s="354" t="s">
        <v>6090</v>
      </c>
      <c r="E3240" s="643" t="s">
        <v>192</v>
      </c>
      <c r="F3240" s="643"/>
      <c r="G3240" s="356" t="s">
        <v>4</v>
      </c>
      <c r="H3240" s="357">
        <v>1</v>
      </c>
      <c r="I3240" s="358">
        <v>1.77</v>
      </c>
      <c r="J3240" s="373">
        <v>1.77</v>
      </c>
    </row>
    <row r="3241" spans="1:10" x14ac:dyDescent="0.25">
      <c r="A3241" s="646" t="s">
        <v>199</v>
      </c>
      <c r="B3241" s="853"/>
      <c r="C3241" s="853"/>
      <c r="D3241" s="853"/>
      <c r="E3241" s="853"/>
      <c r="F3241" s="853"/>
      <c r="G3241" s="853"/>
      <c r="H3241" s="853"/>
      <c r="I3241" s="853"/>
      <c r="J3241" s="647"/>
    </row>
    <row r="3242" spans="1:10" ht="15.75" thickBot="1" x14ac:dyDescent="0.3">
      <c r="A3242" s="648" t="s">
        <v>1911</v>
      </c>
      <c r="B3242" s="854"/>
      <c r="C3242" s="854"/>
      <c r="D3242" s="854"/>
      <c r="E3242" s="854"/>
      <c r="F3242" s="854"/>
      <c r="G3242" s="854"/>
      <c r="H3242" s="854"/>
      <c r="I3242" s="854"/>
      <c r="J3242" s="649"/>
    </row>
    <row r="3243" spans="1:10" ht="15.75" thickTop="1" x14ac:dyDescent="0.25">
      <c r="A3243" s="374"/>
      <c r="B3243" s="359"/>
      <c r="C3243" s="359"/>
      <c r="D3243" s="359"/>
      <c r="E3243" s="359"/>
      <c r="F3243" s="359"/>
      <c r="G3243" s="359"/>
      <c r="H3243" s="359"/>
      <c r="I3243" s="359"/>
      <c r="J3243" s="375"/>
    </row>
    <row r="3244" spans="1:10" ht="25.5" x14ac:dyDescent="0.25">
      <c r="A3244" s="376" t="s">
        <v>184</v>
      </c>
      <c r="B3244" s="350" t="s">
        <v>1386</v>
      </c>
      <c r="C3244" s="349" t="s">
        <v>163</v>
      </c>
      <c r="D3244" s="349" t="s">
        <v>1387</v>
      </c>
      <c r="E3244" s="644" t="s">
        <v>194</v>
      </c>
      <c r="F3244" s="644"/>
      <c r="G3244" s="351" t="s">
        <v>4</v>
      </c>
      <c r="H3244" s="352">
        <v>1</v>
      </c>
      <c r="I3244" s="353">
        <v>6.38</v>
      </c>
      <c r="J3244" s="377">
        <v>6.38</v>
      </c>
    </row>
    <row r="3245" spans="1:10" ht="25.5" x14ac:dyDescent="0.25">
      <c r="A3245" s="378" t="s">
        <v>185</v>
      </c>
      <c r="B3245" s="361" t="s">
        <v>204</v>
      </c>
      <c r="C3245" s="360" t="s">
        <v>12</v>
      </c>
      <c r="D3245" s="360" t="s">
        <v>111</v>
      </c>
      <c r="E3245" s="645" t="s">
        <v>2465</v>
      </c>
      <c r="F3245" s="645"/>
      <c r="G3245" s="362" t="s">
        <v>104</v>
      </c>
      <c r="H3245" s="363">
        <v>0.1</v>
      </c>
      <c r="I3245" s="364">
        <v>26.44</v>
      </c>
      <c r="J3245" s="379">
        <v>2.64</v>
      </c>
    </row>
    <row r="3246" spans="1:10" ht="25.5" x14ac:dyDescent="0.25">
      <c r="A3246" s="372" t="s">
        <v>191</v>
      </c>
      <c r="B3246" s="355" t="s">
        <v>1912</v>
      </c>
      <c r="C3246" s="354" t="s">
        <v>12</v>
      </c>
      <c r="D3246" s="354" t="s">
        <v>1913</v>
      </c>
      <c r="E3246" s="643" t="s">
        <v>192</v>
      </c>
      <c r="F3246" s="643"/>
      <c r="G3246" s="356" t="s">
        <v>4</v>
      </c>
      <c r="H3246" s="357">
        <v>1</v>
      </c>
      <c r="I3246" s="358">
        <v>3.74</v>
      </c>
      <c r="J3246" s="373">
        <v>3.74</v>
      </c>
    </row>
    <row r="3247" spans="1:10" x14ac:dyDescent="0.25">
      <c r="A3247" s="646" t="s">
        <v>199</v>
      </c>
      <c r="B3247" s="853"/>
      <c r="C3247" s="853"/>
      <c r="D3247" s="853"/>
      <c r="E3247" s="853"/>
      <c r="F3247" s="853"/>
      <c r="G3247" s="853"/>
      <c r="H3247" s="853"/>
      <c r="I3247" s="853"/>
      <c r="J3247" s="647"/>
    </row>
    <row r="3248" spans="1:10" ht="15.75" thickBot="1" x14ac:dyDescent="0.3">
      <c r="A3248" s="648" t="s">
        <v>1911</v>
      </c>
      <c r="B3248" s="854"/>
      <c r="C3248" s="854"/>
      <c r="D3248" s="854"/>
      <c r="E3248" s="854"/>
      <c r="F3248" s="854"/>
      <c r="G3248" s="854"/>
      <c r="H3248" s="854"/>
      <c r="I3248" s="854"/>
      <c r="J3248" s="649"/>
    </row>
    <row r="3249" spans="1:10" ht="15.75" thickTop="1" x14ac:dyDescent="0.25">
      <c r="A3249" s="374"/>
      <c r="B3249" s="359"/>
      <c r="C3249" s="359"/>
      <c r="D3249" s="359"/>
      <c r="E3249" s="359"/>
      <c r="F3249" s="359"/>
      <c r="G3249" s="359"/>
      <c r="H3249" s="359"/>
      <c r="I3249" s="359"/>
      <c r="J3249" s="375"/>
    </row>
    <row r="3250" spans="1:10" x14ac:dyDescent="0.25">
      <c r="A3250" s="376" t="s">
        <v>184</v>
      </c>
      <c r="B3250" s="350" t="s">
        <v>1388</v>
      </c>
      <c r="C3250" s="349" t="s">
        <v>163</v>
      </c>
      <c r="D3250" s="349" t="s">
        <v>1389</v>
      </c>
      <c r="E3250" s="644" t="s">
        <v>194</v>
      </c>
      <c r="F3250" s="644"/>
      <c r="G3250" s="351" t="s">
        <v>4</v>
      </c>
      <c r="H3250" s="352">
        <v>1</v>
      </c>
      <c r="I3250" s="353">
        <v>4.18</v>
      </c>
      <c r="J3250" s="377">
        <v>4.18</v>
      </c>
    </row>
    <row r="3251" spans="1:10" ht="26.25" thickBot="1" x14ac:dyDescent="0.3">
      <c r="A3251" s="372" t="s">
        <v>191</v>
      </c>
      <c r="B3251" s="355" t="s">
        <v>1914</v>
      </c>
      <c r="C3251" s="354" t="s">
        <v>1840</v>
      </c>
      <c r="D3251" s="354" t="s">
        <v>5306</v>
      </c>
      <c r="E3251" s="643" t="s">
        <v>192</v>
      </c>
      <c r="F3251" s="643"/>
      <c r="G3251" s="356" t="s">
        <v>4</v>
      </c>
      <c r="H3251" s="357">
        <v>1</v>
      </c>
      <c r="I3251" s="358">
        <v>4.18</v>
      </c>
      <c r="J3251" s="373">
        <v>4.18</v>
      </c>
    </row>
    <row r="3252" spans="1:10" ht="15.75" thickTop="1" x14ac:dyDescent="0.25">
      <c r="A3252" s="374"/>
      <c r="B3252" s="359"/>
      <c r="C3252" s="359"/>
      <c r="D3252" s="359"/>
      <c r="E3252" s="359"/>
      <c r="F3252" s="359"/>
      <c r="G3252" s="359"/>
      <c r="H3252" s="359"/>
      <c r="I3252" s="359"/>
      <c r="J3252" s="375"/>
    </row>
    <row r="3253" spans="1:10" ht="63.75" x14ac:dyDescent="0.25">
      <c r="A3253" s="376" t="s">
        <v>184</v>
      </c>
      <c r="B3253" s="350" t="s">
        <v>2618</v>
      </c>
      <c r="C3253" s="349" t="s">
        <v>163</v>
      </c>
      <c r="D3253" s="349" t="s">
        <v>2619</v>
      </c>
      <c r="E3253" s="644" t="s">
        <v>1915</v>
      </c>
      <c r="F3253" s="644"/>
      <c r="G3253" s="351" t="s">
        <v>4</v>
      </c>
      <c r="H3253" s="352">
        <v>1</v>
      </c>
      <c r="I3253" s="353">
        <v>932.54</v>
      </c>
      <c r="J3253" s="377">
        <v>932.54</v>
      </c>
    </row>
    <row r="3254" spans="1:10" ht="25.5" x14ac:dyDescent="0.25">
      <c r="A3254" s="378" t="s">
        <v>185</v>
      </c>
      <c r="B3254" s="361" t="s">
        <v>211</v>
      </c>
      <c r="C3254" s="360" t="s">
        <v>12</v>
      </c>
      <c r="D3254" s="360" t="s">
        <v>114</v>
      </c>
      <c r="E3254" s="645" t="s">
        <v>2465</v>
      </c>
      <c r="F3254" s="645"/>
      <c r="G3254" s="362" t="s">
        <v>104</v>
      </c>
      <c r="H3254" s="363">
        <v>0.1958125</v>
      </c>
      <c r="I3254" s="364">
        <v>26.15</v>
      </c>
      <c r="J3254" s="379">
        <v>5.12</v>
      </c>
    </row>
    <row r="3255" spans="1:10" x14ac:dyDescent="0.25">
      <c r="A3255" s="378" t="s">
        <v>185</v>
      </c>
      <c r="B3255" s="361" t="s">
        <v>195</v>
      </c>
      <c r="C3255" s="360" t="s">
        <v>12</v>
      </c>
      <c r="D3255" s="360" t="s">
        <v>112</v>
      </c>
      <c r="E3255" s="645" t="s">
        <v>2465</v>
      </c>
      <c r="F3255" s="645"/>
      <c r="G3255" s="362" t="s">
        <v>104</v>
      </c>
      <c r="H3255" s="363">
        <v>0.62660000000000005</v>
      </c>
      <c r="I3255" s="364">
        <v>34.340000000000003</v>
      </c>
      <c r="J3255" s="379">
        <v>21.51</v>
      </c>
    </row>
    <row r="3256" spans="1:10" ht="51" x14ac:dyDescent="0.25">
      <c r="A3256" s="372" t="s">
        <v>191</v>
      </c>
      <c r="B3256" s="355" t="s">
        <v>3007</v>
      </c>
      <c r="C3256" s="354" t="s">
        <v>163</v>
      </c>
      <c r="D3256" s="354" t="s">
        <v>3008</v>
      </c>
      <c r="E3256" s="643" t="s">
        <v>192</v>
      </c>
      <c r="F3256" s="643"/>
      <c r="G3256" s="356" t="s">
        <v>4</v>
      </c>
      <c r="H3256" s="357">
        <v>1</v>
      </c>
      <c r="I3256" s="358">
        <v>905.91</v>
      </c>
      <c r="J3256" s="373">
        <v>905.91</v>
      </c>
    </row>
    <row r="3257" spans="1:10" x14ac:dyDescent="0.25">
      <c r="A3257" s="646" t="s">
        <v>199</v>
      </c>
      <c r="B3257" s="853"/>
      <c r="C3257" s="853"/>
      <c r="D3257" s="853"/>
      <c r="E3257" s="853"/>
      <c r="F3257" s="853"/>
      <c r="G3257" s="853"/>
      <c r="H3257" s="853"/>
      <c r="I3257" s="853"/>
      <c r="J3257" s="647"/>
    </row>
    <row r="3258" spans="1:10" ht="15.75" thickBot="1" x14ac:dyDescent="0.3">
      <c r="A3258" s="648" t="s">
        <v>3009</v>
      </c>
      <c r="B3258" s="854"/>
      <c r="C3258" s="854"/>
      <c r="D3258" s="854"/>
      <c r="E3258" s="854"/>
      <c r="F3258" s="854"/>
      <c r="G3258" s="854"/>
      <c r="H3258" s="854"/>
      <c r="I3258" s="854"/>
      <c r="J3258" s="649"/>
    </row>
    <row r="3259" spans="1:10" ht="15.75" thickTop="1" x14ac:dyDescent="0.25">
      <c r="A3259" s="374"/>
      <c r="B3259" s="359"/>
      <c r="C3259" s="359"/>
      <c r="D3259" s="359"/>
      <c r="E3259" s="359"/>
      <c r="F3259" s="359"/>
      <c r="G3259" s="359"/>
      <c r="H3259" s="359"/>
      <c r="I3259" s="359"/>
      <c r="J3259" s="375"/>
    </row>
    <row r="3260" spans="1:10" ht="63.75" x14ac:dyDescent="0.25">
      <c r="A3260" s="376" t="s">
        <v>184</v>
      </c>
      <c r="B3260" s="350" t="s">
        <v>2620</v>
      </c>
      <c r="C3260" s="349" t="s">
        <v>163</v>
      </c>
      <c r="D3260" s="349" t="s">
        <v>2621</v>
      </c>
      <c r="E3260" s="644" t="s">
        <v>1915</v>
      </c>
      <c r="F3260" s="644"/>
      <c r="G3260" s="351" t="s">
        <v>4</v>
      </c>
      <c r="H3260" s="352">
        <v>1</v>
      </c>
      <c r="I3260" s="353">
        <v>348.82</v>
      </c>
      <c r="J3260" s="377">
        <v>348.82</v>
      </c>
    </row>
    <row r="3261" spans="1:10" ht="25.5" x14ac:dyDescent="0.25">
      <c r="A3261" s="378" t="s">
        <v>185</v>
      </c>
      <c r="B3261" s="361" t="s">
        <v>211</v>
      </c>
      <c r="C3261" s="360" t="s">
        <v>12</v>
      </c>
      <c r="D3261" s="360" t="s">
        <v>114</v>
      </c>
      <c r="E3261" s="645" t="s">
        <v>2465</v>
      </c>
      <c r="F3261" s="645"/>
      <c r="G3261" s="362" t="s">
        <v>104</v>
      </c>
      <c r="H3261" s="363">
        <v>0.1958125</v>
      </c>
      <c r="I3261" s="364">
        <v>26.15</v>
      </c>
      <c r="J3261" s="379">
        <v>5.12</v>
      </c>
    </row>
    <row r="3262" spans="1:10" x14ac:dyDescent="0.25">
      <c r="A3262" s="378" t="s">
        <v>185</v>
      </c>
      <c r="B3262" s="361" t="s">
        <v>195</v>
      </c>
      <c r="C3262" s="360" t="s">
        <v>12</v>
      </c>
      <c r="D3262" s="360" t="s">
        <v>112</v>
      </c>
      <c r="E3262" s="645" t="s">
        <v>2465</v>
      </c>
      <c r="F3262" s="645"/>
      <c r="G3262" s="362" t="s">
        <v>104</v>
      </c>
      <c r="H3262" s="363">
        <v>0.62660000000000005</v>
      </c>
      <c r="I3262" s="364">
        <v>34.340000000000003</v>
      </c>
      <c r="J3262" s="379">
        <v>21.51</v>
      </c>
    </row>
    <row r="3263" spans="1:10" ht="51" x14ac:dyDescent="0.25">
      <c r="A3263" s="372" t="s">
        <v>191</v>
      </c>
      <c r="B3263" s="355" t="s">
        <v>3010</v>
      </c>
      <c r="C3263" s="354" t="s">
        <v>163</v>
      </c>
      <c r="D3263" s="354" t="s">
        <v>3011</v>
      </c>
      <c r="E3263" s="643" t="s">
        <v>192</v>
      </c>
      <c r="F3263" s="643"/>
      <c r="G3263" s="356" t="s">
        <v>4</v>
      </c>
      <c r="H3263" s="357">
        <v>1</v>
      </c>
      <c r="I3263" s="358">
        <v>322.19</v>
      </c>
      <c r="J3263" s="373">
        <v>322.19</v>
      </c>
    </row>
    <row r="3264" spans="1:10" x14ac:dyDescent="0.25">
      <c r="A3264" s="646" t="s">
        <v>199</v>
      </c>
      <c r="B3264" s="853"/>
      <c r="C3264" s="853"/>
      <c r="D3264" s="853"/>
      <c r="E3264" s="853"/>
      <c r="F3264" s="853"/>
      <c r="G3264" s="853"/>
      <c r="H3264" s="853"/>
      <c r="I3264" s="853"/>
      <c r="J3264" s="647"/>
    </row>
    <row r="3265" spans="1:10" ht="15.75" thickBot="1" x14ac:dyDescent="0.3">
      <c r="A3265" s="648" t="s">
        <v>3009</v>
      </c>
      <c r="B3265" s="854"/>
      <c r="C3265" s="854"/>
      <c r="D3265" s="854"/>
      <c r="E3265" s="854"/>
      <c r="F3265" s="854"/>
      <c r="G3265" s="854"/>
      <c r="H3265" s="854"/>
      <c r="I3265" s="854"/>
      <c r="J3265" s="649"/>
    </row>
    <row r="3266" spans="1:10" ht="15.75" thickTop="1" x14ac:dyDescent="0.25">
      <c r="A3266" s="374"/>
      <c r="B3266" s="359"/>
      <c r="C3266" s="359"/>
      <c r="D3266" s="359"/>
      <c r="E3266" s="359"/>
      <c r="F3266" s="359"/>
      <c r="G3266" s="359"/>
      <c r="H3266" s="359"/>
      <c r="I3266" s="359"/>
      <c r="J3266" s="375"/>
    </row>
    <row r="3267" spans="1:10" ht="63.75" x14ac:dyDescent="0.25">
      <c r="A3267" s="376" t="s">
        <v>184</v>
      </c>
      <c r="B3267" s="350" t="s">
        <v>4747</v>
      </c>
      <c r="C3267" s="349" t="s">
        <v>163</v>
      </c>
      <c r="D3267" s="349" t="s">
        <v>4748</v>
      </c>
      <c r="E3267" s="644" t="s">
        <v>194</v>
      </c>
      <c r="F3267" s="644"/>
      <c r="G3267" s="351" t="s">
        <v>4</v>
      </c>
      <c r="H3267" s="352">
        <v>1</v>
      </c>
      <c r="I3267" s="353">
        <v>165.16</v>
      </c>
      <c r="J3267" s="377">
        <v>165.16</v>
      </c>
    </row>
    <row r="3268" spans="1:10" ht="25.5" x14ac:dyDescent="0.25">
      <c r="A3268" s="378" t="s">
        <v>185</v>
      </c>
      <c r="B3268" s="361" t="s">
        <v>211</v>
      </c>
      <c r="C3268" s="360" t="s">
        <v>12</v>
      </c>
      <c r="D3268" s="360" t="s">
        <v>114</v>
      </c>
      <c r="E3268" s="645" t="s">
        <v>2465</v>
      </c>
      <c r="F3268" s="645"/>
      <c r="G3268" s="362" t="s">
        <v>104</v>
      </c>
      <c r="H3268" s="363">
        <v>0.3</v>
      </c>
      <c r="I3268" s="364">
        <v>26.15</v>
      </c>
      <c r="J3268" s="379">
        <v>7.84</v>
      </c>
    </row>
    <row r="3269" spans="1:10" x14ac:dyDescent="0.25">
      <c r="A3269" s="378" t="s">
        <v>185</v>
      </c>
      <c r="B3269" s="361" t="s">
        <v>195</v>
      </c>
      <c r="C3269" s="360" t="s">
        <v>12</v>
      </c>
      <c r="D3269" s="360" t="s">
        <v>112</v>
      </c>
      <c r="E3269" s="645" t="s">
        <v>2465</v>
      </c>
      <c r="F3269" s="645"/>
      <c r="G3269" s="362" t="s">
        <v>104</v>
      </c>
      <c r="H3269" s="363">
        <v>0.3</v>
      </c>
      <c r="I3269" s="364">
        <v>34.340000000000003</v>
      </c>
      <c r="J3269" s="379">
        <v>10.3</v>
      </c>
    </row>
    <row r="3270" spans="1:10" ht="25.5" x14ac:dyDescent="0.25">
      <c r="A3270" s="372" t="s">
        <v>191</v>
      </c>
      <c r="B3270" s="355" t="s">
        <v>5014</v>
      </c>
      <c r="C3270" s="354" t="s">
        <v>200</v>
      </c>
      <c r="D3270" s="354" t="s">
        <v>5015</v>
      </c>
      <c r="E3270" s="643" t="s">
        <v>192</v>
      </c>
      <c r="F3270" s="643"/>
      <c r="G3270" s="356" t="s">
        <v>202</v>
      </c>
      <c r="H3270" s="357">
        <v>1</v>
      </c>
      <c r="I3270" s="358">
        <v>23.21</v>
      </c>
      <c r="J3270" s="373">
        <v>23.21</v>
      </c>
    </row>
    <row r="3271" spans="1:10" ht="51" x14ac:dyDescent="0.25">
      <c r="A3271" s="372" t="s">
        <v>191</v>
      </c>
      <c r="B3271" s="355" t="s">
        <v>5012</v>
      </c>
      <c r="C3271" s="354" t="s">
        <v>163</v>
      </c>
      <c r="D3271" s="354" t="s">
        <v>5013</v>
      </c>
      <c r="E3271" s="643" t="s">
        <v>192</v>
      </c>
      <c r="F3271" s="643"/>
      <c r="G3271" s="356" t="s">
        <v>4</v>
      </c>
      <c r="H3271" s="357">
        <v>1</v>
      </c>
      <c r="I3271" s="358">
        <v>123.75</v>
      </c>
      <c r="J3271" s="373">
        <v>123.75</v>
      </c>
    </row>
    <row r="3272" spans="1:10" ht="25.5" x14ac:dyDescent="0.25">
      <c r="A3272" s="372" t="s">
        <v>191</v>
      </c>
      <c r="B3272" s="355" t="s">
        <v>227</v>
      </c>
      <c r="C3272" s="354" t="s">
        <v>12</v>
      </c>
      <c r="D3272" s="354" t="s">
        <v>115</v>
      </c>
      <c r="E3272" s="643" t="s">
        <v>192</v>
      </c>
      <c r="F3272" s="643"/>
      <c r="G3272" s="356" t="s">
        <v>4</v>
      </c>
      <c r="H3272" s="357">
        <v>0.01</v>
      </c>
      <c r="I3272" s="358">
        <v>6.24</v>
      </c>
      <c r="J3272" s="373">
        <v>0.06</v>
      </c>
    </row>
    <row r="3273" spans="1:10" x14ac:dyDescent="0.25">
      <c r="A3273" s="646" t="s">
        <v>199</v>
      </c>
      <c r="B3273" s="853"/>
      <c r="C3273" s="853"/>
      <c r="D3273" s="853"/>
      <c r="E3273" s="853"/>
      <c r="F3273" s="853"/>
      <c r="G3273" s="853"/>
      <c r="H3273" s="853"/>
      <c r="I3273" s="853"/>
      <c r="J3273" s="647"/>
    </row>
    <row r="3274" spans="1:10" ht="15.75" thickBot="1" x14ac:dyDescent="0.3">
      <c r="A3274" s="648" t="s">
        <v>5016</v>
      </c>
      <c r="B3274" s="854"/>
      <c r="C3274" s="854"/>
      <c r="D3274" s="854"/>
      <c r="E3274" s="854"/>
      <c r="F3274" s="854"/>
      <c r="G3274" s="854"/>
      <c r="H3274" s="854"/>
      <c r="I3274" s="854"/>
      <c r="J3274" s="649"/>
    </row>
    <row r="3275" spans="1:10" ht="15.75" thickTop="1" x14ac:dyDescent="0.25">
      <c r="A3275" s="374"/>
      <c r="B3275" s="359"/>
      <c r="C3275" s="359"/>
      <c r="D3275" s="359"/>
      <c r="E3275" s="359"/>
      <c r="F3275" s="359"/>
      <c r="G3275" s="359"/>
      <c r="H3275" s="359"/>
      <c r="I3275" s="359"/>
      <c r="J3275" s="375"/>
    </row>
    <row r="3276" spans="1:10" ht="25.5" x14ac:dyDescent="0.25">
      <c r="A3276" s="376" t="s">
        <v>184</v>
      </c>
      <c r="B3276" s="350" t="s">
        <v>2622</v>
      </c>
      <c r="C3276" s="349" t="s">
        <v>163</v>
      </c>
      <c r="D3276" s="349" t="s">
        <v>2623</v>
      </c>
      <c r="E3276" s="644" t="s">
        <v>194</v>
      </c>
      <c r="F3276" s="644"/>
      <c r="G3276" s="351" t="s">
        <v>4</v>
      </c>
      <c r="H3276" s="352">
        <v>1</v>
      </c>
      <c r="I3276" s="353">
        <v>9.4600000000000009</v>
      </c>
      <c r="J3276" s="377">
        <v>9.4600000000000009</v>
      </c>
    </row>
    <row r="3277" spans="1:10" x14ac:dyDescent="0.25">
      <c r="A3277" s="378" t="s">
        <v>185</v>
      </c>
      <c r="B3277" s="361" t="s">
        <v>195</v>
      </c>
      <c r="C3277" s="360" t="s">
        <v>12</v>
      </c>
      <c r="D3277" s="360" t="s">
        <v>112</v>
      </c>
      <c r="E3277" s="645" t="s">
        <v>2465</v>
      </c>
      <c r="F3277" s="645"/>
      <c r="G3277" s="362" t="s">
        <v>104</v>
      </c>
      <c r="H3277" s="363">
        <v>0.2</v>
      </c>
      <c r="I3277" s="364">
        <v>34.340000000000003</v>
      </c>
      <c r="J3277" s="379">
        <v>6.86</v>
      </c>
    </row>
    <row r="3278" spans="1:10" x14ac:dyDescent="0.25">
      <c r="A3278" s="372" t="s">
        <v>191</v>
      </c>
      <c r="B3278" s="355" t="s">
        <v>3012</v>
      </c>
      <c r="C3278" s="354" t="s">
        <v>200</v>
      </c>
      <c r="D3278" s="354" t="s">
        <v>3013</v>
      </c>
      <c r="E3278" s="643" t="s">
        <v>192</v>
      </c>
      <c r="F3278" s="643"/>
      <c r="G3278" s="356" t="s">
        <v>202</v>
      </c>
      <c r="H3278" s="357">
        <v>1</v>
      </c>
      <c r="I3278" s="358">
        <v>2.6</v>
      </c>
      <c r="J3278" s="373">
        <v>2.6</v>
      </c>
    </row>
    <row r="3279" spans="1:10" x14ac:dyDescent="0.25">
      <c r="A3279" s="646" t="s">
        <v>199</v>
      </c>
      <c r="B3279" s="853"/>
      <c r="C3279" s="853"/>
      <c r="D3279" s="853"/>
      <c r="E3279" s="853"/>
      <c r="F3279" s="853"/>
      <c r="G3279" s="853"/>
      <c r="H3279" s="853"/>
      <c r="I3279" s="853"/>
      <c r="J3279" s="647"/>
    </row>
    <row r="3280" spans="1:10" ht="15.75" thickBot="1" x14ac:dyDescent="0.3">
      <c r="A3280" s="648" t="s">
        <v>3014</v>
      </c>
      <c r="B3280" s="854"/>
      <c r="C3280" s="854"/>
      <c r="D3280" s="854"/>
      <c r="E3280" s="854"/>
      <c r="F3280" s="854"/>
      <c r="G3280" s="854"/>
      <c r="H3280" s="854"/>
      <c r="I3280" s="854"/>
      <c r="J3280" s="649"/>
    </row>
    <row r="3281" spans="1:10" ht="15.75" thickTop="1" x14ac:dyDescent="0.25">
      <c r="A3281" s="374"/>
      <c r="B3281" s="359"/>
      <c r="C3281" s="359"/>
      <c r="D3281" s="359"/>
      <c r="E3281" s="359"/>
      <c r="F3281" s="359"/>
      <c r="G3281" s="359"/>
      <c r="H3281" s="359"/>
      <c r="I3281" s="359"/>
      <c r="J3281" s="375"/>
    </row>
    <row r="3282" spans="1:10" ht="25.5" x14ac:dyDescent="0.25">
      <c r="A3282" s="376" t="s">
        <v>184</v>
      </c>
      <c r="B3282" s="350" t="s">
        <v>2624</v>
      </c>
      <c r="C3282" s="349" t="s">
        <v>163</v>
      </c>
      <c r="D3282" s="349" t="s">
        <v>2625</v>
      </c>
      <c r="E3282" s="644" t="s">
        <v>194</v>
      </c>
      <c r="F3282" s="644"/>
      <c r="G3282" s="351" t="s">
        <v>4</v>
      </c>
      <c r="H3282" s="352">
        <v>1</v>
      </c>
      <c r="I3282" s="353">
        <v>11.14</v>
      </c>
      <c r="J3282" s="377">
        <v>11.14</v>
      </c>
    </row>
    <row r="3283" spans="1:10" x14ac:dyDescent="0.25">
      <c r="A3283" s="378" t="s">
        <v>185</v>
      </c>
      <c r="B3283" s="361" t="s">
        <v>195</v>
      </c>
      <c r="C3283" s="360" t="s">
        <v>12</v>
      </c>
      <c r="D3283" s="360" t="s">
        <v>112</v>
      </c>
      <c r="E3283" s="645" t="s">
        <v>2465</v>
      </c>
      <c r="F3283" s="645"/>
      <c r="G3283" s="362" t="s">
        <v>104</v>
      </c>
      <c r="H3283" s="363">
        <v>0.2</v>
      </c>
      <c r="I3283" s="364">
        <v>34.340000000000003</v>
      </c>
      <c r="J3283" s="379">
        <v>6.86</v>
      </c>
    </row>
    <row r="3284" spans="1:10" x14ac:dyDescent="0.25">
      <c r="A3284" s="372" t="s">
        <v>191</v>
      </c>
      <c r="B3284" s="355" t="s">
        <v>3015</v>
      </c>
      <c r="C3284" s="354" t="s">
        <v>253</v>
      </c>
      <c r="D3284" s="354" t="s">
        <v>3016</v>
      </c>
      <c r="E3284" s="643" t="s">
        <v>192</v>
      </c>
      <c r="F3284" s="643"/>
      <c r="G3284" s="356" t="s">
        <v>4</v>
      </c>
      <c r="H3284" s="357">
        <v>1</v>
      </c>
      <c r="I3284" s="358">
        <v>4.28</v>
      </c>
      <c r="J3284" s="373">
        <v>4.28</v>
      </c>
    </row>
    <row r="3285" spans="1:10" x14ac:dyDescent="0.25">
      <c r="A3285" s="646" t="s">
        <v>199</v>
      </c>
      <c r="B3285" s="853"/>
      <c r="C3285" s="853"/>
      <c r="D3285" s="853"/>
      <c r="E3285" s="853"/>
      <c r="F3285" s="853"/>
      <c r="G3285" s="853"/>
      <c r="H3285" s="853"/>
      <c r="I3285" s="853"/>
      <c r="J3285" s="647"/>
    </row>
    <row r="3286" spans="1:10" ht="15.75" thickBot="1" x14ac:dyDescent="0.3">
      <c r="A3286" s="648" t="s">
        <v>3014</v>
      </c>
      <c r="B3286" s="854"/>
      <c r="C3286" s="854"/>
      <c r="D3286" s="854"/>
      <c r="E3286" s="854"/>
      <c r="F3286" s="854"/>
      <c r="G3286" s="854"/>
      <c r="H3286" s="854"/>
      <c r="I3286" s="854"/>
      <c r="J3286" s="649"/>
    </row>
    <row r="3287" spans="1:10" ht="15.75" thickTop="1" x14ac:dyDescent="0.25">
      <c r="A3287" s="374"/>
      <c r="B3287" s="359"/>
      <c r="C3287" s="359"/>
      <c r="D3287" s="359"/>
      <c r="E3287" s="359"/>
      <c r="F3287" s="359"/>
      <c r="G3287" s="359"/>
      <c r="H3287" s="359"/>
      <c r="I3287" s="359"/>
      <c r="J3287" s="375"/>
    </row>
    <row r="3288" spans="1:10" ht="25.5" x14ac:dyDescent="0.25">
      <c r="A3288" s="376" t="s">
        <v>184</v>
      </c>
      <c r="B3288" s="350" t="s">
        <v>2627</v>
      </c>
      <c r="C3288" s="349" t="s">
        <v>163</v>
      </c>
      <c r="D3288" s="349" t="s">
        <v>2628</v>
      </c>
      <c r="E3288" s="644" t="s">
        <v>194</v>
      </c>
      <c r="F3288" s="644"/>
      <c r="G3288" s="351" t="s">
        <v>3</v>
      </c>
      <c r="H3288" s="352">
        <v>1</v>
      </c>
      <c r="I3288" s="353">
        <v>28.04</v>
      </c>
      <c r="J3288" s="377">
        <v>28.04</v>
      </c>
    </row>
    <row r="3289" spans="1:10" x14ac:dyDescent="0.25">
      <c r="A3289" s="378" t="s">
        <v>185</v>
      </c>
      <c r="B3289" s="361" t="s">
        <v>195</v>
      </c>
      <c r="C3289" s="360" t="s">
        <v>12</v>
      </c>
      <c r="D3289" s="360" t="s">
        <v>112</v>
      </c>
      <c r="E3289" s="645" t="s">
        <v>2465</v>
      </c>
      <c r="F3289" s="645"/>
      <c r="G3289" s="362" t="s">
        <v>104</v>
      </c>
      <c r="H3289" s="363">
        <v>9.5699999999999993E-2</v>
      </c>
      <c r="I3289" s="364">
        <v>34.340000000000003</v>
      </c>
      <c r="J3289" s="379">
        <v>3.28</v>
      </c>
    </row>
    <row r="3290" spans="1:10" ht="25.5" x14ac:dyDescent="0.25">
      <c r="A3290" s="378" t="s">
        <v>185</v>
      </c>
      <c r="B3290" s="361" t="s">
        <v>211</v>
      </c>
      <c r="C3290" s="360" t="s">
        <v>12</v>
      </c>
      <c r="D3290" s="360" t="s">
        <v>114</v>
      </c>
      <c r="E3290" s="645" t="s">
        <v>2465</v>
      </c>
      <c r="F3290" s="645"/>
      <c r="G3290" s="362" t="s">
        <v>104</v>
      </c>
      <c r="H3290" s="363">
        <v>9.5699999999999993E-2</v>
      </c>
      <c r="I3290" s="364">
        <v>26.15</v>
      </c>
      <c r="J3290" s="379">
        <v>2.5</v>
      </c>
    </row>
    <row r="3291" spans="1:10" x14ac:dyDescent="0.25">
      <c r="A3291" s="372" t="s">
        <v>191</v>
      </c>
      <c r="B3291" s="355" t="s">
        <v>1045</v>
      </c>
      <c r="C3291" s="354" t="s">
        <v>12</v>
      </c>
      <c r="D3291" s="354" t="s">
        <v>1046</v>
      </c>
      <c r="E3291" s="643" t="s">
        <v>192</v>
      </c>
      <c r="F3291" s="643"/>
      <c r="G3291" s="356" t="s">
        <v>3</v>
      </c>
      <c r="H3291" s="357">
        <v>1.05</v>
      </c>
      <c r="I3291" s="358">
        <v>21.2</v>
      </c>
      <c r="J3291" s="373">
        <v>22.26</v>
      </c>
    </row>
    <row r="3292" spans="1:10" x14ac:dyDescent="0.25">
      <c r="A3292" s="646" t="s">
        <v>199</v>
      </c>
      <c r="B3292" s="853"/>
      <c r="C3292" s="853"/>
      <c r="D3292" s="853"/>
      <c r="E3292" s="853"/>
      <c r="F3292" s="853"/>
      <c r="G3292" s="853"/>
      <c r="H3292" s="853"/>
      <c r="I3292" s="853"/>
      <c r="J3292" s="647"/>
    </row>
    <row r="3293" spans="1:10" ht="15.75" thickBot="1" x14ac:dyDescent="0.3">
      <c r="A3293" s="648" t="s">
        <v>1044</v>
      </c>
      <c r="B3293" s="854"/>
      <c r="C3293" s="854"/>
      <c r="D3293" s="854"/>
      <c r="E3293" s="854"/>
      <c r="F3293" s="854"/>
      <c r="G3293" s="854"/>
      <c r="H3293" s="854"/>
      <c r="I3293" s="854"/>
      <c r="J3293" s="649"/>
    </row>
    <row r="3294" spans="1:10" ht="15.75" thickTop="1" x14ac:dyDescent="0.25">
      <c r="A3294" s="374"/>
      <c r="B3294" s="359"/>
      <c r="C3294" s="359"/>
      <c r="D3294" s="359"/>
      <c r="E3294" s="359"/>
      <c r="F3294" s="359"/>
      <c r="G3294" s="359"/>
      <c r="H3294" s="359"/>
      <c r="I3294" s="359"/>
      <c r="J3294" s="375"/>
    </row>
    <row r="3295" spans="1:10" ht="25.5" x14ac:dyDescent="0.25">
      <c r="A3295" s="376" t="s">
        <v>184</v>
      </c>
      <c r="B3295" s="350" t="s">
        <v>2629</v>
      </c>
      <c r="C3295" s="349" t="s">
        <v>163</v>
      </c>
      <c r="D3295" s="349" t="s">
        <v>2630</v>
      </c>
      <c r="E3295" s="644" t="s">
        <v>1918</v>
      </c>
      <c r="F3295" s="644"/>
      <c r="G3295" s="351" t="s">
        <v>3</v>
      </c>
      <c r="H3295" s="352">
        <v>1</v>
      </c>
      <c r="I3295" s="353">
        <v>29.77</v>
      </c>
      <c r="J3295" s="377">
        <v>29.77</v>
      </c>
    </row>
    <row r="3296" spans="1:10" ht="25.5" x14ac:dyDescent="0.25">
      <c r="A3296" s="378" t="s">
        <v>185</v>
      </c>
      <c r="B3296" s="361" t="s">
        <v>211</v>
      </c>
      <c r="C3296" s="360" t="s">
        <v>12</v>
      </c>
      <c r="D3296" s="360" t="s">
        <v>114</v>
      </c>
      <c r="E3296" s="645" t="s">
        <v>2465</v>
      </c>
      <c r="F3296" s="645"/>
      <c r="G3296" s="362" t="s">
        <v>104</v>
      </c>
      <c r="H3296" s="363">
        <v>0.3</v>
      </c>
      <c r="I3296" s="364">
        <v>26.15</v>
      </c>
      <c r="J3296" s="379">
        <v>7.84</v>
      </c>
    </row>
    <row r="3297" spans="1:10" x14ac:dyDescent="0.25">
      <c r="A3297" s="378" t="s">
        <v>185</v>
      </c>
      <c r="B3297" s="361" t="s">
        <v>195</v>
      </c>
      <c r="C3297" s="360" t="s">
        <v>12</v>
      </c>
      <c r="D3297" s="360" t="s">
        <v>112</v>
      </c>
      <c r="E3297" s="645" t="s">
        <v>2465</v>
      </c>
      <c r="F3297" s="645"/>
      <c r="G3297" s="362" t="s">
        <v>104</v>
      </c>
      <c r="H3297" s="363">
        <v>0.3</v>
      </c>
      <c r="I3297" s="364">
        <v>34.340000000000003</v>
      </c>
      <c r="J3297" s="379">
        <v>10.3</v>
      </c>
    </row>
    <row r="3298" spans="1:10" ht="25.5" x14ac:dyDescent="0.25">
      <c r="A3298" s="372" t="s">
        <v>191</v>
      </c>
      <c r="B3298" s="355" t="s">
        <v>3017</v>
      </c>
      <c r="C3298" s="354" t="s">
        <v>12</v>
      </c>
      <c r="D3298" s="354" t="s">
        <v>3018</v>
      </c>
      <c r="E3298" s="643" t="s">
        <v>192</v>
      </c>
      <c r="F3298" s="643"/>
      <c r="G3298" s="356" t="s">
        <v>16</v>
      </c>
      <c r="H3298" s="357">
        <v>0.18099999999999999</v>
      </c>
      <c r="I3298" s="358">
        <v>64.260000000000005</v>
      </c>
      <c r="J3298" s="373">
        <v>11.63</v>
      </c>
    </row>
    <row r="3299" spans="1:10" x14ac:dyDescent="0.25">
      <c r="A3299" s="646" t="s">
        <v>199</v>
      </c>
      <c r="B3299" s="853"/>
      <c r="C3299" s="853"/>
      <c r="D3299" s="853"/>
      <c r="E3299" s="853"/>
      <c r="F3299" s="853"/>
      <c r="G3299" s="853"/>
      <c r="H3299" s="853"/>
      <c r="I3299" s="853"/>
      <c r="J3299" s="647"/>
    </row>
    <row r="3300" spans="1:10" ht="15.75" thickBot="1" x14ac:dyDescent="0.3">
      <c r="A3300" s="648" t="s">
        <v>3019</v>
      </c>
      <c r="B3300" s="854"/>
      <c r="C3300" s="854"/>
      <c r="D3300" s="854"/>
      <c r="E3300" s="854"/>
      <c r="F3300" s="854"/>
      <c r="G3300" s="854"/>
      <c r="H3300" s="854"/>
      <c r="I3300" s="854"/>
      <c r="J3300" s="649"/>
    </row>
    <row r="3301" spans="1:10" ht="15.75" thickTop="1" x14ac:dyDescent="0.25">
      <c r="A3301" s="374"/>
      <c r="B3301" s="359"/>
      <c r="C3301" s="359"/>
      <c r="D3301" s="359"/>
      <c r="E3301" s="359"/>
      <c r="F3301" s="359"/>
      <c r="G3301" s="359"/>
      <c r="H3301" s="359"/>
      <c r="I3301" s="359"/>
      <c r="J3301" s="375"/>
    </row>
    <row r="3302" spans="1:10" ht="25.5" x14ac:dyDescent="0.25">
      <c r="A3302" s="376" t="s">
        <v>184</v>
      </c>
      <c r="B3302" s="350" t="s">
        <v>2631</v>
      </c>
      <c r="C3302" s="349" t="s">
        <v>163</v>
      </c>
      <c r="D3302" s="349" t="s">
        <v>2632</v>
      </c>
      <c r="E3302" s="644" t="s">
        <v>2471</v>
      </c>
      <c r="F3302" s="644"/>
      <c r="G3302" s="351" t="s">
        <v>3</v>
      </c>
      <c r="H3302" s="352">
        <v>1</v>
      </c>
      <c r="I3302" s="353">
        <v>68.53</v>
      </c>
      <c r="J3302" s="377">
        <v>68.53</v>
      </c>
    </row>
    <row r="3303" spans="1:10" x14ac:dyDescent="0.25">
      <c r="A3303" s="378" t="s">
        <v>185</v>
      </c>
      <c r="B3303" s="361" t="s">
        <v>195</v>
      </c>
      <c r="C3303" s="360" t="s">
        <v>12</v>
      </c>
      <c r="D3303" s="360" t="s">
        <v>112</v>
      </c>
      <c r="E3303" s="645" t="s">
        <v>2465</v>
      </c>
      <c r="F3303" s="645"/>
      <c r="G3303" s="362" t="s">
        <v>104</v>
      </c>
      <c r="H3303" s="363">
        <v>3.3099999999999997E-2</v>
      </c>
      <c r="I3303" s="364">
        <v>34.340000000000003</v>
      </c>
      <c r="J3303" s="379">
        <v>1.1299999999999999</v>
      </c>
    </row>
    <row r="3304" spans="1:10" ht="25.5" x14ac:dyDescent="0.25">
      <c r="A3304" s="378" t="s">
        <v>185</v>
      </c>
      <c r="B3304" s="361" t="s">
        <v>211</v>
      </c>
      <c r="C3304" s="360" t="s">
        <v>12</v>
      </c>
      <c r="D3304" s="360" t="s">
        <v>114</v>
      </c>
      <c r="E3304" s="645" t="s">
        <v>2465</v>
      </c>
      <c r="F3304" s="645"/>
      <c r="G3304" s="362" t="s">
        <v>104</v>
      </c>
      <c r="H3304" s="363">
        <v>3.3099999999999997E-2</v>
      </c>
      <c r="I3304" s="364">
        <v>26.15</v>
      </c>
      <c r="J3304" s="379">
        <v>0.86</v>
      </c>
    </row>
    <row r="3305" spans="1:10" x14ac:dyDescent="0.25">
      <c r="A3305" s="372" t="s">
        <v>191</v>
      </c>
      <c r="B3305" s="355" t="s">
        <v>1069</v>
      </c>
      <c r="C3305" s="354" t="s">
        <v>12</v>
      </c>
      <c r="D3305" s="354" t="s">
        <v>1070</v>
      </c>
      <c r="E3305" s="643" t="s">
        <v>192</v>
      </c>
      <c r="F3305" s="643"/>
      <c r="G3305" s="356" t="s">
        <v>3</v>
      </c>
      <c r="H3305" s="357">
        <v>1.05</v>
      </c>
      <c r="I3305" s="358">
        <v>63.38</v>
      </c>
      <c r="J3305" s="373">
        <v>66.540000000000006</v>
      </c>
    </row>
    <row r="3306" spans="1:10" x14ac:dyDescent="0.25">
      <c r="A3306" s="646" t="s">
        <v>199</v>
      </c>
      <c r="B3306" s="853"/>
      <c r="C3306" s="853"/>
      <c r="D3306" s="853"/>
      <c r="E3306" s="853"/>
      <c r="F3306" s="853"/>
      <c r="G3306" s="853"/>
      <c r="H3306" s="853"/>
      <c r="I3306" s="853"/>
      <c r="J3306" s="647"/>
    </row>
    <row r="3307" spans="1:10" ht="15.75" thickBot="1" x14ac:dyDescent="0.3">
      <c r="A3307" s="648" t="s">
        <v>3020</v>
      </c>
      <c r="B3307" s="854"/>
      <c r="C3307" s="854"/>
      <c r="D3307" s="854"/>
      <c r="E3307" s="854"/>
      <c r="F3307" s="854"/>
      <c r="G3307" s="854"/>
      <c r="H3307" s="854"/>
      <c r="I3307" s="854"/>
      <c r="J3307" s="649"/>
    </row>
    <row r="3308" spans="1:10" ht="15.75" thickTop="1" x14ac:dyDescent="0.25">
      <c r="A3308" s="374"/>
      <c r="B3308" s="359"/>
      <c r="C3308" s="359"/>
      <c r="D3308" s="359"/>
      <c r="E3308" s="359"/>
      <c r="F3308" s="359"/>
      <c r="G3308" s="359"/>
      <c r="H3308" s="359"/>
      <c r="I3308" s="359"/>
      <c r="J3308" s="375"/>
    </row>
    <row r="3309" spans="1:10" ht="25.5" x14ac:dyDescent="0.25">
      <c r="A3309" s="376" t="s">
        <v>184</v>
      </c>
      <c r="B3309" s="350" t="s">
        <v>4749</v>
      </c>
      <c r="C3309" s="349" t="s">
        <v>163</v>
      </c>
      <c r="D3309" s="349" t="s">
        <v>4750</v>
      </c>
      <c r="E3309" s="644" t="s">
        <v>1918</v>
      </c>
      <c r="F3309" s="644"/>
      <c r="G3309" s="351" t="s">
        <v>4</v>
      </c>
      <c r="H3309" s="352">
        <v>1</v>
      </c>
      <c r="I3309" s="353">
        <v>2.41</v>
      </c>
      <c r="J3309" s="377">
        <v>2.41</v>
      </c>
    </row>
    <row r="3310" spans="1:10" ht="39" thickBot="1" x14ac:dyDescent="0.3">
      <c r="A3310" s="372" t="s">
        <v>191</v>
      </c>
      <c r="B3310" s="355" t="s">
        <v>5017</v>
      </c>
      <c r="C3310" s="354" t="s">
        <v>12</v>
      </c>
      <c r="D3310" s="354" t="s">
        <v>5018</v>
      </c>
      <c r="E3310" s="643" t="s">
        <v>192</v>
      </c>
      <c r="F3310" s="643"/>
      <c r="G3310" s="356" t="s">
        <v>4</v>
      </c>
      <c r="H3310" s="357">
        <v>1</v>
      </c>
      <c r="I3310" s="358">
        <v>2.41</v>
      </c>
      <c r="J3310" s="373">
        <v>2.41</v>
      </c>
    </row>
    <row r="3311" spans="1:10" ht="15.75" thickTop="1" x14ac:dyDescent="0.25">
      <c r="A3311" s="374"/>
      <c r="B3311" s="359"/>
      <c r="C3311" s="359"/>
      <c r="D3311" s="359"/>
      <c r="E3311" s="359"/>
      <c r="F3311" s="359"/>
      <c r="G3311" s="359"/>
      <c r="H3311" s="359"/>
      <c r="I3311" s="359"/>
      <c r="J3311" s="375"/>
    </row>
    <row r="3312" spans="1:10" ht="25.5" x14ac:dyDescent="0.25">
      <c r="A3312" s="376" t="s">
        <v>184</v>
      </c>
      <c r="B3312" s="350" t="s">
        <v>1014</v>
      </c>
      <c r="C3312" s="349" t="s">
        <v>163</v>
      </c>
      <c r="D3312" s="349" t="s">
        <v>1015</v>
      </c>
      <c r="E3312" s="644" t="s">
        <v>369</v>
      </c>
      <c r="F3312" s="644"/>
      <c r="G3312" s="351" t="s">
        <v>4</v>
      </c>
      <c r="H3312" s="352">
        <v>1</v>
      </c>
      <c r="I3312" s="353">
        <v>242.41</v>
      </c>
      <c r="J3312" s="377">
        <v>242.41</v>
      </c>
    </row>
    <row r="3313" spans="1:10" x14ac:dyDescent="0.25">
      <c r="A3313" s="378" t="s">
        <v>185</v>
      </c>
      <c r="B3313" s="361" t="s">
        <v>190</v>
      </c>
      <c r="C3313" s="360" t="s">
        <v>12</v>
      </c>
      <c r="D3313" s="360" t="s">
        <v>106</v>
      </c>
      <c r="E3313" s="645" t="s">
        <v>2465</v>
      </c>
      <c r="F3313" s="645"/>
      <c r="G3313" s="362" t="s">
        <v>104</v>
      </c>
      <c r="H3313" s="363">
        <v>1</v>
      </c>
      <c r="I3313" s="364">
        <v>24.91</v>
      </c>
      <c r="J3313" s="379">
        <v>24.91</v>
      </c>
    </row>
    <row r="3314" spans="1:10" x14ac:dyDescent="0.25">
      <c r="A3314" s="378" t="s">
        <v>185</v>
      </c>
      <c r="B3314" s="361" t="s">
        <v>207</v>
      </c>
      <c r="C3314" s="360" t="s">
        <v>12</v>
      </c>
      <c r="D3314" s="360" t="s">
        <v>107</v>
      </c>
      <c r="E3314" s="645" t="s">
        <v>2465</v>
      </c>
      <c r="F3314" s="645"/>
      <c r="G3314" s="362" t="s">
        <v>104</v>
      </c>
      <c r="H3314" s="363">
        <v>1</v>
      </c>
      <c r="I3314" s="364">
        <v>33.840000000000003</v>
      </c>
      <c r="J3314" s="379">
        <v>33.840000000000003</v>
      </c>
    </row>
    <row r="3315" spans="1:10" ht="25.5" x14ac:dyDescent="0.25">
      <c r="A3315" s="372" t="s">
        <v>191</v>
      </c>
      <c r="B3315" s="355" t="s">
        <v>209</v>
      </c>
      <c r="C3315" s="354" t="s">
        <v>12</v>
      </c>
      <c r="D3315" s="354" t="s">
        <v>210</v>
      </c>
      <c r="E3315" s="643" t="s">
        <v>192</v>
      </c>
      <c r="F3315" s="643"/>
      <c r="G3315" s="356" t="s">
        <v>187</v>
      </c>
      <c r="H3315" s="357">
        <v>0.02</v>
      </c>
      <c r="I3315" s="358">
        <v>144.80000000000001</v>
      </c>
      <c r="J3315" s="373">
        <v>2.89</v>
      </c>
    </row>
    <row r="3316" spans="1:10" x14ac:dyDescent="0.25">
      <c r="A3316" s="372" t="s">
        <v>191</v>
      </c>
      <c r="B3316" s="355" t="s">
        <v>196</v>
      </c>
      <c r="C3316" s="354" t="s">
        <v>12</v>
      </c>
      <c r="D3316" s="354" t="s">
        <v>197</v>
      </c>
      <c r="E3316" s="643" t="s">
        <v>192</v>
      </c>
      <c r="F3316" s="643"/>
      <c r="G3316" s="356" t="s">
        <v>16</v>
      </c>
      <c r="H3316" s="357">
        <v>7</v>
      </c>
      <c r="I3316" s="358">
        <v>0.99</v>
      </c>
      <c r="J3316" s="373">
        <v>6.93</v>
      </c>
    </row>
    <row r="3317" spans="1:10" ht="38.25" x14ac:dyDescent="0.25">
      <c r="A3317" s="372" t="s">
        <v>191</v>
      </c>
      <c r="B3317" s="355" t="s">
        <v>1053</v>
      </c>
      <c r="C3317" s="354" t="s">
        <v>12</v>
      </c>
      <c r="D3317" s="354" t="s">
        <v>1054</v>
      </c>
      <c r="E3317" s="643" t="s">
        <v>192</v>
      </c>
      <c r="F3317" s="643"/>
      <c r="G3317" s="356" t="s">
        <v>4</v>
      </c>
      <c r="H3317" s="357">
        <v>1</v>
      </c>
      <c r="I3317" s="358">
        <v>173.84</v>
      </c>
      <c r="J3317" s="373">
        <v>173.84</v>
      </c>
    </row>
    <row r="3318" spans="1:10" x14ac:dyDescent="0.25">
      <c r="A3318" s="646" t="s">
        <v>199</v>
      </c>
      <c r="B3318" s="853"/>
      <c r="C3318" s="853"/>
      <c r="D3318" s="853"/>
      <c r="E3318" s="853"/>
      <c r="F3318" s="853"/>
      <c r="G3318" s="853"/>
      <c r="H3318" s="853"/>
      <c r="I3318" s="853"/>
      <c r="J3318" s="647"/>
    </row>
    <row r="3319" spans="1:10" ht="15.75" thickBot="1" x14ac:dyDescent="0.3">
      <c r="A3319" s="648" t="s">
        <v>1055</v>
      </c>
      <c r="B3319" s="854"/>
      <c r="C3319" s="854"/>
      <c r="D3319" s="854"/>
      <c r="E3319" s="854"/>
      <c r="F3319" s="854"/>
      <c r="G3319" s="854"/>
      <c r="H3319" s="854"/>
      <c r="I3319" s="854"/>
      <c r="J3319" s="649"/>
    </row>
    <row r="3320" spans="1:10" ht="15.75" thickTop="1" x14ac:dyDescent="0.25">
      <c r="A3320" s="374"/>
      <c r="B3320" s="359"/>
      <c r="C3320" s="359"/>
      <c r="D3320" s="359"/>
      <c r="E3320" s="359"/>
      <c r="F3320" s="359"/>
      <c r="G3320" s="359"/>
      <c r="H3320" s="359"/>
      <c r="I3320" s="359"/>
      <c r="J3320" s="375"/>
    </row>
    <row r="3321" spans="1:10" ht="38.25" x14ac:dyDescent="0.25">
      <c r="A3321" s="376" t="s">
        <v>184</v>
      </c>
      <c r="B3321" s="350" t="s">
        <v>4751</v>
      </c>
      <c r="C3321" s="349" t="s">
        <v>163</v>
      </c>
      <c r="D3321" s="349" t="s">
        <v>4752</v>
      </c>
      <c r="E3321" s="644" t="s">
        <v>1918</v>
      </c>
      <c r="F3321" s="644"/>
      <c r="G3321" s="351" t="s">
        <v>4</v>
      </c>
      <c r="H3321" s="352">
        <v>1</v>
      </c>
      <c r="I3321" s="353">
        <v>56.28</v>
      </c>
      <c r="J3321" s="377">
        <v>56.28</v>
      </c>
    </row>
    <row r="3322" spans="1:10" ht="25.5" x14ac:dyDescent="0.25">
      <c r="A3322" s="378" t="s">
        <v>185</v>
      </c>
      <c r="B3322" s="361" t="s">
        <v>211</v>
      </c>
      <c r="C3322" s="360" t="s">
        <v>12</v>
      </c>
      <c r="D3322" s="360" t="s">
        <v>114</v>
      </c>
      <c r="E3322" s="645" t="s">
        <v>2465</v>
      </c>
      <c r="F3322" s="645"/>
      <c r="G3322" s="362" t="s">
        <v>104</v>
      </c>
      <c r="H3322" s="363">
        <v>0.54</v>
      </c>
      <c r="I3322" s="364">
        <v>26.15</v>
      </c>
      <c r="J3322" s="379">
        <v>14.12</v>
      </c>
    </row>
    <row r="3323" spans="1:10" x14ac:dyDescent="0.25">
      <c r="A3323" s="378" t="s">
        <v>185</v>
      </c>
      <c r="B3323" s="361" t="s">
        <v>195</v>
      </c>
      <c r="C3323" s="360" t="s">
        <v>12</v>
      </c>
      <c r="D3323" s="360" t="s">
        <v>112</v>
      </c>
      <c r="E3323" s="645" t="s">
        <v>2465</v>
      </c>
      <c r="F3323" s="645"/>
      <c r="G3323" s="362" t="s">
        <v>104</v>
      </c>
      <c r="H3323" s="363">
        <v>0.54</v>
      </c>
      <c r="I3323" s="364">
        <v>34.340000000000003</v>
      </c>
      <c r="J3323" s="379">
        <v>18.54</v>
      </c>
    </row>
    <row r="3324" spans="1:10" ht="25.5" x14ac:dyDescent="0.25">
      <c r="A3324" s="372" t="s">
        <v>191</v>
      </c>
      <c r="B3324" s="355" t="s">
        <v>3021</v>
      </c>
      <c r="C3324" s="354" t="s">
        <v>125</v>
      </c>
      <c r="D3324" s="354" t="s">
        <v>3022</v>
      </c>
      <c r="E3324" s="643" t="s">
        <v>192</v>
      </c>
      <c r="F3324" s="643"/>
      <c r="G3324" s="356" t="s">
        <v>4</v>
      </c>
      <c r="H3324" s="357">
        <v>1</v>
      </c>
      <c r="I3324" s="358">
        <v>23.62</v>
      </c>
      <c r="J3324" s="373">
        <v>23.62</v>
      </c>
    </row>
    <row r="3325" spans="1:10" x14ac:dyDescent="0.25">
      <c r="A3325" s="646" t="s">
        <v>199</v>
      </c>
      <c r="B3325" s="853"/>
      <c r="C3325" s="853"/>
      <c r="D3325" s="853"/>
      <c r="E3325" s="853"/>
      <c r="F3325" s="853"/>
      <c r="G3325" s="853"/>
      <c r="H3325" s="853"/>
      <c r="I3325" s="853"/>
      <c r="J3325" s="647"/>
    </row>
    <row r="3326" spans="1:10" ht="15.75" thickBot="1" x14ac:dyDescent="0.3">
      <c r="A3326" s="648" t="s">
        <v>3023</v>
      </c>
      <c r="B3326" s="854"/>
      <c r="C3326" s="854"/>
      <c r="D3326" s="854"/>
      <c r="E3326" s="854"/>
      <c r="F3326" s="854"/>
      <c r="G3326" s="854"/>
      <c r="H3326" s="854"/>
      <c r="I3326" s="854"/>
      <c r="J3326" s="649"/>
    </row>
    <row r="3327" spans="1:10" ht="15.75" thickTop="1" x14ac:dyDescent="0.25">
      <c r="A3327" s="374"/>
      <c r="B3327" s="359"/>
      <c r="C3327" s="359"/>
      <c r="D3327" s="359"/>
      <c r="E3327" s="359"/>
      <c r="F3327" s="359"/>
      <c r="G3327" s="359"/>
      <c r="H3327" s="359"/>
      <c r="I3327" s="359"/>
      <c r="J3327" s="375"/>
    </row>
    <row r="3328" spans="1:10" ht="38.25" x14ac:dyDescent="0.25">
      <c r="A3328" s="376" t="s">
        <v>184</v>
      </c>
      <c r="B3328" s="350" t="s">
        <v>1012</v>
      </c>
      <c r="C3328" s="349" t="s">
        <v>12</v>
      </c>
      <c r="D3328" s="349" t="s">
        <v>1013</v>
      </c>
      <c r="E3328" s="644" t="s">
        <v>1024</v>
      </c>
      <c r="F3328" s="644"/>
      <c r="G3328" s="351" t="s">
        <v>4</v>
      </c>
      <c r="H3328" s="352">
        <v>1</v>
      </c>
      <c r="I3328" s="353">
        <v>49.61</v>
      </c>
      <c r="J3328" s="377">
        <v>49.61</v>
      </c>
    </row>
    <row r="3329" spans="1:10" x14ac:dyDescent="0.25">
      <c r="A3329" s="378" t="s">
        <v>185</v>
      </c>
      <c r="B3329" s="361" t="s">
        <v>207</v>
      </c>
      <c r="C3329" s="360" t="s">
        <v>12</v>
      </c>
      <c r="D3329" s="360" t="s">
        <v>107</v>
      </c>
      <c r="E3329" s="645" t="s">
        <v>2465</v>
      </c>
      <c r="F3329" s="645"/>
      <c r="G3329" s="362" t="s">
        <v>104</v>
      </c>
      <c r="H3329" s="363">
        <v>0.1384</v>
      </c>
      <c r="I3329" s="364">
        <v>33.840000000000003</v>
      </c>
      <c r="J3329" s="379">
        <v>4.68</v>
      </c>
    </row>
    <row r="3330" spans="1:10" ht="38.25" x14ac:dyDescent="0.25">
      <c r="A3330" s="378" t="s">
        <v>185</v>
      </c>
      <c r="B3330" s="361" t="s">
        <v>1052</v>
      </c>
      <c r="C3330" s="360" t="s">
        <v>12</v>
      </c>
      <c r="D3330" s="360" t="s">
        <v>3374</v>
      </c>
      <c r="E3330" s="645" t="s">
        <v>2473</v>
      </c>
      <c r="F3330" s="645"/>
      <c r="G3330" s="362" t="s">
        <v>187</v>
      </c>
      <c r="H3330" s="363">
        <v>1.41E-2</v>
      </c>
      <c r="I3330" s="364">
        <v>303.23</v>
      </c>
      <c r="J3330" s="379">
        <v>4.2699999999999996</v>
      </c>
    </row>
    <row r="3331" spans="1:10" x14ac:dyDescent="0.25">
      <c r="A3331" s="378" t="s">
        <v>185</v>
      </c>
      <c r="B3331" s="361" t="s">
        <v>190</v>
      </c>
      <c r="C3331" s="360" t="s">
        <v>12</v>
      </c>
      <c r="D3331" s="360" t="s">
        <v>106</v>
      </c>
      <c r="E3331" s="645" t="s">
        <v>2465</v>
      </c>
      <c r="F3331" s="645"/>
      <c r="G3331" s="362" t="s">
        <v>104</v>
      </c>
      <c r="H3331" s="363">
        <v>0.10879999999999999</v>
      </c>
      <c r="I3331" s="364">
        <v>24.91</v>
      </c>
      <c r="J3331" s="379">
        <v>2.71</v>
      </c>
    </row>
    <row r="3332" spans="1:10" ht="39" thickBot="1" x14ac:dyDescent="0.3">
      <c r="A3332" s="372" t="s">
        <v>191</v>
      </c>
      <c r="B3332" s="355" t="s">
        <v>1033</v>
      </c>
      <c r="C3332" s="354" t="s">
        <v>12</v>
      </c>
      <c r="D3332" s="354" t="s">
        <v>1034</v>
      </c>
      <c r="E3332" s="643" t="s">
        <v>192</v>
      </c>
      <c r="F3332" s="643"/>
      <c r="G3332" s="356" t="s">
        <v>4</v>
      </c>
      <c r="H3332" s="357">
        <v>1</v>
      </c>
      <c r="I3332" s="358">
        <v>37.950000000000003</v>
      </c>
      <c r="J3332" s="373">
        <v>37.950000000000003</v>
      </c>
    </row>
    <row r="3333" spans="1:10" ht="15.75" thickTop="1" x14ac:dyDescent="0.25">
      <c r="A3333" s="374"/>
      <c r="B3333" s="359"/>
      <c r="C3333" s="359"/>
      <c r="D3333" s="359"/>
      <c r="E3333" s="359"/>
      <c r="F3333" s="359"/>
      <c r="G3333" s="359"/>
      <c r="H3333" s="359"/>
      <c r="I3333" s="359"/>
      <c r="J3333" s="375"/>
    </row>
    <row r="3334" spans="1:10" ht="38.25" x14ac:dyDescent="0.25">
      <c r="A3334" s="376" t="s">
        <v>184</v>
      </c>
      <c r="B3334" s="350" t="s">
        <v>2634</v>
      </c>
      <c r="C3334" s="349" t="s">
        <v>163</v>
      </c>
      <c r="D3334" s="349" t="s">
        <v>2635</v>
      </c>
      <c r="E3334" s="644" t="s">
        <v>1918</v>
      </c>
      <c r="F3334" s="644"/>
      <c r="G3334" s="351" t="s">
        <v>4</v>
      </c>
      <c r="H3334" s="352">
        <v>1</v>
      </c>
      <c r="I3334" s="353">
        <v>10.89</v>
      </c>
      <c r="J3334" s="377">
        <v>10.89</v>
      </c>
    </row>
    <row r="3335" spans="1:10" x14ac:dyDescent="0.25">
      <c r="A3335" s="378" t="s">
        <v>185</v>
      </c>
      <c r="B3335" s="361" t="s">
        <v>195</v>
      </c>
      <c r="C3335" s="360" t="s">
        <v>12</v>
      </c>
      <c r="D3335" s="360" t="s">
        <v>112</v>
      </c>
      <c r="E3335" s="645" t="s">
        <v>2465</v>
      </c>
      <c r="F3335" s="645"/>
      <c r="G3335" s="362" t="s">
        <v>104</v>
      </c>
      <c r="H3335" s="363">
        <v>0.1</v>
      </c>
      <c r="I3335" s="364">
        <v>34.340000000000003</v>
      </c>
      <c r="J3335" s="379">
        <v>3.43</v>
      </c>
    </row>
    <row r="3336" spans="1:10" ht="25.5" x14ac:dyDescent="0.25">
      <c r="A3336" s="378" t="s">
        <v>185</v>
      </c>
      <c r="B3336" s="361" t="s">
        <v>211</v>
      </c>
      <c r="C3336" s="360" t="s">
        <v>12</v>
      </c>
      <c r="D3336" s="360" t="s">
        <v>114</v>
      </c>
      <c r="E3336" s="645" t="s">
        <v>2465</v>
      </c>
      <c r="F3336" s="645"/>
      <c r="G3336" s="362" t="s">
        <v>104</v>
      </c>
      <c r="H3336" s="363">
        <v>0.1</v>
      </c>
      <c r="I3336" s="364">
        <v>26.15</v>
      </c>
      <c r="J3336" s="379">
        <v>2.61</v>
      </c>
    </row>
    <row r="3337" spans="1:10" ht="38.25" x14ac:dyDescent="0.25">
      <c r="A3337" s="372" t="s">
        <v>191</v>
      </c>
      <c r="B3337" s="355" t="s">
        <v>3024</v>
      </c>
      <c r="C3337" s="354" t="s">
        <v>200</v>
      </c>
      <c r="D3337" s="354" t="s">
        <v>3025</v>
      </c>
      <c r="E3337" s="643" t="s">
        <v>192</v>
      </c>
      <c r="F3337" s="643"/>
      <c r="G3337" s="356" t="s">
        <v>202</v>
      </c>
      <c r="H3337" s="357">
        <v>1</v>
      </c>
      <c r="I3337" s="358">
        <v>4.8499999999999996</v>
      </c>
      <c r="J3337" s="373">
        <v>4.8499999999999996</v>
      </c>
    </row>
    <row r="3338" spans="1:10" x14ac:dyDescent="0.25">
      <c r="A3338" s="646" t="s">
        <v>199</v>
      </c>
      <c r="B3338" s="853"/>
      <c r="C3338" s="853"/>
      <c r="D3338" s="853"/>
      <c r="E3338" s="853"/>
      <c r="F3338" s="853"/>
      <c r="G3338" s="853"/>
      <c r="H3338" s="853"/>
      <c r="I3338" s="853"/>
      <c r="J3338" s="647"/>
    </row>
    <row r="3339" spans="1:10" ht="15.75" thickBot="1" x14ac:dyDescent="0.3">
      <c r="A3339" s="648" t="s">
        <v>3026</v>
      </c>
      <c r="B3339" s="854"/>
      <c r="C3339" s="854"/>
      <c r="D3339" s="854"/>
      <c r="E3339" s="854"/>
      <c r="F3339" s="854"/>
      <c r="G3339" s="854"/>
      <c r="H3339" s="854"/>
      <c r="I3339" s="854"/>
      <c r="J3339" s="649"/>
    </row>
    <row r="3340" spans="1:10" ht="15.75" thickTop="1" x14ac:dyDescent="0.25">
      <c r="A3340" s="374"/>
      <c r="B3340" s="359"/>
      <c r="C3340" s="359"/>
      <c r="D3340" s="359"/>
      <c r="E3340" s="359"/>
      <c r="F3340" s="359"/>
      <c r="G3340" s="359"/>
      <c r="H3340" s="359"/>
      <c r="I3340" s="359"/>
      <c r="J3340" s="375"/>
    </row>
    <row r="3341" spans="1:10" ht="38.25" x14ac:dyDescent="0.25">
      <c r="A3341" s="376" t="s">
        <v>184</v>
      </c>
      <c r="B3341" s="350" t="s">
        <v>5875</v>
      </c>
      <c r="C3341" s="349" t="s">
        <v>163</v>
      </c>
      <c r="D3341" s="349" t="s">
        <v>5876</v>
      </c>
      <c r="E3341" s="644" t="s">
        <v>1918</v>
      </c>
      <c r="F3341" s="644"/>
      <c r="G3341" s="351" t="s">
        <v>3</v>
      </c>
      <c r="H3341" s="352">
        <v>1</v>
      </c>
      <c r="I3341" s="353">
        <v>48.03</v>
      </c>
      <c r="J3341" s="377">
        <v>48.03</v>
      </c>
    </row>
    <row r="3342" spans="1:10" ht="25.5" x14ac:dyDescent="0.25">
      <c r="A3342" s="378" t="s">
        <v>185</v>
      </c>
      <c r="B3342" s="361" t="s">
        <v>211</v>
      </c>
      <c r="C3342" s="360" t="s">
        <v>12</v>
      </c>
      <c r="D3342" s="360" t="s">
        <v>114</v>
      </c>
      <c r="E3342" s="645" t="s">
        <v>2465</v>
      </c>
      <c r="F3342" s="645"/>
      <c r="G3342" s="362" t="s">
        <v>104</v>
      </c>
      <c r="H3342" s="363">
        <v>0.6</v>
      </c>
      <c r="I3342" s="364">
        <v>26.15</v>
      </c>
      <c r="J3342" s="379">
        <v>15.69</v>
      </c>
    </row>
    <row r="3343" spans="1:10" x14ac:dyDescent="0.25">
      <c r="A3343" s="378" t="s">
        <v>185</v>
      </c>
      <c r="B3343" s="361" t="s">
        <v>195</v>
      </c>
      <c r="C3343" s="360" t="s">
        <v>12</v>
      </c>
      <c r="D3343" s="360" t="s">
        <v>112</v>
      </c>
      <c r="E3343" s="645" t="s">
        <v>2465</v>
      </c>
      <c r="F3343" s="645"/>
      <c r="G3343" s="362" t="s">
        <v>104</v>
      </c>
      <c r="H3343" s="363">
        <v>0.6</v>
      </c>
      <c r="I3343" s="364">
        <v>34.340000000000003</v>
      </c>
      <c r="J3343" s="379">
        <v>20.6</v>
      </c>
    </row>
    <row r="3344" spans="1:10" x14ac:dyDescent="0.25">
      <c r="A3344" s="372" t="s">
        <v>191</v>
      </c>
      <c r="B3344" s="355" t="s">
        <v>3027</v>
      </c>
      <c r="C3344" s="354" t="s">
        <v>3028</v>
      </c>
      <c r="D3344" s="354" t="s">
        <v>3029</v>
      </c>
      <c r="E3344" s="643" t="s">
        <v>192</v>
      </c>
      <c r="F3344" s="643"/>
      <c r="G3344" s="356" t="s">
        <v>4</v>
      </c>
      <c r="H3344" s="357">
        <v>1.66</v>
      </c>
      <c r="I3344" s="358">
        <v>0.14000000000000001</v>
      </c>
      <c r="J3344" s="373">
        <v>0.23</v>
      </c>
    </row>
    <row r="3345" spans="1:10" ht="25.5" x14ac:dyDescent="0.25">
      <c r="A3345" s="372" t="s">
        <v>191</v>
      </c>
      <c r="B3345" s="355" t="s">
        <v>6091</v>
      </c>
      <c r="C3345" s="354" t="s">
        <v>3028</v>
      </c>
      <c r="D3345" s="354" t="s">
        <v>6092</v>
      </c>
      <c r="E3345" s="643" t="s">
        <v>192</v>
      </c>
      <c r="F3345" s="643"/>
      <c r="G3345" s="356" t="s">
        <v>3</v>
      </c>
      <c r="H3345" s="357">
        <v>1</v>
      </c>
      <c r="I3345" s="358">
        <v>10.45</v>
      </c>
      <c r="J3345" s="373">
        <v>10.45</v>
      </c>
    </row>
    <row r="3346" spans="1:10" ht="25.5" x14ac:dyDescent="0.25">
      <c r="A3346" s="372" t="s">
        <v>191</v>
      </c>
      <c r="B3346" s="355" t="s">
        <v>3030</v>
      </c>
      <c r="C3346" s="354" t="s">
        <v>3028</v>
      </c>
      <c r="D3346" s="354" t="s">
        <v>3031</v>
      </c>
      <c r="E3346" s="643" t="s">
        <v>192</v>
      </c>
      <c r="F3346" s="643"/>
      <c r="G3346" s="356" t="s">
        <v>4</v>
      </c>
      <c r="H3346" s="357">
        <v>1.66</v>
      </c>
      <c r="I3346" s="358">
        <v>0.64</v>
      </c>
      <c r="J3346" s="373">
        <v>1.06</v>
      </c>
    </row>
    <row r="3347" spans="1:10" x14ac:dyDescent="0.25">
      <c r="A3347" s="646" t="s">
        <v>199</v>
      </c>
      <c r="B3347" s="853"/>
      <c r="C3347" s="853"/>
      <c r="D3347" s="853"/>
      <c r="E3347" s="853"/>
      <c r="F3347" s="853"/>
      <c r="G3347" s="853"/>
      <c r="H3347" s="853"/>
      <c r="I3347" s="853"/>
      <c r="J3347" s="647"/>
    </row>
    <row r="3348" spans="1:10" ht="15.75" thickBot="1" x14ac:dyDescent="0.3">
      <c r="A3348" s="648" t="s">
        <v>3032</v>
      </c>
      <c r="B3348" s="854"/>
      <c r="C3348" s="854"/>
      <c r="D3348" s="854"/>
      <c r="E3348" s="854"/>
      <c r="F3348" s="854"/>
      <c r="G3348" s="854"/>
      <c r="H3348" s="854"/>
      <c r="I3348" s="854"/>
      <c r="J3348" s="649"/>
    </row>
    <row r="3349" spans="1:10" ht="15.75" thickTop="1" x14ac:dyDescent="0.25">
      <c r="A3349" s="374"/>
      <c r="B3349" s="359"/>
      <c r="C3349" s="359"/>
      <c r="D3349" s="359"/>
      <c r="E3349" s="359"/>
      <c r="F3349" s="359"/>
      <c r="G3349" s="359"/>
      <c r="H3349" s="359"/>
      <c r="I3349" s="359"/>
      <c r="J3349" s="375"/>
    </row>
    <row r="3350" spans="1:10" ht="38.25" x14ac:dyDescent="0.25">
      <c r="A3350" s="376" t="s">
        <v>184</v>
      </c>
      <c r="B3350" s="350" t="s">
        <v>4753</v>
      </c>
      <c r="C3350" s="349" t="s">
        <v>163</v>
      </c>
      <c r="D3350" s="349" t="s">
        <v>4754</v>
      </c>
      <c r="E3350" s="644" t="s">
        <v>1918</v>
      </c>
      <c r="F3350" s="644"/>
      <c r="G3350" s="351" t="s">
        <v>3</v>
      </c>
      <c r="H3350" s="352">
        <v>1</v>
      </c>
      <c r="I3350" s="353">
        <v>49.88</v>
      </c>
      <c r="J3350" s="377">
        <v>49.88</v>
      </c>
    </row>
    <row r="3351" spans="1:10" x14ac:dyDescent="0.25">
      <c r="A3351" s="378" t="s">
        <v>185</v>
      </c>
      <c r="B3351" s="361" t="s">
        <v>195</v>
      </c>
      <c r="C3351" s="360" t="s">
        <v>12</v>
      </c>
      <c r="D3351" s="360" t="s">
        <v>112</v>
      </c>
      <c r="E3351" s="645" t="s">
        <v>2465</v>
      </c>
      <c r="F3351" s="645"/>
      <c r="G3351" s="362" t="s">
        <v>104</v>
      </c>
      <c r="H3351" s="363">
        <v>0.6</v>
      </c>
      <c r="I3351" s="364">
        <v>34.340000000000003</v>
      </c>
      <c r="J3351" s="379">
        <v>20.6</v>
      </c>
    </row>
    <row r="3352" spans="1:10" ht="25.5" x14ac:dyDescent="0.25">
      <c r="A3352" s="378" t="s">
        <v>185</v>
      </c>
      <c r="B3352" s="361" t="s">
        <v>211</v>
      </c>
      <c r="C3352" s="360" t="s">
        <v>12</v>
      </c>
      <c r="D3352" s="360" t="s">
        <v>114</v>
      </c>
      <c r="E3352" s="645" t="s">
        <v>2465</v>
      </c>
      <c r="F3352" s="645"/>
      <c r="G3352" s="362" t="s">
        <v>104</v>
      </c>
      <c r="H3352" s="363">
        <v>0.6</v>
      </c>
      <c r="I3352" s="364">
        <v>26.15</v>
      </c>
      <c r="J3352" s="379">
        <v>15.69</v>
      </c>
    </row>
    <row r="3353" spans="1:10" x14ac:dyDescent="0.25">
      <c r="A3353" s="372" t="s">
        <v>191</v>
      </c>
      <c r="B3353" s="355" t="s">
        <v>3027</v>
      </c>
      <c r="C3353" s="354" t="s">
        <v>3028</v>
      </c>
      <c r="D3353" s="354" t="s">
        <v>3029</v>
      </c>
      <c r="E3353" s="643" t="s">
        <v>192</v>
      </c>
      <c r="F3353" s="643"/>
      <c r="G3353" s="356" t="s">
        <v>4</v>
      </c>
      <c r="H3353" s="357">
        <v>1.66</v>
      </c>
      <c r="I3353" s="358">
        <v>0.14000000000000001</v>
      </c>
      <c r="J3353" s="373">
        <v>0.23</v>
      </c>
    </row>
    <row r="3354" spans="1:10" ht="25.5" x14ac:dyDescent="0.25">
      <c r="A3354" s="372" t="s">
        <v>191</v>
      </c>
      <c r="B3354" s="355" t="s">
        <v>3030</v>
      </c>
      <c r="C3354" s="354" t="s">
        <v>3028</v>
      </c>
      <c r="D3354" s="354" t="s">
        <v>3031</v>
      </c>
      <c r="E3354" s="643" t="s">
        <v>192</v>
      </c>
      <c r="F3354" s="643"/>
      <c r="G3354" s="356" t="s">
        <v>4</v>
      </c>
      <c r="H3354" s="357">
        <v>1.66</v>
      </c>
      <c r="I3354" s="358">
        <v>0.64</v>
      </c>
      <c r="J3354" s="373">
        <v>1.06</v>
      </c>
    </row>
    <row r="3355" spans="1:10" x14ac:dyDescent="0.25">
      <c r="A3355" s="372" t="s">
        <v>191</v>
      </c>
      <c r="B3355" s="355" t="s">
        <v>5019</v>
      </c>
      <c r="C3355" s="354" t="s">
        <v>200</v>
      </c>
      <c r="D3355" s="354" t="s">
        <v>5020</v>
      </c>
      <c r="E3355" s="643" t="s">
        <v>192</v>
      </c>
      <c r="F3355" s="643"/>
      <c r="G3355" s="356" t="s">
        <v>297</v>
      </c>
      <c r="H3355" s="357">
        <v>1</v>
      </c>
      <c r="I3355" s="358">
        <v>12.3</v>
      </c>
      <c r="J3355" s="373">
        <v>12.3</v>
      </c>
    </row>
    <row r="3356" spans="1:10" x14ac:dyDescent="0.25">
      <c r="A3356" s="646" t="s">
        <v>199</v>
      </c>
      <c r="B3356" s="853"/>
      <c r="C3356" s="853"/>
      <c r="D3356" s="853"/>
      <c r="E3356" s="853"/>
      <c r="F3356" s="853"/>
      <c r="G3356" s="853"/>
      <c r="H3356" s="853"/>
      <c r="I3356" s="853"/>
      <c r="J3356" s="647"/>
    </row>
    <row r="3357" spans="1:10" ht="15.75" thickBot="1" x14ac:dyDescent="0.3">
      <c r="A3357" s="648" t="s">
        <v>3032</v>
      </c>
      <c r="B3357" s="854"/>
      <c r="C3357" s="854"/>
      <c r="D3357" s="854"/>
      <c r="E3357" s="854"/>
      <c r="F3357" s="854"/>
      <c r="G3357" s="854"/>
      <c r="H3357" s="854"/>
      <c r="I3357" s="854"/>
      <c r="J3357" s="649"/>
    </row>
    <row r="3358" spans="1:10" ht="15.75" thickTop="1" x14ac:dyDescent="0.25">
      <c r="A3358" s="374"/>
      <c r="B3358" s="359"/>
      <c r="C3358" s="359"/>
      <c r="D3358" s="359"/>
      <c r="E3358" s="359"/>
      <c r="F3358" s="359"/>
      <c r="G3358" s="359"/>
      <c r="H3358" s="359"/>
      <c r="I3358" s="359"/>
      <c r="J3358" s="375"/>
    </row>
    <row r="3359" spans="1:10" ht="38.25" x14ac:dyDescent="0.25">
      <c r="A3359" s="376" t="s">
        <v>184</v>
      </c>
      <c r="B3359" s="350" t="s">
        <v>2638</v>
      </c>
      <c r="C3359" s="349" t="s">
        <v>163</v>
      </c>
      <c r="D3359" s="349" t="s">
        <v>2639</v>
      </c>
      <c r="E3359" s="644" t="s">
        <v>1918</v>
      </c>
      <c r="F3359" s="644"/>
      <c r="G3359" s="351" t="s">
        <v>4</v>
      </c>
      <c r="H3359" s="352">
        <v>1</v>
      </c>
      <c r="I3359" s="353">
        <v>21.07</v>
      </c>
      <c r="J3359" s="377">
        <v>21.07</v>
      </c>
    </row>
    <row r="3360" spans="1:10" x14ac:dyDescent="0.25">
      <c r="A3360" s="378" t="s">
        <v>185</v>
      </c>
      <c r="B3360" s="361" t="s">
        <v>195</v>
      </c>
      <c r="C3360" s="360" t="s">
        <v>12</v>
      </c>
      <c r="D3360" s="360" t="s">
        <v>112</v>
      </c>
      <c r="E3360" s="645" t="s">
        <v>2465</v>
      </c>
      <c r="F3360" s="645"/>
      <c r="G3360" s="362" t="s">
        <v>104</v>
      </c>
      <c r="H3360" s="363">
        <v>0.2</v>
      </c>
      <c r="I3360" s="364">
        <v>34.340000000000003</v>
      </c>
      <c r="J3360" s="379">
        <v>6.86</v>
      </c>
    </row>
    <row r="3361" spans="1:10" ht="25.5" x14ac:dyDescent="0.25">
      <c r="A3361" s="378" t="s">
        <v>185</v>
      </c>
      <c r="B3361" s="361" t="s">
        <v>211</v>
      </c>
      <c r="C3361" s="360" t="s">
        <v>12</v>
      </c>
      <c r="D3361" s="360" t="s">
        <v>114</v>
      </c>
      <c r="E3361" s="645" t="s">
        <v>2465</v>
      </c>
      <c r="F3361" s="645"/>
      <c r="G3361" s="362" t="s">
        <v>104</v>
      </c>
      <c r="H3361" s="363">
        <v>0.2</v>
      </c>
      <c r="I3361" s="364">
        <v>26.15</v>
      </c>
      <c r="J3361" s="379">
        <v>5.23</v>
      </c>
    </row>
    <row r="3362" spans="1:10" ht="25.5" x14ac:dyDescent="0.25">
      <c r="A3362" s="372" t="s">
        <v>191</v>
      </c>
      <c r="B3362" s="355" t="s">
        <v>3033</v>
      </c>
      <c r="C3362" s="354" t="s">
        <v>3028</v>
      </c>
      <c r="D3362" s="354" t="s">
        <v>3034</v>
      </c>
      <c r="E3362" s="643" t="s">
        <v>192</v>
      </c>
      <c r="F3362" s="643"/>
      <c r="G3362" s="356" t="s">
        <v>4</v>
      </c>
      <c r="H3362" s="357">
        <v>1</v>
      </c>
      <c r="I3362" s="358">
        <v>8.98</v>
      </c>
      <c r="J3362" s="373">
        <v>8.98</v>
      </c>
    </row>
    <row r="3363" spans="1:10" x14ac:dyDescent="0.25">
      <c r="A3363" s="646" t="s">
        <v>199</v>
      </c>
      <c r="B3363" s="853"/>
      <c r="C3363" s="853"/>
      <c r="D3363" s="853"/>
      <c r="E3363" s="853"/>
      <c r="F3363" s="853"/>
      <c r="G3363" s="853"/>
      <c r="H3363" s="853"/>
      <c r="I3363" s="853"/>
      <c r="J3363" s="647"/>
    </row>
    <row r="3364" spans="1:10" ht="15.75" thickBot="1" x14ac:dyDescent="0.3">
      <c r="A3364" s="648" t="s">
        <v>3035</v>
      </c>
      <c r="B3364" s="854"/>
      <c r="C3364" s="854"/>
      <c r="D3364" s="854"/>
      <c r="E3364" s="854"/>
      <c r="F3364" s="854"/>
      <c r="G3364" s="854"/>
      <c r="H3364" s="854"/>
      <c r="I3364" s="854"/>
      <c r="J3364" s="649"/>
    </row>
    <row r="3365" spans="1:10" ht="15.75" thickTop="1" x14ac:dyDescent="0.25">
      <c r="A3365" s="374"/>
      <c r="B3365" s="359"/>
      <c r="C3365" s="359"/>
      <c r="D3365" s="359"/>
      <c r="E3365" s="359"/>
      <c r="F3365" s="359"/>
      <c r="G3365" s="359"/>
      <c r="H3365" s="359"/>
      <c r="I3365" s="359"/>
      <c r="J3365" s="375"/>
    </row>
    <row r="3366" spans="1:10" ht="38.25" x14ac:dyDescent="0.25">
      <c r="A3366" s="376" t="s">
        <v>184</v>
      </c>
      <c r="B3366" s="350" t="s">
        <v>2641</v>
      </c>
      <c r="C3366" s="349" t="s">
        <v>163</v>
      </c>
      <c r="D3366" s="349" t="s">
        <v>2642</v>
      </c>
      <c r="E3366" s="644" t="s">
        <v>1918</v>
      </c>
      <c r="F3366" s="644"/>
      <c r="G3366" s="351" t="s">
        <v>4</v>
      </c>
      <c r="H3366" s="352">
        <v>1</v>
      </c>
      <c r="I3366" s="353">
        <v>21.07</v>
      </c>
      <c r="J3366" s="377">
        <v>21.07</v>
      </c>
    </row>
    <row r="3367" spans="1:10" x14ac:dyDescent="0.25">
      <c r="A3367" s="378" t="s">
        <v>185</v>
      </c>
      <c r="B3367" s="361" t="s">
        <v>195</v>
      </c>
      <c r="C3367" s="360" t="s">
        <v>12</v>
      </c>
      <c r="D3367" s="360" t="s">
        <v>112</v>
      </c>
      <c r="E3367" s="645" t="s">
        <v>2465</v>
      </c>
      <c r="F3367" s="645"/>
      <c r="G3367" s="362" t="s">
        <v>104</v>
      </c>
      <c r="H3367" s="363">
        <v>0.2</v>
      </c>
      <c r="I3367" s="364">
        <v>34.340000000000003</v>
      </c>
      <c r="J3367" s="379">
        <v>6.86</v>
      </c>
    </row>
    <row r="3368" spans="1:10" ht="25.5" x14ac:dyDescent="0.25">
      <c r="A3368" s="378" t="s">
        <v>185</v>
      </c>
      <c r="B3368" s="361" t="s">
        <v>211</v>
      </c>
      <c r="C3368" s="360" t="s">
        <v>12</v>
      </c>
      <c r="D3368" s="360" t="s">
        <v>114</v>
      </c>
      <c r="E3368" s="645" t="s">
        <v>2465</v>
      </c>
      <c r="F3368" s="645"/>
      <c r="G3368" s="362" t="s">
        <v>104</v>
      </c>
      <c r="H3368" s="363">
        <v>0.2</v>
      </c>
      <c r="I3368" s="364">
        <v>26.15</v>
      </c>
      <c r="J3368" s="379">
        <v>5.23</v>
      </c>
    </row>
    <row r="3369" spans="1:10" ht="25.5" x14ac:dyDescent="0.25">
      <c r="A3369" s="372" t="s">
        <v>191</v>
      </c>
      <c r="B3369" s="355" t="s">
        <v>3033</v>
      </c>
      <c r="C3369" s="354" t="s">
        <v>3028</v>
      </c>
      <c r="D3369" s="354" t="s">
        <v>3034</v>
      </c>
      <c r="E3369" s="643" t="s">
        <v>192</v>
      </c>
      <c r="F3369" s="643"/>
      <c r="G3369" s="356" t="s">
        <v>4</v>
      </c>
      <c r="H3369" s="357">
        <v>1</v>
      </c>
      <c r="I3369" s="358">
        <v>8.98</v>
      </c>
      <c r="J3369" s="373">
        <v>8.98</v>
      </c>
    </row>
    <row r="3370" spans="1:10" x14ac:dyDescent="0.25">
      <c r="A3370" s="646" t="s">
        <v>199</v>
      </c>
      <c r="B3370" s="853"/>
      <c r="C3370" s="853"/>
      <c r="D3370" s="853"/>
      <c r="E3370" s="853"/>
      <c r="F3370" s="853"/>
      <c r="G3370" s="853"/>
      <c r="H3370" s="853"/>
      <c r="I3370" s="853"/>
      <c r="J3370" s="647"/>
    </row>
    <row r="3371" spans="1:10" ht="15.75" thickBot="1" x14ac:dyDescent="0.3">
      <c r="A3371" s="648" t="s">
        <v>3035</v>
      </c>
      <c r="B3371" s="854"/>
      <c r="C3371" s="854"/>
      <c r="D3371" s="854"/>
      <c r="E3371" s="854"/>
      <c r="F3371" s="854"/>
      <c r="G3371" s="854"/>
      <c r="H3371" s="854"/>
      <c r="I3371" s="854"/>
      <c r="J3371" s="649"/>
    </row>
    <row r="3372" spans="1:10" ht="15.75" thickTop="1" x14ac:dyDescent="0.25">
      <c r="A3372" s="374"/>
      <c r="B3372" s="359"/>
      <c r="C3372" s="359"/>
      <c r="D3372" s="359"/>
      <c r="E3372" s="359"/>
      <c r="F3372" s="359"/>
      <c r="G3372" s="359"/>
      <c r="H3372" s="359"/>
      <c r="I3372" s="359"/>
      <c r="J3372" s="375"/>
    </row>
    <row r="3373" spans="1:10" ht="38.25" x14ac:dyDescent="0.25">
      <c r="A3373" s="376" t="s">
        <v>184</v>
      </c>
      <c r="B3373" s="350" t="s">
        <v>2644</v>
      </c>
      <c r="C3373" s="349" t="s">
        <v>163</v>
      </c>
      <c r="D3373" s="349" t="s">
        <v>2645</v>
      </c>
      <c r="E3373" s="644" t="s">
        <v>189</v>
      </c>
      <c r="F3373" s="644"/>
      <c r="G3373" s="351" t="s">
        <v>4</v>
      </c>
      <c r="H3373" s="352">
        <v>1</v>
      </c>
      <c r="I3373" s="353">
        <v>389.51</v>
      </c>
      <c r="J3373" s="377">
        <v>389.51</v>
      </c>
    </row>
    <row r="3374" spans="1:10" x14ac:dyDescent="0.25">
      <c r="A3374" s="378" t="s">
        <v>185</v>
      </c>
      <c r="B3374" s="361" t="s">
        <v>195</v>
      </c>
      <c r="C3374" s="360" t="s">
        <v>12</v>
      </c>
      <c r="D3374" s="360" t="s">
        <v>112</v>
      </c>
      <c r="E3374" s="645" t="s">
        <v>2465</v>
      </c>
      <c r="F3374" s="645"/>
      <c r="G3374" s="362" t="s">
        <v>104</v>
      </c>
      <c r="H3374" s="363">
        <v>1.5</v>
      </c>
      <c r="I3374" s="364">
        <v>34.340000000000003</v>
      </c>
      <c r="J3374" s="379">
        <v>51.51</v>
      </c>
    </row>
    <row r="3375" spans="1:10" ht="38.25" x14ac:dyDescent="0.25">
      <c r="A3375" s="372" t="s">
        <v>191</v>
      </c>
      <c r="B3375" s="355" t="s">
        <v>3036</v>
      </c>
      <c r="C3375" s="354" t="s">
        <v>200</v>
      </c>
      <c r="D3375" s="354" t="s">
        <v>3037</v>
      </c>
      <c r="E3375" s="643" t="s">
        <v>192</v>
      </c>
      <c r="F3375" s="643"/>
      <c r="G3375" s="356" t="s">
        <v>202</v>
      </c>
      <c r="H3375" s="357">
        <v>1</v>
      </c>
      <c r="I3375" s="358">
        <v>338</v>
      </c>
      <c r="J3375" s="373">
        <v>338</v>
      </c>
    </row>
    <row r="3376" spans="1:10" x14ac:dyDescent="0.25">
      <c r="A3376" s="646" t="s">
        <v>199</v>
      </c>
      <c r="B3376" s="853"/>
      <c r="C3376" s="853"/>
      <c r="D3376" s="853"/>
      <c r="E3376" s="853"/>
      <c r="F3376" s="853"/>
      <c r="G3376" s="853"/>
      <c r="H3376" s="853"/>
      <c r="I3376" s="853"/>
      <c r="J3376" s="647"/>
    </row>
    <row r="3377" spans="1:10" ht="15.75" thickBot="1" x14ac:dyDescent="0.3">
      <c r="A3377" s="648" t="s">
        <v>3038</v>
      </c>
      <c r="B3377" s="854"/>
      <c r="C3377" s="854"/>
      <c r="D3377" s="854"/>
      <c r="E3377" s="854"/>
      <c r="F3377" s="854"/>
      <c r="G3377" s="854"/>
      <c r="H3377" s="854"/>
      <c r="I3377" s="854"/>
      <c r="J3377" s="649"/>
    </row>
    <row r="3378" spans="1:10" ht="15.75" thickTop="1" x14ac:dyDescent="0.25">
      <c r="A3378" s="374"/>
      <c r="B3378" s="359"/>
      <c r="C3378" s="359"/>
      <c r="D3378" s="359"/>
      <c r="E3378" s="359"/>
      <c r="F3378" s="359"/>
      <c r="G3378" s="359"/>
      <c r="H3378" s="359"/>
      <c r="I3378" s="359"/>
      <c r="J3378" s="375"/>
    </row>
    <row r="3379" spans="1:10" ht="38.25" x14ac:dyDescent="0.25">
      <c r="A3379" s="376" t="s">
        <v>184</v>
      </c>
      <c r="B3379" s="350" t="s">
        <v>2649</v>
      </c>
      <c r="C3379" s="349" t="s">
        <v>163</v>
      </c>
      <c r="D3379" s="349" t="s">
        <v>2650</v>
      </c>
      <c r="E3379" s="644" t="s">
        <v>1918</v>
      </c>
      <c r="F3379" s="644"/>
      <c r="G3379" s="351" t="s">
        <v>4</v>
      </c>
      <c r="H3379" s="352">
        <v>1</v>
      </c>
      <c r="I3379" s="353">
        <v>33.61</v>
      </c>
      <c r="J3379" s="377">
        <v>33.61</v>
      </c>
    </row>
    <row r="3380" spans="1:10" ht="25.5" x14ac:dyDescent="0.25">
      <c r="A3380" s="378" t="s">
        <v>185</v>
      </c>
      <c r="B3380" s="361" t="s">
        <v>211</v>
      </c>
      <c r="C3380" s="360" t="s">
        <v>12</v>
      </c>
      <c r="D3380" s="360" t="s">
        <v>114</v>
      </c>
      <c r="E3380" s="645" t="s">
        <v>2465</v>
      </c>
      <c r="F3380" s="645"/>
      <c r="G3380" s="362" t="s">
        <v>104</v>
      </c>
      <c r="H3380" s="363">
        <v>0.2</v>
      </c>
      <c r="I3380" s="364">
        <v>26.15</v>
      </c>
      <c r="J3380" s="379">
        <v>5.23</v>
      </c>
    </row>
    <row r="3381" spans="1:10" ht="15.75" thickBot="1" x14ac:dyDescent="0.3">
      <c r="A3381" s="372" t="s">
        <v>191</v>
      </c>
      <c r="B3381" s="355" t="s">
        <v>3039</v>
      </c>
      <c r="C3381" s="354" t="s">
        <v>200</v>
      </c>
      <c r="D3381" s="354" t="s">
        <v>3040</v>
      </c>
      <c r="E3381" s="643" t="s">
        <v>192</v>
      </c>
      <c r="F3381" s="643"/>
      <c r="G3381" s="356" t="s">
        <v>202</v>
      </c>
      <c r="H3381" s="357">
        <v>1</v>
      </c>
      <c r="I3381" s="358">
        <v>28.38</v>
      </c>
      <c r="J3381" s="373">
        <v>28.38</v>
      </c>
    </row>
    <row r="3382" spans="1:10" ht="15.75" thickTop="1" x14ac:dyDescent="0.25">
      <c r="A3382" s="374"/>
      <c r="B3382" s="359"/>
      <c r="C3382" s="359"/>
      <c r="D3382" s="359"/>
      <c r="E3382" s="359"/>
      <c r="F3382" s="359"/>
      <c r="G3382" s="359"/>
      <c r="H3382" s="359"/>
      <c r="I3382" s="359"/>
      <c r="J3382" s="375"/>
    </row>
    <row r="3383" spans="1:10" ht="25.5" x14ac:dyDescent="0.25">
      <c r="A3383" s="376" t="s">
        <v>184</v>
      </c>
      <c r="B3383" s="350" t="s">
        <v>4755</v>
      </c>
      <c r="C3383" s="349" t="s">
        <v>163</v>
      </c>
      <c r="D3383" s="349" t="s">
        <v>4756</v>
      </c>
      <c r="E3383" s="644" t="s">
        <v>483</v>
      </c>
      <c r="F3383" s="644"/>
      <c r="G3383" s="351" t="s">
        <v>4</v>
      </c>
      <c r="H3383" s="352">
        <v>1</v>
      </c>
      <c r="I3383" s="353">
        <v>8.75</v>
      </c>
      <c r="J3383" s="377">
        <v>8.75</v>
      </c>
    </row>
    <row r="3384" spans="1:10" ht="26.25" thickBot="1" x14ac:dyDescent="0.3">
      <c r="A3384" s="372" t="s">
        <v>191</v>
      </c>
      <c r="B3384" s="355" t="s">
        <v>5021</v>
      </c>
      <c r="C3384" s="354" t="s">
        <v>12</v>
      </c>
      <c r="D3384" s="354" t="s">
        <v>5022</v>
      </c>
      <c r="E3384" s="643" t="s">
        <v>192</v>
      </c>
      <c r="F3384" s="643"/>
      <c r="G3384" s="356" t="s">
        <v>4</v>
      </c>
      <c r="H3384" s="357">
        <v>1</v>
      </c>
      <c r="I3384" s="358">
        <v>8.75</v>
      </c>
      <c r="J3384" s="373">
        <v>8.75</v>
      </c>
    </row>
    <row r="3385" spans="1:10" ht="15.75" thickTop="1" x14ac:dyDescent="0.25">
      <c r="A3385" s="374"/>
      <c r="B3385" s="359"/>
      <c r="C3385" s="359"/>
      <c r="D3385" s="359"/>
      <c r="E3385" s="359"/>
      <c r="F3385" s="359"/>
      <c r="G3385" s="359"/>
      <c r="H3385" s="359"/>
      <c r="I3385" s="359"/>
      <c r="J3385" s="375"/>
    </row>
    <row r="3386" spans="1:10" ht="25.5" x14ac:dyDescent="0.25">
      <c r="A3386" s="376" t="s">
        <v>184</v>
      </c>
      <c r="B3386" s="350" t="s">
        <v>4757</v>
      </c>
      <c r="C3386" s="349" t="s">
        <v>163</v>
      </c>
      <c r="D3386" s="349" t="s">
        <v>4758</v>
      </c>
      <c r="E3386" s="644" t="s">
        <v>483</v>
      </c>
      <c r="F3386" s="644"/>
      <c r="G3386" s="351" t="s">
        <v>4</v>
      </c>
      <c r="H3386" s="352">
        <v>1</v>
      </c>
      <c r="I3386" s="353">
        <v>4.8</v>
      </c>
      <c r="J3386" s="377">
        <v>4.8</v>
      </c>
    </row>
    <row r="3387" spans="1:10" ht="26.25" thickBot="1" x14ac:dyDescent="0.3">
      <c r="A3387" s="372" t="s">
        <v>191</v>
      </c>
      <c r="B3387" s="355" t="s">
        <v>3041</v>
      </c>
      <c r="C3387" s="354" t="s">
        <v>12</v>
      </c>
      <c r="D3387" s="354" t="s">
        <v>3042</v>
      </c>
      <c r="E3387" s="643" t="s">
        <v>192</v>
      </c>
      <c r="F3387" s="643"/>
      <c r="G3387" s="356" t="s">
        <v>4</v>
      </c>
      <c r="H3387" s="357">
        <v>1</v>
      </c>
      <c r="I3387" s="358">
        <v>4.8</v>
      </c>
      <c r="J3387" s="373">
        <v>4.8</v>
      </c>
    </row>
    <row r="3388" spans="1:10" ht="15.75" thickTop="1" x14ac:dyDescent="0.25">
      <c r="A3388" s="374"/>
      <c r="B3388" s="359"/>
      <c r="C3388" s="359"/>
      <c r="D3388" s="359"/>
      <c r="E3388" s="359"/>
      <c r="F3388" s="359"/>
      <c r="G3388" s="359"/>
      <c r="H3388" s="359"/>
      <c r="I3388" s="359"/>
      <c r="J3388" s="375"/>
    </row>
    <row r="3389" spans="1:10" ht="25.5" x14ac:dyDescent="0.25">
      <c r="A3389" s="376" t="s">
        <v>184</v>
      </c>
      <c r="B3389" s="350" t="s">
        <v>5877</v>
      </c>
      <c r="C3389" s="349" t="s">
        <v>163</v>
      </c>
      <c r="D3389" s="349" t="s">
        <v>5878</v>
      </c>
      <c r="E3389" s="644" t="s">
        <v>483</v>
      </c>
      <c r="F3389" s="644"/>
      <c r="G3389" s="351" t="s">
        <v>4</v>
      </c>
      <c r="H3389" s="352">
        <v>1</v>
      </c>
      <c r="I3389" s="353">
        <v>0.31</v>
      </c>
      <c r="J3389" s="377">
        <v>0.31</v>
      </c>
    </row>
    <row r="3390" spans="1:10" ht="15.75" thickBot="1" x14ac:dyDescent="0.3">
      <c r="A3390" s="372" t="s">
        <v>191</v>
      </c>
      <c r="B3390" s="355" t="s">
        <v>6093</v>
      </c>
      <c r="C3390" s="354" t="s">
        <v>3028</v>
      </c>
      <c r="D3390" s="354" t="s">
        <v>6094</v>
      </c>
      <c r="E3390" s="643" t="s">
        <v>192</v>
      </c>
      <c r="F3390" s="643"/>
      <c r="G3390" s="356" t="s">
        <v>4</v>
      </c>
      <c r="H3390" s="357">
        <v>1</v>
      </c>
      <c r="I3390" s="358">
        <v>0.31</v>
      </c>
      <c r="J3390" s="373">
        <v>0.31</v>
      </c>
    </row>
    <row r="3391" spans="1:10" ht="15.75" thickTop="1" x14ac:dyDescent="0.25">
      <c r="A3391" s="374"/>
      <c r="B3391" s="359"/>
      <c r="C3391" s="359"/>
      <c r="D3391" s="359"/>
      <c r="E3391" s="359"/>
      <c r="F3391" s="359"/>
      <c r="G3391" s="359"/>
      <c r="H3391" s="359"/>
      <c r="I3391" s="359"/>
      <c r="J3391" s="375"/>
    </row>
    <row r="3392" spans="1:10" ht="25.5" x14ac:dyDescent="0.25">
      <c r="A3392" s="376" t="s">
        <v>184</v>
      </c>
      <c r="B3392" s="350" t="s">
        <v>2654</v>
      </c>
      <c r="C3392" s="349" t="s">
        <v>163</v>
      </c>
      <c r="D3392" s="349" t="s">
        <v>2655</v>
      </c>
      <c r="E3392" s="644" t="s">
        <v>483</v>
      </c>
      <c r="F3392" s="644"/>
      <c r="G3392" s="351" t="s">
        <v>4</v>
      </c>
      <c r="H3392" s="352">
        <v>1</v>
      </c>
      <c r="I3392" s="353">
        <v>0.14000000000000001</v>
      </c>
      <c r="J3392" s="377">
        <v>0.14000000000000001</v>
      </c>
    </row>
    <row r="3393" spans="1:10" ht="15.75" thickBot="1" x14ac:dyDescent="0.3">
      <c r="A3393" s="372" t="s">
        <v>191</v>
      </c>
      <c r="B3393" s="355" t="s">
        <v>3027</v>
      </c>
      <c r="C3393" s="354" t="s">
        <v>3028</v>
      </c>
      <c r="D3393" s="354" t="s">
        <v>3029</v>
      </c>
      <c r="E3393" s="643" t="s">
        <v>192</v>
      </c>
      <c r="F3393" s="643"/>
      <c r="G3393" s="356" t="s">
        <v>4</v>
      </c>
      <c r="H3393" s="357">
        <v>1</v>
      </c>
      <c r="I3393" s="358">
        <v>0.14000000000000001</v>
      </c>
      <c r="J3393" s="373">
        <v>0.14000000000000001</v>
      </c>
    </row>
    <row r="3394" spans="1:10" ht="15.75" thickTop="1" x14ac:dyDescent="0.25">
      <c r="A3394" s="374"/>
      <c r="B3394" s="359"/>
      <c r="C3394" s="359"/>
      <c r="D3394" s="359"/>
      <c r="E3394" s="359"/>
      <c r="F3394" s="359"/>
      <c r="G3394" s="359"/>
      <c r="H3394" s="359"/>
      <c r="I3394" s="359"/>
      <c r="J3394" s="375"/>
    </row>
    <row r="3395" spans="1:10" ht="25.5" x14ac:dyDescent="0.25">
      <c r="A3395" s="376" t="s">
        <v>184</v>
      </c>
      <c r="B3395" s="350" t="s">
        <v>5879</v>
      </c>
      <c r="C3395" s="349" t="s">
        <v>163</v>
      </c>
      <c r="D3395" s="349" t="s">
        <v>5880</v>
      </c>
      <c r="E3395" s="644" t="s">
        <v>483</v>
      </c>
      <c r="F3395" s="644"/>
      <c r="G3395" s="351" t="s">
        <v>4</v>
      </c>
      <c r="H3395" s="352">
        <v>1</v>
      </c>
      <c r="I3395" s="353">
        <v>0.69</v>
      </c>
      <c r="J3395" s="377">
        <v>0.69</v>
      </c>
    </row>
    <row r="3396" spans="1:10" ht="15.75" thickBot="1" x14ac:dyDescent="0.3">
      <c r="A3396" s="372" t="s">
        <v>191</v>
      </c>
      <c r="B3396" s="355" t="s">
        <v>6095</v>
      </c>
      <c r="C3396" s="354" t="s">
        <v>3445</v>
      </c>
      <c r="D3396" s="354" t="s">
        <v>6096</v>
      </c>
      <c r="E3396" s="643" t="s">
        <v>192</v>
      </c>
      <c r="F3396" s="643"/>
      <c r="G3396" s="356" t="s">
        <v>202</v>
      </c>
      <c r="H3396" s="357">
        <v>1</v>
      </c>
      <c r="I3396" s="358">
        <v>0.69689999999999996</v>
      </c>
      <c r="J3396" s="373">
        <v>0.69</v>
      </c>
    </row>
    <row r="3397" spans="1:10" ht="15.75" thickTop="1" x14ac:dyDescent="0.25">
      <c r="A3397" s="374"/>
      <c r="B3397" s="359"/>
      <c r="C3397" s="359"/>
      <c r="D3397" s="359"/>
      <c r="E3397" s="359"/>
      <c r="F3397" s="359"/>
      <c r="G3397" s="359"/>
      <c r="H3397" s="359"/>
      <c r="I3397" s="359"/>
      <c r="J3397" s="375"/>
    </row>
    <row r="3398" spans="1:10" x14ac:dyDescent="0.25">
      <c r="A3398" s="376" t="s">
        <v>184</v>
      </c>
      <c r="B3398" s="350" t="s">
        <v>5881</v>
      </c>
      <c r="C3398" s="349" t="s">
        <v>163</v>
      </c>
      <c r="D3398" s="349" t="s">
        <v>5882</v>
      </c>
      <c r="E3398" s="644" t="s">
        <v>483</v>
      </c>
      <c r="F3398" s="644"/>
      <c r="G3398" s="351" t="s">
        <v>4</v>
      </c>
      <c r="H3398" s="352">
        <v>1</v>
      </c>
      <c r="I3398" s="353">
        <v>0.28000000000000003</v>
      </c>
      <c r="J3398" s="377">
        <v>0.28000000000000003</v>
      </c>
    </row>
    <row r="3399" spans="1:10" ht="15.75" thickBot="1" x14ac:dyDescent="0.3">
      <c r="A3399" s="372" t="s">
        <v>191</v>
      </c>
      <c r="B3399" s="355" t="s">
        <v>6097</v>
      </c>
      <c r="C3399" s="354" t="s">
        <v>200</v>
      </c>
      <c r="D3399" s="354" t="s">
        <v>6098</v>
      </c>
      <c r="E3399" s="643" t="s">
        <v>192</v>
      </c>
      <c r="F3399" s="643"/>
      <c r="G3399" s="356" t="s">
        <v>202</v>
      </c>
      <c r="H3399" s="357">
        <v>1</v>
      </c>
      <c r="I3399" s="358">
        <v>0.28000000000000003</v>
      </c>
      <c r="J3399" s="373">
        <v>0.28000000000000003</v>
      </c>
    </row>
    <row r="3400" spans="1:10" ht="15.75" thickTop="1" x14ac:dyDescent="0.25">
      <c r="A3400" s="374"/>
      <c r="B3400" s="359"/>
      <c r="C3400" s="359"/>
      <c r="D3400" s="359"/>
      <c r="E3400" s="359"/>
      <c r="F3400" s="359"/>
      <c r="G3400" s="359"/>
      <c r="H3400" s="359"/>
      <c r="I3400" s="359"/>
      <c r="J3400" s="375"/>
    </row>
    <row r="3401" spans="1:10" x14ac:dyDescent="0.25">
      <c r="A3401" s="376" t="s">
        <v>184</v>
      </c>
      <c r="B3401" s="350" t="s">
        <v>5883</v>
      </c>
      <c r="C3401" s="349" t="s">
        <v>163</v>
      </c>
      <c r="D3401" s="349" t="s">
        <v>5884</v>
      </c>
      <c r="E3401" s="644" t="s">
        <v>483</v>
      </c>
      <c r="F3401" s="644"/>
      <c r="G3401" s="351" t="s">
        <v>4</v>
      </c>
      <c r="H3401" s="352">
        <v>1</v>
      </c>
      <c r="I3401" s="353">
        <v>1</v>
      </c>
      <c r="J3401" s="377">
        <v>1</v>
      </c>
    </row>
    <row r="3402" spans="1:10" ht="15.75" thickBot="1" x14ac:dyDescent="0.3">
      <c r="A3402" s="372" t="s">
        <v>191</v>
      </c>
      <c r="B3402" s="355" t="s">
        <v>6099</v>
      </c>
      <c r="C3402" s="354" t="s">
        <v>200</v>
      </c>
      <c r="D3402" s="354" t="s">
        <v>6100</v>
      </c>
      <c r="E3402" s="643" t="s">
        <v>192</v>
      </c>
      <c r="F3402" s="643"/>
      <c r="G3402" s="356" t="s">
        <v>202</v>
      </c>
      <c r="H3402" s="357">
        <v>1</v>
      </c>
      <c r="I3402" s="358">
        <v>1</v>
      </c>
      <c r="J3402" s="373">
        <v>1</v>
      </c>
    </row>
    <row r="3403" spans="1:10" ht="15.75" thickTop="1" x14ac:dyDescent="0.25">
      <c r="A3403" s="374"/>
      <c r="B3403" s="359"/>
      <c r="C3403" s="359"/>
      <c r="D3403" s="359"/>
      <c r="E3403" s="359"/>
      <c r="F3403" s="359"/>
      <c r="G3403" s="359"/>
      <c r="H3403" s="359"/>
      <c r="I3403" s="359"/>
      <c r="J3403" s="375"/>
    </row>
    <row r="3404" spans="1:10" ht="25.5" x14ac:dyDescent="0.25">
      <c r="A3404" s="376" t="s">
        <v>184</v>
      </c>
      <c r="B3404" s="350" t="s">
        <v>2657</v>
      </c>
      <c r="C3404" s="349" t="s">
        <v>163</v>
      </c>
      <c r="D3404" s="349" t="s">
        <v>2658</v>
      </c>
      <c r="E3404" s="644" t="s">
        <v>483</v>
      </c>
      <c r="F3404" s="644"/>
      <c r="G3404" s="351" t="s">
        <v>4</v>
      </c>
      <c r="H3404" s="352">
        <v>1</v>
      </c>
      <c r="I3404" s="353">
        <v>4.1100000000000003</v>
      </c>
      <c r="J3404" s="377">
        <v>4.1100000000000003</v>
      </c>
    </row>
    <row r="3405" spans="1:10" ht="26.25" thickBot="1" x14ac:dyDescent="0.3">
      <c r="A3405" s="372" t="s">
        <v>191</v>
      </c>
      <c r="B3405" s="355" t="s">
        <v>3043</v>
      </c>
      <c r="C3405" s="354" t="s">
        <v>12</v>
      </c>
      <c r="D3405" s="354" t="s">
        <v>3044</v>
      </c>
      <c r="E3405" s="643" t="s">
        <v>192</v>
      </c>
      <c r="F3405" s="643"/>
      <c r="G3405" s="356" t="s">
        <v>4</v>
      </c>
      <c r="H3405" s="357">
        <v>1</v>
      </c>
      <c r="I3405" s="358">
        <v>4.1100000000000003</v>
      </c>
      <c r="J3405" s="373">
        <v>4.1100000000000003</v>
      </c>
    </row>
    <row r="3406" spans="1:10" ht="15.75" thickTop="1" x14ac:dyDescent="0.25">
      <c r="A3406" s="374"/>
      <c r="B3406" s="359"/>
      <c r="C3406" s="359"/>
      <c r="D3406" s="359"/>
      <c r="E3406" s="359"/>
      <c r="F3406" s="359"/>
      <c r="G3406" s="359"/>
      <c r="H3406" s="359"/>
      <c r="I3406" s="359"/>
      <c r="J3406" s="375"/>
    </row>
    <row r="3407" spans="1:10" ht="25.5" x14ac:dyDescent="0.25">
      <c r="A3407" s="376" t="s">
        <v>184</v>
      </c>
      <c r="B3407" s="350" t="s">
        <v>4759</v>
      </c>
      <c r="C3407" s="349" t="s">
        <v>163</v>
      </c>
      <c r="D3407" s="349" t="s">
        <v>4760</v>
      </c>
      <c r="E3407" s="644" t="s">
        <v>483</v>
      </c>
      <c r="F3407" s="644"/>
      <c r="G3407" s="351" t="s">
        <v>4</v>
      </c>
      <c r="H3407" s="352">
        <v>1</v>
      </c>
      <c r="I3407" s="353">
        <v>0.53</v>
      </c>
      <c r="J3407" s="377">
        <v>0.53</v>
      </c>
    </row>
    <row r="3408" spans="1:10" ht="39" thickBot="1" x14ac:dyDescent="0.3">
      <c r="A3408" s="372" t="s">
        <v>191</v>
      </c>
      <c r="B3408" s="355" t="s">
        <v>5023</v>
      </c>
      <c r="C3408" s="354" t="s">
        <v>1840</v>
      </c>
      <c r="D3408" s="354" t="s">
        <v>5307</v>
      </c>
      <c r="E3408" s="643" t="s">
        <v>192</v>
      </c>
      <c r="F3408" s="643"/>
      <c r="G3408" s="356" t="s">
        <v>4</v>
      </c>
      <c r="H3408" s="357">
        <v>1</v>
      </c>
      <c r="I3408" s="358">
        <v>0.53</v>
      </c>
      <c r="J3408" s="373">
        <v>0.53</v>
      </c>
    </row>
    <row r="3409" spans="1:10" ht="15.75" thickTop="1" x14ac:dyDescent="0.25">
      <c r="A3409" s="374"/>
      <c r="B3409" s="359"/>
      <c r="C3409" s="359"/>
      <c r="D3409" s="359"/>
      <c r="E3409" s="359"/>
      <c r="F3409" s="359"/>
      <c r="G3409" s="359"/>
      <c r="H3409" s="359"/>
      <c r="I3409" s="359"/>
      <c r="J3409" s="375"/>
    </row>
    <row r="3410" spans="1:10" ht="38.25" x14ac:dyDescent="0.25">
      <c r="A3410" s="376" t="s">
        <v>184</v>
      </c>
      <c r="B3410" s="350" t="s">
        <v>2660</v>
      </c>
      <c r="C3410" s="349" t="s">
        <v>163</v>
      </c>
      <c r="D3410" s="349" t="s">
        <v>2661</v>
      </c>
      <c r="E3410" s="644" t="s">
        <v>483</v>
      </c>
      <c r="F3410" s="644"/>
      <c r="G3410" s="351" t="s">
        <v>4</v>
      </c>
      <c r="H3410" s="352">
        <v>1</v>
      </c>
      <c r="I3410" s="353">
        <v>0.39</v>
      </c>
      <c r="J3410" s="377">
        <v>0.39</v>
      </c>
    </row>
    <row r="3411" spans="1:10" ht="15.75" thickBot="1" x14ac:dyDescent="0.3">
      <c r="A3411" s="372" t="s">
        <v>191</v>
      </c>
      <c r="B3411" s="355" t="s">
        <v>3045</v>
      </c>
      <c r="C3411" s="354" t="s">
        <v>200</v>
      </c>
      <c r="D3411" s="354" t="s">
        <v>3046</v>
      </c>
      <c r="E3411" s="643" t="s">
        <v>192</v>
      </c>
      <c r="F3411" s="643"/>
      <c r="G3411" s="356" t="s">
        <v>202</v>
      </c>
      <c r="H3411" s="357">
        <v>1</v>
      </c>
      <c r="I3411" s="358">
        <v>0.39</v>
      </c>
      <c r="J3411" s="373">
        <v>0.39</v>
      </c>
    </row>
    <row r="3412" spans="1:10" ht="15.75" thickTop="1" x14ac:dyDescent="0.25">
      <c r="A3412" s="374"/>
      <c r="B3412" s="359"/>
      <c r="C3412" s="359"/>
      <c r="D3412" s="359"/>
      <c r="E3412" s="359"/>
      <c r="F3412" s="359"/>
      <c r="G3412" s="359"/>
      <c r="H3412" s="359"/>
      <c r="I3412" s="359"/>
      <c r="J3412" s="375"/>
    </row>
    <row r="3413" spans="1:10" ht="25.5" x14ac:dyDescent="0.25">
      <c r="A3413" s="376" t="s">
        <v>184</v>
      </c>
      <c r="B3413" s="350" t="s">
        <v>2663</v>
      </c>
      <c r="C3413" s="349" t="s">
        <v>163</v>
      </c>
      <c r="D3413" s="349" t="s">
        <v>2664</v>
      </c>
      <c r="E3413" s="644" t="s">
        <v>483</v>
      </c>
      <c r="F3413" s="644"/>
      <c r="G3413" s="351" t="s">
        <v>4</v>
      </c>
      <c r="H3413" s="352">
        <v>1</v>
      </c>
      <c r="I3413" s="353">
        <v>0.18</v>
      </c>
      <c r="J3413" s="377">
        <v>0.18</v>
      </c>
    </row>
    <row r="3414" spans="1:10" ht="39" thickBot="1" x14ac:dyDescent="0.3">
      <c r="A3414" s="372" t="s">
        <v>191</v>
      </c>
      <c r="B3414" s="355" t="s">
        <v>3047</v>
      </c>
      <c r="C3414" s="354" t="s">
        <v>12</v>
      </c>
      <c r="D3414" s="354" t="s">
        <v>3048</v>
      </c>
      <c r="E3414" s="643" t="s">
        <v>192</v>
      </c>
      <c r="F3414" s="643"/>
      <c r="G3414" s="356" t="s">
        <v>4</v>
      </c>
      <c r="H3414" s="357">
        <v>1</v>
      </c>
      <c r="I3414" s="358">
        <v>0.18</v>
      </c>
      <c r="J3414" s="373">
        <v>0.18</v>
      </c>
    </row>
    <row r="3415" spans="1:10" ht="15.75" thickTop="1" x14ac:dyDescent="0.25">
      <c r="A3415" s="374"/>
      <c r="B3415" s="359"/>
      <c r="C3415" s="359"/>
      <c r="D3415" s="359"/>
      <c r="E3415" s="359"/>
      <c r="F3415" s="359"/>
      <c r="G3415" s="359"/>
      <c r="H3415" s="359"/>
      <c r="I3415" s="359"/>
      <c r="J3415" s="375"/>
    </row>
    <row r="3416" spans="1:10" ht="25.5" x14ac:dyDescent="0.25">
      <c r="A3416" s="376" t="s">
        <v>184</v>
      </c>
      <c r="B3416" s="350" t="s">
        <v>2667</v>
      </c>
      <c r="C3416" s="349" t="s">
        <v>163</v>
      </c>
      <c r="D3416" s="349" t="s">
        <v>2668</v>
      </c>
      <c r="E3416" s="644" t="s">
        <v>194</v>
      </c>
      <c r="F3416" s="644"/>
      <c r="G3416" s="351" t="s">
        <v>4</v>
      </c>
      <c r="H3416" s="352">
        <v>1</v>
      </c>
      <c r="I3416" s="353">
        <v>31.06</v>
      </c>
      <c r="J3416" s="377">
        <v>31.06</v>
      </c>
    </row>
    <row r="3417" spans="1:10" ht="25.5" x14ac:dyDescent="0.25">
      <c r="A3417" s="378" t="s">
        <v>185</v>
      </c>
      <c r="B3417" s="361" t="s">
        <v>211</v>
      </c>
      <c r="C3417" s="360" t="s">
        <v>12</v>
      </c>
      <c r="D3417" s="360" t="s">
        <v>114</v>
      </c>
      <c r="E3417" s="645" t="s">
        <v>2465</v>
      </c>
      <c r="F3417" s="645"/>
      <c r="G3417" s="362" t="s">
        <v>104</v>
      </c>
      <c r="H3417" s="363">
        <v>0.2</v>
      </c>
      <c r="I3417" s="364">
        <v>26.15</v>
      </c>
      <c r="J3417" s="379">
        <v>5.23</v>
      </c>
    </row>
    <row r="3418" spans="1:10" x14ac:dyDescent="0.25">
      <c r="A3418" s="378" t="s">
        <v>185</v>
      </c>
      <c r="B3418" s="361" t="s">
        <v>195</v>
      </c>
      <c r="C3418" s="360" t="s">
        <v>12</v>
      </c>
      <c r="D3418" s="360" t="s">
        <v>112</v>
      </c>
      <c r="E3418" s="645" t="s">
        <v>2465</v>
      </c>
      <c r="F3418" s="645"/>
      <c r="G3418" s="362" t="s">
        <v>104</v>
      </c>
      <c r="H3418" s="363">
        <v>0.2</v>
      </c>
      <c r="I3418" s="364">
        <v>34.340000000000003</v>
      </c>
      <c r="J3418" s="379">
        <v>6.86</v>
      </c>
    </row>
    <row r="3419" spans="1:10" ht="25.5" x14ac:dyDescent="0.25">
      <c r="A3419" s="372" t="s">
        <v>191</v>
      </c>
      <c r="B3419" s="355" t="s">
        <v>3049</v>
      </c>
      <c r="C3419" s="354" t="s">
        <v>12</v>
      </c>
      <c r="D3419" s="354" t="s">
        <v>3050</v>
      </c>
      <c r="E3419" s="643" t="s">
        <v>192</v>
      </c>
      <c r="F3419" s="643"/>
      <c r="G3419" s="356" t="s">
        <v>4</v>
      </c>
      <c r="H3419" s="357">
        <v>1</v>
      </c>
      <c r="I3419" s="358">
        <v>18.97</v>
      </c>
      <c r="J3419" s="373">
        <v>18.97</v>
      </c>
    </row>
    <row r="3420" spans="1:10" x14ac:dyDescent="0.25">
      <c r="A3420" s="646" t="s">
        <v>199</v>
      </c>
      <c r="B3420" s="853"/>
      <c r="C3420" s="853"/>
      <c r="D3420" s="853"/>
      <c r="E3420" s="853"/>
      <c r="F3420" s="853"/>
      <c r="G3420" s="853"/>
      <c r="H3420" s="853"/>
      <c r="I3420" s="853"/>
      <c r="J3420" s="647"/>
    </row>
    <row r="3421" spans="1:10" ht="15.75" thickBot="1" x14ac:dyDescent="0.3">
      <c r="A3421" s="648" t="s">
        <v>1051</v>
      </c>
      <c r="B3421" s="854"/>
      <c r="C3421" s="854"/>
      <c r="D3421" s="854"/>
      <c r="E3421" s="854"/>
      <c r="F3421" s="854"/>
      <c r="G3421" s="854"/>
      <c r="H3421" s="854"/>
      <c r="I3421" s="854"/>
      <c r="J3421" s="649"/>
    </row>
    <row r="3422" spans="1:10" ht="15.75" thickTop="1" x14ac:dyDescent="0.25">
      <c r="A3422" s="374"/>
      <c r="B3422" s="359"/>
      <c r="C3422" s="359"/>
      <c r="D3422" s="359"/>
      <c r="E3422" s="359"/>
      <c r="F3422" s="359"/>
      <c r="G3422" s="359"/>
      <c r="H3422" s="359"/>
      <c r="I3422" s="359"/>
      <c r="J3422" s="375"/>
    </row>
    <row r="3423" spans="1:10" ht="38.25" x14ac:dyDescent="0.25">
      <c r="A3423" s="376" t="s">
        <v>184</v>
      </c>
      <c r="B3423" s="350" t="s">
        <v>2670</v>
      </c>
      <c r="C3423" s="349" t="s">
        <v>163</v>
      </c>
      <c r="D3423" s="349" t="s">
        <v>2671</v>
      </c>
      <c r="E3423" s="644" t="s">
        <v>713</v>
      </c>
      <c r="F3423" s="644"/>
      <c r="G3423" s="351" t="s">
        <v>3</v>
      </c>
      <c r="H3423" s="352">
        <v>1</v>
      </c>
      <c r="I3423" s="353">
        <v>19.66</v>
      </c>
      <c r="J3423" s="377">
        <v>19.66</v>
      </c>
    </row>
    <row r="3424" spans="1:10" x14ac:dyDescent="0.25">
      <c r="A3424" s="378" t="s">
        <v>185</v>
      </c>
      <c r="B3424" s="361" t="s">
        <v>195</v>
      </c>
      <c r="C3424" s="360" t="s">
        <v>12</v>
      </c>
      <c r="D3424" s="360" t="s">
        <v>112</v>
      </c>
      <c r="E3424" s="645" t="s">
        <v>2465</v>
      </c>
      <c r="F3424" s="645"/>
      <c r="G3424" s="362" t="s">
        <v>104</v>
      </c>
      <c r="H3424" s="363">
        <v>0.19700000000000001</v>
      </c>
      <c r="I3424" s="364">
        <v>34.340000000000003</v>
      </c>
      <c r="J3424" s="379">
        <v>6.76</v>
      </c>
    </row>
    <row r="3425" spans="1:10" ht="25.5" x14ac:dyDescent="0.25">
      <c r="A3425" s="378" t="s">
        <v>185</v>
      </c>
      <c r="B3425" s="361" t="s">
        <v>211</v>
      </c>
      <c r="C3425" s="360" t="s">
        <v>12</v>
      </c>
      <c r="D3425" s="360" t="s">
        <v>114</v>
      </c>
      <c r="E3425" s="645" t="s">
        <v>2465</v>
      </c>
      <c r="F3425" s="645"/>
      <c r="G3425" s="362" t="s">
        <v>104</v>
      </c>
      <c r="H3425" s="363">
        <v>0.19700000000000001</v>
      </c>
      <c r="I3425" s="364">
        <v>26.15</v>
      </c>
      <c r="J3425" s="379">
        <v>5.15</v>
      </c>
    </row>
    <row r="3426" spans="1:10" ht="25.5" x14ac:dyDescent="0.25">
      <c r="A3426" s="372" t="s">
        <v>191</v>
      </c>
      <c r="B3426" s="355" t="s">
        <v>1071</v>
      </c>
      <c r="C3426" s="354" t="s">
        <v>12</v>
      </c>
      <c r="D3426" s="354" t="s">
        <v>1072</v>
      </c>
      <c r="E3426" s="643" t="s">
        <v>192</v>
      </c>
      <c r="F3426" s="643"/>
      <c r="G3426" s="356" t="s">
        <v>3</v>
      </c>
      <c r="H3426" s="357">
        <v>1.0169999999999999</v>
      </c>
      <c r="I3426" s="358">
        <v>7.63</v>
      </c>
      <c r="J3426" s="373">
        <v>7.75</v>
      </c>
    </row>
    <row r="3427" spans="1:10" x14ac:dyDescent="0.25">
      <c r="A3427" s="646" t="s">
        <v>199</v>
      </c>
      <c r="B3427" s="853"/>
      <c r="C3427" s="853"/>
      <c r="D3427" s="853"/>
      <c r="E3427" s="853"/>
      <c r="F3427" s="853"/>
      <c r="G3427" s="853"/>
      <c r="H3427" s="853"/>
      <c r="I3427" s="853"/>
      <c r="J3427" s="647"/>
    </row>
    <row r="3428" spans="1:10" ht="15.75" thickBot="1" x14ac:dyDescent="0.3">
      <c r="A3428" s="648" t="s">
        <v>3051</v>
      </c>
      <c r="B3428" s="854"/>
      <c r="C3428" s="854"/>
      <c r="D3428" s="854"/>
      <c r="E3428" s="854"/>
      <c r="F3428" s="854"/>
      <c r="G3428" s="854"/>
      <c r="H3428" s="854"/>
      <c r="I3428" s="854"/>
      <c r="J3428" s="649"/>
    </row>
    <row r="3429" spans="1:10" ht="15.75" thickTop="1" x14ac:dyDescent="0.25">
      <c r="A3429" s="374"/>
      <c r="B3429" s="359"/>
      <c r="C3429" s="359"/>
      <c r="D3429" s="359"/>
      <c r="E3429" s="359"/>
      <c r="F3429" s="359"/>
      <c r="G3429" s="359"/>
      <c r="H3429" s="359"/>
      <c r="I3429" s="359"/>
      <c r="J3429" s="375"/>
    </row>
    <row r="3430" spans="1:10" ht="38.25" x14ac:dyDescent="0.25">
      <c r="A3430" s="376" t="s">
        <v>184</v>
      </c>
      <c r="B3430" s="350" t="s">
        <v>2673</v>
      </c>
      <c r="C3430" s="349" t="s">
        <v>163</v>
      </c>
      <c r="D3430" s="349" t="s">
        <v>2674</v>
      </c>
      <c r="E3430" s="644" t="s">
        <v>2471</v>
      </c>
      <c r="F3430" s="644"/>
      <c r="G3430" s="351" t="s">
        <v>4</v>
      </c>
      <c r="H3430" s="352">
        <v>1</v>
      </c>
      <c r="I3430" s="353">
        <v>62.52</v>
      </c>
      <c r="J3430" s="377">
        <v>62.52</v>
      </c>
    </row>
    <row r="3431" spans="1:10" x14ac:dyDescent="0.25">
      <c r="A3431" s="378" t="s">
        <v>185</v>
      </c>
      <c r="B3431" s="361" t="s">
        <v>195</v>
      </c>
      <c r="C3431" s="360" t="s">
        <v>12</v>
      </c>
      <c r="D3431" s="360" t="s">
        <v>112</v>
      </c>
      <c r="E3431" s="645" t="s">
        <v>2465</v>
      </c>
      <c r="F3431" s="645"/>
      <c r="G3431" s="362" t="s">
        <v>104</v>
      </c>
      <c r="H3431" s="363">
        <v>0.24840000000000001</v>
      </c>
      <c r="I3431" s="364">
        <v>34.340000000000003</v>
      </c>
      <c r="J3431" s="379">
        <v>8.5299999999999994</v>
      </c>
    </row>
    <row r="3432" spans="1:10" ht="25.5" x14ac:dyDescent="0.25">
      <c r="A3432" s="378" t="s">
        <v>185</v>
      </c>
      <c r="B3432" s="361" t="s">
        <v>211</v>
      </c>
      <c r="C3432" s="360" t="s">
        <v>12</v>
      </c>
      <c r="D3432" s="360" t="s">
        <v>114</v>
      </c>
      <c r="E3432" s="645" t="s">
        <v>2465</v>
      </c>
      <c r="F3432" s="645"/>
      <c r="G3432" s="362" t="s">
        <v>104</v>
      </c>
      <c r="H3432" s="363">
        <v>0.24840000000000001</v>
      </c>
      <c r="I3432" s="364">
        <v>26.15</v>
      </c>
      <c r="J3432" s="379">
        <v>6.49</v>
      </c>
    </row>
    <row r="3433" spans="1:10" ht="25.5" x14ac:dyDescent="0.25">
      <c r="A3433" s="372" t="s">
        <v>191</v>
      </c>
      <c r="B3433" s="355" t="s">
        <v>3052</v>
      </c>
      <c r="C3433" s="354" t="s">
        <v>125</v>
      </c>
      <c r="D3433" s="354" t="s">
        <v>3053</v>
      </c>
      <c r="E3433" s="643" t="s">
        <v>192</v>
      </c>
      <c r="F3433" s="643"/>
      <c r="G3433" s="356" t="s">
        <v>4</v>
      </c>
      <c r="H3433" s="357">
        <v>1</v>
      </c>
      <c r="I3433" s="358">
        <v>47.5</v>
      </c>
      <c r="J3433" s="373">
        <v>47.5</v>
      </c>
    </row>
    <row r="3434" spans="1:10" x14ac:dyDescent="0.25">
      <c r="A3434" s="646" t="s">
        <v>199</v>
      </c>
      <c r="B3434" s="853"/>
      <c r="C3434" s="853"/>
      <c r="D3434" s="853"/>
      <c r="E3434" s="853"/>
      <c r="F3434" s="853"/>
      <c r="G3434" s="853"/>
      <c r="H3434" s="853"/>
      <c r="I3434" s="853"/>
      <c r="J3434" s="647"/>
    </row>
    <row r="3435" spans="1:10" ht="15.75" thickBot="1" x14ac:dyDescent="0.3">
      <c r="A3435" s="648" t="s">
        <v>3054</v>
      </c>
      <c r="B3435" s="854"/>
      <c r="C3435" s="854"/>
      <c r="D3435" s="854"/>
      <c r="E3435" s="854"/>
      <c r="F3435" s="854"/>
      <c r="G3435" s="854"/>
      <c r="H3435" s="854"/>
      <c r="I3435" s="854"/>
      <c r="J3435" s="649"/>
    </row>
    <row r="3436" spans="1:10" ht="15.75" thickTop="1" x14ac:dyDescent="0.25">
      <c r="A3436" s="374"/>
      <c r="B3436" s="359"/>
      <c r="C3436" s="359"/>
      <c r="D3436" s="359"/>
      <c r="E3436" s="359"/>
      <c r="F3436" s="359"/>
      <c r="G3436" s="359"/>
      <c r="H3436" s="359"/>
      <c r="I3436" s="359"/>
      <c r="J3436" s="375"/>
    </row>
    <row r="3437" spans="1:10" ht="25.5" x14ac:dyDescent="0.25">
      <c r="A3437" s="376" t="s">
        <v>184</v>
      </c>
      <c r="B3437" s="350" t="s">
        <v>2676</v>
      </c>
      <c r="C3437" s="349" t="s">
        <v>163</v>
      </c>
      <c r="D3437" s="349" t="s">
        <v>2677</v>
      </c>
      <c r="E3437" s="644" t="s">
        <v>1918</v>
      </c>
      <c r="F3437" s="644"/>
      <c r="G3437" s="351" t="s">
        <v>4</v>
      </c>
      <c r="H3437" s="352">
        <v>1</v>
      </c>
      <c r="I3437" s="353">
        <v>85.03</v>
      </c>
      <c r="J3437" s="377">
        <v>85.03</v>
      </c>
    </row>
    <row r="3438" spans="1:10" ht="25.5" x14ac:dyDescent="0.25">
      <c r="A3438" s="378" t="s">
        <v>185</v>
      </c>
      <c r="B3438" s="361" t="s">
        <v>211</v>
      </c>
      <c r="C3438" s="360" t="s">
        <v>12</v>
      </c>
      <c r="D3438" s="360" t="s">
        <v>114</v>
      </c>
      <c r="E3438" s="645" t="s">
        <v>2465</v>
      </c>
      <c r="F3438" s="645"/>
      <c r="G3438" s="362" t="s">
        <v>104</v>
      </c>
      <c r="H3438" s="363">
        <v>0.3</v>
      </c>
      <c r="I3438" s="364">
        <v>26.15</v>
      </c>
      <c r="J3438" s="379">
        <v>7.84</v>
      </c>
    </row>
    <row r="3439" spans="1:10" x14ac:dyDescent="0.25">
      <c r="A3439" s="378" t="s">
        <v>185</v>
      </c>
      <c r="B3439" s="361" t="s">
        <v>195</v>
      </c>
      <c r="C3439" s="360" t="s">
        <v>12</v>
      </c>
      <c r="D3439" s="360" t="s">
        <v>112</v>
      </c>
      <c r="E3439" s="645" t="s">
        <v>2465</v>
      </c>
      <c r="F3439" s="645"/>
      <c r="G3439" s="362" t="s">
        <v>104</v>
      </c>
      <c r="H3439" s="363">
        <v>0.3</v>
      </c>
      <c r="I3439" s="364">
        <v>34.340000000000003</v>
      </c>
      <c r="J3439" s="379">
        <v>10.3</v>
      </c>
    </row>
    <row r="3440" spans="1:10" ht="25.5" x14ac:dyDescent="0.25">
      <c r="A3440" s="372" t="s">
        <v>191</v>
      </c>
      <c r="B3440" s="355" t="s">
        <v>3055</v>
      </c>
      <c r="C3440" s="354" t="s">
        <v>200</v>
      </c>
      <c r="D3440" s="354" t="s">
        <v>3056</v>
      </c>
      <c r="E3440" s="643" t="s">
        <v>192</v>
      </c>
      <c r="F3440" s="643"/>
      <c r="G3440" s="356" t="s">
        <v>202</v>
      </c>
      <c r="H3440" s="357">
        <v>1</v>
      </c>
      <c r="I3440" s="358">
        <v>66.89</v>
      </c>
      <c r="J3440" s="373">
        <v>66.89</v>
      </c>
    </row>
    <row r="3441" spans="1:10" x14ac:dyDescent="0.25">
      <c r="A3441" s="646" t="s">
        <v>199</v>
      </c>
      <c r="B3441" s="853"/>
      <c r="C3441" s="853"/>
      <c r="D3441" s="853"/>
      <c r="E3441" s="853"/>
      <c r="F3441" s="853"/>
      <c r="G3441" s="853"/>
      <c r="H3441" s="853"/>
      <c r="I3441" s="853"/>
      <c r="J3441" s="647"/>
    </row>
    <row r="3442" spans="1:10" ht="15.75" thickBot="1" x14ac:dyDescent="0.3">
      <c r="A3442" s="648" t="s">
        <v>3057</v>
      </c>
      <c r="B3442" s="854"/>
      <c r="C3442" s="854"/>
      <c r="D3442" s="854"/>
      <c r="E3442" s="854"/>
      <c r="F3442" s="854"/>
      <c r="G3442" s="854"/>
      <c r="H3442" s="854"/>
      <c r="I3442" s="854"/>
      <c r="J3442" s="649"/>
    </row>
    <row r="3443" spans="1:10" ht="15.75" thickTop="1" x14ac:dyDescent="0.25">
      <c r="A3443" s="374"/>
      <c r="B3443" s="359"/>
      <c r="C3443" s="359"/>
      <c r="D3443" s="359"/>
      <c r="E3443" s="359"/>
      <c r="F3443" s="359"/>
      <c r="G3443" s="359"/>
      <c r="H3443" s="359"/>
      <c r="I3443" s="359"/>
      <c r="J3443" s="375"/>
    </row>
    <row r="3444" spans="1:10" ht="38.25" x14ac:dyDescent="0.25">
      <c r="A3444" s="376" t="s">
        <v>184</v>
      </c>
      <c r="B3444" s="350" t="s">
        <v>2678</v>
      </c>
      <c r="C3444" s="349" t="s">
        <v>163</v>
      </c>
      <c r="D3444" s="349" t="s">
        <v>2679</v>
      </c>
      <c r="E3444" s="644" t="s">
        <v>1918</v>
      </c>
      <c r="F3444" s="644"/>
      <c r="G3444" s="351" t="s">
        <v>4</v>
      </c>
      <c r="H3444" s="352">
        <v>1</v>
      </c>
      <c r="I3444" s="353">
        <v>48.56</v>
      </c>
      <c r="J3444" s="377">
        <v>48.56</v>
      </c>
    </row>
    <row r="3445" spans="1:10" x14ac:dyDescent="0.25">
      <c r="A3445" s="378" t="s">
        <v>185</v>
      </c>
      <c r="B3445" s="361" t="s">
        <v>195</v>
      </c>
      <c r="C3445" s="360" t="s">
        <v>12</v>
      </c>
      <c r="D3445" s="360" t="s">
        <v>112</v>
      </c>
      <c r="E3445" s="645" t="s">
        <v>2465</v>
      </c>
      <c r="F3445" s="645"/>
      <c r="G3445" s="362" t="s">
        <v>104</v>
      </c>
      <c r="H3445" s="363">
        <v>0.08</v>
      </c>
      <c r="I3445" s="364">
        <v>34.340000000000003</v>
      </c>
      <c r="J3445" s="379">
        <v>2.74</v>
      </c>
    </row>
    <row r="3446" spans="1:10" ht="25.5" x14ac:dyDescent="0.25">
      <c r="A3446" s="378" t="s">
        <v>185</v>
      </c>
      <c r="B3446" s="361" t="s">
        <v>211</v>
      </c>
      <c r="C3446" s="360" t="s">
        <v>12</v>
      </c>
      <c r="D3446" s="360" t="s">
        <v>114</v>
      </c>
      <c r="E3446" s="645" t="s">
        <v>2465</v>
      </c>
      <c r="F3446" s="645"/>
      <c r="G3446" s="362" t="s">
        <v>104</v>
      </c>
      <c r="H3446" s="363">
        <v>0.08</v>
      </c>
      <c r="I3446" s="364">
        <v>26.15</v>
      </c>
      <c r="J3446" s="379">
        <v>2.09</v>
      </c>
    </row>
    <row r="3447" spans="1:10" x14ac:dyDescent="0.25">
      <c r="A3447" s="372" t="s">
        <v>191</v>
      </c>
      <c r="B3447" s="355" t="s">
        <v>3065</v>
      </c>
      <c r="C3447" s="354" t="s">
        <v>3028</v>
      </c>
      <c r="D3447" s="354" t="s">
        <v>3066</v>
      </c>
      <c r="E3447" s="643" t="s">
        <v>192</v>
      </c>
      <c r="F3447" s="643"/>
      <c r="G3447" s="356" t="s">
        <v>4</v>
      </c>
      <c r="H3447" s="357">
        <v>0.02</v>
      </c>
      <c r="I3447" s="358">
        <v>193.83</v>
      </c>
      <c r="J3447" s="373">
        <v>3.87</v>
      </c>
    </row>
    <row r="3448" spans="1:10" x14ac:dyDescent="0.25">
      <c r="A3448" s="372" t="s">
        <v>191</v>
      </c>
      <c r="B3448" s="355" t="s">
        <v>3060</v>
      </c>
      <c r="C3448" s="354" t="s">
        <v>3028</v>
      </c>
      <c r="D3448" s="354" t="s">
        <v>3061</v>
      </c>
      <c r="E3448" s="643" t="s">
        <v>192</v>
      </c>
      <c r="F3448" s="643"/>
      <c r="G3448" s="356" t="s">
        <v>3062</v>
      </c>
      <c r="H3448" s="357">
        <v>0.04</v>
      </c>
      <c r="I3448" s="358">
        <v>283</v>
      </c>
      <c r="J3448" s="373">
        <v>11.32</v>
      </c>
    </row>
    <row r="3449" spans="1:10" x14ac:dyDescent="0.25">
      <c r="A3449" s="372" t="s">
        <v>191</v>
      </c>
      <c r="B3449" s="355" t="s">
        <v>3058</v>
      </c>
      <c r="C3449" s="354" t="s">
        <v>212</v>
      </c>
      <c r="D3449" s="354" t="s">
        <v>3059</v>
      </c>
      <c r="E3449" s="643" t="s">
        <v>192</v>
      </c>
      <c r="F3449" s="643"/>
      <c r="G3449" s="356" t="s">
        <v>4</v>
      </c>
      <c r="H3449" s="357">
        <v>1</v>
      </c>
      <c r="I3449" s="358">
        <v>23.74</v>
      </c>
      <c r="J3449" s="373">
        <v>23.74</v>
      </c>
    </row>
    <row r="3450" spans="1:10" x14ac:dyDescent="0.25">
      <c r="A3450" s="372" t="s">
        <v>191</v>
      </c>
      <c r="B3450" s="355" t="s">
        <v>3063</v>
      </c>
      <c r="C3450" s="354" t="s">
        <v>212</v>
      </c>
      <c r="D3450" s="354" t="s">
        <v>3064</v>
      </c>
      <c r="E3450" s="643" t="s">
        <v>192</v>
      </c>
      <c r="F3450" s="643"/>
      <c r="G3450" s="356" t="s">
        <v>4</v>
      </c>
      <c r="H3450" s="357">
        <v>1</v>
      </c>
      <c r="I3450" s="358">
        <v>4.8</v>
      </c>
      <c r="J3450" s="373">
        <v>4.8</v>
      </c>
    </row>
    <row r="3451" spans="1:10" x14ac:dyDescent="0.25">
      <c r="A3451" s="646" t="s">
        <v>199</v>
      </c>
      <c r="B3451" s="853"/>
      <c r="C3451" s="853"/>
      <c r="D3451" s="853"/>
      <c r="E3451" s="853"/>
      <c r="F3451" s="853"/>
      <c r="G3451" s="853"/>
      <c r="H3451" s="853"/>
      <c r="I3451" s="853"/>
      <c r="J3451" s="647"/>
    </row>
    <row r="3452" spans="1:10" ht="15.75" thickBot="1" x14ac:dyDescent="0.3">
      <c r="A3452" s="648" t="s">
        <v>3067</v>
      </c>
      <c r="B3452" s="854"/>
      <c r="C3452" s="854"/>
      <c r="D3452" s="854"/>
      <c r="E3452" s="854"/>
      <c r="F3452" s="854"/>
      <c r="G3452" s="854"/>
      <c r="H3452" s="854"/>
      <c r="I3452" s="854"/>
      <c r="J3452" s="649"/>
    </row>
    <row r="3453" spans="1:10" ht="15.75" thickTop="1" x14ac:dyDescent="0.25">
      <c r="A3453" s="374"/>
      <c r="B3453" s="359"/>
      <c r="C3453" s="359"/>
      <c r="D3453" s="359"/>
      <c r="E3453" s="359"/>
      <c r="F3453" s="359"/>
      <c r="G3453" s="359"/>
      <c r="H3453" s="359"/>
      <c r="I3453" s="359"/>
      <c r="J3453" s="375"/>
    </row>
    <row r="3454" spans="1:10" ht="38.25" x14ac:dyDescent="0.25">
      <c r="A3454" s="376" t="s">
        <v>184</v>
      </c>
      <c r="B3454" s="350" t="s">
        <v>2681</v>
      </c>
      <c r="C3454" s="349" t="s">
        <v>163</v>
      </c>
      <c r="D3454" s="349" t="s">
        <v>2682</v>
      </c>
      <c r="E3454" s="644" t="s">
        <v>1918</v>
      </c>
      <c r="F3454" s="644"/>
      <c r="G3454" s="351" t="s">
        <v>4</v>
      </c>
      <c r="H3454" s="352">
        <v>1</v>
      </c>
      <c r="I3454" s="353">
        <v>5391.84</v>
      </c>
      <c r="J3454" s="377">
        <v>5391.84</v>
      </c>
    </row>
    <row r="3455" spans="1:10" ht="25.5" x14ac:dyDescent="0.25">
      <c r="A3455" s="378" t="s">
        <v>185</v>
      </c>
      <c r="B3455" s="361" t="s">
        <v>1916</v>
      </c>
      <c r="C3455" s="360" t="s">
        <v>12</v>
      </c>
      <c r="D3455" s="360" t="s">
        <v>1917</v>
      </c>
      <c r="E3455" s="645" t="s">
        <v>2465</v>
      </c>
      <c r="F3455" s="645"/>
      <c r="G3455" s="362" t="s">
        <v>104</v>
      </c>
      <c r="H3455" s="363">
        <v>1.2050000000000001</v>
      </c>
      <c r="I3455" s="364">
        <v>41.48</v>
      </c>
      <c r="J3455" s="379">
        <v>49.98</v>
      </c>
    </row>
    <row r="3456" spans="1:10" ht="25.5" x14ac:dyDescent="0.25">
      <c r="A3456" s="378" t="s">
        <v>185</v>
      </c>
      <c r="B3456" s="361" t="s">
        <v>204</v>
      </c>
      <c r="C3456" s="360" t="s">
        <v>12</v>
      </c>
      <c r="D3456" s="360" t="s">
        <v>111</v>
      </c>
      <c r="E3456" s="645" t="s">
        <v>2465</v>
      </c>
      <c r="F3456" s="645"/>
      <c r="G3456" s="362" t="s">
        <v>104</v>
      </c>
      <c r="H3456" s="363">
        <v>1.2050000000000001</v>
      </c>
      <c r="I3456" s="364">
        <v>26.44</v>
      </c>
      <c r="J3456" s="379">
        <v>31.86</v>
      </c>
    </row>
    <row r="3457" spans="1:10" x14ac:dyDescent="0.25">
      <c r="A3457" s="372" t="s">
        <v>191</v>
      </c>
      <c r="B3457" s="355" t="s">
        <v>3068</v>
      </c>
      <c r="C3457" s="354" t="s">
        <v>2891</v>
      </c>
      <c r="D3457" s="354" t="s">
        <v>3069</v>
      </c>
      <c r="E3457" s="643" t="s">
        <v>192</v>
      </c>
      <c r="F3457" s="643"/>
      <c r="G3457" s="356" t="s">
        <v>202</v>
      </c>
      <c r="H3457" s="357">
        <v>1</v>
      </c>
      <c r="I3457" s="358">
        <v>5310</v>
      </c>
      <c r="J3457" s="373">
        <v>5310</v>
      </c>
    </row>
    <row r="3458" spans="1:10" x14ac:dyDescent="0.25">
      <c r="A3458" s="646" t="s">
        <v>199</v>
      </c>
      <c r="B3458" s="853"/>
      <c r="C3458" s="853"/>
      <c r="D3458" s="853"/>
      <c r="E3458" s="853"/>
      <c r="F3458" s="853"/>
      <c r="G3458" s="853"/>
      <c r="H3458" s="853"/>
      <c r="I3458" s="853"/>
      <c r="J3458" s="647"/>
    </row>
    <row r="3459" spans="1:10" ht="15.75" thickBot="1" x14ac:dyDescent="0.3">
      <c r="A3459" s="648" t="s">
        <v>3070</v>
      </c>
      <c r="B3459" s="854"/>
      <c r="C3459" s="854"/>
      <c r="D3459" s="854"/>
      <c r="E3459" s="854"/>
      <c r="F3459" s="854"/>
      <c r="G3459" s="854"/>
      <c r="H3459" s="854"/>
      <c r="I3459" s="854"/>
      <c r="J3459" s="649"/>
    </row>
    <row r="3460" spans="1:10" ht="15.75" thickTop="1" x14ac:dyDescent="0.25">
      <c r="A3460" s="374"/>
      <c r="B3460" s="359"/>
      <c r="C3460" s="359"/>
      <c r="D3460" s="359"/>
      <c r="E3460" s="359"/>
      <c r="F3460" s="359"/>
      <c r="G3460" s="359"/>
      <c r="H3460" s="359"/>
      <c r="I3460" s="359"/>
      <c r="J3460" s="375"/>
    </row>
    <row r="3461" spans="1:10" ht="38.25" x14ac:dyDescent="0.25">
      <c r="A3461" s="376" t="s">
        <v>184</v>
      </c>
      <c r="B3461" s="350" t="s">
        <v>2683</v>
      </c>
      <c r="C3461" s="349" t="s">
        <v>163</v>
      </c>
      <c r="D3461" s="349" t="s">
        <v>2684</v>
      </c>
      <c r="E3461" s="644" t="s">
        <v>1918</v>
      </c>
      <c r="F3461" s="644"/>
      <c r="G3461" s="351" t="s">
        <v>4</v>
      </c>
      <c r="H3461" s="352">
        <v>1</v>
      </c>
      <c r="I3461" s="353">
        <v>34.729999999999997</v>
      </c>
      <c r="J3461" s="377">
        <v>34.729999999999997</v>
      </c>
    </row>
    <row r="3462" spans="1:10" x14ac:dyDescent="0.25">
      <c r="A3462" s="378" t="s">
        <v>185</v>
      </c>
      <c r="B3462" s="361" t="s">
        <v>195</v>
      </c>
      <c r="C3462" s="360" t="s">
        <v>12</v>
      </c>
      <c r="D3462" s="360" t="s">
        <v>112</v>
      </c>
      <c r="E3462" s="645" t="s">
        <v>2465</v>
      </c>
      <c r="F3462" s="645"/>
      <c r="G3462" s="362" t="s">
        <v>104</v>
      </c>
      <c r="H3462" s="363">
        <v>0.1</v>
      </c>
      <c r="I3462" s="364">
        <v>34.340000000000003</v>
      </c>
      <c r="J3462" s="379">
        <v>3.43</v>
      </c>
    </row>
    <row r="3463" spans="1:10" ht="25.5" x14ac:dyDescent="0.25">
      <c r="A3463" s="378" t="s">
        <v>185</v>
      </c>
      <c r="B3463" s="361" t="s">
        <v>211</v>
      </c>
      <c r="C3463" s="360" t="s">
        <v>12</v>
      </c>
      <c r="D3463" s="360" t="s">
        <v>114</v>
      </c>
      <c r="E3463" s="645" t="s">
        <v>2465</v>
      </c>
      <c r="F3463" s="645"/>
      <c r="G3463" s="362" t="s">
        <v>104</v>
      </c>
      <c r="H3463" s="363">
        <v>0.1</v>
      </c>
      <c r="I3463" s="364">
        <v>26.15</v>
      </c>
      <c r="J3463" s="379">
        <v>2.61</v>
      </c>
    </row>
    <row r="3464" spans="1:10" ht="25.5" x14ac:dyDescent="0.25">
      <c r="A3464" s="372" t="s">
        <v>191</v>
      </c>
      <c r="B3464" s="355" t="s">
        <v>3071</v>
      </c>
      <c r="C3464" s="354" t="s">
        <v>12</v>
      </c>
      <c r="D3464" s="354" t="s">
        <v>3072</v>
      </c>
      <c r="E3464" s="643" t="s">
        <v>192</v>
      </c>
      <c r="F3464" s="643"/>
      <c r="G3464" s="356" t="s">
        <v>4</v>
      </c>
      <c r="H3464" s="357">
        <v>1</v>
      </c>
      <c r="I3464" s="358">
        <v>28.69</v>
      </c>
      <c r="J3464" s="373">
        <v>28.69</v>
      </c>
    </row>
    <row r="3465" spans="1:10" x14ac:dyDescent="0.25">
      <c r="A3465" s="646" t="s">
        <v>199</v>
      </c>
      <c r="B3465" s="853"/>
      <c r="C3465" s="853"/>
      <c r="D3465" s="853"/>
      <c r="E3465" s="853"/>
      <c r="F3465" s="853"/>
      <c r="G3465" s="853"/>
      <c r="H3465" s="853"/>
      <c r="I3465" s="853"/>
      <c r="J3465" s="647"/>
    </row>
    <row r="3466" spans="1:10" ht="15.75" thickBot="1" x14ac:dyDescent="0.3">
      <c r="A3466" s="648" t="s">
        <v>3073</v>
      </c>
      <c r="B3466" s="854"/>
      <c r="C3466" s="854"/>
      <c r="D3466" s="854"/>
      <c r="E3466" s="854"/>
      <c r="F3466" s="854"/>
      <c r="G3466" s="854"/>
      <c r="H3466" s="854"/>
      <c r="I3466" s="854"/>
      <c r="J3466" s="649"/>
    </row>
    <row r="3467" spans="1:10" ht="15.75" thickTop="1" x14ac:dyDescent="0.25">
      <c r="A3467" s="374"/>
      <c r="B3467" s="359"/>
      <c r="C3467" s="359"/>
      <c r="D3467" s="359"/>
      <c r="E3467" s="359"/>
      <c r="F3467" s="359"/>
      <c r="G3467" s="359"/>
      <c r="H3467" s="359"/>
      <c r="I3467" s="359"/>
      <c r="J3467" s="375"/>
    </row>
    <row r="3468" spans="1:10" ht="25.5" x14ac:dyDescent="0.25">
      <c r="A3468" s="376" t="s">
        <v>184</v>
      </c>
      <c r="B3468" s="350" t="s">
        <v>1399</v>
      </c>
      <c r="C3468" s="349" t="s">
        <v>163</v>
      </c>
      <c r="D3468" s="349" t="s">
        <v>1400</v>
      </c>
      <c r="E3468" s="644" t="s">
        <v>1918</v>
      </c>
      <c r="F3468" s="644"/>
      <c r="G3468" s="351" t="s">
        <v>4</v>
      </c>
      <c r="H3468" s="352">
        <v>1</v>
      </c>
      <c r="I3468" s="353">
        <v>3704.09</v>
      </c>
      <c r="J3468" s="377">
        <v>3704.09</v>
      </c>
    </row>
    <row r="3469" spans="1:10" x14ac:dyDescent="0.25">
      <c r="A3469" s="378" t="s">
        <v>185</v>
      </c>
      <c r="B3469" s="361" t="s">
        <v>195</v>
      </c>
      <c r="C3469" s="360" t="s">
        <v>12</v>
      </c>
      <c r="D3469" s="360" t="s">
        <v>112</v>
      </c>
      <c r="E3469" s="645" t="s">
        <v>2465</v>
      </c>
      <c r="F3469" s="645"/>
      <c r="G3469" s="362" t="s">
        <v>104</v>
      </c>
      <c r="H3469" s="363">
        <v>1.0960000000000001</v>
      </c>
      <c r="I3469" s="364">
        <v>34.340000000000003</v>
      </c>
      <c r="J3469" s="379">
        <v>37.630000000000003</v>
      </c>
    </row>
    <row r="3470" spans="1:10" ht="25.5" x14ac:dyDescent="0.25">
      <c r="A3470" s="378" t="s">
        <v>185</v>
      </c>
      <c r="B3470" s="361" t="s">
        <v>211</v>
      </c>
      <c r="C3470" s="360" t="s">
        <v>12</v>
      </c>
      <c r="D3470" s="360" t="s">
        <v>114</v>
      </c>
      <c r="E3470" s="645" t="s">
        <v>2465</v>
      </c>
      <c r="F3470" s="645"/>
      <c r="G3470" s="362" t="s">
        <v>104</v>
      </c>
      <c r="H3470" s="363">
        <v>1.0960000000000001</v>
      </c>
      <c r="I3470" s="364">
        <v>26.15</v>
      </c>
      <c r="J3470" s="379">
        <v>28.66</v>
      </c>
    </row>
    <row r="3471" spans="1:10" x14ac:dyDescent="0.25">
      <c r="A3471" s="372" t="s">
        <v>191</v>
      </c>
      <c r="B3471" s="355" t="s">
        <v>3074</v>
      </c>
      <c r="C3471" s="354" t="s">
        <v>200</v>
      </c>
      <c r="D3471" s="354" t="s">
        <v>3075</v>
      </c>
      <c r="E3471" s="643" t="s">
        <v>192</v>
      </c>
      <c r="F3471" s="643"/>
      <c r="G3471" s="356" t="s">
        <v>202</v>
      </c>
      <c r="H3471" s="357">
        <v>1</v>
      </c>
      <c r="I3471" s="358">
        <v>3637.8</v>
      </c>
      <c r="J3471" s="373">
        <v>3637.8</v>
      </c>
    </row>
    <row r="3472" spans="1:10" x14ac:dyDescent="0.25">
      <c r="A3472" s="646" t="s">
        <v>199</v>
      </c>
      <c r="B3472" s="853"/>
      <c r="C3472" s="853"/>
      <c r="D3472" s="853"/>
      <c r="E3472" s="853"/>
      <c r="F3472" s="853"/>
      <c r="G3472" s="853"/>
      <c r="H3472" s="853"/>
      <c r="I3472" s="853"/>
      <c r="J3472" s="647"/>
    </row>
    <row r="3473" spans="1:10" ht="15.75" thickBot="1" x14ac:dyDescent="0.3">
      <c r="A3473" s="648" t="s">
        <v>1919</v>
      </c>
      <c r="B3473" s="854"/>
      <c r="C3473" s="854"/>
      <c r="D3473" s="854"/>
      <c r="E3473" s="854"/>
      <c r="F3473" s="854"/>
      <c r="G3473" s="854"/>
      <c r="H3473" s="854"/>
      <c r="I3473" s="854"/>
      <c r="J3473" s="649"/>
    </row>
    <row r="3474" spans="1:10" ht="15.75" thickTop="1" x14ac:dyDescent="0.25">
      <c r="A3474" s="374"/>
      <c r="B3474" s="359"/>
      <c r="C3474" s="359"/>
      <c r="D3474" s="359"/>
      <c r="E3474" s="359"/>
      <c r="F3474" s="359"/>
      <c r="G3474" s="359"/>
      <c r="H3474" s="359"/>
      <c r="I3474" s="359"/>
      <c r="J3474" s="375"/>
    </row>
    <row r="3475" spans="1:10" ht="25.5" x14ac:dyDescent="0.25">
      <c r="A3475" s="376" t="s">
        <v>184</v>
      </c>
      <c r="B3475" s="350" t="s">
        <v>1401</v>
      </c>
      <c r="C3475" s="349" t="s">
        <v>12</v>
      </c>
      <c r="D3475" s="349" t="s">
        <v>2491</v>
      </c>
      <c r="E3475" s="644" t="s">
        <v>760</v>
      </c>
      <c r="F3475" s="644"/>
      <c r="G3475" s="351" t="s">
        <v>4</v>
      </c>
      <c r="H3475" s="352">
        <v>1</v>
      </c>
      <c r="I3475" s="353">
        <v>1225.06</v>
      </c>
      <c r="J3475" s="377">
        <v>1225.06</v>
      </c>
    </row>
    <row r="3476" spans="1:10" ht="25.5" x14ac:dyDescent="0.25">
      <c r="A3476" s="378" t="s">
        <v>185</v>
      </c>
      <c r="B3476" s="361" t="s">
        <v>211</v>
      </c>
      <c r="C3476" s="360" t="s">
        <v>12</v>
      </c>
      <c r="D3476" s="360" t="s">
        <v>114</v>
      </c>
      <c r="E3476" s="645" t="s">
        <v>2465</v>
      </c>
      <c r="F3476" s="645"/>
      <c r="G3476" s="362" t="s">
        <v>104</v>
      </c>
      <c r="H3476" s="363">
        <v>4.3398000000000003</v>
      </c>
      <c r="I3476" s="364">
        <v>26.15</v>
      </c>
      <c r="J3476" s="379">
        <v>113.48</v>
      </c>
    </row>
    <row r="3477" spans="1:10" x14ac:dyDescent="0.25">
      <c r="A3477" s="378" t="s">
        <v>185</v>
      </c>
      <c r="B3477" s="361" t="s">
        <v>195</v>
      </c>
      <c r="C3477" s="360" t="s">
        <v>12</v>
      </c>
      <c r="D3477" s="360" t="s">
        <v>112</v>
      </c>
      <c r="E3477" s="645" t="s">
        <v>2465</v>
      </c>
      <c r="F3477" s="645"/>
      <c r="G3477" s="362" t="s">
        <v>104</v>
      </c>
      <c r="H3477" s="363">
        <v>5.7864000000000004</v>
      </c>
      <c r="I3477" s="364">
        <v>34.340000000000003</v>
      </c>
      <c r="J3477" s="379">
        <v>198.7</v>
      </c>
    </row>
    <row r="3478" spans="1:10" ht="26.25" thickBot="1" x14ac:dyDescent="0.3">
      <c r="A3478" s="372" t="s">
        <v>191</v>
      </c>
      <c r="B3478" s="355" t="s">
        <v>1920</v>
      </c>
      <c r="C3478" s="354" t="s">
        <v>12</v>
      </c>
      <c r="D3478" s="354" t="s">
        <v>1921</v>
      </c>
      <c r="E3478" s="643" t="s">
        <v>192</v>
      </c>
      <c r="F3478" s="643"/>
      <c r="G3478" s="356" t="s">
        <v>4</v>
      </c>
      <c r="H3478" s="357">
        <v>1</v>
      </c>
      <c r="I3478" s="358">
        <v>912.88</v>
      </c>
      <c r="J3478" s="373">
        <v>912.88</v>
      </c>
    </row>
    <row r="3479" spans="1:10" ht="15.75" thickTop="1" x14ac:dyDescent="0.25">
      <c r="A3479" s="374"/>
      <c r="B3479" s="359"/>
      <c r="C3479" s="359"/>
      <c r="D3479" s="359"/>
      <c r="E3479" s="359"/>
      <c r="F3479" s="359"/>
      <c r="G3479" s="359"/>
      <c r="H3479" s="359"/>
      <c r="I3479" s="359"/>
      <c r="J3479" s="375"/>
    </row>
    <row r="3480" spans="1:10" ht="25.5" x14ac:dyDescent="0.25">
      <c r="A3480" s="376" t="s">
        <v>184</v>
      </c>
      <c r="B3480" s="350" t="s">
        <v>2688</v>
      </c>
      <c r="C3480" s="349" t="s">
        <v>163</v>
      </c>
      <c r="D3480" s="349" t="s">
        <v>2689</v>
      </c>
      <c r="E3480" s="644" t="s">
        <v>1918</v>
      </c>
      <c r="F3480" s="644"/>
      <c r="G3480" s="351" t="s">
        <v>4</v>
      </c>
      <c r="H3480" s="352">
        <v>1</v>
      </c>
      <c r="I3480" s="353">
        <v>349.23</v>
      </c>
      <c r="J3480" s="377">
        <v>349.23</v>
      </c>
    </row>
    <row r="3481" spans="1:10" ht="25.5" x14ac:dyDescent="0.25">
      <c r="A3481" s="378" t="s">
        <v>185</v>
      </c>
      <c r="B3481" s="361" t="s">
        <v>211</v>
      </c>
      <c r="C3481" s="360" t="s">
        <v>12</v>
      </c>
      <c r="D3481" s="360" t="s">
        <v>114</v>
      </c>
      <c r="E3481" s="645" t="s">
        <v>2465</v>
      </c>
      <c r="F3481" s="645"/>
      <c r="G3481" s="362" t="s">
        <v>104</v>
      </c>
      <c r="H3481" s="363">
        <v>0.2</v>
      </c>
      <c r="I3481" s="364">
        <v>26.15</v>
      </c>
      <c r="J3481" s="379">
        <v>5.23</v>
      </c>
    </row>
    <row r="3482" spans="1:10" x14ac:dyDescent="0.25">
      <c r="A3482" s="378" t="s">
        <v>185</v>
      </c>
      <c r="B3482" s="361" t="s">
        <v>195</v>
      </c>
      <c r="C3482" s="360" t="s">
        <v>12</v>
      </c>
      <c r="D3482" s="360" t="s">
        <v>112</v>
      </c>
      <c r="E3482" s="645" t="s">
        <v>2465</v>
      </c>
      <c r="F3482" s="645"/>
      <c r="G3482" s="362" t="s">
        <v>104</v>
      </c>
      <c r="H3482" s="363">
        <v>0.2</v>
      </c>
      <c r="I3482" s="364">
        <v>34.340000000000003</v>
      </c>
      <c r="J3482" s="379">
        <v>6.86</v>
      </c>
    </row>
    <row r="3483" spans="1:10" x14ac:dyDescent="0.25">
      <c r="A3483" s="372" t="s">
        <v>191</v>
      </c>
      <c r="B3483" s="355" t="s">
        <v>3078</v>
      </c>
      <c r="C3483" s="354" t="s">
        <v>200</v>
      </c>
      <c r="D3483" s="354" t="s">
        <v>3079</v>
      </c>
      <c r="E3483" s="643" t="s">
        <v>192</v>
      </c>
      <c r="F3483" s="643"/>
      <c r="G3483" s="356" t="s">
        <v>202</v>
      </c>
      <c r="H3483" s="357">
        <v>2</v>
      </c>
      <c r="I3483" s="358">
        <v>0.18</v>
      </c>
      <c r="J3483" s="373">
        <v>0.36</v>
      </c>
    </row>
    <row r="3484" spans="1:10" ht="25.5" x14ac:dyDescent="0.25">
      <c r="A3484" s="372" t="s">
        <v>191</v>
      </c>
      <c r="B3484" s="355" t="s">
        <v>3076</v>
      </c>
      <c r="C3484" s="354" t="s">
        <v>200</v>
      </c>
      <c r="D3484" s="354" t="s">
        <v>3077</v>
      </c>
      <c r="E3484" s="643" t="s">
        <v>192</v>
      </c>
      <c r="F3484" s="643"/>
      <c r="G3484" s="356" t="s">
        <v>202</v>
      </c>
      <c r="H3484" s="357">
        <v>1</v>
      </c>
      <c r="I3484" s="358">
        <v>336.78</v>
      </c>
      <c r="J3484" s="373">
        <v>336.78</v>
      </c>
    </row>
    <row r="3485" spans="1:10" x14ac:dyDescent="0.25">
      <c r="A3485" s="646" t="s">
        <v>199</v>
      </c>
      <c r="B3485" s="853"/>
      <c r="C3485" s="853"/>
      <c r="D3485" s="853"/>
      <c r="E3485" s="853"/>
      <c r="F3485" s="853"/>
      <c r="G3485" s="853"/>
      <c r="H3485" s="853"/>
      <c r="I3485" s="853"/>
      <c r="J3485" s="647"/>
    </row>
    <row r="3486" spans="1:10" ht="15.75" thickBot="1" x14ac:dyDescent="0.3">
      <c r="A3486" s="648" t="s">
        <v>3080</v>
      </c>
      <c r="B3486" s="854"/>
      <c r="C3486" s="854"/>
      <c r="D3486" s="854"/>
      <c r="E3486" s="854"/>
      <c r="F3486" s="854"/>
      <c r="G3486" s="854"/>
      <c r="H3486" s="854"/>
      <c r="I3486" s="854"/>
      <c r="J3486" s="649"/>
    </row>
    <row r="3487" spans="1:10" ht="15.75" thickTop="1" x14ac:dyDescent="0.25">
      <c r="A3487" s="374"/>
      <c r="B3487" s="359"/>
      <c r="C3487" s="359"/>
      <c r="D3487" s="359"/>
      <c r="E3487" s="359"/>
      <c r="F3487" s="359"/>
      <c r="G3487" s="359"/>
      <c r="H3487" s="359"/>
      <c r="I3487" s="359"/>
      <c r="J3487" s="375"/>
    </row>
    <row r="3488" spans="1:10" ht="25.5" x14ac:dyDescent="0.25">
      <c r="A3488" s="376" t="s">
        <v>184</v>
      </c>
      <c r="B3488" s="350" t="s">
        <v>2691</v>
      </c>
      <c r="C3488" s="349" t="s">
        <v>163</v>
      </c>
      <c r="D3488" s="349" t="s">
        <v>2692</v>
      </c>
      <c r="E3488" s="644" t="s">
        <v>1918</v>
      </c>
      <c r="F3488" s="644"/>
      <c r="G3488" s="351" t="s">
        <v>4</v>
      </c>
      <c r="H3488" s="352">
        <v>1</v>
      </c>
      <c r="I3488" s="353">
        <v>25.46</v>
      </c>
      <c r="J3488" s="377">
        <v>25.46</v>
      </c>
    </row>
    <row r="3489" spans="1:10" x14ac:dyDescent="0.25">
      <c r="A3489" s="378" t="s">
        <v>185</v>
      </c>
      <c r="B3489" s="361" t="s">
        <v>195</v>
      </c>
      <c r="C3489" s="360" t="s">
        <v>12</v>
      </c>
      <c r="D3489" s="360" t="s">
        <v>112</v>
      </c>
      <c r="E3489" s="645" t="s">
        <v>2465</v>
      </c>
      <c r="F3489" s="645"/>
      <c r="G3489" s="362" t="s">
        <v>104</v>
      </c>
      <c r="H3489" s="363">
        <v>0.2</v>
      </c>
      <c r="I3489" s="364">
        <v>34.340000000000003</v>
      </c>
      <c r="J3489" s="379">
        <v>6.86</v>
      </c>
    </row>
    <row r="3490" spans="1:10" x14ac:dyDescent="0.25">
      <c r="A3490" s="372" t="s">
        <v>191</v>
      </c>
      <c r="B3490" s="355" t="s">
        <v>3081</v>
      </c>
      <c r="C3490" s="354" t="s">
        <v>200</v>
      </c>
      <c r="D3490" s="354" t="s">
        <v>3082</v>
      </c>
      <c r="E3490" s="643" t="s">
        <v>192</v>
      </c>
      <c r="F3490" s="643"/>
      <c r="G3490" s="356" t="s">
        <v>202</v>
      </c>
      <c r="H3490" s="357">
        <v>1</v>
      </c>
      <c r="I3490" s="358">
        <v>18.600000000000001</v>
      </c>
      <c r="J3490" s="373">
        <v>18.600000000000001</v>
      </c>
    </row>
    <row r="3491" spans="1:10" x14ac:dyDescent="0.25">
      <c r="A3491" s="646" t="s">
        <v>199</v>
      </c>
      <c r="B3491" s="853"/>
      <c r="C3491" s="853"/>
      <c r="D3491" s="853"/>
      <c r="E3491" s="853"/>
      <c r="F3491" s="853"/>
      <c r="G3491" s="853"/>
      <c r="H3491" s="853"/>
      <c r="I3491" s="853"/>
      <c r="J3491" s="647"/>
    </row>
    <row r="3492" spans="1:10" ht="15.75" thickBot="1" x14ac:dyDescent="0.3">
      <c r="A3492" s="648" t="s">
        <v>3083</v>
      </c>
      <c r="B3492" s="854"/>
      <c r="C3492" s="854"/>
      <c r="D3492" s="854"/>
      <c r="E3492" s="854"/>
      <c r="F3492" s="854"/>
      <c r="G3492" s="854"/>
      <c r="H3492" s="854"/>
      <c r="I3492" s="854"/>
      <c r="J3492" s="649"/>
    </row>
    <row r="3493" spans="1:10" ht="15.75" thickTop="1" x14ac:dyDescent="0.25">
      <c r="A3493" s="374"/>
      <c r="B3493" s="359"/>
      <c r="C3493" s="359"/>
      <c r="D3493" s="359"/>
      <c r="E3493" s="359"/>
      <c r="F3493" s="359"/>
      <c r="G3493" s="359"/>
      <c r="H3493" s="359"/>
      <c r="I3493" s="359"/>
      <c r="J3493" s="375"/>
    </row>
    <row r="3494" spans="1:10" ht="63.75" x14ac:dyDescent="0.25">
      <c r="A3494" s="376" t="s">
        <v>184</v>
      </c>
      <c r="B3494" s="350" t="s">
        <v>4761</v>
      </c>
      <c r="C3494" s="349" t="s">
        <v>163</v>
      </c>
      <c r="D3494" s="349" t="s">
        <v>4762</v>
      </c>
      <c r="E3494" s="644" t="s">
        <v>1918</v>
      </c>
      <c r="F3494" s="644"/>
      <c r="G3494" s="351" t="s">
        <v>4</v>
      </c>
      <c r="H3494" s="352">
        <v>1</v>
      </c>
      <c r="I3494" s="353">
        <v>563.66</v>
      </c>
      <c r="J3494" s="377">
        <v>563.66</v>
      </c>
    </row>
    <row r="3495" spans="1:10" ht="25.5" x14ac:dyDescent="0.25">
      <c r="A3495" s="378" t="s">
        <v>185</v>
      </c>
      <c r="B3495" s="361" t="s">
        <v>211</v>
      </c>
      <c r="C3495" s="360" t="s">
        <v>12</v>
      </c>
      <c r="D3495" s="360" t="s">
        <v>114</v>
      </c>
      <c r="E3495" s="645" t="s">
        <v>2465</v>
      </c>
      <c r="F3495" s="645"/>
      <c r="G3495" s="362" t="s">
        <v>104</v>
      </c>
      <c r="H3495" s="363">
        <v>2.5</v>
      </c>
      <c r="I3495" s="364">
        <v>26.15</v>
      </c>
      <c r="J3495" s="379">
        <v>65.37</v>
      </c>
    </row>
    <row r="3496" spans="1:10" x14ac:dyDescent="0.25">
      <c r="A3496" s="378" t="s">
        <v>185</v>
      </c>
      <c r="B3496" s="361" t="s">
        <v>195</v>
      </c>
      <c r="C3496" s="360" t="s">
        <v>12</v>
      </c>
      <c r="D3496" s="360" t="s">
        <v>112</v>
      </c>
      <c r="E3496" s="645" t="s">
        <v>2465</v>
      </c>
      <c r="F3496" s="645"/>
      <c r="G3496" s="362" t="s">
        <v>104</v>
      </c>
      <c r="H3496" s="363">
        <v>2.5</v>
      </c>
      <c r="I3496" s="364">
        <v>34.340000000000003</v>
      </c>
      <c r="J3496" s="379">
        <v>85.85</v>
      </c>
    </row>
    <row r="3497" spans="1:10" ht="38.25" x14ac:dyDescent="0.25">
      <c r="A3497" s="372" t="s">
        <v>191</v>
      </c>
      <c r="B3497" s="355" t="s">
        <v>5024</v>
      </c>
      <c r="C3497" s="354" t="s">
        <v>212</v>
      </c>
      <c r="D3497" s="354" t="s">
        <v>5025</v>
      </c>
      <c r="E3497" s="643" t="s">
        <v>192</v>
      </c>
      <c r="F3497" s="643"/>
      <c r="G3497" s="356" t="s">
        <v>4</v>
      </c>
      <c r="H3497" s="357">
        <v>1</v>
      </c>
      <c r="I3497" s="358">
        <v>412.44</v>
      </c>
      <c r="J3497" s="373">
        <v>412.44</v>
      </c>
    </row>
    <row r="3498" spans="1:10" x14ac:dyDescent="0.25">
      <c r="A3498" s="646" t="s">
        <v>199</v>
      </c>
      <c r="B3498" s="853"/>
      <c r="C3498" s="853"/>
      <c r="D3498" s="853"/>
      <c r="E3498" s="853"/>
      <c r="F3498" s="853"/>
      <c r="G3498" s="853"/>
      <c r="H3498" s="853"/>
      <c r="I3498" s="853"/>
      <c r="J3498" s="647"/>
    </row>
    <row r="3499" spans="1:10" ht="15.75" thickBot="1" x14ac:dyDescent="0.3">
      <c r="A3499" s="648" t="s">
        <v>5026</v>
      </c>
      <c r="B3499" s="854"/>
      <c r="C3499" s="854"/>
      <c r="D3499" s="854"/>
      <c r="E3499" s="854"/>
      <c r="F3499" s="854"/>
      <c r="G3499" s="854"/>
      <c r="H3499" s="854"/>
      <c r="I3499" s="854"/>
      <c r="J3499" s="649"/>
    </row>
    <row r="3500" spans="1:10" ht="15.75" thickTop="1" x14ac:dyDescent="0.25">
      <c r="A3500" s="374"/>
      <c r="B3500" s="359"/>
      <c r="C3500" s="359"/>
      <c r="D3500" s="359"/>
      <c r="E3500" s="359"/>
      <c r="F3500" s="359"/>
      <c r="G3500" s="359"/>
      <c r="H3500" s="359"/>
      <c r="I3500" s="359"/>
      <c r="J3500" s="375"/>
    </row>
    <row r="3501" spans="1:10" ht="25.5" x14ac:dyDescent="0.25">
      <c r="A3501" s="376" t="s">
        <v>184</v>
      </c>
      <c r="B3501" s="350" t="s">
        <v>4763</v>
      </c>
      <c r="C3501" s="349" t="s">
        <v>163</v>
      </c>
      <c r="D3501" s="349" t="s">
        <v>4764</v>
      </c>
      <c r="E3501" s="644" t="s">
        <v>1918</v>
      </c>
      <c r="F3501" s="644"/>
      <c r="G3501" s="351" t="s">
        <v>4</v>
      </c>
      <c r="H3501" s="352">
        <v>1</v>
      </c>
      <c r="I3501" s="353">
        <v>662.17</v>
      </c>
      <c r="J3501" s="377">
        <v>662.17</v>
      </c>
    </row>
    <row r="3502" spans="1:10" x14ac:dyDescent="0.25">
      <c r="A3502" s="378" t="s">
        <v>185</v>
      </c>
      <c r="B3502" s="361" t="s">
        <v>195</v>
      </c>
      <c r="C3502" s="360" t="s">
        <v>12</v>
      </c>
      <c r="D3502" s="360" t="s">
        <v>112</v>
      </c>
      <c r="E3502" s="645" t="s">
        <v>2465</v>
      </c>
      <c r="F3502" s="645"/>
      <c r="G3502" s="362" t="s">
        <v>104</v>
      </c>
      <c r="H3502" s="363">
        <v>0.5</v>
      </c>
      <c r="I3502" s="364">
        <v>34.340000000000003</v>
      </c>
      <c r="J3502" s="379">
        <v>17.170000000000002</v>
      </c>
    </row>
    <row r="3503" spans="1:10" ht="26.25" thickBot="1" x14ac:dyDescent="0.3">
      <c r="A3503" s="372" t="s">
        <v>191</v>
      </c>
      <c r="B3503" s="355" t="s">
        <v>5027</v>
      </c>
      <c r="C3503" s="354" t="s">
        <v>125</v>
      </c>
      <c r="D3503" s="354" t="s">
        <v>5028</v>
      </c>
      <c r="E3503" s="643" t="s">
        <v>192</v>
      </c>
      <c r="F3503" s="643"/>
      <c r="G3503" s="356" t="s">
        <v>4</v>
      </c>
      <c r="H3503" s="357">
        <v>1</v>
      </c>
      <c r="I3503" s="358">
        <v>645</v>
      </c>
      <c r="J3503" s="373">
        <v>645</v>
      </c>
    </row>
    <row r="3504" spans="1:10" ht="15.75" thickTop="1" x14ac:dyDescent="0.25">
      <c r="A3504" s="374"/>
      <c r="B3504" s="359"/>
      <c r="C3504" s="359"/>
      <c r="D3504" s="359"/>
      <c r="E3504" s="359"/>
      <c r="F3504" s="359"/>
      <c r="G3504" s="359"/>
      <c r="H3504" s="359"/>
      <c r="I3504" s="359"/>
      <c r="J3504" s="375"/>
    </row>
    <row r="3505" spans="1:10" ht="25.5" x14ac:dyDescent="0.25">
      <c r="A3505" s="376" t="s">
        <v>184</v>
      </c>
      <c r="B3505" s="350" t="s">
        <v>2694</v>
      </c>
      <c r="C3505" s="349" t="s">
        <v>163</v>
      </c>
      <c r="D3505" s="349" t="s">
        <v>2695</v>
      </c>
      <c r="E3505" s="644" t="s">
        <v>483</v>
      </c>
      <c r="F3505" s="644"/>
      <c r="G3505" s="351" t="s">
        <v>4</v>
      </c>
      <c r="H3505" s="352">
        <v>1</v>
      </c>
      <c r="I3505" s="353">
        <v>245.98</v>
      </c>
      <c r="J3505" s="377">
        <v>245.98</v>
      </c>
    </row>
    <row r="3506" spans="1:10" ht="25.5" x14ac:dyDescent="0.25">
      <c r="A3506" s="378" t="s">
        <v>185</v>
      </c>
      <c r="B3506" s="361" t="s">
        <v>211</v>
      </c>
      <c r="C3506" s="360" t="s">
        <v>12</v>
      </c>
      <c r="D3506" s="360" t="s">
        <v>114</v>
      </c>
      <c r="E3506" s="645" t="s">
        <v>2465</v>
      </c>
      <c r="F3506" s="645"/>
      <c r="G3506" s="362" t="s">
        <v>104</v>
      </c>
      <c r="H3506" s="363">
        <v>2</v>
      </c>
      <c r="I3506" s="364">
        <v>26.15</v>
      </c>
      <c r="J3506" s="379">
        <v>52.3</v>
      </c>
    </row>
    <row r="3507" spans="1:10" x14ac:dyDescent="0.25">
      <c r="A3507" s="378" t="s">
        <v>185</v>
      </c>
      <c r="B3507" s="361" t="s">
        <v>195</v>
      </c>
      <c r="C3507" s="360" t="s">
        <v>12</v>
      </c>
      <c r="D3507" s="360" t="s">
        <v>112</v>
      </c>
      <c r="E3507" s="645" t="s">
        <v>2465</v>
      </c>
      <c r="F3507" s="645"/>
      <c r="G3507" s="362" t="s">
        <v>104</v>
      </c>
      <c r="H3507" s="363">
        <v>2</v>
      </c>
      <c r="I3507" s="364">
        <v>34.340000000000003</v>
      </c>
      <c r="J3507" s="379">
        <v>68.680000000000007</v>
      </c>
    </row>
    <row r="3508" spans="1:10" ht="25.5" x14ac:dyDescent="0.25">
      <c r="A3508" s="372" t="s">
        <v>191</v>
      </c>
      <c r="B3508" s="355" t="s">
        <v>3084</v>
      </c>
      <c r="C3508" s="354" t="s">
        <v>125</v>
      </c>
      <c r="D3508" s="354" t="s">
        <v>3085</v>
      </c>
      <c r="E3508" s="643" t="s">
        <v>192</v>
      </c>
      <c r="F3508" s="643"/>
      <c r="G3508" s="356" t="s">
        <v>4</v>
      </c>
      <c r="H3508" s="357">
        <v>1</v>
      </c>
      <c r="I3508" s="358">
        <v>125</v>
      </c>
      <c r="J3508" s="373">
        <v>125</v>
      </c>
    </row>
    <row r="3509" spans="1:10" x14ac:dyDescent="0.25">
      <c r="A3509" s="646" t="s">
        <v>199</v>
      </c>
      <c r="B3509" s="853"/>
      <c r="C3509" s="853"/>
      <c r="D3509" s="853"/>
      <c r="E3509" s="853"/>
      <c r="F3509" s="853"/>
      <c r="G3509" s="853"/>
      <c r="H3509" s="853"/>
      <c r="I3509" s="853"/>
      <c r="J3509" s="647"/>
    </row>
    <row r="3510" spans="1:10" ht="15.75" thickBot="1" x14ac:dyDescent="0.3">
      <c r="A3510" s="648" t="s">
        <v>3086</v>
      </c>
      <c r="B3510" s="854"/>
      <c r="C3510" s="854"/>
      <c r="D3510" s="854"/>
      <c r="E3510" s="854"/>
      <c r="F3510" s="854"/>
      <c r="G3510" s="854"/>
      <c r="H3510" s="854"/>
      <c r="I3510" s="854"/>
      <c r="J3510" s="649"/>
    </row>
    <row r="3511" spans="1:10" ht="15.75" thickTop="1" x14ac:dyDescent="0.25">
      <c r="A3511" s="374"/>
      <c r="B3511" s="359"/>
      <c r="C3511" s="359"/>
      <c r="D3511" s="359"/>
      <c r="E3511" s="359"/>
      <c r="F3511" s="359"/>
      <c r="G3511" s="359"/>
      <c r="H3511" s="359"/>
      <c r="I3511" s="359"/>
      <c r="J3511" s="375"/>
    </row>
    <row r="3512" spans="1:10" ht="51" x14ac:dyDescent="0.25">
      <c r="A3512" s="376" t="s">
        <v>184</v>
      </c>
      <c r="B3512" s="350" t="s">
        <v>2697</v>
      </c>
      <c r="C3512" s="349" t="s">
        <v>12</v>
      </c>
      <c r="D3512" s="349" t="s">
        <v>2698</v>
      </c>
      <c r="E3512" s="644" t="s">
        <v>760</v>
      </c>
      <c r="F3512" s="644"/>
      <c r="G3512" s="351" t="s">
        <v>4</v>
      </c>
      <c r="H3512" s="352">
        <v>1</v>
      </c>
      <c r="I3512" s="353">
        <v>262.33999999999997</v>
      </c>
      <c r="J3512" s="377">
        <v>262.33999999999997</v>
      </c>
    </row>
    <row r="3513" spans="1:10" x14ac:dyDescent="0.25">
      <c r="A3513" s="378" t="s">
        <v>185</v>
      </c>
      <c r="B3513" s="361" t="s">
        <v>195</v>
      </c>
      <c r="C3513" s="360" t="s">
        <v>12</v>
      </c>
      <c r="D3513" s="360" t="s">
        <v>112</v>
      </c>
      <c r="E3513" s="645" t="s">
        <v>2465</v>
      </c>
      <c r="F3513" s="645"/>
      <c r="G3513" s="362" t="s">
        <v>104</v>
      </c>
      <c r="H3513" s="363">
        <v>0.50482479999999996</v>
      </c>
      <c r="I3513" s="364">
        <v>34.340000000000003</v>
      </c>
      <c r="J3513" s="379">
        <v>17.329999999999998</v>
      </c>
    </row>
    <row r="3514" spans="1:10" ht="25.5" x14ac:dyDescent="0.25">
      <c r="A3514" s="378" t="s">
        <v>185</v>
      </c>
      <c r="B3514" s="361" t="s">
        <v>211</v>
      </c>
      <c r="C3514" s="360" t="s">
        <v>12</v>
      </c>
      <c r="D3514" s="360" t="s">
        <v>114</v>
      </c>
      <c r="E3514" s="645" t="s">
        <v>2465</v>
      </c>
      <c r="F3514" s="645"/>
      <c r="G3514" s="362" t="s">
        <v>104</v>
      </c>
      <c r="H3514" s="363">
        <v>0.37861860000000003</v>
      </c>
      <c r="I3514" s="364">
        <v>26.15</v>
      </c>
      <c r="J3514" s="379">
        <v>9.9</v>
      </c>
    </row>
    <row r="3515" spans="1:10" ht="51" x14ac:dyDescent="0.25">
      <c r="A3515" s="378" t="s">
        <v>185</v>
      </c>
      <c r="B3515" s="361" t="s">
        <v>1030</v>
      </c>
      <c r="C3515" s="360" t="s">
        <v>12</v>
      </c>
      <c r="D3515" s="360" t="s">
        <v>1031</v>
      </c>
      <c r="E3515" s="645" t="s">
        <v>2470</v>
      </c>
      <c r="F3515" s="645"/>
      <c r="G3515" s="362" t="s">
        <v>187</v>
      </c>
      <c r="H3515" s="363">
        <v>2.9100000000000001E-2</v>
      </c>
      <c r="I3515" s="364">
        <v>901.34</v>
      </c>
      <c r="J3515" s="379">
        <v>26.22</v>
      </c>
    </row>
    <row r="3516" spans="1:10" ht="39" thickBot="1" x14ac:dyDescent="0.3">
      <c r="A3516" s="372" t="s">
        <v>191</v>
      </c>
      <c r="B3516" s="355" t="s">
        <v>3087</v>
      </c>
      <c r="C3516" s="354" t="s">
        <v>12</v>
      </c>
      <c r="D3516" s="354" t="s">
        <v>3088</v>
      </c>
      <c r="E3516" s="643" t="s">
        <v>192</v>
      </c>
      <c r="F3516" s="643"/>
      <c r="G3516" s="356" t="s">
        <v>4</v>
      </c>
      <c r="H3516" s="357">
        <v>1</v>
      </c>
      <c r="I3516" s="358">
        <v>208.89</v>
      </c>
      <c r="J3516" s="373">
        <v>208.89</v>
      </c>
    </row>
    <row r="3517" spans="1:10" ht="15.75" thickTop="1" x14ac:dyDescent="0.25">
      <c r="A3517" s="374"/>
      <c r="B3517" s="359"/>
      <c r="C3517" s="359"/>
      <c r="D3517" s="359"/>
      <c r="E3517" s="359"/>
      <c r="F3517" s="359"/>
      <c r="G3517" s="359"/>
      <c r="H3517" s="359"/>
      <c r="I3517" s="359"/>
      <c r="J3517" s="375"/>
    </row>
    <row r="3518" spans="1:10" ht="51" x14ac:dyDescent="0.25">
      <c r="A3518" s="376" t="s">
        <v>184</v>
      </c>
      <c r="B3518" s="350" t="s">
        <v>2700</v>
      </c>
      <c r="C3518" s="349" t="s">
        <v>163</v>
      </c>
      <c r="D3518" s="349" t="s">
        <v>2701</v>
      </c>
      <c r="E3518" s="644" t="s">
        <v>1918</v>
      </c>
      <c r="F3518" s="644"/>
      <c r="G3518" s="351" t="s">
        <v>4</v>
      </c>
      <c r="H3518" s="352">
        <v>1</v>
      </c>
      <c r="I3518" s="353">
        <v>331.22</v>
      </c>
      <c r="J3518" s="377">
        <v>331.22</v>
      </c>
    </row>
    <row r="3519" spans="1:10" ht="25.5" x14ac:dyDescent="0.25">
      <c r="A3519" s="378" t="s">
        <v>185</v>
      </c>
      <c r="B3519" s="361" t="s">
        <v>211</v>
      </c>
      <c r="C3519" s="360" t="s">
        <v>12</v>
      </c>
      <c r="D3519" s="360" t="s">
        <v>114</v>
      </c>
      <c r="E3519" s="645" t="s">
        <v>2465</v>
      </c>
      <c r="F3519" s="645"/>
      <c r="G3519" s="362" t="s">
        <v>104</v>
      </c>
      <c r="H3519" s="363">
        <v>1</v>
      </c>
      <c r="I3519" s="364">
        <v>26.15</v>
      </c>
      <c r="J3519" s="379">
        <v>26.15</v>
      </c>
    </row>
    <row r="3520" spans="1:10" x14ac:dyDescent="0.25">
      <c r="A3520" s="378" t="s">
        <v>185</v>
      </c>
      <c r="B3520" s="361" t="s">
        <v>195</v>
      </c>
      <c r="C3520" s="360" t="s">
        <v>12</v>
      </c>
      <c r="D3520" s="360" t="s">
        <v>112</v>
      </c>
      <c r="E3520" s="645" t="s">
        <v>2465</v>
      </c>
      <c r="F3520" s="645"/>
      <c r="G3520" s="362" t="s">
        <v>104</v>
      </c>
      <c r="H3520" s="363">
        <v>1</v>
      </c>
      <c r="I3520" s="364">
        <v>34.340000000000003</v>
      </c>
      <c r="J3520" s="379">
        <v>34.340000000000003</v>
      </c>
    </row>
    <row r="3521" spans="1:10" ht="25.5" x14ac:dyDescent="0.25">
      <c r="A3521" s="372" t="s">
        <v>191</v>
      </c>
      <c r="B3521" s="355" t="s">
        <v>1922</v>
      </c>
      <c r="C3521" s="354" t="s">
        <v>251</v>
      </c>
      <c r="D3521" s="354" t="s">
        <v>1923</v>
      </c>
      <c r="E3521" s="643" t="s">
        <v>192</v>
      </c>
      <c r="F3521" s="643"/>
      <c r="G3521" s="356" t="s">
        <v>252</v>
      </c>
      <c r="H3521" s="357">
        <v>1</v>
      </c>
      <c r="I3521" s="358">
        <v>270.73</v>
      </c>
      <c r="J3521" s="373">
        <v>270.73</v>
      </c>
    </row>
    <row r="3522" spans="1:10" x14ac:dyDescent="0.25">
      <c r="A3522" s="646" t="s">
        <v>199</v>
      </c>
      <c r="B3522" s="853"/>
      <c r="C3522" s="853"/>
      <c r="D3522" s="853"/>
      <c r="E3522" s="853"/>
      <c r="F3522" s="853"/>
      <c r="G3522" s="853"/>
      <c r="H3522" s="853"/>
      <c r="I3522" s="853"/>
      <c r="J3522" s="647"/>
    </row>
    <row r="3523" spans="1:10" ht="15.75" thickBot="1" x14ac:dyDescent="0.3">
      <c r="A3523" s="648" t="s">
        <v>1924</v>
      </c>
      <c r="B3523" s="854"/>
      <c r="C3523" s="854"/>
      <c r="D3523" s="854"/>
      <c r="E3523" s="854"/>
      <c r="F3523" s="854"/>
      <c r="G3523" s="854"/>
      <c r="H3523" s="854"/>
      <c r="I3523" s="854"/>
      <c r="J3523" s="649"/>
    </row>
    <row r="3524" spans="1:10" ht="15.75" thickTop="1" x14ac:dyDescent="0.25">
      <c r="A3524" s="374"/>
      <c r="B3524" s="359"/>
      <c r="C3524" s="359"/>
      <c r="D3524" s="359"/>
      <c r="E3524" s="359"/>
      <c r="F3524" s="359"/>
      <c r="G3524" s="359"/>
      <c r="H3524" s="359"/>
      <c r="I3524" s="359"/>
      <c r="J3524" s="375"/>
    </row>
    <row r="3525" spans="1:10" ht="25.5" x14ac:dyDescent="0.25">
      <c r="A3525" s="376" t="s">
        <v>184</v>
      </c>
      <c r="B3525" s="350" t="s">
        <v>1404</v>
      </c>
      <c r="C3525" s="349" t="s">
        <v>163</v>
      </c>
      <c r="D3525" s="349" t="s">
        <v>1405</v>
      </c>
      <c r="E3525" s="644" t="s">
        <v>1918</v>
      </c>
      <c r="F3525" s="644"/>
      <c r="G3525" s="351" t="s">
        <v>4</v>
      </c>
      <c r="H3525" s="352">
        <v>1</v>
      </c>
      <c r="I3525" s="353">
        <v>75.209999999999994</v>
      </c>
      <c r="J3525" s="377">
        <v>75.209999999999994</v>
      </c>
    </row>
    <row r="3526" spans="1:10" ht="25.5" x14ac:dyDescent="0.25">
      <c r="A3526" s="378" t="s">
        <v>185</v>
      </c>
      <c r="B3526" s="361" t="s">
        <v>211</v>
      </c>
      <c r="C3526" s="360" t="s">
        <v>12</v>
      </c>
      <c r="D3526" s="360" t="s">
        <v>114</v>
      </c>
      <c r="E3526" s="645" t="s">
        <v>2465</v>
      </c>
      <c r="F3526" s="645"/>
      <c r="G3526" s="362" t="s">
        <v>104</v>
      </c>
      <c r="H3526" s="363">
        <v>0.20599999999999999</v>
      </c>
      <c r="I3526" s="364">
        <v>26.15</v>
      </c>
      <c r="J3526" s="379">
        <v>5.38</v>
      </c>
    </row>
    <row r="3527" spans="1:10" ht="25.5" x14ac:dyDescent="0.25">
      <c r="A3527" s="372" t="s">
        <v>191</v>
      </c>
      <c r="B3527" s="355" t="s">
        <v>1930</v>
      </c>
      <c r="C3527" s="354" t="s">
        <v>125</v>
      </c>
      <c r="D3527" s="354" t="s">
        <v>1931</v>
      </c>
      <c r="E3527" s="643" t="s">
        <v>192</v>
      </c>
      <c r="F3527" s="643"/>
      <c r="G3527" s="356" t="s">
        <v>4</v>
      </c>
      <c r="H3527" s="357">
        <v>1</v>
      </c>
      <c r="I3527" s="358">
        <v>69.83</v>
      </c>
      <c r="J3527" s="373">
        <v>69.83</v>
      </c>
    </row>
    <row r="3528" spans="1:10" x14ac:dyDescent="0.25">
      <c r="A3528" s="646" t="s">
        <v>199</v>
      </c>
      <c r="B3528" s="853"/>
      <c r="C3528" s="853"/>
      <c r="D3528" s="853"/>
      <c r="E3528" s="853"/>
      <c r="F3528" s="853"/>
      <c r="G3528" s="853"/>
      <c r="H3528" s="853"/>
      <c r="I3528" s="853"/>
      <c r="J3528" s="647"/>
    </row>
    <row r="3529" spans="1:10" ht="15.75" thickBot="1" x14ac:dyDescent="0.3">
      <c r="A3529" s="648" t="s">
        <v>1932</v>
      </c>
      <c r="B3529" s="854"/>
      <c r="C3529" s="854"/>
      <c r="D3529" s="854"/>
      <c r="E3529" s="854"/>
      <c r="F3529" s="854"/>
      <c r="G3529" s="854"/>
      <c r="H3529" s="854"/>
      <c r="I3529" s="854"/>
      <c r="J3529" s="649"/>
    </row>
    <row r="3530" spans="1:10" ht="15.75" thickTop="1" x14ac:dyDescent="0.25">
      <c r="A3530" s="374"/>
      <c r="B3530" s="359"/>
      <c r="C3530" s="359"/>
      <c r="D3530" s="359"/>
      <c r="E3530" s="359"/>
      <c r="F3530" s="359"/>
      <c r="G3530" s="359"/>
      <c r="H3530" s="359"/>
      <c r="I3530" s="359"/>
      <c r="J3530" s="375"/>
    </row>
    <row r="3531" spans="1:10" ht="38.25" x14ac:dyDescent="0.25">
      <c r="A3531" s="376" t="s">
        <v>184</v>
      </c>
      <c r="B3531" s="350" t="s">
        <v>2704</v>
      </c>
      <c r="C3531" s="349" t="s">
        <v>163</v>
      </c>
      <c r="D3531" s="349" t="s">
        <v>2705</v>
      </c>
      <c r="E3531" s="644" t="s">
        <v>1918</v>
      </c>
      <c r="F3531" s="644"/>
      <c r="G3531" s="351" t="s">
        <v>4</v>
      </c>
      <c r="H3531" s="352">
        <v>1</v>
      </c>
      <c r="I3531" s="353">
        <v>292.02999999999997</v>
      </c>
      <c r="J3531" s="377">
        <v>292.02999999999997</v>
      </c>
    </row>
    <row r="3532" spans="1:10" ht="25.5" x14ac:dyDescent="0.25">
      <c r="A3532" s="378" t="s">
        <v>185</v>
      </c>
      <c r="B3532" s="361" t="s">
        <v>204</v>
      </c>
      <c r="C3532" s="360" t="s">
        <v>12</v>
      </c>
      <c r="D3532" s="360" t="s">
        <v>111</v>
      </c>
      <c r="E3532" s="645" t="s">
        <v>2465</v>
      </c>
      <c r="F3532" s="645"/>
      <c r="G3532" s="362" t="s">
        <v>104</v>
      </c>
      <c r="H3532" s="363">
        <v>0.61899999999999999</v>
      </c>
      <c r="I3532" s="364">
        <v>26.44</v>
      </c>
      <c r="J3532" s="379">
        <v>16.36</v>
      </c>
    </row>
    <row r="3533" spans="1:10" ht="25.5" x14ac:dyDescent="0.25">
      <c r="A3533" s="378" t="s">
        <v>185</v>
      </c>
      <c r="B3533" s="361" t="s">
        <v>1916</v>
      </c>
      <c r="C3533" s="360" t="s">
        <v>12</v>
      </c>
      <c r="D3533" s="360" t="s">
        <v>1917</v>
      </c>
      <c r="E3533" s="645" t="s">
        <v>2465</v>
      </c>
      <c r="F3533" s="645"/>
      <c r="G3533" s="362" t="s">
        <v>104</v>
      </c>
      <c r="H3533" s="363">
        <v>0.61899999999999999</v>
      </c>
      <c r="I3533" s="364">
        <v>41.48</v>
      </c>
      <c r="J3533" s="379">
        <v>25.67</v>
      </c>
    </row>
    <row r="3534" spans="1:10" ht="25.5" x14ac:dyDescent="0.25">
      <c r="A3534" s="372" t="s">
        <v>191</v>
      </c>
      <c r="B3534" s="355" t="s">
        <v>3089</v>
      </c>
      <c r="C3534" s="354" t="s">
        <v>200</v>
      </c>
      <c r="D3534" s="354" t="s">
        <v>3090</v>
      </c>
      <c r="E3534" s="643" t="s">
        <v>192</v>
      </c>
      <c r="F3534" s="643"/>
      <c r="G3534" s="356" t="s">
        <v>202</v>
      </c>
      <c r="H3534" s="357">
        <v>1</v>
      </c>
      <c r="I3534" s="358">
        <v>250</v>
      </c>
      <c r="J3534" s="373">
        <v>250</v>
      </c>
    </row>
    <row r="3535" spans="1:10" x14ac:dyDescent="0.25">
      <c r="A3535" s="646" t="s">
        <v>199</v>
      </c>
      <c r="B3535" s="853"/>
      <c r="C3535" s="853"/>
      <c r="D3535" s="853"/>
      <c r="E3535" s="853"/>
      <c r="F3535" s="853"/>
      <c r="G3535" s="853"/>
      <c r="H3535" s="853"/>
      <c r="I3535" s="853"/>
      <c r="J3535" s="647"/>
    </row>
    <row r="3536" spans="1:10" ht="15.75" thickBot="1" x14ac:dyDescent="0.3">
      <c r="A3536" s="648" t="s">
        <v>3091</v>
      </c>
      <c r="B3536" s="854"/>
      <c r="C3536" s="854"/>
      <c r="D3536" s="854"/>
      <c r="E3536" s="854"/>
      <c r="F3536" s="854"/>
      <c r="G3536" s="854"/>
      <c r="H3536" s="854"/>
      <c r="I3536" s="854"/>
      <c r="J3536" s="649"/>
    </row>
    <row r="3537" spans="1:10" ht="15.75" thickTop="1" x14ac:dyDescent="0.25">
      <c r="A3537" s="374"/>
      <c r="B3537" s="359"/>
      <c r="C3537" s="359"/>
      <c r="D3537" s="359"/>
      <c r="E3537" s="359"/>
      <c r="F3537" s="359"/>
      <c r="G3537" s="359"/>
      <c r="H3537" s="359"/>
      <c r="I3537" s="359"/>
      <c r="J3537" s="375"/>
    </row>
    <row r="3538" spans="1:10" x14ac:dyDescent="0.25">
      <c r="A3538" s="376" t="s">
        <v>184</v>
      </c>
      <c r="B3538" s="350" t="s">
        <v>1406</v>
      </c>
      <c r="C3538" s="349" t="s">
        <v>163</v>
      </c>
      <c r="D3538" s="349" t="s">
        <v>1407</v>
      </c>
      <c r="E3538" s="644" t="s">
        <v>1918</v>
      </c>
      <c r="F3538" s="644"/>
      <c r="G3538" s="351" t="s">
        <v>4</v>
      </c>
      <c r="H3538" s="352">
        <v>1</v>
      </c>
      <c r="I3538" s="353">
        <v>23.68</v>
      </c>
      <c r="J3538" s="377">
        <v>23.68</v>
      </c>
    </row>
    <row r="3539" spans="1:10" ht="26.25" thickBot="1" x14ac:dyDescent="0.3">
      <c r="A3539" s="372" t="s">
        <v>191</v>
      </c>
      <c r="B3539" s="355" t="s">
        <v>1933</v>
      </c>
      <c r="C3539" s="354" t="s">
        <v>200</v>
      </c>
      <c r="D3539" s="354" t="s">
        <v>1934</v>
      </c>
      <c r="E3539" s="643" t="s">
        <v>201</v>
      </c>
      <c r="F3539" s="643"/>
      <c r="G3539" s="356" t="s">
        <v>202</v>
      </c>
      <c r="H3539" s="357">
        <v>1</v>
      </c>
      <c r="I3539" s="358">
        <v>23.68</v>
      </c>
      <c r="J3539" s="373">
        <v>23.68</v>
      </c>
    </row>
    <row r="3540" spans="1:10" ht="15.75" thickTop="1" x14ac:dyDescent="0.25">
      <c r="A3540" s="374"/>
      <c r="B3540" s="359"/>
      <c r="C3540" s="359"/>
      <c r="D3540" s="359"/>
      <c r="E3540" s="359"/>
      <c r="F3540" s="359"/>
      <c r="G3540" s="359"/>
      <c r="H3540" s="359"/>
      <c r="I3540" s="359"/>
      <c r="J3540" s="375"/>
    </row>
    <row r="3541" spans="1:10" ht="38.25" x14ac:dyDescent="0.25">
      <c r="A3541" s="376" t="s">
        <v>184</v>
      </c>
      <c r="B3541" s="350" t="s">
        <v>1318</v>
      </c>
      <c r="C3541" s="349" t="s">
        <v>12</v>
      </c>
      <c r="D3541" s="349" t="s">
        <v>3335</v>
      </c>
      <c r="E3541" s="644" t="s">
        <v>1883</v>
      </c>
      <c r="F3541" s="644"/>
      <c r="G3541" s="351" t="s">
        <v>3</v>
      </c>
      <c r="H3541" s="352">
        <v>1</v>
      </c>
      <c r="I3541" s="353">
        <v>18.7</v>
      </c>
      <c r="J3541" s="377">
        <v>18.7</v>
      </c>
    </row>
    <row r="3542" spans="1:10" x14ac:dyDescent="0.25">
      <c r="A3542" s="378" t="s">
        <v>185</v>
      </c>
      <c r="B3542" s="361" t="s">
        <v>195</v>
      </c>
      <c r="C3542" s="360" t="s">
        <v>12</v>
      </c>
      <c r="D3542" s="360" t="s">
        <v>112</v>
      </c>
      <c r="E3542" s="645" t="s">
        <v>2465</v>
      </c>
      <c r="F3542" s="645"/>
      <c r="G3542" s="362" t="s">
        <v>104</v>
      </c>
      <c r="H3542" s="363">
        <v>0.1003797</v>
      </c>
      <c r="I3542" s="364">
        <v>34.340000000000003</v>
      </c>
      <c r="J3542" s="379">
        <v>3.44</v>
      </c>
    </row>
    <row r="3543" spans="1:10" ht="76.5" x14ac:dyDescent="0.25">
      <c r="A3543" s="378" t="s">
        <v>185</v>
      </c>
      <c r="B3543" s="361" t="s">
        <v>1875</v>
      </c>
      <c r="C3543" s="360" t="s">
        <v>12</v>
      </c>
      <c r="D3543" s="360" t="s">
        <v>1876</v>
      </c>
      <c r="E3543" s="645" t="s">
        <v>2490</v>
      </c>
      <c r="F3543" s="645"/>
      <c r="G3543" s="362" t="s">
        <v>3</v>
      </c>
      <c r="H3543" s="363">
        <v>1</v>
      </c>
      <c r="I3543" s="364">
        <v>10.95</v>
      </c>
      <c r="J3543" s="379">
        <v>10.95</v>
      </c>
    </row>
    <row r="3544" spans="1:10" ht="25.5" x14ac:dyDescent="0.25">
      <c r="A3544" s="378" t="s">
        <v>185</v>
      </c>
      <c r="B3544" s="361" t="s">
        <v>211</v>
      </c>
      <c r="C3544" s="360" t="s">
        <v>12</v>
      </c>
      <c r="D3544" s="360" t="s">
        <v>114</v>
      </c>
      <c r="E3544" s="645" t="s">
        <v>2465</v>
      </c>
      <c r="F3544" s="645"/>
      <c r="G3544" s="362" t="s">
        <v>104</v>
      </c>
      <c r="H3544" s="363">
        <v>5.01898E-2</v>
      </c>
      <c r="I3544" s="364">
        <v>26.15</v>
      </c>
      <c r="J3544" s="379">
        <v>1.31</v>
      </c>
    </row>
    <row r="3545" spans="1:10" ht="26.25" thickBot="1" x14ac:dyDescent="0.3">
      <c r="A3545" s="372" t="s">
        <v>191</v>
      </c>
      <c r="B3545" s="355" t="s">
        <v>1877</v>
      </c>
      <c r="C3545" s="354" t="s">
        <v>12</v>
      </c>
      <c r="D3545" s="354" t="s">
        <v>1878</v>
      </c>
      <c r="E3545" s="643" t="s">
        <v>192</v>
      </c>
      <c r="F3545" s="643"/>
      <c r="G3545" s="356" t="s">
        <v>3</v>
      </c>
      <c r="H3545" s="357">
        <v>1.0556000000000001</v>
      </c>
      <c r="I3545" s="358">
        <v>2.85</v>
      </c>
      <c r="J3545" s="373">
        <v>3</v>
      </c>
    </row>
    <row r="3546" spans="1:10" ht="15.75" thickTop="1" x14ac:dyDescent="0.25">
      <c r="A3546" s="374"/>
      <c r="B3546" s="359"/>
      <c r="C3546" s="359"/>
      <c r="D3546" s="359"/>
      <c r="E3546" s="359"/>
      <c r="F3546" s="359"/>
      <c r="G3546" s="359"/>
      <c r="H3546" s="359"/>
      <c r="I3546" s="359"/>
      <c r="J3546" s="375"/>
    </row>
    <row r="3547" spans="1:10" ht="38.25" x14ac:dyDescent="0.25">
      <c r="A3547" s="376" t="s">
        <v>184</v>
      </c>
      <c r="B3547" s="350" t="s">
        <v>1323</v>
      </c>
      <c r="C3547" s="349" t="s">
        <v>12</v>
      </c>
      <c r="D3547" s="349" t="s">
        <v>3340</v>
      </c>
      <c r="E3547" s="644" t="s">
        <v>1883</v>
      </c>
      <c r="F3547" s="644"/>
      <c r="G3547" s="351" t="s">
        <v>3</v>
      </c>
      <c r="H3547" s="352">
        <v>1</v>
      </c>
      <c r="I3547" s="353">
        <v>21</v>
      </c>
      <c r="J3547" s="377">
        <v>21</v>
      </c>
    </row>
    <row r="3548" spans="1:10" ht="25.5" x14ac:dyDescent="0.25">
      <c r="A3548" s="378" t="s">
        <v>185</v>
      </c>
      <c r="B3548" s="361" t="s">
        <v>211</v>
      </c>
      <c r="C3548" s="360" t="s">
        <v>12</v>
      </c>
      <c r="D3548" s="360" t="s">
        <v>114</v>
      </c>
      <c r="E3548" s="645" t="s">
        <v>2465</v>
      </c>
      <c r="F3548" s="645"/>
      <c r="G3548" s="362" t="s">
        <v>104</v>
      </c>
      <c r="H3548" s="363">
        <v>5.7079199999999997E-2</v>
      </c>
      <c r="I3548" s="364">
        <v>26.15</v>
      </c>
      <c r="J3548" s="379">
        <v>1.49</v>
      </c>
    </row>
    <row r="3549" spans="1:10" ht="76.5" x14ac:dyDescent="0.25">
      <c r="A3549" s="378" t="s">
        <v>185</v>
      </c>
      <c r="B3549" s="361" t="s">
        <v>1875</v>
      </c>
      <c r="C3549" s="360" t="s">
        <v>12</v>
      </c>
      <c r="D3549" s="360" t="s">
        <v>1876</v>
      </c>
      <c r="E3549" s="645" t="s">
        <v>2490</v>
      </c>
      <c r="F3549" s="645"/>
      <c r="G3549" s="362" t="s">
        <v>3</v>
      </c>
      <c r="H3549" s="363">
        <v>1</v>
      </c>
      <c r="I3549" s="364">
        <v>10.95</v>
      </c>
      <c r="J3549" s="379">
        <v>10.95</v>
      </c>
    </row>
    <row r="3550" spans="1:10" x14ac:dyDescent="0.25">
      <c r="A3550" s="378" t="s">
        <v>185</v>
      </c>
      <c r="B3550" s="361" t="s">
        <v>195</v>
      </c>
      <c r="C3550" s="360" t="s">
        <v>12</v>
      </c>
      <c r="D3550" s="360" t="s">
        <v>112</v>
      </c>
      <c r="E3550" s="645" t="s">
        <v>2465</v>
      </c>
      <c r="F3550" s="645"/>
      <c r="G3550" s="362" t="s">
        <v>104</v>
      </c>
      <c r="H3550" s="363">
        <v>0.1141585</v>
      </c>
      <c r="I3550" s="364">
        <v>34.340000000000003</v>
      </c>
      <c r="J3550" s="379">
        <v>3.92</v>
      </c>
    </row>
    <row r="3551" spans="1:10" ht="26.25" thickBot="1" x14ac:dyDescent="0.3">
      <c r="A3551" s="372" t="s">
        <v>191</v>
      </c>
      <c r="B3551" s="355" t="s">
        <v>1879</v>
      </c>
      <c r="C3551" s="354" t="s">
        <v>12</v>
      </c>
      <c r="D3551" s="354" t="s">
        <v>1880</v>
      </c>
      <c r="E3551" s="643" t="s">
        <v>192</v>
      </c>
      <c r="F3551" s="643"/>
      <c r="G3551" s="356" t="s">
        <v>3</v>
      </c>
      <c r="H3551" s="357">
        <v>1.0556000000000001</v>
      </c>
      <c r="I3551" s="358">
        <v>4.4000000000000004</v>
      </c>
      <c r="J3551" s="373">
        <v>4.6399999999999997</v>
      </c>
    </row>
    <row r="3552" spans="1:10" ht="15.75" thickTop="1" x14ac:dyDescent="0.25">
      <c r="A3552" s="374"/>
      <c r="B3552" s="359"/>
      <c r="C3552" s="359"/>
      <c r="D3552" s="359"/>
      <c r="E3552" s="359"/>
      <c r="F3552" s="359"/>
      <c r="G3552" s="359"/>
      <c r="H3552" s="359"/>
      <c r="I3552" s="359"/>
      <c r="J3552" s="375"/>
    </row>
    <row r="3553" spans="1:10" ht="38.25" x14ac:dyDescent="0.25">
      <c r="A3553" s="376" t="s">
        <v>184</v>
      </c>
      <c r="B3553" s="350" t="s">
        <v>2576</v>
      </c>
      <c r="C3553" s="349" t="s">
        <v>163</v>
      </c>
      <c r="D3553" s="349" t="s">
        <v>2577</v>
      </c>
      <c r="E3553" s="644" t="s">
        <v>194</v>
      </c>
      <c r="F3553" s="644"/>
      <c r="G3553" s="351" t="s">
        <v>3</v>
      </c>
      <c r="H3553" s="352">
        <v>1</v>
      </c>
      <c r="I3553" s="353">
        <v>57.91</v>
      </c>
      <c r="J3553" s="377">
        <v>57.91</v>
      </c>
    </row>
    <row r="3554" spans="1:10" x14ac:dyDescent="0.25">
      <c r="A3554" s="378" t="s">
        <v>185</v>
      </c>
      <c r="B3554" s="361" t="s">
        <v>195</v>
      </c>
      <c r="C3554" s="360" t="s">
        <v>12</v>
      </c>
      <c r="D3554" s="360" t="s">
        <v>112</v>
      </c>
      <c r="E3554" s="645" t="s">
        <v>2465</v>
      </c>
      <c r="F3554" s="645"/>
      <c r="G3554" s="362" t="s">
        <v>104</v>
      </c>
      <c r="H3554" s="363">
        <v>0.3</v>
      </c>
      <c r="I3554" s="364">
        <v>34.340000000000003</v>
      </c>
      <c r="J3554" s="379">
        <v>10.3</v>
      </c>
    </row>
    <row r="3555" spans="1:10" ht="25.5" x14ac:dyDescent="0.25">
      <c r="A3555" s="378" t="s">
        <v>185</v>
      </c>
      <c r="B3555" s="361" t="s">
        <v>211</v>
      </c>
      <c r="C3555" s="360" t="s">
        <v>12</v>
      </c>
      <c r="D3555" s="360" t="s">
        <v>114</v>
      </c>
      <c r="E3555" s="645" t="s">
        <v>2465</v>
      </c>
      <c r="F3555" s="645"/>
      <c r="G3555" s="362" t="s">
        <v>104</v>
      </c>
      <c r="H3555" s="363">
        <v>0.3</v>
      </c>
      <c r="I3555" s="364">
        <v>26.15</v>
      </c>
      <c r="J3555" s="379">
        <v>7.84</v>
      </c>
    </row>
    <row r="3556" spans="1:10" ht="25.5" x14ac:dyDescent="0.25">
      <c r="A3556" s="372" t="s">
        <v>191</v>
      </c>
      <c r="B3556" s="355" t="s">
        <v>2954</v>
      </c>
      <c r="C3556" s="354" t="s">
        <v>200</v>
      </c>
      <c r="D3556" s="354" t="s">
        <v>2955</v>
      </c>
      <c r="E3556" s="643" t="s">
        <v>192</v>
      </c>
      <c r="F3556" s="643"/>
      <c r="G3556" s="356" t="s">
        <v>297</v>
      </c>
      <c r="H3556" s="357">
        <v>1</v>
      </c>
      <c r="I3556" s="358">
        <v>15.77</v>
      </c>
      <c r="J3556" s="373">
        <v>15.77</v>
      </c>
    </row>
    <row r="3557" spans="1:10" ht="25.5" x14ac:dyDescent="0.25">
      <c r="A3557" s="372" t="s">
        <v>191</v>
      </c>
      <c r="B3557" s="355" t="s">
        <v>2956</v>
      </c>
      <c r="C3557" s="354" t="s">
        <v>200</v>
      </c>
      <c r="D3557" s="354" t="s">
        <v>2957</v>
      </c>
      <c r="E3557" s="643" t="s">
        <v>192</v>
      </c>
      <c r="F3557" s="643"/>
      <c r="G3557" s="356" t="s">
        <v>297</v>
      </c>
      <c r="H3557" s="357">
        <v>1</v>
      </c>
      <c r="I3557" s="358">
        <v>24</v>
      </c>
      <c r="J3557" s="373">
        <v>24</v>
      </c>
    </row>
    <row r="3558" spans="1:10" x14ac:dyDescent="0.25">
      <c r="A3558" s="646" t="s">
        <v>199</v>
      </c>
      <c r="B3558" s="853"/>
      <c r="C3558" s="853"/>
      <c r="D3558" s="853"/>
      <c r="E3558" s="853"/>
      <c r="F3558" s="853"/>
      <c r="G3558" s="853"/>
      <c r="H3558" s="853"/>
      <c r="I3558" s="853"/>
      <c r="J3558" s="647"/>
    </row>
    <row r="3559" spans="1:10" ht="15.75" thickBot="1" x14ac:dyDescent="0.3">
      <c r="A3559" s="648" t="s">
        <v>2958</v>
      </c>
      <c r="B3559" s="854"/>
      <c r="C3559" s="854"/>
      <c r="D3559" s="854"/>
      <c r="E3559" s="854"/>
      <c r="F3559" s="854"/>
      <c r="G3559" s="854"/>
      <c r="H3559" s="854"/>
      <c r="I3559" s="854"/>
      <c r="J3559" s="649"/>
    </row>
    <row r="3560" spans="1:10" ht="15.75" thickTop="1" x14ac:dyDescent="0.25">
      <c r="A3560" s="374"/>
      <c r="B3560" s="359"/>
      <c r="C3560" s="359"/>
      <c r="D3560" s="359"/>
      <c r="E3560" s="359"/>
      <c r="F3560" s="359"/>
      <c r="G3560" s="359"/>
      <c r="H3560" s="359"/>
      <c r="I3560" s="359"/>
      <c r="J3560" s="375"/>
    </row>
    <row r="3561" spans="1:10" ht="38.25" x14ac:dyDescent="0.25">
      <c r="A3561" s="376" t="s">
        <v>184</v>
      </c>
      <c r="B3561" s="350" t="s">
        <v>2583</v>
      </c>
      <c r="C3561" s="349" t="s">
        <v>163</v>
      </c>
      <c r="D3561" s="349" t="s">
        <v>1331</v>
      </c>
      <c r="E3561" s="644" t="s">
        <v>1883</v>
      </c>
      <c r="F3561" s="644"/>
      <c r="G3561" s="351" t="s">
        <v>4</v>
      </c>
      <c r="H3561" s="352">
        <v>1</v>
      </c>
      <c r="I3561" s="353">
        <v>12.09</v>
      </c>
      <c r="J3561" s="377">
        <v>12.09</v>
      </c>
    </row>
    <row r="3562" spans="1:10" x14ac:dyDescent="0.25">
      <c r="A3562" s="378" t="s">
        <v>185</v>
      </c>
      <c r="B3562" s="361" t="s">
        <v>195</v>
      </c>
      <c r="C3562" s="360" t="s">
        <v>12</v>
      </c>
      <c r="D3562" s="360" t="s">
        <v>112</v>
      </c>
      <c r="E3562" s="645" t="s">
        <v>2465</v>
      </c>
      <c r="F3562" s="645"/>
      <c r="G3562" s="362" t="s">
        <v>104</v>
      </c>
      <c r="H3562" s="363">
        <v>0.157</v>
      </c>
      <c r="I3562" s="364">
        <v>34.340000000000003</v>
      </c>
      <c r="J3562" s="379">
        <v>5.39</v>
      </c>
    </row>
    <row r="3563" spans="1:10" ht="25.5" x14ac:dyDescent="0.25">
      <c r="A3563" s="378" t="s">
        <v>185</v>
      </c>
      <c r="B3563" s="361" t="s">
        <v>211</v>
      </c>
      <c r="C3563" s="360" t="s">
        <v>12</v>
      </c>
      <c r="D3563" s="360" t="s">
        <v>114</v>
      </c>
      <c r="E3563" s="645" t="s">
        <v>2465</v>
      </c>
      <c r="F3563" s="645"/>
      <c r="G3563" s="362" t="s">
        <v>104</v>
      </c>
      <c r="H3563" s="363">
        <v>0.157</v>
      </c>
      <c r="I3563" s="364">
        <v>26.15</v>
      </c>
      <c r="J3563" s="379">
        <v>4.0999999999999996</v>
      </c>
    </row>
    <row r="3564" spans="1:10" x14ac:dyDescent="0.25">
      <c r="A3564" s="372" t="s">
        <v>191</v>
      </c>
      <c r="B3564" s="355" t="s">
        <v>2964</v>
      </c>
      <c r="C3564" s="354" t="s">
        <v>200</v>
      </c>
      <c r="D3564" s="354" t="s">
        <v>2965</v>
      </c>
      <c r="E3564" s="643" t="s">
        <v>192</v>
      </c>
      <c r="F3564" s="643"/>
      <c r="G3564" s="356" t="s">
        <v>202</v>
      </c>
      <c r="H3564" s="357">
        <v>1</v>
      </c>
      <c r="I3564" s="358">
        <v>2.6</v>
      </c>
      <c r="J3564" s="373">
        <v>2.6</v>
      </c>
    </row>
    <row r="3565" spans="1:10" x14ac:dyDescent="0.25">
      <c r="A3565" s="646" t="s">
        <v>199</v>
      </c>
      <c r="B3565" s="853"/>
      <c r="C3565" s="853"/>
      <c r="D3565" s="853"/>
      <c r="E3565" s="853"/>
      <c r="F3565" s="853"/>
      <c r="G3565" s="853"/>
      <c r="H3565" s="853"/>
      <c r="I3565" s="853"/>
      <c r="J3565" s="647"/>
    </row>
    <row r="3566" spans="1:10" ht="15.75" thickBot="1" x14ac:dyDescent="0.3">
      <c r="A3566" s="648" t="s">
        <v>2966</v>
      </c>
      <c r="B3566" s="854"/>
      <c r="C3566" s="854"/>
      <c r="D3566" s="854"/>
      <c r="E3566" s="854"/>
      <c r="F3566" s="854"/>
      <c r="G3566" s="854"/>
      <c r="H3566" s="854"/>
      <c r="I3566" s="854"/>
      <c r="J3566" s="649"/>
    </row>
    <row r="3567" spans="1:10" ht="15.75" thickTop="1" x14ac:dyDescent="0.25">
      <c r="A3567" s="374"/>
      <c r="B3567" s="359"/>
      <c r="C3567" s="359"/>
      <c r="D3567" s="359"/>
      <c r="E3567" s="359"/>
      <c r="F3567" s="359"/>
      <c r="G3567" s="359"/>
      <c r="H3567" s="359"/>
      <c r="I3567" s="359"/>
      <c r="J3567" s="375"/>
    </row>
    <row r="3568" spans="1:10" ht="38.25" x14ac:dyDescent="0.25">
      <c r="A3568" s="376" t="s">
        <v>184</v>
      </c>
      <c r="B3568" s="350" t="s">
        <v>2584</v>
      </c>
      <c r="C3568" s="349" t="s">
        <v>163</v>
      </c>
      <c r="D3568" s="349" t="s">
        <v>1333</v>
      </c>
      <c r="E3568" s="644" t="s">
        <v>1883</v>
      </c>
      <c r="F3568" s="644"/>
      <c r="G3568" s="351" t="s">
        <v>4</v>
      </c>
      <c r="H3568" s="352">
        <v>1</v>
      </c>
      <c r="I3568" s="353">
        <v>19.89</v>
      </c>
      <c r="J3568" s="377">
        <v>19.89</v>
      </c>
    </row>
    <row r="3569" spans="1:10" ht="25.5" x14ac:dyDescent="0.25">
      <c r="A3569" s="378" t="s">
        <v>185</v>
      </c>
      <c r="B3569" s="361" t="s">
        <v>211</v>
      </c>
      <c r="C3569" s="360" t="s">
        <v>12</v>
      </c>
      <c r="D3569" s="360" t="s">
        <v>114</v>
      </c>
      <c r="E3569" s="645" t="s">
        <v>2465</v>
      </c>
      <c r="F3569" s="645"/>
      <c r="G3569" s="362" t="s">
        <v>104</v>
      </c>
      <c r="H3569" s="363">
        <v>0.2616</v>
      </c>
      <c r="I3569" s="364">
        <v>26.15</v>
      </c>
      <c r="J3569" s="379">
        <v>6.84</v>
      </c>
    </row>
    <row r="3570" spans="1:10" x14ac:dyDescent="0.25">
      <c r="A3570" s="378" t="s">
        <v>185</v>
      </c>
      <c r="B3570" s="361" t="s">
        <v>195</v>
      </c>
      <c r="C3570" s="360" t="s">
        <v>12</v>
      </c>
      <c r="D3570" s="360" t="s">
        <v>112</v>
      </c>
      <c r="E3570" s="645" t="s">
        <v>2465</v>
      </c>
      <c r="F3570" s="645"/>
      <c r="G3570" s="362" t="s">
        <v>104</v>
      </c>
      <c r="H3570" s="363">
        <v>0.2616</v>
      </c>
      <c r="I3570" s="364">
        <v>34.340000000000003</v>
      </c>
      <c r="J3570" s="379">
        <v>8.98</v>
      </c>
    </row>
    <row r="3571" spans="1:10" x14ac:dyDescent="0.25">
      <c r="A3571" s="372" t="s">
        <v>191</v>
      </c>
      <c r="B3571" s="355" t="s">
        <v>2967</v>
      </c>
      <c r="C3571" s="354" t="s">
        <v>200</v>
      </c>
      <c r="D3571" s="354" t="s">
        <v>2968</v>
      </c>
      <c r="E3571" s="643" t="s">
        <v>192</v>
      </c>
      <c r="F3571" s="643"/>
      <c r="G3571" s="356" t="s">
        <v>202</v>
      </c>
      <c r="H3571" s="357">
        <v>1</v>
      </c>
      <c r="I3571" s="358">
        <v>4.07</v>
      </c>
      <c r="J3571" s="373">
        <v>4.07</v>
      </c>
    </row>
    <row r="3572" spans="1:10" x14ac:dyDescent="0.25">
      <c r="A3572" s="646" t="s">
        <v>199</v>
      </c>
      <c r="B3572" s="853"/>
      <c r="C3572" s="853"/>
      <c r="D3572" s="853"/>
      <c r="E3572" s="853"/>
      <c r="F3572" s="853"/>
      <c r="G3572" s="853"/>
      <c r="H3572" s="853"/>
      <c r="I3572" s="853"/>
      <c r="J3572" s="647"/>
    </row>
    <row r="3573" spans="1:10" ht="15.75" thickBot="1" x14ac:dyDescent="0.3">
      <c r="A3573" s="648" t="s">
        <v>2969</v>
      </c>
      <c r="B3573" s="854"/>
      <c r="C3573" s="854"/>
      <c r="D3573" s="854"/>
      <c r="E3573" s="854"/>
      <c r="F3573" s="854"/>
      <c r="G3573" s="854"/>
      <c r="H3573" s="854"/>
      <c r="I3573" s="854"/>
      <c r="J3573" s="649"/>
    </row>
    <row r="3574" spans="1:10" ht="15.75" thickTop="1" x14ac:dyDescent="0.25">
      <c r="A3574" s="374"/>
      <c r="B3574" s="359"/>
      <c r="C3574" s="359"/>
      <c r="D3574" s="359"/>
      <c r="E3574" s="359"/>
      <c r="F3574" s="359"/>
      <c r="G3574" s="359"/>
      <c r="H3574" s="359"/>
      <c r="I3574" s="359"/>
      <c r="J3574" s="375"/>
    </row>
    <row r="3575" spans="1:10" ht="38.25" x14ac:dyDescent="0.25">
      <c r="A3575" s="376" t="s">
        <v>184</v>
      </c>
      <c r="B3575" s="350" t="s">
        <v>5891</v>
      </c>
      <c r="C3575" s="349" t="s">
        <v>163</v>
      </c>
      <c r="D3575" s="349" t="s">
        <v>5892</v>
      </c>
      <c r="E3575" s="644" t="s">
        <v>713</v>
      </c>
      <c r="F3575" s="644"/>
      <c r="G3575" s="351" t="s">
        <v>4</v>
      </c>
      <c r="H3575" s="352">
        <v>1</v>
      </c>
      <c r="I3575" s="353">
        <v>21.02</v>
      </c>
      <c r="J3575" s="377">
        <v>21.02</v>
      </c>
    </row>
    <row r="3576" spans="1:10" x14ac:dyDescent="0.25">
      <c r="A3576" s="378" t="s">
        <v>185</v>
      </c>
      <c r="B3576" s="361" t="s">
        <v>195</v>
      </c>
      <c r="C3576" s="360" t="s">
        <v>12</v>
      </c>
      <c r="D3576" s="360" t="s">
        <v>112</v>
      </c>
      <c r="E3576" s="645" t="s">
        <v>2465</v>
      </c>
      <c r="F3576" s="645"/>
      <c r="G3576" s="362" t="s">
        <v>104</v>
      </c>
      <c r="H3576" s="363">
        <v>0.27800000000000002</v>
      </c>
      <c r="I3576" s="364">
        <v>34.340000000000003</v>
      </c>
      <c r="J3576" s="379">
        <v>9.5399999999999991</v>
      </c>
    </row>
    <row r="3577" spans="1:10" ht="25.5" x14ac:dyDescent="0.25">
      <c r="A3577" s="378" t="s">
        <v>185</v>
      </c>
      <c r="B3577" s="361" t="s">
        <v>211</v>
      </c>
      <c r="C3577" s="360" t="s">
        <v>12</v>
      </c>
      <c r="D3577" s="360" t="s">
        <v>114</v>
      </c>
      <c r="E3577" s="645" t="s">
        <v>2465</v>
      </c>
      <c r="F3577" s="645"/>
      <c r="G3577" s="362" t="s">
        <v>104</v>
      </c>
      <c r="H3577" s="363">
        <v>0.27800000000000002</v>
      </c>
      <c r="I3577" s="364">
        <v>26.15</v>
      </c>
      <c r="J3577" s="379">
        <v>7.26</v>
      </c>
    </row>
    <row r="3578" spans="1:10" ht="25.5" x14ac:dyDescent="0.25">
      <c r="A3578" s="372" t="s">
        <v>191</v>
      </c>
      <c r="B3578" s="355" t="s">
        <v>4991</v>
      </c>
      <c r="C3578" s="354" t="s">
        <v>12</v>
      </c>
      <c r="D3578" s="354" t="s">
        <v>4992</v>
      </c>
      <c r="E3578" s="643" t="s">
        <v>192</v>
      </c>
      <c r="F3578" s="643"/>
      <c r="G3578" s="356" t="s">
        <v>4</v>
      </c>
      <c r="H3578" s="357">
        <v>1</v>
      </c>
      <c r="I3578" s="358">
        <v>4.22</v>
      </c>
      <c r="J3578" s="373">
        <v>4.22</v>
      </c>
    </row>
    <row r="3579" spans="1:10" x14ac:dyDescent="0.25">
      <c r="A3579" s="646" t="s">
        <v>199</v>
      </c>
      <c r="B3579" s="853"/>
      <c r="C3579" s="853"/>
      <c r="D3579" s="853"/>
      <c r="E3579" s="853"/>
      <c r="F3579" s="853"/>
      <c r="G3579" s="853"/>
      <c r="H3579" s="853"/>
      <c r="I3579" s="853"/>
      <c r="J3579" s="647"/>
    </row>
    <row r="3580" spans="1:10" ht="15.75" thickBot="1" x14ac:dyDescent="0.3">
      <c r="A3580" s="648" t="s">
        <v>6042</v>
      </c>
      <c r="B3580" s="854"/>
      <c r="C3580" s="854"/>
      <c r="D3580" s="854"/>
      <c r="E3580" s="854"/>
      <c r="F3580" s="854"/>
      <c r="G3580" s="854"/>
      <c r="H3580" s="854"/>
      <c r="I3580" s="854"/>
      <c r="J3580" s="649"/>
    </row>
    <row r="3581" spans="1:10" ht="15.75" thickTop="1" x14ac:dyDescent="0.25">
      <c r="A3581" s="374"/>
      <c r="B3581" s="359"/>
      <c r="C3581" s="359"/>
      <c r="D3581" s="359"/>
      <c r="E3581" s="359"/>
      <c r="F3581" s="359"/>
      <c r="G3581" s="359"/>
      <c r="H3581" s="359"/>
      <c r="I3581" s="359"/>
      <c r="J3581" s="375"/>
    </row>
    <row r="3582" spans="1:10" ht="38.25" x14ac:dyDescent="0.25">
      <c r="A3582" s="376" t="s">
        <v>184</v>
      </c>
      <c r="B3582" s="350" t="s">
        <v>2585</v>
      </c>
      <c r="C3582" s="349" t="s">
        <v>163</v>
      </c>
      <c r="D3582" s="349" t="s">
        <v>1337</v>
      </c>
      <c r="E3582" s="644" t="s">
        <v>1883</v>
      </c>
      <c r="F3582" s="644"/>
      <c r="G3582" s="351" t="s">
        <v>4</v>
      </c>
      <c r="H3582" s="352">
        <v>1</v>
      </c>
      <c r="I3582" s="353">
        <v>7.74</v>
      </c>
      <c r="J3582" s="377">
        <v>7.74</v>
      </c>
    </row>
    <row r="3583" spans="1:10" x14ac:dyDescent="0.25">
      <c r="A3583" s="378" t="s">
        <v>185</v>
      </c>
      <c r="B3583" s="361" t="s">
        <v>195</v>
      </c>
      <c r="C3583" s="360" t="s">
        <v>12</v>
      </c>
      <c r="D3583" s="360" t="s">
        <v>112</v>
      </c>
      <c r="E3583" s="645" t="s">
        <v>2465</v>
      </c>
      <c r="F3583" s="645"/>
      <c r="G3583" s="362" t="s">
        <v>104</v>
      </c>
      <c r="H3583" s="363">
        <v>0.1046</v>
      </c>
      <c r="I3583" s="364">
        <v>34.340000000000003</v>
      </c>
      <c r="J3583" s="379">
        <v>3.59</v>
      </c>
    </row>
    <row r="3584" spans="1:10" ht="25.5" x14ac:dyDescent="0.25">
      <c r="A3584" s="378" t="s">
        <v>185</v>
      </c>
      <c r="B3584" s="361" t="s">
        <v>211</v>
      </c>
      <c r="C3584" s="360" t="s">
        <v>12</v>
      </c>
      <c r="D3584" s="360" t="s">
        <v>114</v>
      </c>
      <c r="E3584" s="645" t="s">
        <v>2465</v>
      </c>
      <c r="F3584" s="645"/>
      <c r="G3584" s="362" t="s">
        <v>104</v>
      </c>
      <c r="H3584" s="363">
        <v>0.1046</v>
      </c>
      <c r="I3584" s="364">
        <v>26.15</v>
      </c>
      <c r="J3584" s="379">
        <v>2.73</v>
      </c>
    </row>
    <row r="3585" spans="1:10" x14ac:dyDescent="0.25">
      <c r="A3585" s="372" t="s">
        <v>191</v>
      </c>
      <c r="B3585" s="355" t="s">
        <v>2971</v>
      </c>
      <c r="C3585" s="354" t="s">
        <v>125</v>
      </c>
      <c r="D3585" s="354" t="s">
        <v>2972</v>
      </c>
      <c r="E3585" s="643" t="s">
        <v>192</v>
      </c>
      <c r="F3585" s="643"/>
      <c r="G3585" s="356" t="s">
        <v>4</v>
      </c>
      <c r="H3585" s="357">
        <v>1</v>
      </c>
      <c r="I3585" s="358">
        <v>1.42</v>
      </c>
      <c r="J3585" s="373">
        <v>1.42</v>
      </c>
    </row>
    <row r="3586" spans="1:10" x14ac:dyDescent="0.25">
      <c r="A3586" s="646" t="s">
        <v>199</v>
      </c>
      <c r="B3586" s="853"/>
      <c r="C3586" s="853"/>
      <c r="D3586" s="853"/>
      <c r="E3586" s="853"/>
      <c r="F3586" s="853"/>
      <c r="G3586" s="853"/>
      <c r="H3586" s="853"/>
      <c r="I3586" s="853"/>
      <c r="J3586" s="647"/>
    </row>
    <row r="3587" spans="1:10" ht="15.75" thickBot="1" x14ac:dyDescent="0.3">
      <c r="A3587" s="648" t="s">
        <v>2973</v>
      </c>
      <c r="B3587" s="854"/>
      <c r="C3587" s="854"/>
      <c r="D3587" s="854"/>
      <c r="E3587" s="854"/>
      <c r="F3587" s="854"/>
      <c r="G3587" s="854"/>
      <c r="H3587" s="854"/>
      <c r="I3587" s="854"/>
      <c r="J3587" s="649"/>
    </row>
    <row r="3588" spans="1:10" ht="15.75" thickTop="1" x14ac:dyDescent="0.25">
      <c r="A3588" s="374"/>
      <c r="B3588" s="359"/>
      <c r="C3588" s="359"/>
      <c r="D3588" s="359"/>
      <c r="E3588" s="359"/>
      <c r="F3588" s="359"/>
      <c r="G3588" s="359"/>
      <c r="H3588" s="359"/>
      <c r="I3588" s="359"/>
      <c r="J3588" s="375"/>
    </row>
    <row r="3589" spans="1:10" ht="38.25" x14ac:dyDescent="0.25">
      <c r="A3589" s="376" t="s">
        <v>184</v>
      </c>
      <c r="B3589" s="350" t="s">
        <v>2707</v>
      </c>
      <c r="C3589" s="349" t="s">
        <v>163</v>
      </c>
      <c r="D3589" s="349" t="s">
        <v>1339</v>
      </c>
      <c r="E3589" s="644" t="s">
        <v>1883</v>
      </c>
      <c r="F3589" s="644"/>
      <c r="G3589" s="351" t="s">
        <v>4</v>
      </c>
      <c r="H3589" s="352">
        <v>1</v>
      </c>
      <c r="I3589" s="353">
        <v>13.75</v>
      </c>
      <c r="J3589" s="377">
        <v>13.75</v>
      </c>
    </row>
    <row r="3590" spans="1:10" ht="25.5" x14ac:dyDescent="0.25">
      <c r="A3590" s="378" t="s">
        <v>185</v>
      </c>
      <c r="B3590" s="361" t="s">
        <v>211</v>
      </c>
      <c r="C3590" s="360" t="s">
        <v>12</v>
      </c>
      <c r="D3590" s="360" t="s">
        <v>114</v>
      </c>
      <c r="E3590" s="645" t="s">
        <v>2465</v>
      </c>
      <c r="F3590" s="645"/>
      <c r="G3590" s="362" t="s">
        <v>104</v>
      </c>
      <c r="H3590" s="363">
        <v>0.1744</v>
      </c>
      <c r="I3590" s="364">
        <v>26.15</v>
      </c>
      <c r="J3590" s="379">
        <v>4.5599999999999996</v>
      </c>
    </row>
    <row r="3591" spans="1:10" x14ac:dyDescent="0.25">
      <c r="A3591" s="378" t="s">
        <v>185</v>
      </c>
      <c r="B3591" s="361" t="s">
        <v>195</v>
      </c>
      <c r="C3591" s="360" t="s">
        <v>12</v>
      </c>
      <c r="D3591" s="360" t="s">
        <v>112</v>
      </c>
      <c r="E3591" s="645" t="s">
        <v>2465</v>
      </c>
      <c r="F3591" s="645"/>
      <c r="G3591" s="362" t="s">
        <v>104</v>
      </c>
      <c r="H3591" s="363">
        <v>0.1744</v>
      </c>
      <c r="I3591" s="364">
        <v>34.340000000000003</v>
      </c>
      <c r="J3591" s="379">
        <v>5.98</v>
      </c>
    </row>
    <row r="3592" spans="1:10" x14ac:dyDescent="0.25">
      <c r="A3592" s="372" t="s">
        <v>191</v>
      </c>
      <c r="B3592" s="355" t="s">
        <v>3092</v>
      </c>
      <c r="C3592" s="354" t="s">
        <v>125</v>
      </c>
      <c r="D3592" s="354" t="s">
        <v>3093</v>
      </c>
      <c r="E3592" s="643" t="s">
        <v>192</v>
      </c>
      <c r="F3592" s="643"/>
      <c r="G3592" s="356" t="s">
        <v>4</v>
      </c>
      <c r="H3592" s="357">
        <v>1</v>
      </c>
      <c r="I3592" s="358">
        <v>3.21</v>
      </c>
      <c r="J3592" s="373">
        <v>3.21</v>
      </c>
    </row>
    <row r="3593" spans="1:10" x14ac:dyDescent="0.25">
      <c r="A3593" s="646" t="s">
        <v>199</v>
      </c>
      <c r="B3593" s="853"/>
      <c r="C3593" s="853"/>
      <c r="D3593" s="853"/>
      <c r="E3593" s="853"/>
      <c r="F3593" s="853"/>
      <c r="G3593" s="853"/>
      <c r="H3593" s="853"/>
      <c r="I3593" s="853"/>
      <c r="J3593" s="647"/>
    </row>
    <row r="3594" spans="1:10" ht="15.75" thickBot="1" x14ac:dyDescent="0.3">
      <c r="A3594" s="648" t="s">
        <v>3094</v>
      </c>
      <c r="B3594" s="854"/>
      <c r="C3594" s="854"/>
      <c r="D3594" s="854"/>
      <c r="E3594" s="854"/>
      <c r="F3594" s="854"/>
      <c r="G3594" s="854"/>
      <c r="H3594" s="854"/>
      <c r="I3594" s="854"/>
      <c r="J3594" s="649"/>
    </row>
    <row r="3595" spans="1:10" ht="15.75" thickTop="1" x14ac:dyDescent="0.25">
      <c r="A3595" s="374"/>
      <c r="B3595" s="359"/>
      <c r="C3595" s="359"/>
      <c r="D3595" s="359"/>
      <c r="E3595" s="359"/>
      <c r="F3595" s="359"/>
      <c r="G3595" s="359"/>
      <c r="H3595" s="359"/>
      <c r="I3595" s="359"/>
      <c r="J3595" s="375"/>
    </row>
    <row r="3596" spans="1:10" ht="38.25" x14ac:dyDescent="0.25">
      <c r="A3596" s="376" t="s">
        <v>184</v>
      </c>
      <c r="B3596" s="350" t="s">
        <v>4722</v>
      </c>
      <c r="C3596" s="349" t="s">
        <v>163</v>
      </c>
      <c r="D3596" s="349" t="s">
        <v>4723</v>
      </c>
      <c r="E3596" s="644" t="s">
        <v>713</v>
      </c>
      <c r="F3596" s="644"/>
      <c r="G3596" s="351" t="s">
        <v>4</v>
      </c>
      <c r="H3596" s="352">
        <v>1</v>
      </c>
      <c r="I3596" s="353">
        <v>13.56</v>
      </c>
      <c r="J3596" s="377">
        <v>13.56</v>
      </c>
    </row>
    <row r="3597" spans="1:10" ht="25.5" x14ac:dyDescent="0.25">
      <c r="A3597" s="378" t="s">
        <v>185</v>
      </c>
      <c r="B3597" s="361" t="s">
        <v>211</v>
      </c>
      <c r="C3597" s="360" t="s">
        <v>12</v>
      </c>
      <c r="D3597" s="360" t="s">
        <v>114</v>
      </c>
      <c r="E3597" s="645" t="s">
        <v>2465</v>
      </c>
      <c r="F3597" s="645"/>
      <c r="G3597" s="362" t="s">
        <v>104</v>
      </c>
      <c r="H3597" s="363">
        <v>0.186</v>
      </c>
      <c r="I3597" s="364">
        <v>26.15</v>
      </c>
      <c r="J3597" s="379">
        <v>4.8600000000000003</v>
      </c>
    </row>
    <row r="3598" spans="1:10" x14ac:dyDescent="0.25">
      <c r="A3598" s="378" t="s">
        <v>185</v>
      </c>
      <c r="B3598" s="361" t="s">
        <v>195</v>
      </c>
      <c r="C3598" s="360" t="s">
        <v>12</v>
      </c>
      <c r="D3598" s="360" t="s">
        <v>112</v>
      </c>
      <c r="E3598" s="645" t="s">
        <v>2465</v>
      </c>
      <c r="F3598" s="645"/>
      <c r="G3598" s="362" t="s">
        <v>104</v>
      </c>
      <c r="H3598" s="363">
        <v>0.186</v>
      </c>
      <c r="I3598" s="364">
        <v>34.340000000000003</v>
      </c>
      <c r="J3598" s="379">
        <v>6.38</v>
      </c>
    </row>
    <row r="3599" spans="1:10" ht="25.5" x14ac:dyDescent="0.25">
      <c r="A3599" s="372" t="s">
        <v>191</v>
      </c>
      <c r="B3599" s="355" t="s">
        <v>4994</v>
      </c>
      <c r="C3599" s="354" t="s">
        <v>12</v>
      </c>
      <c r="D3599" s="354" t="s">
        <v>4995</v>
      </c>
      <c r="E3599" s="643" t="s">
        <v>192</v>
      </c>
      <c r="F3599" s="643"/>
      <c r="G3599" s="356" t="s">
        <v>4</v>
      </c>
      <c r="H3599" s="357">
        <v>1</v>
      </c>
      <c r="I3599" s="358">
        <v>2.3199999999999998</v>
      </c>
      <c r="J3599" s="373">
        <v>2.3199999999999998</v>
      </c>
    </row>
    <row r="3600" spans="1:10" x14ac:dyDescent="0.25">
      <c r="A3600" s="646" t="s">
        <v>199</v>
      </c>
      <c r="B3600" s="853"/>
      <c r="C3600" s="853"/>
      <c r="D3600" s="853"/>
      <c r="E3600" s="853"/>
      <c r="F3600" s="853"/>
      <c r="G3600" s="853"/>
      <c r="H3600" s="853"/>
      <c r="I3600" s="853"/>
      <c r="J3600" s="647"/>
    </row>
    <row r="3601" spans="1:10" ht="15.75" thickBot="1" x14ac:dyDescent="0.3">
      <c r="A3601" s="648" t="s">
        <v>4996</v>
      </c>
      <c r="B3601" s="854"/>
      <c r="C3601" s="854"/>
      <c r="D3601" s="854"/>
      <c r="E3601" s="854"/>
      <c r="F3601" s="854"/>
      <c r="G3601" s="854"/>
      <c r="H3601" s="854"/>
      <c r="I3601" s="854"/>
      <c r="J3601" s="649"/>
    </row>
    <row r="3602" spans="1:10" ht="15.75" thickTop="1" x14ac:dyDescent="0.25">
      <c r="A3602" s="374"/>
      <c r="B3602" s="359"/>
      <c r="C3602" s="359"/>
      <c r="D3602" s="359"/>
      <c r="E3602" s="359"/>
      <c r="F3602" s="359"/>
      <c r="G3602" s="359"/>
      <c r="H3602" s="359"/>
      <c r="I3602" s="359"/>
      <c r="J3602" s="375"/>
    </row>
    <row r="3603" spans="1:10" ht="25.5" x14ac:dyDescent="0.25">
      <c r="A3603" s="376" t="s">
        <v>184</v>
      </c>
      <c r="B3603" s="350" t="s">
        <v>2588</v>
      </c>
      <c r="C3603" s="349" t="s">
        <v>163</v>
      </c>
      <c r="D3603" s="349" t="s">
        <v>2589</v>
      </c>
      <c r="E3603" s="644" t="s">
        <v>194</v>
      </c>
      <c r="F3603" s="644"/>
      <c r="G3603" s="351" t="s">
        <v>4</v>
      </c>
      <c r="H3603" s="352">
        <v>1</v>
      </c>
      <c r="I3603" s="353">
        <v>49.79</v>
      </c>
      <c r="J3603" s="377">
        <v>49.79</v>
      </c>
    </row>
    <row r="3604" spans="1:10" ht="25.5" x14ac:dyDescent="0.25">
      <c r="A3604" s="378" t="s">
        <v>185</v>
      </c>
      <c r="B3604" s="361" t="s">
        <v>211</v>
      </c>
      <c r="C3604" s="360" t="s">
        <v>12</v>
      </c>
      <c r="D3604" s="360" t="s">
        <v>114</v>
      </c>
      <c r="E3604" s="645" t="s">
        <v>2465</v>
      </c>
      <c r="F3604" s="645"/>
      <c r="G3604" s="362" t="s">
        <v>104</v>
      </c>
      <c r="H3604" s="363">
        <v>0.2</v>
      </c>
      <c r="I3604" s="364">
        <v>26.15</v>
      </c>
      <c r="J3604" s="379">
        <v>5.23</v>
      </c>
    </row>
    <row r="3605" spans="1:10" x14ac:dyDescent="0.25">
      <c r="A3605" s="378" t="s">
        <v>185</v>
      </c>
      <c r="B3605" s="361" t="s">
        <v>195</v>
      </c>
      <c r="C3605" s="360" t="s">
        <v>12</v>
      </c>
      <c r="D3605" s="360" t="s">
        <v>112</v>
      </c>
      <c r="E3605" s="645" t="s">
        <v>2465</v>
      </c>
      <c r="F3605" s="645"/>
      <c r="G3605" s="362" t="s">
        <v>104</v>
      </c>
      <c r="H3605" s="363">
        <v>0.2</v>
      </c>
      <c r="I3605" s="364">
        <v>34.340000000000003</v>
      </c>
      <c r="J3605" s="379">
        <v>6.86</v>
      </c>
    </row>
    <row r="3606" spans="1:10" ht="25.5" x14ac:dyDescent="0.25">
      <c r="A3606" s="372" t="s">
        <v>191</v>
      </c>
      <c r="B3606" s="355" t="s">
        <v>2978</v>
      </c>
      <c r="C3606" s="354" t="s">
        <v>200</v>
      </c>
      <c r="D3606" s="354" t="s">
        <v>2979</v>
      </c>
      <c r="E3606" s="643" t="s">
        <v>192</v>
      </c>
      <c r="F3606" s="643"/>
      <c r="G3606" s="356" t="s">
        <v>202</v>
      </c>
      <c r="H3606" s="357">
        <v>1</v>
      </c>
      <c r="I3606" s="358">
        <v>37.700000000000003</v>
      </c>
      <c r="J3606" s="373">
        <v>37.700000000000003</v>
      </c>
    </row>
    <row r="3607" spans="1:10" x14ac:dyDescent="0.25">
      <c r="A3607" s="646" t="s">
        <v>199</v>
      </c>
      <c r="B3607" s="853"/>
      <c r="C3607" s="853"/>
      <c r="D3607" s="853"/>
      <c r="E3607" s="853"/>
      <c r="F3607" s="853"/>
      <c r="G3607" s="853"/>
      <c r="H3607" s="853"/>
      <c r="I3607" s="853"/>
      <c r="J3607" s="647"/>
    </row>
    <row r="3608" spans="1:10" ht="15.75" thickBot="1" x14ac:dyDescent="0.3">
      <c r="A3608" s="648" t="s">
        <v>2980</v>
      </c>
      <c r="B3608" s="854"/>
      <c r="C3608" s="854"/>
      <c r="D3608" s="854"/>
      <c r="E3608" s="854"/>
      <c r="F3608" s="854"/>
      <c r="G3608" s="854"/>
      <c r="H3608" s="854"/>
      <c r="I3608" s="854"/>
      <c r="J3608" s="649"/>
    </row>
    <row r="3609" spans="1:10" ht="15.75" thickTop="1" x14ac:dyDescent="0.25">
      <c r="A3609" s="374"/>
      <c r="B3609" s="359"/>
      <c r="C3609" s="359"/>
      <c r="D3609" s="359"/>
      <c r="E3609" s="359"/>
      <c r="F3609" s="359"/>
      <c r="G3609" s="359"/>
      <c r="H3609" s="359"/>
      <c r="I3609" s="359"/>
      <c r="J3609" s="375"/>
    </row>
    <row r="3610" spans="1:10" ht="25.5" x14ac:dyDescent="0.25">
      <c r="A3610" s="376" t="s">
        <v>184</v>
      </c>
      <c r="B3610" s="350" t="s">
        <v>5894</v>
      </c>
      <c r="C3610" s="349" t="s">
        <v>163</v>
      </c>
      <c r="D3610" s="349" t="s">
        <v>5895</v>
      </c>
      <c r="E3610" s="644" t="s">
        <v>483</v>
      </c>
      <c r="F3610" s="644"/>
      <c r="G3610" s="351" t="s">
        <v>4</v>
      </c>
      <c r="H3610" s="352">
        <v>1</v>
      </c>
      <c r="I3610" s="353">
        <v>34.090000000000003</v>
      </c>
      <c r="J3610" s="377">
        <v>34.090000000000003</v>
      </c>
    </row>
    <row r="3611" spans="1:10" x14ac:dyDescent="0.25">
      <c r="A3611" s="378" t="s">
        <v>185</v>
      </c>
      <c r="B3611" s="361" t="s">
        <v>195</v>
      </c>
      <c r="C3611" s="360" t="s">
        <v>12</v>
      </c>
      <c r="D3611" s="360" t="s">
        <v>112</v>
      </c>
      <c r="E3611" s="645" t="s">
        <v>2465</v>
      </c>
      <c r="F3611" s="645"/>
      <c r="G3611" s="362" t="s">
        <v>104</v>
      </c>
      <c r="H3611" s="363">
        <v>0.2</v>
      </c>
      <c r="I3611" s="364">
        <v>34.340000000000003</v>
      </c>
      <c r="J3611" s="379">
        <v>6.86</v>
      </c>
    </row>
    <row r="3612" spans="1:10" ht="25.5" x14ac:dyDescent="0.25">
      <c r="A3612" s="378" t="s">
        <v>185</v>
      </c>
      <c r="B3612" s="361" t="s">
        <v>211</v>
      </c>
      <c r="C3612" s="360" t="s">
        <v>12</v>
      </c>
      <c r="D3612" s="360" t="s">
        <v>114</v>
      </c>
      <c r="E3612" s="645" t="s">
        <v>2465</v>
      </c>
      <c r="F3612" s="645"/>
      <c r="G3612" s="362" t="s">
        <v>104</v>
      </c>
      <c r="H3612" s="363">
        <v>0.2</v>
      </c>
      <c r="I3612" s="364">
        <v>26.15</v>
      </c>
      <c r="J3612" s="379">
        <v>5.23</v>
      </c>
    </row>
    <row r="3613" spans="1:10" ht="25.5" x14ac:dyDescent="0.25">
      <c r="A3613" s="372" t="s">
        <v>191</v>
      </c>
      <c r="B3613" s="355" t="s">
        <v>6101</v>
      </c>
      <c r="C3613" s="354" t="s">
        <v>200</v>
      </c>
      <c r="D3613" s="354" t="s">
        <v>6102</v>
      </c>
      <c r="E3613" s="643" t="s">
        <v>192</v>
      </c>
      <c r="F3613" s="643"/>
      <c r="G3613" s="356" t="s">
        <v>202</v>
      </c>
      <c r="H3613" s="357">
        <v>1</v>
      </c>
      <c r="I3613" s="358">
        <v>22</v>
      </c>
      <c r="J3613" s="373">
        <v>22</v>
      </c>
    </row>
    <row r="3614" spans="1:10" x14ac:dyDescent="0.25">
      <c r="A3614" s="646" t="s">
        <v>199</v>
      </c>
      <c r="B3614" s="853"/>
      <c r="C3614" s="853"/>
      <c r="D3614" s="853"/>
      <c r="E3614" s="853"/>
      <c r="F3614" s="853"/>
      <c r="G3614" s="853"/>
      <c r="H3614" s="853"/>
      <c r="I3614" s="853"/>
      <c r="J3614" s="647"/>
    </row>
    <row r="3615" spans="1:10" ht="15.75" thickBot="1" x14ac:dyDescent="0.3">
      <c r="A3615" s="648" t="s">
        <v>1884</v>
      </c>
      <c r="B3615" s="854"/>
      <c r="C3615" s="854"/>
      <c r="D3615" s="854"/>
      <c r="E3615" s="854"/>
      <c r="F3615" s="854"/>
      <c r="G3615" s="854"/>
      <c r="H3615" s="854"/>
      <c r="I3615" s="854"/>
      <c r="J3615" s="649"/>
    </row>
    <row r="3616" spans="1:10" ht="15.75" thickTop="1" x14ac:dyDescent="0.25">
      <c r="A3616" s="374"/>
      <c r="B3616" s="359"/>
      <c r="C3616" s="359"/>
      <c r="D3616" s="359"/>
      <c r="E3616" s="359"/>
      <c r="F3616" s="359"/>
      <c r="G3616" s="359"/>
      <c r="H3616" s="359"/>
      <c r="I3616" s="359"/>
      <c r="J3616" s="375"/>
    </row>
    <row r="3617" spans="1:10" ht="25.5" x14ac:dyDescent="0.25">
      <c r="A3617" s="376" t="s">
        <v>184</v>
      </c>
      <c r="B3617" s="350" t="s">
        <v>5897</v>
      </c>
      <c r="C3617" s="349" t="s">
        <v>163</v>
      </c>
      <c r="D3617" s="349" t="s">
        <v>5898</v>
      </c>
      <c r="E3617" s="644" t="s">
        <v>194</v>
      </c>
      <c r="F3617" s="644"/>
      <c r="G3617" s="351" t="s">
        <v>4</v>
      </c>
      <c r="H3617" s="352">
        <v>1</v>
      </c>
      <c r="I3617" s="353">
        <v>62.14</v>
      </c>
      <c r="J3617" s="377">
        <v>62.14</v>
      </c>
    </row>
    <row r="3618" spans="1:10" ht="25.5" x14ac:dyDescent="0.25">
      <c r="A3618" s="378" t="s">
        <v>185</v>
      </c>
      <c r="B3618" s="361" t="s">
        <v>211</v>
      </c>
      <c r="C3618" s="360" t="s">
        <v>12</v>
      </c>
      <c r="D3618" s="360" t="s">
        <v>114</v>
      </c>
      <c r="E3618" s="645" t="s">
        <v>2465</v>
      </c>
      <c r="F3618" s="645"/>
      <c r="G3618" s="362" t="s">
        <v>104</v>
      </c>
      <c r="H3618" s="363">
        <v>0.2</v>
      </c>
      <c r="I3618" s="364">
        <v>26.15</v>
      </c>
      <c r="J3618" s="379">
        <v>5.23</v>
      </c>
    </row>
    <row r="3619" spans="1:10" x14ac:dyDescent="0.25">
      <c r="A3619" s="378" t="s">
        <v>185</v>
      </c>
      <c r="B3619" s="361" t="s">
        <v>195</v>
      </c>
      <c r="C3619" s="360" t="s">
        <v>12</v>
      </c>
      <c r="D3619" s="360" t="s">
        <v>112</v>
      </c>
      <c r="E3619" s="645" t="s">
        <v>2465</v>
      </c>
      <c r="F3619" s="645"/>
      <c r="G3619" s="362" t="s">
        <v>104</v>
      </c>
      <c r="H3619" s="363">
        <v>0.2</v>
      </c>
      <c r="I3619" s="364">
        <v>34.340000000000003</v>
      </c>
      <c r="J3619" s="379">
        <v>6.86</v>
      </c>
    </row>
    <row r="3620" spans="1:10" ht="25.5" x14ac:dyDescent="0.25">
      <c r="A3620" s="372" t="s">
        <v>191</v>
      </c>
      <c r="B3620" s="355" t="s">
        <v>6103</v>
      </c>
      <c r="C3620" s="354" t="s">
        <v>200</v>
      </c>
      <c r="D3620" s="354" t="s">
        <v>6104</v>
      </c>
      <c r="E3620" s="643" t="s">
        <v>192</v>
      </c>
      <c r="F3620" s="643"/>
      <c r="G3620" s="356" t="s">
        <v>202</v>
      </c>
      <c r="H3620" s="357">
        <v>1</v>
      </c>
      <c r="I3620" s="358">
        <v>50.05</v>
      </c>
      <c r="J3620" s="373">
        <v>50.05</v>
      </c>
    </row>
    <row r="3621" spans="1:10" x14ac:dyDescent="0.25">
      <c r="A3621" s="646" t="s">
        <v>199</v>
      </c>
      <c r="B3621" s="853"/>
      <c r="C3621" s="853"/>
      <c r="D3621" s="853"/>
      <c r="E3621" s="853"/>
      <c r="F3621" s="853"/>
      <c r="G3621" s="853"/>
      <c r="H3621" s="853"/>
      <c r="I3621" s="853"/>
      <c r="J3621" s="647"/>
    </row>
    <row r="3622" spans="1:10" ht="15.75" thickBot="1" x14ac:dyDescent="0.3">
      <c r="A3622" s="648" t="s">
        <v>6105</v>
      </c>
      <c r="B3622" s="854"/>
      <c r="C3622" s="854"/>
      <c r="D3622" s="854"/>
      <c r="E3622" s="854"/>
      <c r="F3622" s="854"/>
      <c r="G3622" s="854"/>
      <c r="H3622" s="854"/>
      <c r="I3622" s="854"/>
      <c r="J3622" s="649"/>
    </row>
    <row r="3623" spans="1:10" ht="15.75" thickTop="1" x14ac:dyDescent="0.25">
      <c r="A3623" s="374"/>
      <c r="B3623" s="359"/>
      <c r="C3623" s="359"/>
      <c r="D3623" s="359"/>
      <c r="E3623" s="359"/>
      <c r="F3623" s="359"/>
      <c r="G3623" s="359"/>
      <c r="H3623" s="359"/>
      <c r="I3623" s="359"/>
      <c r="J3623" s="375"/>
    </row>
    <row r="3624" spans="1:10" ht="38.25" x14ac:dyDescent="0.25">
      <c r="A3624" s="376" t="s">
        <v>184</v>
      </c>
      <c r="B3624" s="350" t="s">
        <v>1411</v>
      </c>
      <c r="C3624" s="349" t="s">
        <v>12</v>
      </c>
      <c r="D3624" s="349" t="s">
        <v>2492</v>
      </c>
      <c r="E3624" s="644" t="s">
        <v>760</v>
      </c>
      <c r="F3624" s="644"/>
      <c r="G3624" s="351" t="s">
        <v>3</v>
      </c>
      <c r="H3624" s="352">
        <v>1</v>
      </c>
      <c r="I3624" s="353">
        <v>7.74</v>
      </c>
      <c r="J3624" s="377">
        <v>7.74</v>
      </c>
    </row>
    <row r="3625" spans="1:10" x14ac:dyDescent="0.25">
      <c r="A3625" s="378" t="s">
        <v>185</v>
      </c>
      <c r="B3625" s="361" t="s">
        <v>195</v>
      </c>
      <c r="C3625" s="360" t="s">
        <v>12</v>
      </c>
      <c r="D3625" s="360" t="s">
        <v>112</v>
      </c>
      <c r="E3625" s="645" t="s">
        <v>2465</v>
      </c>
      <c r="F3625" s="645"/>
      <c r="G3625" s="362" t="s">
        <v>104</v>
      </c>
      <c r="H3625" s="363">
        <v>9.7963000000000008E-3</v>
      </c>
      <c r="I3625" s="364">
        <v>34.340000000000003</v>
      </c>
      <c r="J3625" s="379">
        <v>0.33</v>
      </c>
    </row>
    <row r="3626" spans="1:10" ht="25.5" x14ac:dyDescent="0.25">
      <c r="A3626" s="378" t="s">
        <v>185</v>
      </c>
      <c r="B3626" s="361" t="s">
        <v>211</v>
      </c>
      <c r="C3626" s="360" t="s">
        <v>12</v>
      </c>
      <c r="D3626" s="360" t="s">
        <v>114</v>
      </c>
      <c r="E3626" s="645" t="s">
        <v>2465</v>
      </c>
      <c r="F3626" s="645"/>
      <c r="G3626" s="362" t="s">
        <v>104</v>
      </c>
      <c r="H3626" s="363">
        <v>7.3471999999999999E-3</v>
      </c>
      <c r="I3626" s="364">
        <v>26.15</v>
      </c>
      <c r="J3626" s="379">
        <v>0.19</v>
      </c>
    </row>
    <row r="3627" spans="1:10" ht="26.25" thickBot="1" x14ac:dyDescent="0.3">
      <c r="A3627" s="372" t="s">
        <v>191</v>
      </c>
      <c r="B3627" s="355" t="s">
        <v>1936</v>
      </c>
      <c r="C3627" s="354" t="s">
        <v>12</v>
      </c>
      <c r="D3627" s="354" t="s">
        <v>1937</v>
      </c>
      <c r="E3627" s="643" t="s">
        <v>192</v>
      </c>
      <c r="F3627" s="643"/>
      <c r="G3627" s="356" t="s">
        <v>3</v>
      </c>
      <c r="H3627" s="357">
        <v>1.05</v>
      </c>
      <c r="I3627" s="358">
        <v>6.88</v>
      </c>
      <c r="J3627" s="373">
        <v>7.22</v>
      </c>
    </row>
    <row r="3628" spans="1:10" ht="15.75" thickTop="1" x14ac:dyDescent="0.25">
      <c r="A3628" s="374"/>
      <c r="B3628" s="359"/>
      <c r="C3628" s="359"/>
      <c r="D3628" s="359"/>
      <c r="E3628" s="359"/>
      <c r="F3628" s="359"/>
      <c r="G3628" s="359"/>
      <c r="H3628" s="359"/>
      <c r="I3628" s="359"/>
      <c r="J3628" s="375"/>
    </row>
    <row r="3629" spans="1:10" ht="51" x14ac:dyDescent="0.25">
      <c r="A3629" s="376" t="s">
        <v>184</v>
      </c>
      <c r="B3629" s="350" t="s">
        <v>5899</v>
      </c>
      <c r="C3629" s="349" t="s">
        <v>163</v>
      </c>
      <c r="D3629" s="349" t="s">
        <v>5900</v>
      </c>
      <c r="E3629" s="644" t="s">
        <v>760</v>
      </c>
      <c r="F3629" s="644"/>
      <c r="G3629" s="351" t="s">
        <v>3</v>
      </c>
      <c r="H3629" s="352">
        <v>1</v>
      </c>
      <c r="I3629" s="353">
        <v>32.65</v>
      </c>
      <c r="J3629" s="377">
        <v>32.65</v>
      </c>
    </row>
    <row r="3630" spans="1:10" x14ac:dyDescent="0.25">
      <c r="A3630" s="378" t="s">
        <v>185</v>
      </c>
      <c r="B3630" s="361" t="s">
        <v>195</v>
      </c>
      <c r="C3630" s="360" t="s">
        <v>12</v>
      </c>
      <c r="D3630" s="360" t="s">
        <v>112</v>
      </c>
      <c r="E3630" s="645" t="s">
        <v>2465</v>
      </c>
      <c r="F3630" s="645"/>
      <c r="G3630" s="362" t="s">
        <v>104</v>
      </c>
      <c r="H3630" s="363">
        <v>0.13200000000000001</v>
      </c>
      <c r="I3630" s="364">
        <v>34.340000000000003</v>
      </c>
      <c r="J3630" s="379">
        <v>4.53</v>
      </c>
    </row>
    <row r="3631" spans="1:10" ht="25.5" x14ac:dyDescent="0.25">
      <c r="A3631" s="378" t="s">
        <v>185</v>
      </c>
      <c r="B3631" s="361" t="s">
        <v>211</v>
      </c>
      <c r="C3631" s="360" t="s">
        <v>12</v>
      </c>
      <c r="D3631" s="360" t="s">
        <v>114</v>
      </c>
      <c r="E3631" s="645" t="s">
        <v>2465</v>
      </c>
      <c r="F3631" s="645"/>
      <c r="G3631" s="362" t="s">
        <v>104</v>
      </c>
      <c r="H3631" s="363">
        <v>9.9000000000000005E-2</v>
      </c>
      <c r="I3631" s="364">
        <v>26.15</v>
      </c>
      <c r="J3631" s="379">
        <v>2.58</v>
      </c>
    </row>
    <row r="3632" spans="1:10" x14ac:dyDescent="0.25">
      <c r="A3632" s="372" t="s">
        <v>191</v>
      </c>
      <c r="B3632" s="355" t="s">
        <v>6106</v>
      </c>
      <c r="C3632" s="354" t="s">
        <v>12</v>
      </c>
      <c r="D3632" s="354" t="s">
        <v>6107</v>
      </c>
      <c r="E3632" s="643" t="s">
        <v>192</v>
      </c>
      <c r="F3632" s="643"/>
      <c r="G3632" s="356" t="s">
        <v>3</v>
      </c>
      <c r="H3632" s="357">
        <v>1.05</v>
      </c>
      <c r="I3632" s="358">
        <v>24.33</v>
      </c>
      <c r="J3632" s="373">
        <v>25.54</v>
      </c>
    </row>
    <row r="3633" spans="1:10" x14ac:dyDescent="0.25">
      <c r="A3633" s="646" t="s">
        <v>199</v>
      </c>
      <c r="B3633" s="853"/>
      <c r="C3633" s="853"/>
      <c r="D3633" s="853"/>
      <c r="E3633" s="853"/>
      <c r="F3633" s="853"/>
      <c r="G3633" s="853"/>
      <c r="H3633" s="853"/>
      <c r="I3633" s="853"/>
      <c r="J3633" s="647"/>
    </row>
    <row r="3634" spans="1:10" ht="15.75" thickBot="1" x14ac:dyDescent="0.3">
      <c r="A3634" s="648" t="s">
        <v>6108</v>
      </c>
      <c r="B3634" s="854"/>
      <c r="C3634" s="854"/>
      <c r="D3634" s="854"/>
      <c r="E3634" s="854"/>
      <c r="F3634" s="854"/>
      <c r="G3634" s="854"/>
      <c r="H3634" s="854"/>
      <c r="I3634" s="854"/>
      <c r="J3634" s="649"/>
    </row>
    <row r="3635" spans="1:10" ht="15.75" thickTop="1" x14ac:dyDescent="0.25">
      <c r="A3635" s="374"/>
      <c r="B3635" s="359"/>
      <c r="C3635" s="359"/>
      <c r="D3635" s="359"/>
      <c r="E3635" s="359"/>
      <c r="F3635" s="359"/>
      <c r="G3635" s="359"/>
      <c r="H3635" s="359"/>
      <c r="I3635" s="359"/>
      <c r="J3635" s="375"/>
    </row>
    <row r="3636" spans="1:10" ht="25.5" x14ac:dyDescent="0.25">
      <c r="A3636" s="376" t="s">
        <v>184</v>
      </c>
      <c r="B3636" s="350" t="s">
        <v>2710</v>
      </c>
      <c r="C3636" s="349" t="s">
        <v>12</v>
      </c>
      <c r="D3636" s="349" t="s">
        <v>2711</v>
      </c>
      <c r="E3636" s="644" t="s">
        <v>760</v>
      </c>
      <c r="F3636" s="644"/>
      <c r="G3636" s="351" t="s">
        <v>3</v>
      </c>
      <c r="H3636" s="352">
        <v>1</v>
      </c>
      <c r="I3636" s="353">
        <v>6.74</v>
      </c>
      <c r="J3636" s="377">
        <v>6.74</v>
      </c>
    </row>
    <row r="3637" spans="1:10" x14ac:dyDescent="0.25">
      <c r="A3637" s="378" t="s">
        <v>185</v>
      </c>
      <c r="B3637" s="361" t="s">
        <v>195</v>
      </c>
      <c r="C3637" s="360" t="s">
        <v>12</v>
      </c>
      <c r="D3637" s="360" t="s">
        <v>112</v>
      </c>
      <c r="E3637" s="645" t="s">
        <v>2465</v>
      </c>
      <c r="F3637" s="645"/>
      <c r="G3637" s="362" t="s">
        <v>104</v>
      </c>
      <c r="H3637" s="363">
        <v>9.4619999999999996E-2</v>
      </c>
      <c r="I3637" s="364">
        <v>34.340000000000003</v>
      </c>
      <c r="J3637" s="379">
        <v>3.24</v>
      </c>
    </row>
    <row r="3638" spans="1:10" ht="25.5" x14ac:dyDescent="0.25">
      <c r="A3638" s="378" t="s">
        <v>185</v>
      </c>
      <c r="B3638" s="361" t="s">
        <v>211</v>
      </c>
      <c r="C3638" s="360" t="s">
        <v>12</v>
      </c>
      <c r="D3638" s="360" t="s">
        <v>114</v>
      </c>
      <c r="E3638" s="645" t="s">
        <v>2465</v>
      </c>
      <c r="F3638" s="645"/>
      <c r="G3638" s="362" t="s">
        <v>104</v>
      </c>
      <c r="H3638" s="363">
        <v>7.0965E-2</v>
      </c>
      <c r="I3638" s="364">
        <v>26.15</v>
      </c>
      <c r="J3638" s="379">
        <v>1.85</v>
      </c>
    </row>
    <row r="3639" spans="1:10" ht="15.75" thickBot="1" x14ac:dyDescent="0.3">
      <c r="A3639" s="372" t="s">
        <v>191</v>
      </c>
      <c r="B3639" s="355" t="s">
        <v>3095</v>
      </c>
      <c r="C3639" s="354" t="s">
        <v>12</v>
      </c>
      <c r="D3639" s="354" t="s">
        <v>3096</v>
      </c>
      <c r="E3639" s="643" t="s">
        <v>192</v>
      </c>
      <c r="F3639" s="643"/>
      <c r="G3639" s="356" t="s">
        <v>3</v>
      </c>
      <c r="H3639" s="357">
        <v>1.05</v>
      </c>
      <c r="I3639" s="358">
        <v>1.58</v>
      </c>
      <c r="J3639" s="373">
        <v>1.65</v>
      </c>
    </row>
    <row r="3640" spans="1:10" ht="15.75" thickTop="1" x14ac:dyDescent="0.25">
      <c r="A3640" s="374"/>
      <c r="B3640" s="359"/>
      <c r="C3640" s="359"/>
      <c r="D3640" s="359"/>
      <c r="E3640" s="359"/>
      <c r="F3640" s="359"/>
      <c r="G3640" s="359"/>
      <c r="H3640" s="359"/>
      <c r="I3640" s="359"/>
      <c r="J3640" s="375"/>
    </row>
    <row r="3641" spans="1:10" ht="25.5" x14ac:dyDescent="0.25">
      <c r="A3641" s="376" t="s">
        <v>184</v>
      </c>
      <c r="B3641" s="350" t="s">
        <v>2713</v>
      </c>
      <c r="C3641" s="349" t="s">
        <v>163</v>
      </c>
      <c r="D3641" s="349" t="s">
        <v>2714</v>
      </c>
      <c r="E3641" s="644" t="s">
        <v>1918</v>
      </c>
      <c r="F3641" s="644"/>
      <c r="G3641" s="351" t="s">
        <v>4</v>
      </c>
      <c r="H3641" s="352">
        <v>1</v>
      </c>
      <c r="I3641" s="353">
        <v>20.86</v>
      </c>
      <c r="J3641" s="377">
        <v>20.86</v>
      </c>
    </row>
    <row r="3642" spans="1:10" x14ac:dyDescent="0.25">
      <c r="A3642" s="378" t="s">
        <v>185</v>
      </c>
      <c r="B3642" s="361" t="s">
        <v>195</v>
      </c>
      <c r="C3642" s="360" t="s">
        <v>12</v>
      </c>
      <c r="D3642" s="360" t="s">
        <v>112</v>
      </c>
      <c r="E3642" s="645" t="s">
        <v>2465</v>
      </c>
      <c r="F3642" s="645"/>
      <c r="G3642" s="362" t="s">
        <v>104</v>
      </c>
      <c r="H3642" s="363">
        <v>0.1</v>
      </c>
      <c r="I3642" s="364">
        <v>34.340000000000003</v>
      </c>
      <c r="J3642" s="379">
        <v>3.43</v>
      </c>
    </row>
    <row r="3643" spans="1:10" ht="25.5" x14ac:dyDescent="0.25">
      <c r="A3643" s="378" t="s">
        <v>185</v>
      </c>
      <c r="B3643" s="361" t="s">
        <v>211</v>
      </c>
      <c r="C3643" s="360" t="s">
        <v>12</v>
      </c>
      <c r="D3643" s="360" t="s">
        <v>114</v>
      </c>
      <c r="E3643" s="645" t="s">
        <v>2465</v>
      </c>
      <c r="F3643" s="645"/>
      <c r="G3643" s="362" t="s">
        <v>104</v>
      </c>
      <c r="H3643" s="363">
        <v>0.15</v>
      </c>
      <c r="I3643" s="364">
        <v>26.15</v>
      </c>
      <c r="J3643" s="379">
        <v>3.92</v>
      </c>
    </row>
    <row r="3644" spans="1:10" x14ac:dyDescent="0.25">
      <c r="A3644" s="372" t="s">
        <v>191</v>
      </c>
      <c r="B3644" s="355" t="s">
        <v>1925</v>
      </c>
      <c r="C3644" s="354" t="s">
        <v>212</v>
      </c>
      <c r="D3644" s="354" t="s">
        <v>1926</v>
      </c>
      <c r="E3644" s="643" t="s">
        <v>192</v>
      </c>
      <c r="F3644" s="643"/>
      <c r="G3644" s="356" t="s">
        <v>4</v>
      </c>
      <c r="H3644" s="357">
        <v>1</v>
      </c>
      <c r="I3644" s="358">
        <v>13.51</v>
      </c>
      <c r="J3644" s="373">
        <v>13.51</v>
      </c>
    </row>
    <row r="3645" spans="1:10" x14ac:dyDescent="0.25">
      <c r="A3645" s="646" t="s">
        <v>199</v>
      </c>
      <c r="B3645" s="853"/>
      <c r="C3645" s="853"/>
      <c r="D3645" s="853"/>
      <c r="E3645" s="853"/>
      <c r="F3645" s="853"/>
      <c r="G3645" s="853"/>
      <c r="H3645" s="853"/>
      <c r="I3645" s="853"/>
      <c r="J3645" s="647"/>
    </row>
    <row r="3646" spans="1:10" ht="15.75" thickBot="1" x14ac:dyDescent="0.3">
      <c r="A3646" s="648" t="s">
        <v>1927</v>
      </c>
      <c r="B3646" s="854"/>
      <c r="C3646" s="854"/>
      <c r="D3646" s="854"/>
      <c r="E3646" s="854"/>
      <c r="F3646" s="854"/>
      <c r="G3646" s="854"/>
      <c r="H3646" s="854"/>
      <c r="I3646" s="854"/>
      <c r="J3646" s="649"/>
    </row>
    <row r="3647" spans="1:10" ht="15.75" thickTop="1" x14ac:dyDescent="0.25">
      <c r="A3647" s="374"/>
      <c r="B3647" s="359"/>
      <c r="C3647" s="359"/>
      <c r="D3647" s="359"/>
      <c r="E3647" s="359"/>
      <c r="F3647" s="359"/>
      <c r="G3647" s="359"/>
      <c r="H3647" s="359"/>
      <c r="I3647" s="359"/>
      <c r="J3647" s="375"/>
    </row>
    <row r="3648" spans="1:10" ht="25.5" x14ac:dyDescent="0.25">
      <c r="A3648" s="376" t="s">
        <v>184</v>
      </c>
      <c r="B3648" s="350" t="s">
        <v>1402</v>
      </c>
      <c r="C3648" s="349" t="s">
        <v>163</v>
      </c>
      <c r="D3648" s="349" t="s">
        <v>1403</v>
      </c>
      <c r="E3648" s="644" t="s">
        <v>1918</v>
      </c>
      <c r="F3648" s="644"/>
      <c r="G3648" s="351" t="s">
        <v>4</v>
      </c>
      <c r="H3648" s="352">
        <v>1</v>
      </c>
      <c r="I3648" s="353">
        <v>22.03</v>
      </c>
      <c r="J3648" s="377">
        <v>22.03</v>
      </c>
    </row>
    <row r="3649" spans="1:10" ht="25.5" x14ac:dyDescent="0.25">
      <c r="A3649" s="378" t="s">
        <v>185</v>
      </c>
      <c r="B3649" s="361" t="s">
        <v>211</v>
      </c>
      <c r="C3649" s="360" t="s">
        <v>12</v>
      </c>
      <c r="D3649" s="360" t="s">
        <v>114</v>
      </c>
      <c r="E3649" s="645" t="s">
        <v>2465</v>
      </c>
      <c r="F3649" s="645"/>
      <c r="G3649" s="362" t="s">
        <v>104</v>
      </c>
      <c r="H3649" s="363">
        <v>0.15</v>
      </c>
      <c r="I3649" s="364">
        <v>26.15</v>
      </c>
      <c r="J3649" s="379">
        <v>3.92</v>
      </c>
    </row>
    <row r="3650" spans="1:10" x14ac:dyDescent="0.25">
      <c r="A3650" s="378" t="s">
        <v>185</v>
      </c>
      <c r="B3650" s="361" t="s">
        <v>195</v>
      </c>
      <c r="C3650" s="360" t="s">
        <v>12</v>
      </c>
      <c r="D3650" s="360" t="s">
        <v>112</v>
      </c>
      <c r="E3650" s="645" t="s">
        <v>2465</v>
      </c>
      <c r="F3650" s="645"/>
      <c r="G3650" s="362" t="s">
        <v>104</v>
      </c>
      <c r="H3650" s="363">
        <v>0.1</v>
      </c>
      <c r="I3650" s="364">
        <v>34.340000000000003</v>
      </c>
      <c r="J3650" s="379">
        <v>3.43</v>
      </c>
    </row>
    <row r="3651" spans="1:10" x14ac:dyDescent="0.25">
      <c r="A3651" s="372" t="s">
        <v>191</v>
      </c>
      <c r="B3651" s="355" t="s">
        <v>1928</v>
      </c>
      <c r="C3651" s="354" t="s">
        <v>212</v>
      </c>
      <c r="D3651" s="354" t="s">
        <v>1929</v>
      </c>
      <c r="E3651" s="643" t="s">
        <v>192</v>
      </c>
      <c r="F3651" s="643"/>
      <c r="G3651" s="356" t="s">
        <v>4</v>
      </c>
      <c r="H3651" s="357">
        <v>1</v>
      </c>
      <c r="I3651" s="358">
        <v>14.68</v>
      </c>
      <c r="J3651" s="373">
        <v>14.68</v>
      </c>
    </row>
    <row r="3652" spans="1:10" x14ac:dyDescent="0.25">
      <c r="A3652" s="646" t="s">
        <v>199</v>
      </c>
      <c r="B3652" s="853"/>
      <c r="C3652" s="853"/>
      <c r="D3652" s="853"/>
      <c r="E3652" s="853"/>
      <c r="F3652" s="853"/>
      <c r="G3652" s="853"/>
      <c r="H3652" s="853"/>
      <c r="I3652" s="853"/>
      <c r="J3652" s="647"/>
    </row>
    <row r="3653" spans="1:10" ht="15.75" thickBot="1" x14ac:dyDescent="0.3">
      <c r="A3653" s="648" t="s">
        <v>1927</v>
      </c>
      <c r="B3653" s="854"/>
      <c r="C3653" s="854"/>
      <c r="D3653" s="854"/>
      <c r="E3653" s="854"/>
      <c r="F3653" s="854"/>
      <c r="G3653" s="854"/>
      <c r="H3653" s="854"/>
      <c r="I3653" s="854"/>
      <c r="J3653" s="649"/>
    </row>
    <row r="3654" spans="1:10" ht="15.75" thickTop="1" x14ac:dyDescent="0.25">
      <c r="A3654" s="374"/>
      <c r="B3654" s="359"/>
      <c r="C3654" s="359"/>
      <c r="D3654" s="359"/>
      <c r="E3654" s="359"/>
      <c r="F3654" s="359"/>
      <c r="G3654" s="359"/>
      <c r="H3654" s="359"/>
      <c r="I3654" s="359"/>
      <c r="J3654" s="375"/>
    </row>
    <row r="3655" spans="1:10" ht="25.5" x14ac:dyDescent="0.25">
      <c r="A3655" s="376" t="s">
        <v>184</v>
      </c>
      <c r="B3655" s="350" t="s">
        <v>1357</v>
      </c>
      <c r="C3655" s="349" t="s">
        <v>163</v>
      </c>
      <c r="D3655" s="349" t="s">
        <v>1358</v>
      </c>
      <c r="E3655" s="644" t="s">
        <v>194</v>
      </c>
      <c r="F3655" s="644"/>
      <c r="G3655" s="351" t="s">
        <v>4</v>
      </c>
      <c r="H3655" s="352">
        <v>1</v>
      </c>
      <c r="I3655" s="353">
        <v>11.65</v>
      </c>
      <c r="J3655" s="377">
        <v>11.65</v>
      </c>
    </row>
    <row r="3656" spans="1:10" ht="25.5" x14ac:dyDescent="0.25">
      <c r="A3656" s="378" t="s">
        <v>185</v>
      </c>
      <c r="B3656" s="361" t="s">
        <v>211</v>
      </c>
      <c r="C3656" s="360" t="s">
        <v>12</v>
      </c>
      <c r="D3656" s="360" t="s">
        <v>114</v>
      </c>
      <c r="E3656" s="645" t="s">
        <v>2465</v>
      </c>
      <c r="F3656" s="645"/>
      <c r="G3656" s="362" t="s">
        <v>104</v>
      </c>
      <c r="H3656" s="363">
        <v>0.14499999999999999</v>
      </c>
      <c r="I3656" s="364">
        <v>26.15</v>
      </c>
      <c r="J3656" s="379">
        <v>3.79</v>
      </c>
    </row>
    <row r="3657" spans="1:10" x14ac:dyDescent="0.25">
      <c r="A3657" s="378" t="s">
        <v>185</v>
      </c>
      <c r="B3657" s="361" t="s">
        <v>195</v>
      </c>
      <c r="C3657" s="360" t="s">
        <v>12</v>
      </c>
      <c r="D3657" s="360" t="s">
        <v>112</v>
      </c>
      <c r="E3657" s="645" t="s">
        <v>2465</v>
      </c>
      <c r="F3657" s="645"/>
      <c r="G3657" s="362" t="s">
        <v>104</v>
      </c>
      <c r="H3657" s="363">
        <v>0.14499999999999999</v>
      </c>
      <c r="I3657" s="364">
        <v>34.340000000000003</v>
      </c>
      <c r="J3657" s="379">
        <v>4.97</v>
      </c>
    </row>
    <row r="3658" spans="1:10" ht="25.5" x14ac:dyDescent="0.25">
      <c r="A3658" s="378" t="s">
        <v>185</v>
      </c>
      <c r="B3658" s="361" t="s">
        <v>500</v>
      </c>
      <c r="C3658" s="360" t="s">
        <v>12</v>
      </c>
      <c r="D3658" s="360" t="s">
        <v>501</v>
      </c>
      <c r="E3658" s="645" t="s">
        <v>2470</v>
      </c>
      <c r="F3658" s="645"/>
      <c r="G3658" s="362" t="s">
        <v>187</v>
      </c>
      <c r="H3658" s="363">
        <v>8.9999999999999998E-4</v>
      </c>
      <c r="I3658" s="364">
        <v>846.53</v>
      </c>
      <c r="J3658" s="379">
        <v>0.76</v>
      </c>
    </row>
    <row r="3659" spans="1:10" ht="25.5" x14ac:dyDescent="0.25">
      <c r="A3659" s="372" t="s">
        <v>191</v>
      </c>
      <c r="B3659" s="355" t="s">
        <v>717</v>
      </c>
      <c r="C3659" s="354" t="s">
        <v>12</v>
      </c>
      <c r="D3659" s="354" t="s">
        <v>718</v>
      </c>
      <c r="E3659" s="643" t="s">
        <v>192</v>
      </c>
      <c r="F3659" s="643"/>
      <c r="G3659" s="356" t="s">
        <v>4</v>
      </c>
      <c r="H3659" s="357">
        <v>1</v>
      </c>
      <c r="I3659" s="358">
        <v>2.13</v>
      </c>
      <c r="J3659" s="373">
        <v>2.13</v>
      </c>
    </row>
    <row r="3660" spans="1:10" x14ac:dyDescent="0.25">
      <c r="A3660" s="646" t="s">
        <v>199</v>
      </c>
      <c r="B3660" s="853"/>
      <c r="C3660" s="853"/>
      <c r="D3660" s="853"/>
      <c r="E3660" s="853"/>
      <c r="F3660" s="853"/>
      <c r="G3660" s="853"/>
      <c r="H3660" s="853"/>
      <c r="I3660" s="853"/>
      <c r="J3660" s="647"/>
    </row>
    <row r="3661" spans="1:10" ht="15.75" thickBot="1" x14ac:dyDescent="0.3">
      <c r="A3661" s="648" t="s">
        <v>1889</v>
      </c>
      <c r="B3661" s="854"/>
      <c r="C3661" s="854"/>
      <c r="D3661" s="854"/>
      <c r="E3661" s="854"/>
      <c r="F3661" s="854"/>
      <c r="G3661" s="854"/>
      <c r="H3661" s="854"/>
      <c r="I3661" s="854"/>
      <c r="J3661" s="649"/>
    </row>
    <row r="3662" spans="1:10" ht="15.75" thickTop="1" x14ac:dyDescent="0.25">
      <c r="A3662" s="374"/>
      <c r="B3662" s="359"/>
      <c r="C3662" s="359"/>
      <c r="D3662" s="359"/>
      <c r="E3662" s="359"/>
      <c r="F3662" s="359"/>
      <c r="G3662" s="359"/>
      <c r="H3662" s="359"/>
      <c r="I3662" s="359"/>
      <c r="J3662" s="375"/>
    </row>
    <row r="3663" spans="1:10" ht="25.5" x14ac:dyDescent="0.25">
      <c r="A3663" s="376" t="s">
        <v>184</v>
      </c>
      <c r="B3663" s="350" t="s">
        <v>1360</v>
      </c>
      <c r="C3663" s="349" t="s">
        <v>163</v>
      </c>
      <c r="D3663" s="349" t="s">
        <v>1361</v>
      </c>
      <c r="E3663" s="644" t="s">
        <v>194</v>
      </c>
      <c r="F3663" s="644"/>
      <c r="G3663" s="351" t="s">
        <v>4</v>
      </c>
      <c r="H3663" s="352">
        <v>1</v>
      </c>
      <c r="I3663" s="353">
        <v>15.29</v>
      </c>
      <c r="J3663" s="377">
        <v>15.29</v>
      </c>
    </row>
    <row r="3664" spans="1:10" x14ac:dyDescent="0.25">
      <c r="A3664" s="378" t="s">
        <v>185</v>
      </c>
      <c r="B3664" s="361" t="s">
        <v>195</v>
      </c>
      <c r="C3664" s="360" t="s">
        <v>12</v>
      </c>
      <c r="D3664" s="360" t="s">
        <v>112</v>
      </c>
      <c r="E3664" s="645" t="s">
        <v>2465</v>
      </c>
      <c r="F3664" s="645"/>
      <c r="G3664" s="362" t="s">
        <v>104</v>
      </c>
      <c r="H3664" s="363">
        <v>0.16600000000000001</v>
      </c>
      <c r="I3664" s="364">
        <v>34.340000000000003</v>
      </c>
      <c r="J3664" s="379">
        <v>5.7</v>
      </c>
    </row>
    <row r="3665" spans="1:10" ht="25.5" x14ac:dyDescent="0.25">
      <c r="A3665" s="378" t="s">
        <v>185</v>
      </c>
      <c r="B3665" s="361" t="s">
        <v>500</v>
      </c>
      <c r="C3665" s="360" t="s">
        <v>12</v>
      </c>
      <c r="D3665" s="360" t="s">
        <v>501</v>
      </c>
      <c r="E3665" s="645" t="s">
        <v>2470</v>
      </c>
      <c r="F3665" s="645"/>
      <c r="G3665" s="362" t="s">
        <v>187</v>
      </c>
      <c r="H3665" s="363">
        <v>1.1999999999999999E-3</v>
      </c>
      <c r="I3665" s="364">
        <v>846.53</v>
      </c>
      <c r="J3665" s="379">
        <v>1.01</v>
      </c>
    </row>
    <row r="3666" spans="1:10" ht="25.5" x14ac:dyDescent="0.25">
      <c r="A3666" s="378" t="s">
        <v>185</v>
      </c>
      <c r="B3666" s="361" t="s">
        <v>211</v>
      </c>
      <c r="C3666" s="360" t="s">
        <v>12</v>
      </c>
      <c r="D3666" s="360" t="s">
        <v>114</v>
      </c>
      <c r="E3666" s="645" t="s">
        <v>2465</v>
      </c>
      <c r="F3666" s="645"/>
      <c r="G3666" s="362" t="s">
        <v>104</v>
      </c>
      <c r="H3666" s="363">
        <v>0.16600000000000001</v>
      </c>
      <c r="I3666" s="364">
        <v>26.15</v>
      </c>
      <c r="J3666" s="379">
        <v>4.34</v>
      </c>
    </row>
    <row r="3667" spans="1:10" ht="25.5" x14ac:dyDescent="0.25">
      <c r="A3667" s="372" t="s">
        <v>191</v>
      </c>
      <c r="B3667" s="355" t="s">
        <v>1890</v>
      </c>
      <c r="C3667" s="354" t="s">
        <v>12</v>
      </c>
      <c r="D3667" s="354" t="s">
        <v>1891</v>
      </c>
      <c r="E3667" s="643" t="s">
        <v>192</v>
      </c>
      <c r="F3667" s="643"/>
      <c r="G3667" s="356" t="s">
        <v>4</v>
      </c>
      <c r="H3667" s="357">
        <v>1</v>
      </c>
      <c r="I3667" s="358">
        <v>4.24</v>
      </c>
      <c r="J3667" s="373">
        <v>4.24</v>
      </c>
    </row>
    <row r="3668" spans="1:10" x14ac:dyDescent="0.25">
      <c r="A3668" s="646" t="s">
        <v>199</v>
      </c>
      <c r="B3668" s="853"/>
      <c r="C3668" s="853"/>
      <c r="D3668" s="853"/>
      <c r="E3668" s="853"/>
      <c r="F3668" s="853"/>
      <c r="G3668" s="853"/>
      <c r="H3668" s="853"/>
      <c r="I3668" s="853"/>
      <c r="J3668" s="647"/>
    </row>
    <row r="3669" spans="1:10" ht="15.75" thickBot="1" x14ac:dyDescent="0.3">
      <c r="A3669" s="648" t="s">
        <v>1892</v>
      </c>
      <c r="B3669" s="854"/>
      <c r="C3669" s="854"/>
      <c r="D3669" s="854"/>
      <c r="E3669" s="854"/>
      <c r="F3669" s="854"/>
      <c r="G3669" s="854"/>
      <c r="H3669" s="854"/>
      <c r="I3669" s="854"/>
      <c r="J3669" s="649"/>
    </row>
    <row r="3670" spans="1:10" ht="15.75" thickTop="1" x14ac:dyDescent="0.25">
      <c r="A3670" s="374"/>
      <c r="B3670" s="359"/>
      <c r="C3670" s="359"/>
      <c r="D3670" s="359"/>
      <c r="E3670" s="359"/>
      <c r="F3670" s="359"/>
      <c r="G3670" s="359"/>
      <c r="H3670" s="359"/>
      <c r="I3670" s="359"/>
      <c r="J3670" s="375"/>
    </row>
    <row r="3671" spans="1:10" ht="25.5" x14ac:dyDescent="0.25">
      <c r="A3671" s="376" t="s">
        <v>184</v>
      </c>
      <c r="B3671" s="350" t="s">
        <v>5904</v>
      </c>
      <c r="C3671" s="349" t="s">
        <v>163</v>
      </c>
      <c r="D3671" s="349" t="s">
        <v>5905</v>
      </c>
      <c r="E3671" s="644" t="s">
        <v>194</v>
      </c>
      <c r="F3671" s="644"/>
      <c r="G3671" s="351" t="s">
        <v>4</v>
      </c>
      <c r="H3671" s="352">
        <v>1</v>
      </c>
      <c r="I3671" s="353">
        <v>36.01</v>
      </c>
      <c r="J3671" s="377">
        <v>36.01</v>
      </c>
    </row>
    <row r="3672" spans="1:10" x14ac:dyDescent="0.25">
      <c r="A3672" s="378" t="s">
        <v>185</v>
      </c>
      <c r="B3672" s="361" t="s">
        <v>195</v>
      </c>
      <c r="C3672" s="360" t="s">
        <v>12</v>
      </c>
      <c r="D3672" s="360" t="s">
        <v>112</v>
      </c>
      <c r="E3672" s="645" t="s">
        <v>2465</v>
      </c>
      <c r="F3672" s="645"/>
      <c r="G3672" s="362" t="s">
        <v>104</v>
      </c>
      <c r="H3672" s="363">
        <v>0.13300000000000001</v>
      </c>
      <c r="I3672" s="364">
        <v>34.340000000000003</v>
      </c>
      <c r="J3672" s="379">
        <v>4.5599999999999996</v>
      </c>
    </row>
    <row r="3673" spans="1:10" ht="25.5" x14ac:dyDescent="0.25">
      <c r="A3673" s="378" t="s">
        <v>185</v>
      </c>
      <c r="B3673" s="361" t="s">
        <v>211</v>
      </c>
      <c r="C3673" s="360" t="s">
        <v>12</v>
      </c>
      <c r="D3673" s="360" t="s">
        <v>114</v>
      </c>
      <c r="E3673" s="645" t="s">
        <v>2465</v>
      </c>
      <c r="F3673" s="645"/>
      <c r="G3673" s="362" t="s">
        <v>104</v>
      </c>
      <c r="H3673" s="363">
        <v>0.13300000000000001</v>
      </c>
      <c r="I3673" s="364">
        <v>26.15</v>
      </c>
      <c r="J3673" s="379">
        <v>3.47</v>
      </c>
    </row>
    <row r="3674" spans="1:10" ht="25.5" x14ac:dyDescent="0.25">
      <c r="A3674" s="372" t="s">
        <v>191</v>
      </c>
      <c r="B3674" s="355" t="s">
        <v>6109</v>
      </c>
      <c r="C3674" s="354" t="s">
        <v>125</v>
      </c>
      <c r="D3674" s="354" t="s">
        <v>6110</v>
      </c>
      <c r="E3674" s="643" t="s">
        <v>192</v>
      </c>
      <c r="F3674" s="643"/>
      <c r="G3674" s="356" t="s">
        <v>4</v>
      </c>
      <c r="H3674" s="357">
        <v>1</v>
      </c>
      <c r="I3674" s="358">
        <v>19.79</v>
      </c>
      <c r="J3674" s="373">
        <v>19.79</v>
      </c>
    </row>
    <row r="3675" spans="1:10" ht="25.5" x14ac:dyDescent="0.25">
      <c r="A3675" s="372" t="s">
        <v>191</v>
      </c>
      <c r="B3675" s="355" t="s">
        <v>6111</v>
      </c>
      <c r="C3675" s="354" t="s">
        <v>125</v>
      </c>
      <c r="D3675" s="354" t="s">
        <v>6112</v>
      </c>
      <c r="E3675" s="643" t="s">
        <v>192</v>
      </c>
      <c r="F3675" s="643"/>
      <c r="G3675" s="356" t="s">
        <v>4</v>
      </c>
      <c r="H3675" s="357">
        <v>1</v>
      </c>
      <c r="I3675" s="358">
        <v>8.19</v>
      </c>
      <c r="J3675" s="373">
        <v>8.19</v>
      </c>
    </row>
    <row r="3676" spans="1:10" x14ac:dyDescent="0.25">
      <c r="A3676" s="646" t="s">
        <v>199</v>
      </c>
      <c r="B3676" s="853"/>
      <c r="C3676" s="853"/>
      <c r="D3676" s="853"/>
      <c r="E3676" s="853"/>
      <c r="F3676" s="853"/>
      <c r="G3676" s="853"/>
      <c r="H3676" s="853"/>
      <c r="I3676" s="853"/>
      <c r="J3676" s="647"/>
    </row>
    <row r="3677" spans="1:10" ht="15.75" thickBot="1" x14ac:dyDescent="0.3">
      <c r="A3677" s="648" t="s">
        <v>6070</v>
      </c>
      <c r="B3677" s="854"/>
      <c r="C3677" s="854"/>
      <c r="D3677" s="854"/>
      <c r="E3677" s="854"/>
      <c r="F3677" s="854"/>
      <c r="G3677" s="854"/>
      <c r="H3677" s="854"/>
      <c r="I3677" s="854"/>
      <c r="J3677" s="649"/>
    </row>
    <row r="3678" spans="1:10" ht="15.75" thickTop="1" x14ac:dyDescent="0.25">
      <c r="A3678" s="374"/>
      <c r="B3678" s="359"/>
      <c r="C3678" s="359"/>
      <c r="D3678" s="359"/>
      <c r="E3678" s="359"/>
      <c r="F3678" s="359"/>
      <c r="G3678" s="359"/>
      <c r="H3678" s="359"/>
      <c r="I3678" s="359"/>
      <c r="J3678" s="375"/>
    </row>
    <row r="3679" spans="1:10" ht="25.5" x14ac:dyDescent="0.25">
      <c r="A3679" s="376" t="s">
        <v>184</v>
      </c>
      <c r="B3679" s="350" t="s">
        <v>5907</v>
      </c>
      <c r="C3679" s="349" t="s">
        <v>163</v>
      </c>
      <c r="D3679" s="349" t="s">
        <v>5908</v>
      </c>
      <c r="E3679" s="644" t="s">
        <v>194</v>
      </c>
      <c r="F3679" s="644"/>
      <c r="G3679" s="351" t="s">
        <v>4</v>
      </c>
      <c r="H3679" s="352">
        <v>1</v>
      </c>
      <c r="I3679" s="353">
        <v>134.88999999999999</v>
      </c>
      <c r="J3679" s="377">
        <v>134.88999999999999</v>
      </c>
    </row>
    <row r="3680" spans="1:10" x14ac:dyDescent="0.25">
      <c r="A3680" s="378" t="s">
        <v>185</v>
      </c>
      <c r="B3680" s="361" t="s">
        <v>195</v>
      </c>
      <c r="C3680" s="360" t="s">
        <v>12</v>
      </c>
      <c r="D3680" s="360" t="s">
        <v>112</v>
      </c>
      <c r="E3680" s="645" t="s">
        <v>2465</v>
      </c>
      <c r="F3680" s="645"/>
      <c r="G3680" s="362" t="s">
        <v>104</v>
      </c>
      <c r="H3680" s="363">
        <v>1.25</v>
      </c>
      <c r="I3680" s="364">
        <v>34.340000000000003</v>
      </c>
      <c r="J3680" s="379">
        <v>42.92</v>
      </c>
    </row>
    <row r="3681" spans="1:10" ht="25.5" x14ac:dyDescent="0.25">
      <c r="A3681" s="378" t="s">
        <v>185</v>
      </c>
      <c r="B3681" s="361" t="s">
        <v>211</v>
      </c>
      <c r="C3681" s="360" t="s">
        <v>12</v>
      </c>
      <c r="D3681" s="360" t="s">
        <v>114</v>
      </c>
      <c r="E3681" s="645" t="s">
        <v>2465</v>
      </c>
      <c r="F3681" s="645"/>
      <c r="G3681" s="362" t="s">
        <v>104</v>
      </c>
      <c r="H3681" s="363">
        <v>1.25</v>
      </c>
      <c r="I3681" s="364">
        <v>26.15</v>
      </c>
      <c r="J3681" s="379">
        <v>32.68</v>
      </c>
    </row>
    <row r="3682" spans="1:10" ht="38.25" x14ac:dyDescent="0.25">
      <c r="A3682" s="372" t="s">
        <v>191</v>
      </c>
      <c r="B3682" s="355" t="s">
        <v>6113</v>
      </c>
      <c r="C3682" s="354" t="s">
        <v>251</v>
      </c>
      <c r="D3682" s="354" t="s">
        <v>6114</v>
      </c>
      <c r="E3682" s="643" t="s">
        <v>192</v>
      </c>
      <c r="F3682" s="643"/>
      <c r="G3682" s="356" t="s">
        <v>252</v>
      </c>
      <c r="H3682" s="357">
        <v>1</v>
      </c>
      <c r="I3682" s="358">
        <v>59.29</v>
      </c>
      <c r="J3682" s="373">
        <v>59.29</v>
      </c>
    </row>
    <row r="3683" spans="1:10" x14ac:dyDescent="0.25">
      <c r="A3683" s="646" t="s">
        <v>199</v>
      </c>
      <c r="B3683" s="853"/>
      <c r="C3683" s="853"/>
      <c r="D3683" s="853"/>
      <c r="E3683" s="853"/>
      <c r="F3683" s="853"/>
      <c r="G3683" s="853"/>
      <c r="H3683" s="853"/>
      <c r="I3683" s="853"/>
      <c r="J3683" s="647"/>
    </row>
    <row r="3684" spans="1:10" ht="15.75" thickBot="1" x14ac:dyDescent="0.3">
      <c r="A3684" s="648" t="s">
        <v>6115</v>
      </c>
      <c r="B3684" s="854"/>
      <c r="C3684" s="854"/>
      <c r="D3684" s="854"/>
      <c r="E3684" s="854"/>
      <c r="F3684" s="854"/>
      <c r="G3684" s="854"/>
      <c r="H3684" s="854"/>
      <c r="I3684" s="854"/>
      <c r="J3684" s="649"/>
    </row>
    <row r="3685" spans="1:10" ht="15.75" thickTop="1" x14ac:dyDescent="0.25">
      <c r="A3685" s="374"/>
      <c r="B3685" s="359"/>
      <c r="C3685" s="359"/>
      <c r="D3685" s="359"/>
      <c r="E3685" s="359"/>
      <c r="F3685" s="359"/>
      <c r="G3685" s="359"/>
      <c r="H3685" s="359"/>
      <c r="I3685" s="359"/>
      <c r="J3685" s="375"/>
    </row>
    <row r="3686" spans="1:10" ht="25.5" x14ac:dyDescent="0.25">
      <c r="A3686" s="376" t="s">
        <v>184</v>
      </c>
      <c r="B3686" s="350" t="s">
        <v>1415</v>
      </c>
      <c r="C3686" s="349" t="s">
        <v>12</v>
      </c>
      <c r="D3686" s="349" t="s">
        <v>2493</v>
      </c>
      <c r="E3686" s="644" t="s">
        <v>760</v>
      </c>
      <c r="F3686" s="644"/>
      <c r="G3686" s="351" t="s">
        <v>4</v>
      </c>
      <c r="H3686" s="352">
        <v>1</v>
      </c>
      <c r="I3686" s="353">
        <v>49.38</v>
      </c>
      <c r="J3686" s="377">
        <v>49.38</v>
      </c>
    </row>
    <row r="3687" spans="1:10" x14ac:dyDescent="0.25">
      <c r="A3687" s="378" t="s">
        <v>185</v>
      </c>
      <c r="B3687" s="361" t="s">
        <v>195</v>
      </c>
      <c r="C3687" s="360" t="s">
        <v>12</v>
      </c>
      <c r="D3687" s="360" t="s">
        <v>112</v>
      </c>
      <c r="E3687" s="645" t="s">
        <v>2465</v>
      </c>
      <c r="F3687" s="645"/>
      <c r="G3687" s="362" t="s">
        <v>104</v>
      </c>
      <c r="H3687" s="363">
        <v>0.43172159999999998</v>
      </c>
      <c r="I3687" s="364">
        <v>34.340000000000003</v>
      </c>
      <c r="J3687" s="379">
        <v>14.82</v>
      </c>
    </row>
    <row r="3688" spans="1:10" ht="25.5" x14ac:dyDescent="0.25">
      <c r="A3688" s="378" t="s">
        <v>185</v>
      </c>
      <c r="B3688" s="361" t="s">
        <v>211</v>
      </c>
      <c r="C3688" s="360" t="s">
        <v>12</v>
      </c>
      <c r="D3688" s="360" t="s">
        <v>114</v>
      </c>
      <c r="E3688" s="645" t="s">
        <v>2465</v>
      </c>
      <c r="F3688" s="645"/>
      <c r="G3688" s="362" t="s">
        <v>104</v>
      </c>
      <c r="H3688" s="363">
        <v>0.3237912</v>
      </c>
      <c r="I3688" s="364">
        <v>26.15</v>
      </c>
      <c r="J3688" s="379">
        <v>8.4600000000000009</v>
      </c>
    </row>
    <row r="3689" spans="1:10" ht="26.25" thickBot="1" x14ac:dyDescent="0.3">
      <c r="A3689" s="372" t="s">
        <v>191</v>
      </c>
      <c r="B3689" s="355" t="s">
        <v>1938</v>
      </c>
      <c r="C3689" s="354" t="s">
        <v>12</v>
      </c>
      <c r="D3689" s="354" t="s">
        <v>1939</v>
      </c>
      <c r="E3689" s="643" t="s">
        <v>192</v>
      </c>
      <c r="F3689" s="643"/>
      <c r="G3689" s="356" t="s">
        <v>4</v>
      </c>
      <c r="H3689" s="357">
        <v>1</v>
      </c>
      <c r="I3689" s="358">
        <v>26.1</v>
      </c>
      <c r="J3689" s="373">
        <v>26.1</v>
      </c>
    </row>
    <row r="3690" spans="1:10" ht="15.75" thickTop="1" x14ac:dyDescent="0.25">
      <c r="A3690" s="374"/>
      <c r="B3690" s="359"/>
      <c r="C3690" s="359"/>
      <c r="D3690" s="359"/>
      <c r="E3690" s="359"/>
      <c r="F3690" s="359"/>
      <c r="G3690" s="359"/>
      <c r="H3690" s="359"/>
      <c r="I3690" s="359"/>
      <c r="J3690" s="375"/>
    </row>
    <row r="3691" spans="1:10" ht="25.5" x14ac:dyDescent="0.25">
      <c r="A3691" s="376" t="s">
        <v>184</v>
      </c>
      <c r="B3691" s="350" t="s">
        <v>1416</v>
      </c>
      <c r="C3691" s="349" t="s">
        <v>163</v>
      </c>
      <c r="D3691" s="349" t="s">
        <v>1417</v>
      </c>
      <c r="E3691" s="644" t="s">
        <v>760</v>
      </c>
      <c r="F3691" s="644"/>
      <c r="G3691" s="351" t="s">
        <v>4</v>
      </c>
      <c r="H3691" s="352">
        <v>1</v>
      </c>
      <c r="I3691" s="353">
        <v>62.08</v>
      </c>
      <c r="J3691" s="377">
        <v>62.08</v>
      </c>
    </row>
    <row r="3692" spans="1:10" x14ac:dyDescent="0.25">
      <c r="A3692" s="378" t="s">
        <v>185</v>
      </c>
      <c r="B3692" s="361" t="s">
        <v>195</v>
      </c>
      <c r="C3692" s="360" t="s">
        <v>12</v>
      </c>
      <c r="D3692" s="360" t="s">
        <v>112</v>
      </c>
      <c r="E3692" s="645" t="s">
        <v>2465</v>
      </c>
      <c r="F3692" s="645"/>
      <c r="G3692" s="362" t="s">
        <v>104</v>
      </c>
      <c r="H3692" s="363">
        <v>0.20619999999999999</v>
      </c>
      <c r="I3692" s="364">
        <v>34.340000000000003</v>
      </c>
      <c r="J3692" s="379">
        <v>7.08</v>
      </c>
    </row>
    <row r="3693" spans="1:10" ht="25.5" x14ac:dyDescent="0.25">
      <c r="A3693" s="378" t="s">
        <v>185</v>
      </c>
      <c r="B3693" s="361" t="s">
        <v>211</v>
      </c>
      <c r="C3693" s="360" t="s">
        <v>12</v>
      </c>
      <c r="D3693" s="360" t="s">
        <v>114</v>
      </c>
      <c r="E3693" s="645" t="s">
        <v>2465</v>
      </c>
      <c r="F3693" s="645"/>
      <c r="G3693" s="362" t="s">
        <v>104</v>
      </c>
      <c r="H3693" s="363">
        <v>0.20619999999999999</v>
      </c>
      <c r="I3693" s="364">
        <v>26.15</v>
      </c>
      <c r="J3693" s="379">
        <v>5.39</v>
      </c>
    </row>
    <row r="3694" spans="1:10" x14ac:dyDescent="0.25">
      <c r="A3694" s="372" t="s">
        <v>191</v>
      </c>
      <c r="B3694" s="355" t="s">
        <v>1940</v>
      </c>
      <c r="C3694" s="354" t="s">
        <v>12</v>
      </c>
      <c r="D3694" s="354" t="s">
        <v>1941</v>
      </c>
      <c r="E3694" s="643" t="s">
        <v>192</v>
      </c>
      <c r="F3694" s="643"/>
      <c r="G3694" s="356" t="s">
        <v>4</v>
      </c>
      <c r="H3694" s="357">
        <v>1</v>
      </c>
      <c r="I3694" s="358">
        <v>23.51</v>
      </c>
      <c r="J3694" s="373">
        <v>23.51</v>
      </c>
    </row>
    <row r="3695" spans="1:10" ht="25.5" x14ac:dyDescent="0.25">
      <c r="A3695" s="372" t="s">
        <v>191</v>
      </c>
      <c r="B3695" s="355" t="s">
        <v>1938</v>
      </c>
      <c r="C3695" s="354" t="s">
        <v>12</v>
      </c>
      <c r="D3695" s="354" t="s">
        <v>1939</v>
      </c>
      <c r="E3695" s="643" t="s">
        <v>192</v>
      </c>
      <c r="F3695" s="643"/>
      <c r="G3695" s="356" t="s">
        <v>4</v>
      </c>
      <c r="H3695" s="357">
        <v>1</v>
      </c>
      <c r="I3695" s="358">
        <v>26.1</v>
      </c>
      <c r="J3695" s="373">
        <v>26.1</v>
      </c>
    </row>
    <row r="3696" spans="1:10" x14ac:dyDescent="0.25">
      <c r="A3696" s="646" t="s">
        <v>199</v>
      </c>
      <c r="B3696" s="853"/>
      <c r="C3696" s="853"/>
      <c r="D3696" s="853"/>
      <c r="E3696" s="853"/>
      <c r="F3696" s="853"/>
      <c r="G3696" s="853"/>
      <c r="H3696" s="853"/>
      <c r="I3696" s="853"/>
      <c r="J3696" s="647"/>
    </row>
    <row r="3697" spans="1:10" ht="15.75" thickBot="1" x14ac:dyDescent="0.3">
      <c r="A3697" s="648" t="s">
        <v>1942</v>
      </c>
      <c r="B3697" s="854"/>
      <c r="C3697" s="854"/>
      <c r="D3697" s="854"/>
      <c r="E3697" s="854"/>
      <c r="F3697" s="854"/>
      <c r="G3697" s="854"/>
      <c r="H3697" s="854"/>
      <c r="I3697" s="854"/>
      <c r="J3697" s="649"/>
    </row>
    <row r="3698" spans="1:10" ht="15.75" thickTop="1" x14ac:dyDescent="0.25">
      <c r="A3698" s="374"/>
      <c r="B3698" s="359"/>
      <c r="C3698" s="359"/>
      <c r="D3698" s="359"/>
      <c r="E3698" s="359"/>
      <c r="F3698" s="359"/>
      <c r="G3698" s="359"/>
      <c r="H3698" s="359"/>
      <c r="I3698" s="359"/>
      <c r="J3698" s="375"/>
    </row>
    <row r="3699" spans="1:10" ht="25.5" x14ac:dyDescent="0.25">
      <c r="A3699" s="376" t="s">
        <v>184</v>
      </c>
      <c r="B3699" s="350" t="s">
        <v>5909</v>
      </c>
      <c r="C3699" s="349" t="s">
        <v>163</v>
      </c>
      <c r="D3699" s="349" t="s">
        <v>5910</v>
      </c>
      <c r="E3699" s="644" t="s">
        <v>194</v>
      </c>
      <c r="F3699" s="644"/>
      <c r="G3699" s="351" t="s">
        <v>4</v>
      </c>
      <c r="H3699" s="352">
        <v>1</v>
      </c>
      <c r="I3699" s="353">
        <v>107.54</v>
      </c>
      <c r="J3699" s="377">
        <v>107.54</v>
      </c>
    </row>
    <row r="3700" spans="1:10" ht="25.5" x14ac:dyDescent="0.25">
      <c r="A3700" s="378" t="s">
        <v>185</v>
      </c>
      <c r="B3700" s="361" t="s">
        <v>1415</v>
      </c>
      <c r="C3700" s="360" t="s">
        <v>12</v>
      </c>
      <c r="D3700" s="360" t="s">
        <v>2493</v>
      </c>
      <c r="E3700" s="645" t="s">
        <v>760</v>
      </c>
      <c r="F3700" s="645"/>
      <c r="G3700" s="362" t="s">
        <v>4</v>
      </c>
      <c r="H3700" s="363">
        <v>1</v>
      </c>
      <c r="I3700" s="364">
        <v>49.38</v>
      </c>
      <c r="J3700" s="379">
        <v>49.38</v>
      </c>
    </row>
    <row r="3701" spans="1:10" ht="25.5" x14ac:dyDescent="0.25">
      <c r="A3701" s="378" t="s">
        <v>185</v>
      </c>
      <c r="B3701" s="361" t="s">
        <v>211</v>
      </c>
      <c r="C3701" s="360" t="s">
        <v>12</v>
      </c>
      <c r="D3701" s="360" t="s">
        <v>114</v>
      </c>
      <c r="E3701" s="645" t="s">
        <v>2465</v>
      </c>
      <c r="F3701" s="645"/>
      <c r="G3701" s="362" t="s">
        <v>104</v>
      </c>
      <c r="H3701" s="363">
        <v>0.76700000000000002</v>
      </c>
      <c r="I3701" s="364">
        <v>26.15</v>
      </c>
      <c r="J3701" s="379">
        <v>20.05</v>
      </c>
    </row>
    <row r="3702" spans="1:10" x14ac:dyDescent="0.25">
      <c r="A3702" s="378" t="s">
        <v>185</v>
      </c>
      <c r="B3702" s="361" t="s">
        <v>195</v>
      </c>
      <c r="C3702" s="360" t="s">
        <v>12</v>
      </c>
      <c r="D3702" s="360" t="s">
        <v>112</v>
      </c>
      <c r="E3702" s="645" t="s">
        <v>2465</v>
      </c>
      <c r="F3702" s="645"/>
      <c r="G3702" s="362" t="s">
        <v>104</v>
      </c>
      <c r="H3702" s="363">
        <v>0.76700000000000002</v>
      </c>
      <c r="I3702" s="364">
        <v>34.340000000000003</v>
      </c>
      <c r="J3702" s="379">
        <v>26.33</v>
      </c>
    </row>
    <row r="3703" spans="1:10" x14ac:dyDescent="0.25">
      <c r="A3703" s="372" t="s">
        <v>191</v>
      </c>
      <c r="B3703" s="355" t="s">
        <v>6116</v>
      </c>
      <c r="C3703" s="354" t="s">
        <v>1935</v>
      </c>
      <c r="D3703" s="354" t="s">
        <v>6117</v>
      </c>
      <c r="E3703" s="643" t="s">
        <v>192</v>
      </c>
      <c r="F3703" s="643"/>
      <c r="G3703" s="356" t="s">
        <v>4</v>
      </c>
      <c r="H3703" s="357">
        <v>1</v>
      </c>
      <c r="I3703" s="358">
        <v>11.78</v>
      </c>
      <c r="J3703" s="373">
        <v>11.78</v>
      </c>
    </row>
    <row r="3704" spans="1:10" x14ac:dyDescent="0.25">
      <c r="A3704" s="646" t="s">
        <v>199</v>
      </c>
      <c r="B3704" s="853"/>
      <c r="C3704" s="853"/>
      <c r="D3704" s="853"/>
      <c r="E3704" s="853"/>
      <c r="F3704" s="853"/>
      <c r="G3704" s="853"/>
      <c r="H3704" s="853"/>
      <c r="I3704" s="853"/>
      <c r="J3704" s="647"/>
    </row>
    <row r="3705" spans="1:10" ht="15.75" thickBot="1" x14ac:dyDescent="0.3">
      <c r="A3705" s="648" t="s">
        <v>6118</v>
      </c>
      <c r="B3705" s="854"/>
      <c r="C3705" s="854"/>
      <c r="D3705" s="854"/>
      <c r="E3705" s="854"/>
      <c r="F3705" s="854"/>
      <c r="G3705" s="854"/>
      <c r="H3705" s="854"/>
      <c r="I3705" s="854"/>
      <c r="J3705" s="649"/>
    </row>
    <row r="3706" spans="1:10" ht="15.75" thickTop="1" x14ac:dyDescent="0.25">
      <c r="A3706" s="374"/>
      <c r="B3706" s="359"/>
      <c r="C3706" s="359"/>
      <c r="D3706" s="359"/>
      <c r="E3706" s="359"/>
      <c r="F3706" s="359"/>
      <c r="G3706" s="359"/>
      <c r="H3706" s="359"/>
      <c r="I3706" s="359"/>
      <c r="J3706" s="375"/>
    </row>
    <row r="3707" spans="1:10" ht="38.25" x14ac:dyDescent="0.25">
      <c r="A3707" s="376" t="s">
        <v>184</v>
      </c>
      <c r="B3707" s="350" t="s">
        <v>2721</v>
      </c>
      <c r="C3707" s="349" t="s">
        <v>163</v>
      </c>
      <c r="D3707" s="349" t="s">
        <v>2722</v>
      </c>
      <c r="E3707" s="644" t="s">
        <v>194</v>
      </c>
      <c r="F3707" s="644"/>
      <c r="G3707" s="351" t="s">
        <v>4</v>
      </c>
      <c r="H3707" s="352">
        <v>1</v>
      </c>
      <c r="I3707" s="353">
        <v>22.19</v>
      </c>
      <c r="J3707" s="377">
        <v>22.19</v>
      </c>
    </row>
    <row r="3708" spans="1:10" ht="25.5" x14ac:dyDescent="0.25">
      <c r="A3708" s="378" t="s">
        <v>185</v>
      </c>
      <c r="B3708" s="361" t="s">
        <v>211</v>
      </c>
      <c r="C3708" s="360" t="s">
        <v>12</v>
      </c>
      <c r="D3708" s="360" t="s">
        <v>114</v>
      </c>
      <c r="E3708" s="645" t="s">
        <v>2465</v>
      </c>
      <c r="F3708" s="645"/>
      <c r="G3708" s="362" t="s">
        <v>104</v>
      </c>
      <c r="H3708" s="363">
        <v>0.23499999999999999</v>
      </c>
      <c r="I3708" s="364">
        <v>26.15</v>
      </c>
      <c r="J3708" s="379">
        <v>6.14</v>
      </c>
    </row>
    <row r="3709" spans="1:10" x14ac:dyDescent="0.25">
      <c r="A3709" s="378" t="s">
        <v>185</v>
      </c>
      <c r="B3709" s="361" t="s">
        <v>195</v>
      </c>
      <c r="C3709" s="360" t="s">
        <v>12</v>
      </c>
      <c r="D3709" s="360" t="s">
        <v>112</v>
      </c>
      <c r="E3709" s="645" t="s">
        <v>2465</v>
      </c>
      <c r="F3709" s="645"/>
      <c r="G3709" s="362" t="s">
        <v>104</v>
      </c>
      <c r="H3709" s="363">
        <v>0.23499999999999999</v>
      </c>
      <c r="I3709" s="364">
        <v>34.340000000000003</v>
      </c>
      <c r="J3709" s="379">
        <v>8.06</v>
      </c>
    </row>
    <row r="3710" spans="1:10" ht="25.5" x14ac:dyDescent="0.25">
      <c r="A3710" s="372" t="s">
        <v>191</v>
      </c>
      <c r="B3710" s="355" t="s">
        <v>3097</v>
      </c>
      <c r="C3710" s="354" t="s">
        <v>12</v>
      </c>
      <c r="D3710" s="354" t="s">
        <v>3098</v>
      </c>
      <c r="E3710" s="643" t="s">
        <v>192</v>
      </c>
      <c r="F3710" s="643"/>
      <c r="G3710" s="356" t="s">
        <v>4</v>
      </c>
      <c r="H3710" s="357">
        <v>1</v>
      </c>
      <c r="I3710" s="358">
        <v>7.99</v>
      </c>
      <c r="J3710" s="373">
        <v>7.99</v>
      </c>
    </row>
    <row r="3711" spans="1:10" x14ac:dyDescent="0.25">
      <c r="A3711" s="646" t="s">
        <v>199</v>
      </c>
      <c r="B3711" s="853"/>
      <c r="C3711" s="853"/>
      <c r="D3711" s="853"/>
      <c r="E3711" s="853"/>
      <c r="F3711" s="853"/>
      <c r="G3711" s="853"/>
      <c r="H3711" s="853"/>
      <c r="I3711" s="853"/>
      <c r="J3711" s="647"/>
    </row>
    <row r="3712" spans="1:10" ht="15.75" thickBot="1" x14ac:dyDescent="0.3">
      <c r="A3712" s="648" t="s">
        <v>3099</v>
      </c>
      <c r="B3712" s="854"/>
      <c r="C3712" s="854"/>
      <c r="D3712" s="854"/>
      <c r="E3712" s="854"/>
      <c r="F3712" s="854"/>
      <c r="G3712" s="854"/>
      <c r="H3712" s="854"/>
      <c r="I3712" s="854"/>
      <c r="J3712" s="649"/>
    </row>
    <row r="3713" spans="1:10" ht="15.75" thickTop="1" x14ac:dyDescent="0.25">
      <c r="A3713" s="374"/>
      <c r="B3713" s="359"/>
      <c r="C3713" s="359"/>
      <c r="D3713" s="359"/>
      <c r="E3713" s="359"/>
      <c r="F3713" s="359"/>
      <c r="G3713" s="359"/>
      <c r="H3713" s="359"/>
      <c r="I3713" s="359"/>
      <c r="J3713" s="375"/>
    </row>
    <row r="3714" spans="1:10" ht="38.25" x14ac:dyDescent="0.25">
      <c r="A3714" s="376" t="s">
        <v>184</v>
      </c>
      <c r="B3714" s="350" t="s">
        <v>4768</v>
      </c>
      <c r="C3714" s="349" t="s">
        <v>163</v>
      </c>
      <c r="D3714" s="349" t="s">
        <v>4769</v>
      </c>
      <c r="E3714" s="644" t="s">
        <v>5029</v>
      </c>
      <c r="F3714" s="644"/>
      <c r="G3714" s="351" t="s">
        <v>3</v>
      </c>
      <c r="H3714" s="352">
        <v>1</v>
      </c>
      <c r="I3714" s="353">
        <v>16.489999999999998</v>
      </c>
      <c r="J3714" s="377">
        <v>16.489999999999998</v>
      </c>
    </row>
    <row r="3715" spans="1:10" ht="25.5" x14ac:dyDescent="0.25">
      <c r="A3715" s="378" t="s">
        <v>185</v>
      </c>
      <c r="B3715" s="361" t="s">
        <v>416</v>
      </c>
      <c r="C3715" s="360" t="s">
        <v>12</v>
      </c>
      <c r="D3715" s="360" t="s">
        <v>417</v>
      </c>
      <c r="E3715" s="645" t="s">
        <v>2465</v>
      </c>
      <c r="F3715" s="645"/>
      <c r="G3715" s="362" t="s">
        <v>104</v>
      </c>
      <c r="H3715" s="363">
        <v>0.2276</v>
      </c>
      <c r="I3715" s="364">
        <v>33.36</v>
      </c>
      <c r="J3715" s="379">
        <v>7.59</v>
      </c>
    </row>
    <row r="3716" spans="1:10" ht="25.5" x14ac:dyDescent="0.25">
      <c r="A3716" s="378" t="s">
        <v>185</v>
      </c>
      <c r="B3716" s="361" t="s">
        <v>414</v>
      </c>
      <c r="C3716" s="360" t="s">
        <v>12</v>
      </c>
      <c r="D3716" s="360" t="s">
        <v>415</v>
      </c>
      <c r="E3716" s="645" t="s">
        <v>2465</v>
      </c>
      <c r="F3716" s="645"/>
      <c r="G3716" s="362" t="s">
        <v>104</v>
      </c>
      <c r="H3716" s="363">
        <v>6.9000000000000006E-2</v>
      </c>
      <c r="I3716" s="364">
        <v>25.33</v>
      </c>
      <c r="J3716" s="379">
        <v>1.74</v>
      </c>
    </row>
    <row r="3717" spans="1:10" x14ac:dyDescent="0.25">
      <c r="A3717" s="372" t="s">
        <v>191</v>
      </c>
      <c r="B3717" s="355" t="s">
        <v>5030</v>
      </c>
      <c r="C3717" s="354" t="s">
        <v>125</v>
      </c>
      <c r="D3717" s="354" t="s">
        <v>5031</v>
      </c>
      <c r="E3717" s="643" t="s">
        <v>192</v>
      </c>
      <c r="F3717" s="643"/>
      <c r="G3717" s="356" t="s">
        <v>3</v>
      </c>
      <c r="H3717" s="357">
        <v>1.0216000000000001</v>
      </c>
      <c r="I3717" s="358">
        <v>7.01</v>
      </c>
      <c r="J3717" s="373">
        <v>7.16</v>
      </c>
    </row>
    <row r="3718" spans="1:10" x14ac:dyDescent="0.25">
      <c r="A3718" s="646" t="s">
        <v>199</v>
      </c>
      <c r="B3718" s="853"/>
      <c r="C3718" s="853"/>
      <c r="D3718" s="853"/>
      <c r="E3718" s="853"/>
      <c r="F3718" s="853"/>
      <c r="G3718" s="853"/>
      <c r="H3718" s="853"/>
      <c r="I3718" s="853"/>
      <c r="J3718" s="647"/>
    </row>
    <row r="3719" spans="1:10" ht="15.75" thickBot="1" x14ac:dyDescent="0.3">
      <c r="A3719" s="648" t="s">
        <v>5032</v>
      </c>
      <c r="B3719" s="854"/>
      <c r="C3719" s="854"/>
      <c r="D3719" s="854"/>
      <c r="E3719" s="854"/>
      <c r="F3719" s="854"/>
      <c r="G3719" s="854"/>
      <c r="H3719" s="854"/>
      <c r="I3719" s="854"/>
      <c r="J3719" s="649"/>
    </row>
    <row r="3720" spans="1:10" ht="15.75" thickTop="1" x14ac:dyDescent="0.25">
      <c r="A3720" s="374"/>
      <c r="B3720" s="359"/>
      <c r="C3720" s="359"/>
      <c r="D3720" s="359"/>
      <c r="E3720" s="359"/>
      <c r="F3720" s="359"/>
      <c r="G3720" s="359"/>
      <c r="H3720" s="359"/>
      <c r="I3720" s="359"/>
      <c r="J3720" s="375"/>
    </row>
    <row r="3721" spans="1:10" ht="38.25" x14ac:dyDescent="0.25">
      <c r="A3721" s="376" t="s">
        <v>184</v>
      </c>
      <c r="B3721" s="350" t="s">
        <v>4770</v>
      </c>
      <c r="C3721" s="349" t="s">
        <v>163</v>
      </c>
      <c r="D3721" s="349" t="s">
        <v>4771</v>
      </c>
      <c r="E3721" s="644" t="s">
        <v>5029</v>
      </c>
      <c r="F3721" s="644"/>
      <c r="G3721" s="351" t="s">
        <v>3</v>
      </c>
      <c r="H3721" s="352">
        <v>1</v>
      </c>
      <c r="I3721" s="353">
        <v>30.19</v>
      </c>
      <c r="J3721" s="377">
        <v>30.19</v>
      </c>
    </row>
    <row r="3722" spans="1:10" ht="25.5" x14ac:dyDescent="0.25">
      <c r="A3722" s="378" t="s">
        <v>185</v>
      </c>
      <c r="B3722" s="361" t="s">
        <v>416</v>
      </c>
      <c r="C3722" s="360" t="s">
        <v>12</v>
      </c>
      <c r="D3722" s="360" t="s">
        <v>417</v>
      </c>
      <c r="E3722" s="645" t="s">
        <v>2465</v>
      </c>
      <c r="F3722" s="645"/>
      <c r="G3722" s="362" t="s">
        <v>104</v>
      </c>
      <c r="H3722" s="363">
        <v>0.32300000000000001</v>
      </c>
      <c r="I3722" s="364">
        <v>33.36</v>
      </c>
      <c r="J3722" s="379">
        <v>10.77</v>
      </c>
    </row>
    <row r="3723" spans="1:10" ht="25.5" x14ac:dyDescent="0.25">
      <c r="A3723" s="378" t="s">
        <v>185</v>
      </c>
      <c r="B3723" s="361" t="s">
        <v>414</v>
      </c>
      <c r="C3723" s="360" t="s">
        <v>12</v>
      </c>
      <c r="D3723" s="360" t="s">
        <v>415</v>
      </c>
      <c r="E3723" s="645" t="s">
        <v>2465</v>
      </c>
      <c r="F3723" s="645"/>
      <c r="G3723" s="362" t="s">
        <v>104</v>
      </c>
      <c r="H3723" s="363">
        <v>9.7900000000000001E-2</v>
      </c>
      <c r="I3723" s="364">
        <v>25.33</v>
      </c>
      <c r="J3723" s="379">
        <v>2.4700000000000002</v>
      </c>
    </row>
    <row r="3724" spans="1:10" x14ac:dyDescent="0.25">
      <c r="A3724" s="372" t="s">
        <v>191</v>
      </c>
      <c r="B3724" s="355" t="s">
        <v>5033</v>
      </c>
      <c r="C3724" s="354" t="s">
        <v>125</v>
      </c>
      <c r="D3724" s="354" t="s">
        <v>5034</v>
      </c>
      <c r="E3724" s="643" t="s">
        <v>192</v>
      </c>
      <c r="F3724" s="643"/>
      <c r="G3724" s="356" t="s">
        <v>3</v>
      </c>
      <c r="H3724" s="357">
        <v>1.0216000000000001</v>
      </c>
      <c r="I3724" s="358">
        <v>16.600000000000001</v>
      </c>
      <c r="J3724" s="373">
        <v>16.95</v>
      </c>
    </row>
    <row r="3725" spans="1:10" x14ac:dyDescent="0.25">
      <c r="A3725" s="646" t="s">
        <v>199</v>
      </c>
      <c r="B3725" s="853"/>
      <c r="C3725" s="853"/>
      <c r="D3725" s="853"/>
      <c r="E3725" s="853"/>
      <c r="F3725" s="853"/>
      <c r="G3725" s="853"/>
      <c r="H3725" s="853"/>
      <c r="I3725" s="853"/>
      <c r="J3725" s="647"/>
    </row>
    <row r="3726" spans="1:10" ht="15.75" thickBot="1" x14ac:dyDescent="0.3">
      <c r="A3726" s="648" t="s">
        <v>5035</v>
      </c>
      <c r="B3726" s="854"/>
      <c r="C3726" s="854"/>
      <c r="D3726" s="854"/>
      <c r="E3726" s="854"/>
      <c r="F3726" s="854"/>
      <c r="G3726" s="854"/>
      <c r="H3726" s="854"/>
      <c r="I3726" s="854"/>
      <c r="J3726" s="649"/>
    </row>
    <row r="3727" spans="1:10" ht="15.75" thickTop="1" x14ac:dyDescent="0.25">
      <c r="A3727" s="374"/>
      <c r="B3727" s="359"/>
      <c r="C3727" s="359"/>
      <c r="D3727" s="359"/>
      <c r="E3727" s="359"/>
      <c r="F3727" s="359"/>
      <c r="G3727" s="359"/>
      <c r="H3727" s="359"/>
      <c r="I3727" s="359"/>
      <c r="J3727" s="375"/>
    </row>
    <row r="3728" spans="1:10" ht="25.5" x14ac:dyDescent="0.25">
      <c r="A3728" s="376" t="s">
        <v>184</v>
      </c>
      <c r="B3728" s="350" t="s">
        <v>4772</v>
      </c>
      <c r="C3728" s="349" t="s">
        <v>163</v>
      </c>
      <c r="D3728" s="349" t="s">
        <v>4773</v>
      </c>
      <c r="E3728" s="644" t="s">
        <v>1918</v>
      </c>
      <c r="F3728" s="644"/>
      <c r="G3728" s="351" t="s">
        <v>4</v>
      </c>
      <c r="H3728" s="352">
        <v>1</v>
      </c>
      <c r="I3728" s="353">
        <v>50.18</v>
      </c>
      <c r="J3728" s="377">
        <v>50.18</v>
      </c>
    </row>
    <row r="3729" spans="1:10" ht="25.5" x14ac:dyDescent="0.25">
      <c r="A3729" s="378" t="s">
        <v>185</v>
      </c>
      <c r="B3729" s="361" t="s">
        <v>416</v>
      </c>
      <c r="C3729" s="360" t="s">
        <v>12</v>
      </c>
      <c r="D3729" s="360" t="s">
        <v>417</v>
      </c>
      <c r="E3729" s="645" t="s">
        <v>2465</v>
      </c>
      <c r="F3729" s="645"/>
      <c r="G3729" s="362" t="s">
        <v>104</v>
      </c>
      <c r="H3729" s="363">
        <v>0.156</v>
      </c>
      <c r="I3729" s="364">
        <v>33.36</v>
      </c>
      <c r="J3729" s="379">
        <v>5.2</v>
      </c>
    </row>
    <row r="3730" spans="1:10" x14ac:dyDescent="0.25">
      <c r="A3730" s="378" t="s">
        <v>185</v>
      </c>
      <c r="B3730" s="361" t="s">
        <v>190</v>
      </c>
      <c r="C3730" s="360" t="s">
        <v>12</v>
      </c>
      <c r="D3730" s="360" t="s">
        <v>106</v>
      </c>
      <c r="E3730" s="645" t="s">
        <v>2465</v>
      </c>
      <c r="F3730" s="645"/>
      <c r="G3730" s="362" t="s">
        <v>104</v>
      </c>
      <c r="H3730" s="363">
        <v>0.156</v>
      </c>
      <c r="I3730" s="364">
        <v>24.91</v>
      </c>
      <c r="J3730" s="379">
        <v>3.88</v>
      </c>
    </row>
    <row r="3731" spans="1:10" x14ac:dyDescent="0.25">
      <c r="A3731" s="372" t="s">
        <v>191</v>
      </c>
      <c r="B3731" s="355" t="s">
        <v>5044</v>
      </c>
      <c r="C3731" s="354" t="s">
        <v>125</v>
      </c>
      <c r="D3731" s="354" t="s">
        <v>5045</v>
      </c>
      <c r="E3731" s="643" t="s">
        <v>192</v>
      </c>
      <c r="F3731" s="643"/>
      <c r="G3731" s="356" t="s">
        <v>4</v>
      </c>
      <c r="H3731" s="357">
        <v>1E-3</v>
      </c>
      <c r="I3731" s="358">
        <v>509.36</v>
      </c>
      <c r="J3731" s="373">
        <v>0.5</v>
      </c>
    </row>
    <row r="3732" spans="1:10" ht="25.5" x14ac:dyDescent="0.25">
      <c r="A3732" s="372" t="s">
        <v>191</v>
      </c>
      <c r="B3732" s="355" t="s">
        <v>5036</v>
      </c>
      <c r="C3732" s="354" t="s">
        <v>125</v>
      </c>
      <c r="D3732" s="354" t="s">
        <v>5037</v>
      </c>
      <c r="E3732" s="643" t="s">
        <v>192</v>
      </c>
      <c r="F3732" s="643"/>
      <c r="G3732" s="356" t="s">
        <v>4</v>
      </c>
      <c r="H3732" s="357">
        <v>1E-3</v>
      </c>
      <c r="I3732" s="358">
        <v>1399.99</v>
      </c>
      <c r="J3732" s="373">
        <v>1.39</v>
      </c>
    </row>
    <row r="3733" spans="1:10" x14ac:dyDescent="0.25">
      <c r="A3733" s="372" t="s">
        <v>191</v>
      </c>
      <c r="B3733" s="355" t="s">
        <v>5046</v>
      </c>
      <c r="C3733" s="354" t="s">
        <v>125</v>
      </c>
      <c r="D3733" s="354" t="s">
        <v>5047</v>
      </c>
      <c r="E3733" s="643" t="s">
        <v>192</v>
      </c>
      <c r="F3733" s="643"/>
      <c r="G3733" s="356" t="s">
        <v>4</v>
      </c>
      <c r="H3733" s="357">
        <v>1</v>
      </c>
      <c r="I3733" s="358">
        <v>36.24</v>
      </c>
      <c r="J3733" s="373">
        <v>36.24</v>
      </c>
    </row>
    <row r="3734" spans="1:10" x14ac:dyDescent="0.25">
      <c r="A3734" s="372" t="s">
        <v>191</v>
      </c>
      <c r="B3734" s="355" t="s">
        <v>5040</v>
      </c>
      <c r="C3734" s="354" t="s">
        <v>125</v>
      </c>
      <c r="D3734" s="354" t="s">
        <v>5041</v>
      </c>
      <c r="E3734" s="643" t="s">
        <v>192</v>
      </c>
      <c r="F3734" s="643"/>
      <c r="G3734" s="356" t="s">
        <v>4</v>
      </c>
      <c r="H3734" s="357">
        <v>1</v>
      </c>
      <c r="I3734" s="358">
        <v>2.85</v>
      </c>
      <c r="J3734" s="373">
        <v>2.85</v>
      </c>
    </row>
    <row r="3735" spans="1:10" ht="25.5" x14ac:dyDescent="0.25">
      <c r="A3735" s="372" t="s">
        <v>191</v>
      </c>
      <c r="B3735" s="355" t="s">
        <v>5038</v>
      </c>
      <c r="C3735" s="354" t="s">
        <v>125</v>
      </c>
      <c r="D3735" s="354" t="s">
        <v>5039</v>
      </c>
      <c r="E3735" s="643" t="s">
        <v>192</v>
      </c>
      <c r="F3735" s="643"/>
      <c r="G3735" s="356" t="s">
        <v>4</v>
      </c>
      <c r="H3735" s="357">
        <v>1E-3</v>
      </c>
      <c r="I3735" s="358">
        <v>74.900000000000006</v>
      </c>
      <c r="J3735" s="373">
        <v>7.0000000000000007E-2</v>
      </c>
    </row>
    <row r="3736" spans="1:10" x14ac:dyDescent="0.25">
      <c r="A3736" s="372" t="s">
        <v>191</v>
      </c>
      <c r="B3736" s="355" t="s">
        <v>5042</v>
      </c>
      <c r="C3736" s="354" t="s">
        <v>125</v>
      </c>
      <c r="D3736" s="354" t="s">
        <v>5043</v>
      </c>
      <c r="E3736" s="643" t="s">
        <v>192</v>
      </c>
      <c r="F3736" s="643"/>
      <c r="G3736" s="356" t="s">
        <v>3</v>
      </c>
      <c r="H3736" s="357">
        <v>0.31900000000000001</v>
      </c>
      <c r="I3736" s="358">
        <v>0.17</v>
      </c>
      <c r="J3736" s="373">
        <v>0.05</v>
      </c>
    </row>
    <row r="3737" spans="1:10" x14ac:dyDescent="0.25">
      <c r="A3737" s="646" t="s">
        <v>199</v>
      </c>
      <c r="B3737" s="853"/>
      <c r="C3737" s="853"/>
      <c r="D3737" s="853"/>
      <c r="E3737" s="853"/>
      <c r="F3737" s="853"/>
      <c r="G3737" s="853"/>
      <c r="H3737" s="853"/>
      <c r="I3737" s="853"/>
      <c r="J3737" s="647"/>
    </row>
    <row r="3738" spans="1:10" ht="15.75" thickBot="1" x14ac:dyDescent="0.3">
      <c r="A3738" s="648" t="s">
        <v>5048</v>
      </c>
      <c r="B3738" s="854"/>
      <c r="C3738" s="854"/>
      <c r="D3738" s="854"/>
      <c r="E3738" s="854"/>
      <c r="F3738" s="854"/>
      <c r="G3738" s="854"/>
      <c r="H3738" s="854"/>
      <c r="I3738" s="854"/>
      <c r="J3738" s="649"/>
    </row>
    <row r="3739" spans="1:10" ht="15.75" thickTop="1" x14ac:dyDescent="0.25">
      <c r="A3739" s="374"/>
      <c r="B3739" s="359"/>
      <c r="C3739" s="359"/>
      <c r="D3739" s="359"/>
      <c r="E3739" s="359"/>
      <c r="F3739" s="359"/>
      <c r="G3739" s="359"/>
      <c r="H3739" s="359"/>
      <c r="I3739" s="359"/>
      <c r="J3739" s="375"/>
    </row>
    <row r="3740" spans="1:10" ht="38.25" x14ac:dyDescent="0.25">
      <c r="A3740" s="376" t="s">
        <v>184</v>
      </c>
      <c r="B3740" s="350" t="s">
        <v>4775</v>
      </c>
      <c r="C3740" s="349" t="s">
        <v>163</v>
      </c>
      <c r="D3740" s="349" t="s">
        <v>4776</v>
      </c>
      <c r="E3740" s="644" t="s">
        <v>1964</v>
      </c>
      <c r="F3740" s="644"/>
      <c r="G3740" s="351" t="s">
        <v>4</v>
      </c>
      <c r="H3740" s="352">
        <v>1</v>
      </c>
      <c r="I3740" s="353">
        <v>43.35</v>
      </c>
      <c r="J3740" s="377">
        <v>43.35</v>
      </c>
    </row>
    <row r="3741" spans="1:10" ht="25.5" x14ac:dyDescent="0.25">
      <c r="A3741" s="378" t="s">
        <v>185</v>
      </c>
      <c r="B3741" s="361" t="s">
        <v>414</v>
      </c>
      <c r="C3741" s="360" t="s">
        <v>12</v>
      </c>
      <c r="D3741" s="360" t="s">
        <v>415</v>
      </c>
      <c r="E3741" s="645" t="s">
        <v>2465</v>
      </c>
      <c r="F3741" s="645"/>
      <c r="G3741" s="362" t="s">
        <v>104</v>
      </c>
      <c r="H3741" s="363">
        <v>0.48199999999999998</v>
      </c>
      <c r="I3741" s="364">
        <v>25.33</v>
      </c>
      <c r="J3741" s="379">
        <v>12.2</v>
      </c>
    </row>
    <row r="3742" spans="1:10" ht="25.5" x14ac:dyDescent="0.25">
      <c r="A3742" s="378" t="s">
        <v>185</v>
      </c>
      <c r="B3742" s="361" t="s">
        <v>416</v>
      </c>
      <c r="C3742" s="360" t="s">
        <v>12</v>
      </c>
      <c r="D3742" s="360" t="s">
        <v>417</v>
      </c>
      <c r="E3742" s="645" t="s">
        <v>2465</v>
      </c>
      <c r="F3742" s="645"/>
      <c r="G3742" s="362" t="s">
        <v>104</v>
      </c>
      <c r="H3742" s="363">
        <v>0.48199999999999998</v>
      </c>
      <c r="I3742" s="364">
        <v>33.36</v>
      </c>
      <c r="J3742" s="379">
        <v>16.07</v>
      </c>
    </row>
    <row r="3743" spans="1:10" ht="25.5" x14ac:dyDescent="0.25">
      <c r="A3743" s="372" t="s">
        <v>191</v>
      </c>
      <c r="B3743" s="355" t="s">
        <v>1965</v>
      </c>
      <c r="C3743" s="354" t="s">
        <v>12</v>
      </c>
      <c r="D3743" s="354" t="s">
        <v>1966</v>
      </c>
      <c r="E3743" s="643" t="s">
        <v>192</v>
      </c>
      <c r="F3743" s="643"/>
      <c r="G3743" s="356" t="s">
        <v>105</v>
      </c>
      <c r="H3743" s="357">
        <v>3.0000000000000001E-3</v>
      </c>
      <c r="I3743" s="358">
        <v>48.04</v>
      </c>
      <c r="J3743" s="373">
        <v>0.14000000000000001</v>
      </c>
    </row>
    <row r="3744" spans="1:10" ht="25.5" x14ac:dyDescent="0.25">
      <c r="A3744" s="372" t="s">
        <v>191</v>
      </c>
      <c r="B3744" s="355" t="s">
        <v>5049</v>
      </c>
      <c r="C3744" s="354" t="s">
        <v>163</v>
      </c>
      <c r="D3744" s="354" t="s">
        <v>5050</v>
      </c>
      <c r="E3744" s="643" t="s">
        <v>192</v>
      </c>
      <c r="F3744" s="643"/>
      <c r="G3744" s="356" t="s">
        <v>4</v>
      </c>
      <c r="H3744" s="357">
        <v>1</v>
      </c>
      <c r="I3744" s="358">
        <v>14.74</v>
      </c>
      <c r="J3744" s="373">
        <v>14.74</v>
      </c>
    </row>
    <row r="3745" spans="1:10" ht="25.5" x14ac:dyDescent="0.25">
      <c r="A3745" s="372" t="s">
        <v>191</v>
      </c>
      <c r="B3745" s="355" t="s">
        <v>636</v>
      </c>
      <c r="C3745" s="354" t="s">
        <v>12</v>
      </c>
      <c r="D3745" s="354" t="s">
        <v>637</v>
      </c>
      <c r="E3745" s="643" t="s">
        <v>192</v>
      </c>
      <c r="F3745" s="643"/>
      <c r="G3745" s="356" t="s">
        <v>4</v>
      </c>
      <c r="H3745" s="357">
        <v>1.2999999999999999E-2</v>
      </c>
      <c r="I3745" s="358">
        <v>15.65</v>
      </c>
      <c r="J3745" s="373">
        <v>0.2</v>
      </c>
    </row>
    <row r="3746" spans="1:10" x14ac:dyDescent="0.25">
      <c r="A3746" s="646" t="s">
        <v>199</v>
      </c>
      <c r="B3746" s="853"/>
      <c r="C3746" s="853"/>
      <c r="D3746" s="853"/>
      <c r="E3746" s="853"/>
      <c r="F3746" s="853"/>
      <c r="G3746" s="853"/>
      <c r="H3746" s="853"/>
      <c r="I3746" s="853"/>
      <c r="J3746" s="647"/>
    </row>
    <row r="3747" spans="1:10" ht="15.75" thickBot="1" x14ac:dyDescent="0.3">
      <c r="A3747" s="648" t="s">
        <v>5051</v>
      </c>
      <c r="B3747" s="854"/>
      <c r="C3747" s="854"/>
      <c r="D3747" s="854"/>
      <c r="E3747" s="854"/>
      <c r="F3747" s="854"/>
      <c r="G3747" s="854"/>
      <c r="H3747" s="854"/>
      <c r="I3747" s="854"/>
      <c r="J3747" s="649"/>
    </row>
    <row r="3748" spans="1:10" ht="15.75" thickTop="1" x14ac:dyDescent="0.25">
      <c r="A3748" s="374"/>
      <c r="B3748" s="359"/>
      <c r="C3748" s="359"/>
      <c r="D3748" s="359"/>
      <c r="E3748" s="359"/>
      <c r="F3748" s="359"/>
      <c r="G3748" s="359"/>
      <c r="H3748" s="359"/>
      <c r="I3748" s="359"/>
      <c r="J3748" s="375"/>
    </row>
    <row r="3749" spans="1:10" ht="25.5" x14ac:dyDescent="0.25">
      <c r="A3749" s="376" t="s">
        <v>184</v>
      </c>
      <c r="B3749" s="350" t="s">
        <v>4778</v>
      </c>
      <c r="C3749" s="349" t="s">
        <v>163</v>
      </c>
      <c r="D3749" s="349" t="s">
        <v>4779</v>
      </c>
      <c r="E3749" s="644" t="s">
        <v>1918</v>
      </c>
      <c r="F3749" s="644"/>
      <c r="G3749" s="351" t="s">
        <v>4</v>
      </c>
      <c r="H3749" s="352">
        <v>1</v>
      </c>
      <c r="I3749" s="353">
        <v>7.88</v>
      </c>
      <c r="J3749" s="377">
        <v>7.88</v>
      </c>
    </row>
    <row r="3750" spans="1:10" ht="25.5" x14ac:dyDescent="0.25">
      <c r="A3750" s="378" t="s">
        <v>185</v>
      </c>
      <c r="B3750" s="361" t="s">
        <v>414</v>
      </c>
      <c r="C3750" s="360" t="s">
        <v>12</v>
      </c>
      <c r="D3750" s="360" t="s">
        <v>415</v>
      </c>
      <c r="E3750" s="645" t="s">
        <v>2465</v>
      </c>
      <c r="F3750" s="645"/>
      <c r="G3750" s="362" t="s">
        <v>104</v>
      </c>
      <c r="H3750" s="363">
        <v>7.5999999999999998E-2</v>
      </c>
      <c r="I3750" s="364">
        <v>25.33</v>
      </c>
      <c r="J3750" s="379">
        <v>1.92</v>
      </c>
    </row>
    <row r="3751" spans="1:10" ht="25.5" x14ac:dyDescent="0.25">
      <c r="A3751" s="378" t="s">
        <v>185</v>
      </c>
      <c r="B3751" s="361" t="s">
        <v>416</v>
      </c>
      <c r="C3751" s="360" t="s">
        <v>12</v>
      </c>
      <c r="D3751" s="360" t="s">
        <v>417</v>
      </c>
      <c r="E3751" s="645" t="s">
        <v>2465</v>
      </c>
      <c r="F3751" s="645"/>
      <c r="G3751" s="362" t="s">
        <v>104</v>
      </c>
      <c r="H3751" s="363">
        <v>7.5999999999999998E-2</v>
      </c>
      <c r="I3751" s="364">
        <v>33.36</v>
      </c>
      <c r="J3751" s="379">
        <v>2.5299999999999998</v>
      </c>
    </row>
    <row r="3752" spans="1:10" x14ac:dyDescent="0.25">
      <c r="A3752" s="372" t="s">
        <v>191</v>
      </c>
      <c r="B3752" s="355" t="s">
        <v>5052</v>
      </c>
      <c r="C3752" s="354" t="s">
        <v>125</v>
      </c>
      <c r="D3752" s="354" t="s">
        <v>5053</v>
      </c>
      <c r="E3752" s="643" t="s">
        <v>192</v>
      </c>
      <c r="F3752" s="643"/>
      <c r="G3752" s="356" t="s">
        <v>4</v>
      </c>
      <c r="H3752" s="357">
        <v>1</v>
      </c>
      <c r="I3752" s="358">
        <v>3.38</v>
      </c>
      <c r="J3752" s="373">
        <v>3.38</v>
      </c>
    </row>
    <row r="3753" spans="1:10" x14ac:dyDescent="0.25">
      <c r="A3753" s="372" t="s">
        <v>191</v>
      </c>
      <c r="B3753" s="355" t="s">
        <v>5042</v>
      </c>
      <c r="C3753" s="354" t="s">
        <v>125</v>
      </c>
      <c r="D3753" s="354" t="s">
        <v>5043</v>
      </c>
      <c r="E3753" s="643" t="s">
        <v>192</v>
      </c>
      <c r="F3753" s="643"/>
      <c r="G3753" s="356" t="s">
        <v>3</v>
      </c>
      <c r="H3753" s="357">
        <v>0.31900000000000001</v>
      </c>
      <c r="I3753" s="358">
        <v>0.17</v>
      </c>
      <c r="J3753" s="373">
        <v>0.05</v>
      </c>
    </row>
    <row r="3754" spans="1:10" x14ac:dyDescent="0.25">
      <c r="A3754" s="646" t="s">
        <v>199</v>
      </c>
      <c r="B3754" s="853"/>
      <c r="C3754" s="853"/>
      <c r="D3754" s="853"/>
      <c r="E3754" s="853"/>
      <c r="F3754" s="853"/>
      <c r="G3754" s="853"/>
      <c r="H3754" s="853"/>
      <c r="I3754" s="853"/>
      <c r="J3754" s="647"/>
    </row>
    <row r="3755" spans="1:10" ht="15.75" thickBot="1" x14ac:dyDescent="0.3">
      <c r="A3755" s="648" t="s">
        <v>5054</v>
      </c>
      <c r="B3755" s="854"/>
      <c r="C3755" s="854"/>
      <c r="D3755" s="854"/>
      <c r="E3755" s="854"/>
      <c r="F3755" s="854"/>
      <c r="G3755" s="854"/>
      <c r="H3755" s="854"/>
      <c r="I3755" s="854"/>
      <c r="J3755" s="649"/>
    </row>
    <row r="3756" spans="1:10" ht="15.75" thickTop="1" x14ac:dyDescent="0.25">
      <c r="A3756" s="374"/>
      <c r="B3756" s="359"/>
      <c r="C3756" s="359"/>
      <c r="D3756" s="359"/>
      <c r="E3756" s="359"/>
      <c r="F3756" s="359"/>
      <c r="G3756" s="359"/>
      <c r="H3756" s="359"/>
      <c r="I3756" s="359"/>
      <c r="J3756" s="375"/>
    </row>
    <row r="3757" spans="1:10" ht="38.25" x14ac:dyDescent="0.25">
      <c r="A3757" s="376" t="s">
        <v>184</v>
      </c>
      <c r="B3757" s="350" t="s">
        <v>4781</v>
      </c>
      <c r="C3757" s="349" t="s">
        <v>163</v>
      </c>
      <c r="D3757" s="349" t="s">
        <v>4782</v>
      </c>
      <c r="E3757" s="644" t="s">
        <v>1918</v>
      </c>
      <c r="F3757" s="644"/>
      <c r="G3757" s="351" t="s">
        <v>4</v>
      </c>
      <c r="H3757" s="352">
        <v>1</v>
      </c>
      <c r="I3757" s="353">
        <v>46.79</v>
      </c>
      <c r="J3757" s="377">
        <v>46.79</v>
      </c>
    </row>
    <row r="3758" spans="1:10" ht="25.5" x14ac:dyDescent="0.25">
      <c r="A3758" s="378" t="s">
        <v>185</v>
      </c>
      <c r="B3758" s="361" t="s">
        <v>416</v>
      </c>
      <c r="C3758" s="360" t="s">
        <v>12</v>
      </c>
      <c r="D3758" s="360" t="s">
        <v>417</v>
      </c>
      <c r="E3758" s="645" t="s">
        <v>2465</v>
      </c>
      <c r="F3758" s="645"/>
      <c r="G3758" s="362" t="s">
        <v>104</v>
      </c>
      <c r="H3758" s="363">
        <v>0.20399999999999999</v>
      </c>
      <c r="I3758" s="364">
        <v>33.36</v>
      </c>
      <c r="J3758" s="379">
        <v>6.8</v>
      </c>
    </row>
    <row r="3759" spans="1:10" ht="25.5" x14ac:dyDescent="0.25">
      <c r="A3759" s="378" t="s">
        <v>185</v>
      </c>
      <c r="B3759" s="361" t="s">
        <v>414</v>
      </c>
      <c r="C3759" s="360" t="s">
        <v>12</v>
      </c>
      <c r="D3759" s="360" t="s">
        <v>415</v>
      </c>
      <c r="E3759" s="645" t="s">
        <v>2465</v>
      </c>
      <c r="F3759" s="645"/>
      <c r="G3759" s="362" t="s">
        <v>104</v>
      </c>
      <c r="H3759" s="363">
        <v>0.20399999999999999</v>
      </c>
      <c r="I3759" s="364">
        <v>25.33</v>
      </c>
      <c r="J3759" s="379">
        <v>5.16</v>
      </c>
    </row>
    <row r="3760" spans="1:10" ht="25.5" x14ac:dyDescent="0.25">
      <c r="A3760" s="372" t="s">
        <v>191</v>
      </c>
      <c r="B3760" s="355" t="s">
        <v>5036</v>
      </c>
      <c r="C3760" s="354" t="s">
        <v>125</v>
      </c>
      <c r="D3760" s="354" t="s">
        <v>5037</v>
      </c>
      <c r="E3760" s="643" t="s">
        <v>192</v>
      </c>
      <c r="F3760" s="643"/>
      <c r="G3760" s="356" t="s">
        <v>4</v>
      </c>
      <c r="H3760" s="357">
        <v>2E-3</v>
      </c>
      <c r="I3760" s="358">
        <v>1399.99</v>
      </c>
      <c r="J3760" s="373">
        <v>2.79</v>
      </c>
    </row>
    <row r="3761" spans="1:10" x14ac:dyDescent="0.25">
      <c r="A3761" s="372" t="s">
        <v>191</v>
      </c>
      <c r="B3761" s="355" t="s">
        <v>5056</v>
      </c>
      <c r="C3761" s="354" t="s">
        <v>125</v>
      </c>
      <c r="D3761" s="354" t="s">
        <v>5057</v>
      </c>
      <c r="E3761" s="643" t="s">
        <v>192</v>
      </c>
      <c r="F3761" s="643"/>
      <c r="G3761" s="356" t="s">
        <v>4</v>
      </c>
      <c r="H3761" s="357">
        <v>1</v>
      </c>
      <c r="I3761" s="358">
        <v>4.45</v>
      </c>
      <c r="J3761" s="373">
        <v>4.45</v>
      </c>
    </row>
    <row r="3762" spans="1:10" x14ac:dyDescent="0.25">
      <c r="A3762" s="372" t="s">
        <v>191</v>
      </c>
      <c r="B3762" s="355" t="s">
        <v>5058</v>
      </c>
      <c r="C3762" s="354" t="s">
        <v>125</v>
      </c>
      <c r="D3762" s="354" t="s">
        <v>5059</v>
      </c>
      <c r="E3762" s="643" t="s">
        <v>192</v>
      </c>
      <c r="F3762" s="643"/>
      <c r="G3762" s="356" t="s">
        <v>4</v>
      </c>
      <c r="H3762" s="357">
        <v>1</v>
      </c>
      <c r="I3762" s="358">
        <v>8.0299999999999994</v>
      </c>
      <c r="J3762" s="373">
        <v>8.0299999999999994</v>
      </c>
    </row>
    <row r="3763" spans="1:10" ht="25.5" x14ac:dyDescent="0.25">
      <c r="A3763" s="372" t="s">
        <v>191</v>
      </c>
      <c r="B3763" s="355" t="s">
        <v>5055</v>
      </c>
      <c r="C3763" s="354" t="s">
        <v>125</v>
      </c>
      <c r="D3763" s="354" t="s">
        <v>6119</v>
      </c>
      <c r="E3763" s="643" t="s">
        <v>192</v>
      </c>
      <c r="F3763" s="643"/>
      <c r="G3763" s="356" t="s">
        <v>4</v>
      </c>
      <c r="H3763" s="357">
        <v>1</v>
      </c>
      <c r="I3763" s="358">
        <v>18.41</v>
      </c>
      <c r="J3763" s="373">
        <v>18.41</v>
      </c>
    </row>
    <row r="3764" spans="1:10" x14ac:dyDescent="0.25">
      <c r="A3764" s="372" t="s">
        <v>191</v>
      </c>
      <c r="B3764" s="355" t="s">
        <v>5044</v>
      </c>
      <c r="C3764" s="354" t="s">
        <v>125</v>
      </c>
      <c r="D3764" s="354" t="s">
        <v>5045</v>
      </c>
      <c r="E3764" s="643" t="s">
        <v>192</v>
      </c>
      <c r="F3764" s="643"/>
      <c r="G3764" s="356" t="s">
        <v>4</v>
      </c>
      <c r="H3764" s="357">
        <v>2E-3</v>
      </c>
      <c r="I3764" s="358">
        <v>509.36</v>
      </c>
      <c r="J3764" s="373">
        <v>1.01</v>
      </c>
    </row>
    <row r="3765" spans="1:10" ht="25.5" x14ac:dyDescent="0.25">
      <c r="A3765" s="372" t="s">
        <v>191</v>
      </c>
      <c r="B3765" s="355" t="s">
        <v>5038</v>
      </c>
      <c r="C3765" s="354" t="s">
        <v>125</v>
      </c>
      <c r="D3765" s="354" t="s">
        <v>5039</v>
      </c>
      <c r="E3765" s="643" t="s">
        <v>192</v>
      </c>
      <c r="F3765" s="643"/>
      <c r="G3765" s="356" t="s">
        <v>4</v>
      </c>
      <c r="H3765" s="357">
        <v>2E-3</v>
      </c>
      <c r="I3765" s="358">
        <v>74.900000000000006</v>
      </c>
      <c r="J3765" s="373">
        <v>0.14000000000000001</v>
      </c>
    </row>
    <row r="3766" spans="1:10" x14ac:dyDescent="0.25">
      <c r="A3766" s="646" t="s">
        <v>199</v>
      </c>
      <c r="B3766" s="853"/>
      <c r="C3766" s="853"/>
      <c r="D3766" s="853"/>
      <c r="E3766" s="853"/>
      <c r="F3766" s="853"/>
      <c r="G3766" s="853"/>
      <c r="H3766" s="853"/>
      <c r="I3766" s="853"/>
      <c r="J3766" s="647"/>
    </row>
    <row r="3767" spans="1:10" ht="15.75" thickBot="1" x14ac:dyDescent="0.3">
      <c r="A3767" s="648" t="s">
        <v>5060</v>
      </c>
      <c r="B3767" s="854"/>
      <c r="C3767" s="854"/>
      <c r="D3767" s="854"/>
      <c r="E3767" s="854"/>
      <c r="F3767" s="854"/>
      <c r="G3767" s="854"/>
      <c r="H3767" s="854"/>
      <c r="I3767" s="854"/>
      <c r="J3767" s="649"/>
    </row>
    <row r="3768" spans="1:10" ht="15.75" thickTop="1" x14ac:dyDescent="0.25">
      <c r="A3768" s="374"/>
      <c r="B3768" s="359"/>
      <c r="C3768" s="359"/>
      <c r="D3768" s="359"/>
      <c r="E3768" s="359"/>
      <c r="F3768" s="359"/>
      <c r="G3768" s="359"/>
      <c r="H3768" s="359"/>
      <c r="I3768" s="359"/>
      <c r="J3768" s="375"/>
    </row>
    <row r="3769" spans="1:10" ht="38.25" x14ac:dyDescent="0.25">
      <c r="A3769" s="376" t="s">
        <v>184</v>
      </c>
      <c r="B3769" s="350" t="s">
        <v>4784</v>
      </c>
      <c r="C3769" s="349" t="s">
        <v>163</v>
      </c>
      <c r="D3769" s="349" t="s">
        <v>4785</v>
      </c>
      <c r="E3769" s="644" t="s">
        <v>1964</v>
      </c>
      <c r="F3769" s="644"/>
      <c r="G3769" s="351" t="s">
        <v>4</v>
      </c>
      <c r="H3769" s="352">
        <v>1</v>
      </c>
      <c r="I3769" s="353">
        <v>58.61</v>
      </c>
      <c r="J3769" s="377">
        <v>58.61</v>
      </c>
    </row>
    <row r="3770" spans="1:10" ht="25.5" x14ac:dyDescent="0.25">
      <c r="A3770" s="378" t="s">
        <v>185</v>
      </c>
      <c r="B3770" s="361" t="s">
        <v>416</v>
      </c>
      <c r="C3770" s="360" t="s">
        <v>12</v>
      </c>
      <c r="D3770" s="360" t="s">
        <v>417</v>
      </c>
      <c r="E3770" s="645" t="s">
        <v>2465</v>
      </c>
      <c r="F3770" s="645"/>
      <c r="G3770" s="362" t="s">
        <v>104</v>
      </c>
      <c r="H3770" s="363">
        <v>0.48199999999999998</v>
      </c>
      <c r="I3770" s="364">
        <v>33.36</v>
      </c>
      <c r="J3770" s="379">
        <v>16.07</v>
      </c>
    </row>
    <row r="3771" spans="1:10" ht="25.5" x14ac:dyDescent="0.25">
      <c r="A3771" s="378" t="s">
        <v>185</v>
      </c>
      <c r="B3771" s="361" t="s">
        <v>414</v>
      </c>
      <c r="C3771" s="360" t="s">
        <v>12</v>
      </c>
      <c r="D3771" s="360" t="s">
        <v>415</v>
      </c>
      <c r="E3771" s="645" t="s">
        <v>2465</v>
      </c>
      <c r="F3771" s="645"/>
      <c r="G3771" s="362" t="s">
        <v>104</v>
      </c>
      <c r="H3771" s="363">
        <v>0.48199999999999998</v>
      </c>
      <c r="I3771" s="364">
        <v>25.33</v>
      </c>
      <c r="J3771" s="379">
        <v>12.2</v>
      </c>
    </row>
    <row r="3772" spans="1:10" ht="25.5" x14ac:dyDescent="0.25">
      <c r="A3772" s="372" t="s">
        <v>191</v>
      </c>
      <c r="B3772" s="355" t="s">
        <v>5061</v>
      </c>
      <c r="C3772" s="354" t="s">
        <v>163</v>
      </c>
      <c r="D3772" s="354" t="s">
        <v>5062</v>
      </c>
      <c r="E3772" s="643" t="s">
        <v>192</v>
      </c>
      <c r="F3772" s="643"/>
      <c r="G3772" s="356" t="s">
        <v>4</v>
      </c>
      <c r="H3772" s="357">
        <v>1</v>
      </c>
      <c r="I3772" s="358">
        <v>30</v>
      </c>
      <c r="J3772" s="373">
        <v>30</v>
      </c>
    </row>
    <row r="3773" spans="1:10" ht="25.5" x14ac:dyDescent="0.25">
      <c r="A3773" s="372" t="s">
        <v>191</v>
      </c>
      <c r="B3773" s="355" t="s">
        <v>636</v>
      </c>
      <c r="C3773" s="354" t="s">
        <v>12</v>
      </c>
      <c r="D3773" s="354" t="s">
        <v>637</v>
      </c>
      <c r="E3773" s="643" t="s">
        <v>192</v>
      </c>
      <c r="F3773" s="643"/>
      <c r="G3773" s="356" t="s">
        <v>4</v>
      </c>
      <c r="H3773" s="357">
        <v>1.2999999999999999E-2</v>
      </c>
      <c r="I3773" s="358">
        <v>15.65</v>
      </c>
      <c r="J3773" s="373">
        <v>0.2</v>
      </c>
    </row>
    <row r="3774" spans="1:10" ht="25.5" x14ac:dyDescent="0.25">
      <c r="A3774" s="372" t="s">
        <v>191</v>
      </c>
      <c r="B3774" s="355" t="s">
        <v>1965</v>
      </c>
      <c r="C3774" s="354" t="s">
        <v>12</v>
      </c>
      <c r="D3774" s="354" t="s">
        <v>1966</v>
      </c>
      <c r="E3774" s="643" t="s">
        <v>192</v>
      </c>
      <c r="F3774" s="643"/>
      <c r="G3774" s="356" t="s">
        <v>105</v>
      </c>
      <c r="H3774" s="357">
        <v>3.0000000000000001E-3</v>
      </c>
      <c r="I3774" s="358">
        <v>48.04</v>
      </c>
      <c r="J3774" s="373">
        <v>0.14000000000000001</v>
      </c>
    </row>
    <row r="3775" spans="1:10" x14ac:dyDescent="0.25">
      <c r="A3775" s="646" t="s">
        <v>199</v>
      </c>
      <c r="B3775" s="853"/>
      <c r="C3775" s="853"/>
      <c r="D3775" s="853"/>
      <c r="E3775" s="853"/>
      <c r="F3775" s="853"/>
      <c r="G3775" s="853"/>
      <c r="H3775" s="853"/>
      <c r="I3775" s="853"/>
      <c r="J3775" s="647"/>
    </row>
    <row r="3776" spans="1:10" ht="15.75" thickBot="1" x14ac:dyDescent="0.3">
      <c r="A3776" s="648" t="s">
        <v>5051</v>
      </c>
      <c r="B3776" s="854"/>
      <c r="C3776" s="854"/>
      <c r="D3776" s="854"/>
      <c r="E3776" s="854"/>
      <c r="F3776" s="854"/>
      <c r="G3776" s="854"/>
      <c r="H3776" s="854"/>
      <c r="I3776" s="854"/>
      <c r="J3776" s="649"/>
    </row>
    <row r="3777" spans="1:10" ht="15.75" thickTop="1" x14ac:dyDescent="0.25">
      <c r="A3777" s="374"/>
      <c r="B3777" s="359"/>
      <c r="C3777" s="359"/>
      <c r="D3777" s="359"/>
      <c r="E3777" s="359"/>
      <c r="F3777" s="359"/>
      <c r="G3777" s="359"/>
      <c r="H3777" s="359"/>
      <c r="I3777" s="359"/>
      <c r="J3777" s="375"/>
    </row>
    <row r="3778" spans="1:10" ht="38.25" x14ac:dyDescent="0.25">
      <c r="A3778" s="376" t="s">
        <v>184</v>
      </c>
      <c r="B3778" s="350" t="s">
        <v>4789</v>
      </c>
      <c r="C3778" s="349" t="s">
        <v>163</v>
      </c>
      <c r="D3778" s="349" t="s">
        <v>4790</v>
      </c>
      <c r="E3778" s="644" t="s">
        <v>1918</v>
      </c>
      <c r="F3778" s="644"/>
      <c r="G3778" s="351" t="s">
        <v>4</v>
      </c>
      <c r="H3778" s="352">
        <v>1</v>
      </c>
      <c r="I3778" s="353">
        <v>427.43</v>
      </c>
      <c r="J3778" s="377">
        <v>427.43</v>
      </c>
    </row>
    <row r="3779" spans="1:10" ht="25.5" x14ac:dyDescent="0.25">
      <c r="A3779" s="378" t="s">
        <v>185</v>
      </c>
      <c r="B3779" s="361" t="s">
        <v>5063</v>
      </c>
      <c r="C3779" s="360" t="s">
        <v>163</v>
      </c>
      <c r="D3779" s="360" t="s">
        <v>5064</v>
      </c>
      <c r="E3779" s="645" t="s">
        <v>1918</v>
      </c>
      <c r="F3779" s="645"/>
      <c r="G3779" s="362" t="s">
        <v>4</v>
      </c>
      <c r="H3779" s="363">
        <v>1</v>
      </c>
      <c r="I3779" s="364">
        <v>24.65</v>
      </c>
      <c r="J3779" s="379">
        <v>24.65</v>
      </c>
    </row>
    <row r="3780" spans="1:10" ht="38.25" x14ac:dyDescent="0.25">
      <c r="A3780" s="378" t="s">
        <v>185</v>
      </c>
      <c r="B3780" s="361" t="s">
        <v>4784</v>
      </c>
      <c r="C3780" s="360" t="s">
        <v>163</v>
      </c>
      <c r="D3780" s="360" t="s">
        <v>4785</v>
      </c>
      <c r="E3780" s="645" t="s">
        <v>1964</v>
      </c>
      <c r="F3780" s="645"/>
      <c r="G3780" s="362" t="s">
        <v>4</v>
      </c>
      <c r="H3780" s="363">
        <v>1</v>
      </c>
      <c r="I3780" s="364">
        <v>58.61</v>
      </c>
      <c r="J3780" s="379">
        <v>58.61</v>
      </c>
    </row>
    <row r="3781" spans="1:10" ht="51" x14ac:dyDescent="0.25">
      <c r="A3781" s="378" t="s">
        <v>185</v>
      </c>
      <c r="B3781" s="361" t="s">
        <v>5067</v>
      </c>
      <c r="C3781" s="360" t="s">
        <v>163</v>
      </c>
      <c r="D3781" s="360" t="s">
        <v>5068</v>
      </c>
      <c r="E3781" s="645" t="s">
        <v>1918</v>
      </c>
      <c r="F3781" s="645"/>
      <c r="G3781" s="362" t="s">
        <v>4</v>
      </c>
      <c r="H3781" s="363">
        <v>2</v>
      </c>
      <c r="I3781" s="364">
        <v>41.18</v>
      </c>
      <c r="J3781" s="379">
        <v>82.36</v>
      </c>
    </row>
    <row r="3782" spans="1:10" ht="38.25" x14ac:dyDescent="0.25">
      <c r="A3782" s="378" t="s">
        <v>185</v>
      </c>
      <c r="B3782" s="361" t="s">
        <v>5069</v>
      </c>
      <c r="C3782" s="360" t="s">
        <v>163</v>
      </c>
      <c r="D3782" s="360" t="s">
        <v>5070</v>
      </c>
      <c r="E3782" s="645" t="s">
        <v>1918</v>
      </c>
      <c r="F3782" s="645"/>
      <c r="G3782" s="362" t="s">
        <v>4</v>
      </c>
      <c r="H3782" s="363">
        <v>1</v>
      </c>
      <c r="I3782" s="364">
        <v>53.45</v>
      </c>
      <c r="J3782" s="379">
        <v>53.45</v>
      </c>
    </row>
    <row r="3783" spans="1:10" ht="38.25" x14ac:dyDescent="0.25">
      <c r="A3783" s="378" t="s">
        <v>185</v>
      </c>
      <c r="B3783" s="361" t="s">
        <v>5065</v>
      </c>
      <c r="C3783" s="360" t="s">
        <v>163</v>
      </c>
      <c r="D3783" s="360" t="s">
        <v>5066</v>
      </c>
      <c r="E3783" s="645" t="s">
        <v>1964</v>
      </c>
      <c r="F3783" s="645"/>
      <c r="G3783" s="362" t="s">
        <v>4</v>
      </c>
      <c r="H3783" s="363">
        <v>2</v>
      </c>
      <c r="I3783" s="364">
        <v>60.83</v>
      </c>
      <c r="J3783" s="379">
        <v>121.66</v>
      </c>
    </row>
    <row r="3784" spans="1:10" ht="39" thickBot="1" x14ac:dyDescent="0.3">
      <c r="A3784" s="378" t="s">
        <v>185</v>
      </c>
      <c r="B3784" s="361" t="s">
        <v>4775</v>
      </c>
      <c r="C3784" s="360" t="s">
        <v>163</v>
      </c>
      <c r="D3784" s="360" t="s">
        <v>4776</v>
      </c>
      <c r="E3784" s="645" t="s">
        <v>1964</v>
      </c>
      <c r="F3784" s="645"/>
      <c r="G3784" s="362" t="s">
        <v>4</v>
      </c>
      <c r="H3784" s="363">
        <v>2</v>
      </c>
      <c r="I3784" s="364">
        <v>43.35</v>
      </c>
      <c r="J3784" s="379">
        <v>86.7</v>
      </c>
    </row>
    <row r="3785" spans="1:10" ht="15.75" thickTop="1" x14ac:dyDescent="0.25">
      <c r="A3785" s="374"/>
      <c r="B3785" s="359"/>
      <c r="C3785" s="359"/>
      <c r="D3785" s="359"/>
      <c r="E3785" s="359"/>
      <c r="F3785" s="359"/>
      <c r="G3785" s="359"/>
      <c r="H3785" s="359"/>
      <c r="I3785" s="359"/>
      <c r="J3785" s="375"/>
    </row>
    <row r="3786" spans="1:10" ht="38.25" x14ac:dyDescent="0.25">
      <c r="A3786" s="376" t="s">
        <v>184</v>
      </c>
      <c r="B3786" s="350" t="s">
        <v>617</v>
      </c>
      <c r="C3786" s="349" t="s">
        <v>12</v>
      </c>
      <c r="D3786" s="349" t="s">
        <v>618</v>
      </c>
      <c r="E3786" s="644" t="s">
        <v>986</v>
      </c>
      <c r="F3786" s="644"/>
      <c r="G3786" s="351" t="s">
        <v>3</v>
      </c>
      <c r="H3786" s="352">
        <v>1</v>
      </c>
      <c r="I3786" s="353">
        <v>26.65</v>
      </c>
      <c r="J3786" s="377">
        <v>26.65</v>
      </c>
    </row>
    <row r="3787" spans="1:10" ht="25.5" x14ac:dyDescent="0.25">
      <c r="A3787" s="378" t="s">
        <v>185</v>
      </c>
      <c r="B3787" s="361" t="s">
        <v>416</v>
      </c>
      <c r="C3787" s="360" t="s">
        <v>12</v>
      </c>
      <c r="D3787" s="360" t="s">
        <v>417</v>
      </c>
      <c r="E3787" s="645" t="s">
        <v>2465</v>
      </c>
      <c r="F3787" s="645"/>
      <c r="G3787" s="362" t="s">
        <v>104</v>
      </c>
      <c r="H3787" s="363">
        <v>0.38</v>
      </c>
      <c r="I3787" s="364">
        <v>33.36</v>
      </c>
      <c r="J3787" s="379">
        <v>12.67</v>
      </c>
    </row>
    <row r="3788" spans="1:10" ht="25.5" x14ac:dyDescent="0.25">
      <c r="A3788" s="378" t="s">
        <v>185</v>
      </c>
      <c r="B3788" s="361" t="s">
        <v>414</v>
      </c>
      <c r="C3788" s="360" t="s">
        <v>12</v>
      </c>
      <c r="D3788" s="360" t="s">
        <v>415</v>
      </c>
      <c r="E3788" s="645" t="s">
        <v>2465</v>
      </c>
      <c r="F3788" s="645"/>
      <c r="G3788" s="362" t="s">
        <v>104</v>
      </c>
      <c r="H3788" s="363">
        <v>0.38</v>
      </c>
      <c r="I3788" s="364">
        <v>25.33</v>
      </c>
      <c r="J3788" s="379">
        <v>9.6199999999999992</v>
      </c>
    </row>
    <row r="3789" spans="1:10" ht="25.5" x14ac:dyDescent="0.25">
      <c r="A3789" s="372" t="s">
        <v>191</v>
      </c>
      <c r="B3789" s="355" t="s">
        <v>430</v>
      </c>
      <c r="C3789" s="354" t="s">
        <v>12</v>
      </c>
      <c r="D3789" s="354" t="s">
        <v>481</v>
      </c>
      <c r="E3789" s="643" t="s">
        <v>192</v>
      </c>
      <c r="F3789" s="643"/>
      <c r="G3789" s="356" t="s">
        <v>3</v>
      </c>
      <c r="H3789" s="357">
        <v>1.0492999999999999</v>
      </c>
      <c r="I3789" s="358">
        <v>3.99</v>
      </c>
      <c r="J3789" s="373">
        <v>4.18</v>
      </c>
    </row>
    <row r="3790" spans="1:10" ht="15.75" thickBot="1" x14ac:dyDescent="0.3">
      <c r="A3790" s="372" t="s">
        <v>191</v>
      </c>
      <c r="B3790" s="355" t="s">
        <v>628</v>
      </c>
      <c r="C3790" s="354" t="s">
        <v>12</v>
      </c>
      <c r="D3790" s="354" t="s">
        <v>629</v>
      </c>
      <c r="E3790" s="643" t="s">
        <v>192</v>
      </c>
      <c r="F3790" s="643"/>
      <c r="G3790" s="356" t="s">
        <v>4</v>
      </c>
      <c r="H3790" s="357">
        <v>8.8599999999999998E-2</v>
      </c>
      <c r="I3790" s="358">
        <v>2.08</v>
      </c>
      <c r="J3790" s="373">
        <v>0.18</v>
      </c>
    </row>
    <row r="3791" spans="1:10" ht="15.75" thickTop="1" x14ac:dyDescent="0.25">
      <c r="A3791" s="374"/>
      <c r="B3791" s="359"/>
      <c r="C3791" s="359"/>
      <c r="D3791" s="359"/>
      <c r="E3791" s="359"/>
      <c r="F3791" s="359"/>
      <c r="G3791" s="359"/>
      <c r="H3791" s="359"/>
      <c r="I3791" s="359"/>
      <c r="J3791" s="375"/>
    </row>
    <row r="3792" spans="1:10" ht="38.25" x14ac:dyDescent="0.25">
      <c r="A3792" s="376" t="s">
        <v>184</v>
      </c>
      <c r="B3792" s="350" t="s">
        <v>2724</v>
      </c>
      <c r="C3792" s="349" t="s">
        <v>12</v>
      </c>
      <c r="D3792" s="349" t="s">
        <v>2725</v>
      </c>
      <c r="E3792" s="644" t="s">
        <v>986</v>
      </c>
      <c r="F3792" s="644"/>
      <c r="G3792" s="351" t="s">
        <v>3</v>
      </c>
      <c r="H3792" s="352">
        <v>1</v>
      </c>
      <c r="I3792" s="353">
        <v>35.82</v>
      </c>
      <c r="J3792" s="377">
        <v>35.82</v>
      </c>
    </row>
    <row r="3793" spans="1:10" ht="25.5" x14ac:dyDescent="0.25">
      <c r="A3793" s="378" t="s">
        <v>185</v>
      </c>
      <c r="B3793" s="361" t="s">
        <v>414</v>
      </c>
      <c r="C3793" s="360" t="s">
        <v>12</v>
      </c>
      <c r="D3793" s="360" t="s">
        <v>415</v>
      </c>
      <c r="E3793" s="645" t="s">
        <v>2465</v>
      </c>
      <c r="F3793" s="645"/>
      <c r="G3793" s="362" t="s">
        <v>104</v>
      </c>
      <c r="H3793" s="363">
        <v>0.45300000000000001</v>
      </c>
      <c r="I3793" s="364">
        <v>25.33</v>
      </c>
      <c r="J3793" s="379">
        <v>11.47</v>
      </c>
    </row>
    <row r="3794" spans="1:10" ht="25.5" x14ac:dyDescent="0.25">
      <c r="A3794" s="378" t="s">
        <v>185</v>
      </c>
      <c r="B3794" s="361" t="s">
        <v>416</v>
      </c>
      <c r="C3794" s="360" t="s">
        <v>12</v>
      </c>
      <c r="D3794" s="360" t="s">
        <v>417</v>
      </c>
      <c r="E3794" s="645" t="s">
        <v>2465</v>
      </c>
      <c r="F3794" s="645"/>
      <c r="G3794" s="362" t="s">
        <v>104</v>
      </c>
      <c r="H3794" s="363">
        <v>0.45300000000000001</v>
      </c>
      <c r="I3794" s="364">
        <v>33.36</v>
      </c>
      <c r="J3794" s="379">
        <v>15.11</v>
      </c>
    </row>
    <row r="3795" spans="1:10" ht="25.5" x14ac:dyDescent="0.25">
      <c r="A3795" s="372" t="s">
        <v>191</v>
      </c>
      <c r="B3795" s="355" t="s">
        <v>429</v>
      </c>
      <c r="C3795" s="354" t="s">
        <v>12</v>
      </c>
      <c r="D3795" s="354" t="s">
        <v>482</v>
      </c>
      <c r="E3795" s="643" t="s">
        <v>192</v>
      </c>
      <c r="F3795" s="643"/>
      <c r="G3795" s="356" t="s">
        <v>3</v>
      </c>
      <c r="H3795" s="357">
        <v>1.0492999999999999</v>
      </c>
      <c r="I3795" s="358">
        <v>8.61</v>
      </c>
      <c r="J3795" s="373">
        <v>9.0299999999999994</v>
      </c>
    </row>
    <row r="3796" spans="1:10" ht="15.75" thickBot="1" x14ac:dyDescent="0.3">
      <c r="A3796" s="372" t="s">
        <v>191</v>
      </c>
      <c r="B3796" s="355" t="s">
        <v>628</v>
      </c>
      <c r="C3796" s="354" t="s">
        <v>12</v>
      </c>
      <c r="D3796" s="354" t="s">
        <v>629</v>
      </c>
      <c r="E3796" s="643" t="s">
        <v>192</v>
      </c>
      <c r="F3796" s="643"/>
      <c r="G3796" s="356" t="s">
        <v>4</v>
      </c>
      <c r="H3796" s="357">
        <v>0.1056</v>
      </c>
      <c r="I3796" s="358">
        <v>2.08</v>
      </c>
      <c r="J3796" s="373">
        <v>0.21</v>
      </c>
    </row>
    <row r="3797" spans="1:10" ht="15.75" thickTop="1" x14ac:dyDescent="0.25">
      <c r="A3797" s="374"/>
      <c r="B3797" s="359"/>
      <c r="C3797" s="359"/>
      <c r="D3797" s="359"/>
      <c r="E3797" s="359"/>
      <c r="F3797" s="359"/>
      <c r="G3797" s="359"/>
      <c r="H3797" s="359"/>
      <c r="I3797" s="359"/>
      <c r="J3797" s="375"/>
    </row>
    <row r="3798" spans="1:10" ht="38.25" x14ac:dyDescent="0.25">
      <c r="A3798" s="376" t="s">
        <v>184</v>
      </c>
      <c r="B3798" s="350" t="s">
        <v>4791</v>
      </c>
      <c r="C3798" s="349" t="s">
        <v>12</v>
      </c>
      <c r="D3798" s="349" t="s">
        <v>4792</v>
      </c>
      <c r="E3798" s="644" t="s">
        <v>986</v>
      </c>
      <c r="F3798" s="644"/>
      <c r="G3798" s="351" t="s">
        <v>3</v>
      </c>
      <c r="H3798" s="352">
        <v>1</v>
      </c>
      <c r="I3798" s="353">
        <v>27.37</v>
      </c>
      <c r="J3798" s="377">
        <v>27.37</v>
      </c>
    </row>
    <row r="3799" spans="1:10" ht="25.5" x14ac:dyDescent="0.25">
      <c r="A3799" s="378" t="s">
        <v>185</v>
      </c>
      <c r="B3799" s="361" t="s">
        <v>416</v>
      </c>
      <c r="C3799" s="360" t="s">
        <v>12</v>
      </c>
      <c r="D3799" s="360" t="s">
        <v>417</v>
      </c>
      <c r="E3799" s="645" t="s">
        <v>2465</v>
      </c>
      <c r="F3799" s="645"/>
      <c r="G3799" s="362" t="s">
        <v>104</v>
      </c>
      <c r="H3799" s="363">
        <v>0.224</v>
      </c>
      <c r="I3799" s="364">
        <v>33.36</v>
      </c>
      <c r="J3799" s="379">
        <v>7.47</v>
      </c>
    </row>
    <row r="3800" spans="1:10" ht="25.5" x14ac:dyDescent="0.25">
      <c r="A3800" s="378" t="s">
        <v>185</v>
      </c>
      <c r="B3800" s="361" t="s">
        <v>414</v>
      </c>
      <c r="C3800" s="360" t="s">
        <v>12</v>
      </c>
      <c r="D3800" s="360" t="s">
        <v>415</v>
      </c>
      <c r="E3800" s="645" t="s">
        <v>2465</v>
      </c>
      <c r="F3800" s="645"/>
      <c r="G3800" s="362" t="s">
        <v>104</v>
      </c>
      <c r="H3800" s="363">
        <v>0.224</v>
      </c>
      <c r="I3800" s="364">
        <v>25.33</v>
      </c>
      <c r="J3800" s="379">
        <v>5.67</v>
      </c>
    </row>
    <row r="3801" spans="1:10" x14ac:dyDescent="0.25">
      <c r="A3801" s="372" t="s">
        <v>191</v>
      </c>
      <c r="B3801" s="355" t="s">
        <v>628</v>
      </c>
      <c r="C3801" s="354" t="s">
        <v>12</v>
      </c>
      <c r="D3801" s="354" t="s">
        <v>629</v>
      </c>
      <c r="E3801" s="643" t="s">
        <v>192</v>
      </c>
      <c r="F3801" s="643"/>
      <c r="G3801" s="356" t="s">
        <v>4</v>
      </c>
      <c r="H3801" s="357">
        <v>2.6100000000000002E-2</v>
      </c>
      <c r="I3801" s="358">
        <v>2.08</v>
      </c>
      <c r="J3801" s="373">
        <v>0.05</v>
      </c>
    </row>
    <row r="3802" spans="1:10" ht="26.25" thickBot="1" x14ac:dyDescent="0.3">
      <c r="A3802" s="372" t="s">
        <v>191</v>
      </c>
      <c r="B3802" s="355" t="s">
        <v>5071</v>
      </c>
      <c r="C3802" s="354" t="s">
        <v>12</v>
      </c>
      <c r="D3802" s="354" t="s">
        <v>5072</v>
      </c>
      <c r="E3802" s="643" t="s">
        <v>192</v>
      </c>
      <c r="F3802" s="643"/>
      <c r="G3802" s="356" t="s">
        <v>3</v>
      </c>
      <c r="H3802" s="357">
        <v>1.0492999999999999</v>
      </c>
      <c r="I3802" s="358">
        <v>13.52</v>
      </c>
      <c r="J3802" s="373">
        <v>14.18</v>
      </c>
    </row>
    <row r="3803" spans="1:10" ht="15.75" thickTop="1" x14ac:dyDescent="0.25">
      <c r="A3803" s="374"/>
      <c r="B3803" s="359"/>
      <c r="C3803" s="359"/>
      <c r="D3803" s="359"/>
      <c r="E3803" s="359"/>
      <c r="F3803" s="359"/>
      <c r="G3803" s="359"/>
      <c r="H3803" s="359"/>
      <c r="I3803" s="359"/>
      <c r="J3803" s="375"/>
    </row>
    <row r="3804" spans="1:10" ht="38.25" x14ac:dyDescent="0.25">
      <c r="A3804" s="376" t="s">
        <v>184</v>
      </c>
      <c r="B3804" s="350" t="s">
        <v>957</v>
      </c>
      <c r="C3804" s="349" t="s">
        <v>12</v>
      </c>
      <c r="D3804" s="349" t="s">
        <v>958</v>
      </c>
      <c r="E3804" s="644" t="s">
        <v>986</v>
      </c>
      <c r="F3804" s="644"/>
      <c r="G3804" s="351" t="s">
        <v>3</v>
      </c>
      <c r="H3804" s="352">
        <v>1</v>
      </c>
      <c r="I3804" s="353">
        <v>31.33</v>
      </c>
      <c r="J3804" s="377">
        <v>31.33</v>
      </c>
    </row>
    <row r="3805" spans="1:10" ht="25.5" x14ac:dyDescent="0.25">
      <c r="A3805" s="378" t="s">
        <v>185</v>
      </c>
      <c r="B3805" s="361" t="s">
        <v>416</v>
      </c>
      <c r="C3805" s="360" t="s">
        <v>12</v>
      </c>
      <c r="D3805" s="360" t="s">
        <v>417</v>
      </c>
      <c r="E3805" s="645" t="s">
        <v>2465</v>
      </c>
      <c r="F3805" s="645"/>
      <c r="G3805" s="362" t="s">
        <v>104</v>
      </c>
      <c r="H3805" s="363">
        <v>0.26769999999999999</v>
      </c>
      <c r="I3805" s="364">
        <v>33.36</v>
      </c>
      <c r="J3805" s="379">
        <v>8.93</v>
      </c>
    </row>
    <row r="3806" spans="1:10" ht="25.5" x14ac:dyDescent="0.25">
      <c r="A3806" s="378" t="s">
        <v>185</v>
      </c>
      <c r="B3806" s="361" t="s">
        <v>414</v>
      </c>
      <c r="C3806" s="360" t="s">
        <v>12</v>
      </c>
      <c r="D3806" s="360" t="s">
        <v>415</v>
      </c>
      <c r="E3806" s="645" t="s">
        <v>2465</v>
      </c>
      <c r="F3806" s="645"/>
      <c r="G3806" s="362" t="s">
        <v>104</v>
      </c>
      <c r="H3806" s="363">
        <v>0.26769999999999999</v>
      </c>
      <c r="I3806" s="364">
        <v>25.33</v>
      </c>
      <c r="J3806" s="379">
        <v>6.78</v>
      </c>
    </row>
    <row r="3807" spans="1:10" x14ac:dyDescent="0.25">
      <c r="A3807" s="372" t="s">
        <v>191</v>
      </c>
      <c r="B3807" s="355" t="s">
        <v>628</v>
      </c>
      <c r="C3807" s="354" t="s">
        <v>12</v>
      </c>
      <c r="D3807" s="354" t="s">
        <v>629</v>
      </c>
      <c r="E3807" s="643" t="s">
        <v>192</v>
      </c>
      <c r="F3807" s="643"/>
      <c r="G3807" s="356" t="s">
        <v>4</v>
      </c>
      <c r="H3807" s="357">
        <v>3.1199999999999999E-2</v>
      </c>
      <c r="I3807" s="358">
        <v>2.08</v>
      </c>
      <c r="J3807" s="373">
        <v>0.06</v>
      </c>
    </row>
    <row r="3808" spans="1:10" ht="26.25" thickBot="1" x14ac:dyDescent="0.3">
      <c r="A3808" s="372" t="s">
        <v>191</v>
      </c>
      <c r="B3808" s="355" t="s">
        <v>630</v>
      </c>
      <c r="C3808" s="354" t="s">
        <v>12</v>
      </c>
      <c r="D3808" s="354" t="s">
        <v>631</v>
      </c>
      <c r="E3808" s="643" t="s">
        <v>192</v>
      </c>
      <c r="F3808" s="643"/>
      <c r="G3808" s="356" t="s">
        <v>3</v>
      </c>
      <c r="H3808" s="357">
        <v>1.0492999999999999</v>
      </c>
      <c r="I3808" s="358">
        <v>14.83</v>
      </c>
      <c r="J3808" s="373">
        <v>15.56</v>
      </c>
    </row>
    <row r="3809" spans="1:10" ht="15.75" thickTop="1" x14ac:dyDescent="0.25">
      <c r="A3809" s="374"/>
      <c r="B3809" s="359"/>
      <c r="C3809" s="359"/>
      <c r="D3809" s="359"/>
      <c r="E3809" s="359"/>
      <c r="F3809" s="359"/>
      <c r="G3809" s="359"/>
      <c r="H3809" s="359"/>
      <c r="I3809" s="359"/>
      <c r="J3809" s="375"/>
    </row>
    <row r="3810" spans="1:10" ht="38.25" x14ac:dyDescent="0.25">
      <c r="A3810" s="376" t="s">
        <v>184</v>
      </c>
      <c r="B3810" s="350" t="s">
        <v>959</v>
      </c>
      <c r="C3810" s="349" t="s">
        <v>163</v>
      </c>
      <c r="D3810" s="349" t="s">
        <v>960</v>
      </c>
      <c r="E3810" s="644" t="s">
        <v>198</v>
      </c>
      <c r="F3810" s="644"/>
      <c r="G3810" s="351" t="s">
        <v>3</v>
      </c>
      <c r="H3810" s="352">
        <v>1</v>
      </c>
      <c r="I3810" s="353">
        <v>37.57</v>
      </c>
      <c r="J3810" s="377">
        <v>37.57</v>
      </c>
    </row>
    <row r="3811" spans="1:10" ht="25.5" x14ac:dyDescent="0.25">
      <c r="A3811" s="378" t="s">
        <v>185</v>
      </c>
      <c r="B3811" s="361" t="s">
        <v>416</v>
      </c>
      <c r="C3811" s="360" t="s">
        <v>12</v>
      </c>
      <c r="D3811" s="360" t="s">
        <v>417</v>
      </c>
      <c r="E3811" s="645" t="s">
        <v>2465</v>
      </c>
      <c r="F3811" s="645"/>
      <c r="G3811" s="362" t="s">
        <v>104</v>
      </c>
      <c r="H3811" s="363">
        <v>0.19700000000000001</v>
      </c>
      <c r="I3811" s="364">
        <v>33.36</v>
      </c>
      <c r="J3811" s="379">
        <v>6.57</v>
      </c>
    </row>
    <row r="3812" spans="1:10" ht="25.5" x14ac:dyDescent="0.25">
      <c r="A3812" s="378" t="s">
        <v>185</v>
      </c>
      <c r="B3812" s="361" t="s">
        <v>414</v>
      </c>
      <c r="C3812" s="360" t="s">
        <v>12</v>
      </c>
      <c r="D3812" s="360" t="s">
        <v>415</v>
      </c>
      <c r="E3812" s="645" t="s">
        <v>2465</v>
      </c>
      <c r="F3812" s="645"/>
      <c r="G3812" s="362" t="s">
        <v>104</v>
      </c>
      <c r="H3812" s="363">
        <v>0.19700000000000001</v>
      </c>
      <c r="I3812" s="364">
        <v>25.33</v>
      </c>
      <c r="J3812" s="379">
        <v>4.99</v>
      </c>
    </row>
    <row r="3813" spans="1:10" x14ac:dyDescent="0.25">
      <c r="A3813" s="372" t="s">
        <v>191</v>
      </c>
      <c r="B3813" s="355" t="s">
        <v>628</v>
      </c>
      <c r="C3813" s="354" t="s">
        <v>12</v>
      </c>
      <c r="D3813" s="354" t="s">
        <v>629</v>
      </c>
      <c r="E3813" s="643" t="s">
        <v>192</v>
      </c>
      <c r="F3813" s="643"/>
      <c r="G3813" s="356" t="s">
        <v>4</v>
      </c>
      <c r="H3813" s="357">
        <v>6.6000000000000003E-2</v>
      </c>
      <c r="I3813" s="358">
        <v>2.08</v>
      </c>
      <c r="J3813" s="373">
        <v>0.13</v>
      </c>
    </row>
    <row r="3814" spans="1:10" ht="25.5" x14ac:dyDescent="0.25">
      <c r="A3814" s="372" t="s">
        <v>191</v>
      </c>
      <c r="B3814" s="355" t="s">
        <v>981</v>
      </c>
      <c r="C3814" s="354" t="s">
        <v>12</v>
      </c>
      <c r="D3814" s="354" t="s">
        <v>982</v>
      </c>
      <c r="E3814" s="643" t="s">
        <v>192</v>
      </c>
      <c r="F3814" s="643"/>
      <c r="G3814" s="356" t="s">
        <v>3</v>
      </c>
      <c r="H3814" s="357">
        <v>1.0609999999999999</v>
      </c>
      <c r="I3814" s="358">
        <v>24.4</v>
      </c>
      <c r="J3814" s="373">
        <v>25.88</v>
      </c>
    </row>
    <row r="3815" spans="1:10" x14ac:dyDescent="0.25">
      <c r="A3815" s="646" t="s">
        <v>199</v>
      </c>
      <c r="B3815" s="853"/>
      <c r="C3815" s="853"/>
      <c r="D3815" s="853"/>
      <c r="E3815" s="853"/>
      <c r="F3815" s="853"/>
      <c r="G3815" s="853"/>
      <c r="H3815" s="853"/>
      <c r="I3815" s="853"/>
      <c r="J3815" s="647"/>
    </row>
    <row r="3816" spans="1:10" ht="15.75" thickBot="1" x14ac:dyDescent="0.3">
      <c r="A3816" s="648" t="s">
        <v>983</v>
      </c>
      <c r="B3816" s="854"/>
      <c r="C3816" s="854"/>
      <c r="D3816" s="854"/>
      <c r="E3816" s="854"/>
      <c r="F3816" s="854"/>
      <c r="G3816" s="854"/>
      <c r="H3816" s="854"/>
      <c r="I3816" s="854"/>
      <c r="J3816" s="649"/>
    </row>
    <row r="3817" spans="1:10" ht="15.75" thickTop="1" x14ac:dyDescent="0.25">
      <c r="A3817" s="374"/>
      <c r="B3817" s="359"/>
      <c r="C3817" s="359"/>
      <c r="D3817" s="359"/>
      <c r="E3817" s="359"/>
      <c r="F3817" s="359"/>
      <c r="G3817" s="359"/>
      <c r="H3817" s="359"/>
      <c r="I3817" s="359"/>
      <c r="J3817" s="375"/>
    </row>
    <row r="3818" spans="1:10" ht="38.25" x14ac:dyDescent="0.25">
      <c r="A3818" s="376" t="s">
        <v>184</v>
      </c>
      <c r="B3818" s="350" t="s">
        <v>2728</v>
      </c>
      <c r="C3818" s="349" t="s">
        <v>163</v>
      </c>
      <c r="D3818" s="349" t="s">
        <v>2729</v>
      </c>
      <c r="E3818" s="644" t="s">
        <v>198</v>
      </c>
      <c r="F3818" s="644"/>
      <c r="G3818" s="351" t="s">
        <v>3</v>
      </c>
      <c r="H3818" s="352">
        <v>1</v>
      </c>
      <c r="I3818" s="353">
        <v>55.83</v>
      </c>
      <c r="J3818" s="377">
        <v>55.83</v>
      </c>
    </row>
    <row r="3819" spans="1:10" ht="25.5" x14ac:dyDescent="0.25">
      <c r="A3819" s="378" t="s">
        <v>185</v>
      </c>
      <c r="B3819" s="361" t="s">
        <v>416</v>
      </c>
      <c r="C3819" s="360" t="s">
        <v>12</v>
      </c>
      <c r="D3819" s="360" t="s">
        <v>417</v>
      </c>
      <c r="E3819" s="645" t="s">
        <v>2465</v>
      </c>
      <c r="F3819" s="645"/>
      <c r="G3819" s="362" t="s">
        <v>104</v>
      </c>
      <c r="H3819" s="363">
        <v>0.218</v>
      </c>
      <c r="I3819" s="364">
        <v>33.36</v>
      </c>
      <c r="J3819" s="379">
        <v>7.27</v>
      </c>
    </row>
    <row r="3820" spans="1:10" ht="25.5" x14ac:dyDescent="0.25">
      <c r="A3820" s="378" t="s">
        <v>185</v>
      </c>
      <c r="B3820" s="361" t="s">
        <v>414</v>
      </c>
      <c r="C3820" s="360" t="s">
        <v>12</v>
      </c>
      <c r="D3820" s="360" t="s">
        <v>415</v>
      </c>
      <c r="E3820" s="645" t="s">
        <v>2465</v>
      </c>
      <c r="F3820" s="645"/>
      <c r="G3820" s="362" t="s">
        <v>104</v>
      </c>
      <c r="H3820" s="363">
        <v>0.218</v>
      </c>
      <c r="I3820" s="364">
        <v>25.33</v>
      </c>
      <c r="J3820" s="379">
        <v>5.52</v>
      </c>
    </row>
    <row r="3821" spans="1:10" ht="25.5" x14ac:dyDescent="0.25">
      <c r="A3821" s="372" t="s">
        <v>191</v>
      </c>
      <c r="B3821" s="355" t="s">
        <v>3100</v>
      </c>
      <c r="C3821" s="354" t="s">
        <v>12</v>
      </c>
      <c r="D3821" s="354" t="s">
        <v>3101</v>
      </c>
      <c r="E3821" s="643" t="s">
        <v>192</v>
      </c>
      <c r="F3821" s="643"/>
      <c r="G3821" s="356" t="s">
        <v>3</v>
      </c>
      <c r="H3821" s="357">
        <v>1.0609999999999999</v>
      </c>
      <c r="I3821" s="358">
        <v>40.43</v>
      </c>
      <c r="J3821" s="373">
        <v>42.89</v>
      </c>
    </row>
    <row r="3822" spans="1:10" x14ac:dyDescent="0.25">
      <c r="A3822" s="372" t="s">
        <v>191</v>
      </c>
      <c r="B3822" s="355" t="s">
        <v>628</v>
      </c>
      <c r="C3822" s="354" t="s">
        <v>12</v>
      </c>
      <c r="D3822" s="354" t="s">
        <v>629</v>
      </c>
      <c r="E3822" s="643" t="s">
        <v>192</v>
      </c>
      <c r="F3822" s="643"/>
      <c r="G3822" s="356" t="s">
        <v>4</v>
      </c>
      <c r="H3822" s="357">
        <v>7.2999999999999995E-2</v>
      </c>
      <c r="I3822" s="358">
        <v>2.08</v>
      </c>
      <c r="J3822" s="373">
        <v>0.15</v>
      </c>
    </row>
    <row r="3823" spans="1:10" x14ac:dyDescent="0.25">
      <c r="A3823" s="646" t="s">
        <v>199</v>
      </c>
      <c r="B3823" s="853"/>
      <c r="C3823" s="853"/>
      <c r="D3823" s="853"/>
      <c r="E3823" s="853"/>
      <c r="F3823" s="853"/>
      <c r="G3823" s="853"/>
      <c r="H3823" s="853"/>
      <c r="I3823" s="853"/>
      <c r="J3823" s="647"/>
    </row>
    <row r="3824" spans="1:10" ht="15.75" thickBot="1" x14ac:dyDescent="0.3">
      <c r="A3824" s="648" t="s">
        <v>983</v>
      </c>
      <c r="B3824" s="854"/>
      <c r="C3824" s="854"/>
      <c r="D3824" s="854"/>
      <c r="E3824" s="854"/>
      <c r="F3824" s="854"/>
      <c r="G3824" s="854"/>
      <c r="H3824" s="854"/>
      <c r="I3824" s="854"/>
      <c r="J3824" s="649"/>
    </row>
    <row r="3825" spans="1:10" ht="15.75" thickTop="1" x14ac:dyDescent="0.25">
      <c r="A3825" s="374"/>
      <c r="B3825" s="359"/>
      <c r="C3825" s="359"/>
      <c r="D3825" s="359"/>
      <c r="E3825" s="359"/>
      <c r="F3825" s="359"/>
      <c r="G3825" s="359"/>
      <c r="H3825" s="359"/>
      <c r="I3825" s="359"/>
      <c r="J3825" s="375"/>
    </row>
    <row r="3826" spans="1:10" ht="38.25" x14ac:dyDescent="0.25">
      <c r="A3826" s="376" t="s">
        <v>184</v>
      </c>
      <c r="B3826" s="350" t="s">
        <v>4793</v>
      </c>
      <c r="C3826" s="349" t="s">
        <v>163</v>
      </c>
      <c r="D3826" s="349" t="s">
        <v>4794</v>
      </c>
      <c r="E3826" s="644" t="s">
        <v>198</v>
      </c>
      <c r="F3826" s="644"/>
      <c r="G3826" s="351" t="s">
        <v>3</v>
      </c>
      <c r="H3826" s="352">
        <v>1</v>
      </c>
      <c r="I3826" s="353">
        <v>73.86</v>
      </c>
      <c r="J3826" s="377">
        <v>73.86</v>
      </c>
    </row>
    <row r="3827" spans="1:10" ht="25.5" x14ac:dyDescent="0.25">
      <c r="A3827" s="378" t="s">
        <v>185</v>
      </c>
      <c r="B3827" s="361" t="s">
        <v>416</v>
      </c>
      <c r="C3827" s="360" t="s">
        <v>12</v>
      </c>
      <c r="D3827" s="360" t="s">
        <v>417</v>
      </c>
      <c r="E3827" s="645" t="s">
        <v>2465</v>
      </c>
      <c r="F3827" s="645"/>
      <c r="G3827" s="362" t="s">
        <v>104</v>
      </c>
      <c r="H3827" s="363">
        <v>0.23899999999999999</v>
      </c>
      <c r="I3827" s="364">
        <v>33.36</v>
      </c>
      <c r="J3827" s="379">
        <v>7.97</v>
      </c>
    </row>
    <row r="3828" spans="1:10" ht="25.5" x14ac:dyDescent="0.25">
      <c r="A3828" s="378" t="s">
        <v>185</v>
      </c>
      <c r="B3828" s="361" t="s">
        <v>414</v>
      </c>
      <c r="C3828" s="360" t="s">
        <v>12</v>
      </c>
      <c r="D3828" s="360" t="s">
        <v>415</v>
      </c>
      <c r="E3828" s="645" t="s">
        <v>2465</v>
      </c>
      <c r="F3828" s="645"/>
      <c r="G3828" s="362" t="s">
        <v>104</v>
      </c>
      <c r="H3828" s="363">
        <v>0.23899999999999999</v>
      </c>
      <c r="I3828" s="364">
        <v>25.33</v>
      </c>
      <c r="J3828" s="379">
        <v>6.05</v>
      </c>
    </row>
    <row r="3829" spans="1:10" x14ac:dyDescent="0.25">
      <c r="A3829" s="372" t="s">
        <v>191</v>
      </c>
      <c r="B3829" s="355" t="s">
        <v>628</v>
      </c>
      <c r="C3829" s="354" t="s">
        <v>12</v>
      </c>
      <c r="D3829" s="354" t="s">
        <v>629</v>
      </c>
      <c r="E3829" s="643" t="s">
        <v>192</v>
      </c>
      <c r="F3829" s="643"/>
      <c r="G3829" s="356" t="s">
        <v>4</v>
      </c>
      <c r="H3829" s="357">
        <v>0.08</v>
      </c>
      <c r="I3829" s="358">
        <v>2.08</v>
      </c>
      <c r="J3829" s="373">
        <v>0.16</v>
      </c>
    </row>
    <row r="3830" spans="1:10" ht="25.5" x14ac:dyDescent="0.25">
      <c r="A3830" s="372" t="s">
        <v>191</v>
      </c>
      <c r="B3830" s="355" t="s">
        <v>3126</v>
      </c>
      <c r="C3830" s="354" t="s">
        <v>12</v>
      </c>
      <c r="D3830" s="354" t="s">
        <v>3127</v>
      </c>
      <c r="E3830" s="643" t="s">
        <v>192</v>
      </c>
      <c r="F3830" s="643"/>
      <c r="G3830" s="356" t="s">
        <v>3</v>
      </c>
      <c r="H3830" s="357">
        <v>1.0609999999999999</v>
      </c>
      <c r="I3830" s="358">
        <v>56.25</v>
      </c>
      <c r="J3830" s="373">
        <v>59.68</v>
      </c>
    </row>
    <row r="3831" spans="1:10" x14ac:dyDescent="0.25">
      <c r="A3831" s="646" t="s">
        <v>199</v>
      </c>
      <c r="B3831" s="853"/>
      <c r="C3831" s="853"/>
      <c r="D3831" s="853"/>
      <c r="E3831" s="853"/>
      <c r="F3831" s="853"/>
      <c r="G3831" s="853"/>
      <c r="H3831" s="853"/>
      <c r="I3831" s="853"/>
      <c r="J3831" s="647"/>
    </row>
    <row r="3832" spans="1:10" ht="15.75" thickBot="1" x14ac:dyDescent="0.3">
      <c r="A3832" s="648" t="s">
        <v>983</v>
      </c>
      <c r="B3832" s="854"/>
      <c r="C3832" s="854"/>
      <c r="D3832" s="854"/>
      <c r="E3832" s="854"/>
      <c r="F3832" s="854"/>
      <c r="G3832" s="854"/>
      <c r="H3832" s="854"/>
      <c r="I3832" s="854"/>
      <c r="J3832" s="649"/>
    </row>
    <row r="3833" spans="1:10" ht="15.75" thickTop="1" x14ac:dyDescent="0.25">
      <c r="A3833" s="374"/>
      <c r="B3833" s="359"/>
      <c r="C3833" s="359"/>
      <c r="D3833" s="359"/>
      <c r="E3833" s="359"/>
      <c r="F3833" s="359"/>
      <c r="G3833" s="359"/>
      <c r="H3833" s="359"/>
      <c r="I3833" s="359"/>
      <c r="J3833" s="375"/>
    </row>
    <row r="3834" spans="1:10" ht="51" x14ac:dyDescent="0.25">
      <c r="A3834" s="376" t="s">
        <v>184</v>
      </c>
      <c r="B3834" s="350" t="s">
        <v>1450</v>
      </c>
      <c r="C3834" s="349" t="s">
        <v>12</v>
      </c>
      <c r="D3834" s="349" t="s">
        <v>1451</v>
      </c>
      <c r="E3834" s="644" t="s">
        <v>986</v>
      </c>
      <c r="F3834" s="644"/>
      <c r="G3834" s="351" t="s">
        <v>4</v>
      </c>
      <c r="H3834" s="352">
        <v>1</v>
      </c>
      <c r="I3834" s="353">
        <v>6.76</v>
      </c>
      <c r="J3834" s="377">
        <v>6.76</v>
      </c>
    </row>
    <row r="3835" spans="1:10" ht="25.5" x14ac:dyDescent="0.25">
      <c r="A3835" s="378" t="s">
        <v>185</v>
      </c>
      <c r="B3835" s="361" t="s">
        <v>416</v>
      </c>
      <c r="C3835" s="360" t="s">
        <v>12</v>
      </c>
      <c r="D3835" s="360" t="s">
        <v>417</v>
      </c>
      <c r="E3835" s="645" t="s">
        <v>2465</v>
      </c>
      <c r="F3835" s="645"/>
      <c r="G3835" s="362" t="s">
        <v>104</v>
      </c>
      <c r="H3835" s="363">
        <v>8.4400000000000003E-2</v>
      </c>
      <c r="I3835" s="364">
        <v>33.36</v>
      </c>
      <c r="J3835" s="379">
        <v>2.81</v>
      </c>
    </row>
    <row r="3836" spans="1:10" ht="25.5" x14ac:dyDescent="0.25">
      <c r="A3836" s="378" t="s">
        <v>185</v>
      </c>
      <c r="B3836" s="361" t="s">
        <v>414</v>
      </c>
      <c r="C3836" s="360" t="s">
        <v>12</v>
      </c>
      <c r="D3836" s="360" t="s">
        <v>415</v>
      </c>
      <c r="E3836" s="645" t="s">
        <v>2465</v>
      </c>
      <c r="F3836" s="645"/>
      <c r="G3836" s="362" t="s">
        <v>104</v>
      </c>
      <c r="H3836" s="363">
        <v>8.4400000000000003E-2</v>
      </c>
      <c r="I3836" s="364">
        <v>25.33</v>
      </c>
      <c r="J3836" s="379">
        <v>2.13</v>
      </c>
    </row>
    <row r="3837" spans="1:10" ht="25.5" x14ac:dyDescent="0.25">
      <c r="A3837" s="372" t="s">
        <v>191</v>
      </c>
      <c r="B3837" s="355" t="s">
        <v>634</v>
      </c>
      <c r="C3837" s="354" t="s">
        <v>12</v>
      </c>
      <c r="D3837" s="354" t="s">
        <v>635</v>
      </c>
      <c r="E3837" s="643" t="s">
        <v>192</v>
      </c>
      <c r="F3837" s="643"/>
      <c r="G3837" s="356" t="s">
        <v>4</v>
      </c>
      <c r="H3837" s="357">
        <v>5.8999999999999999E-3</v>
      </c>
      <c r="I3837" s="358">
        <v>67.17</v>
      </c>
      <c r="J3837" s="373">
        <v>0.39</v>
      </c>
    </row>
    <row r="3838" spans="1:10" ht="25.5" x14ac:dyDescent="0.25">
      <c r="A3838" s="372" t="s">
        <v>191</v>
      </c>
      <c r="B3838" s="355" t="s">
        <v>1946</v>
      </c>
      <c r="C3838" s="354" t="s">
        <v>12</v>
      </c>
      <c r="D3838" s="354" t="s">
        <v>1947</v>
      </c>
      <c r="E3838" s="643" t="s">
        <v>192</v>
      </c>
      <c r="F3838" s="643"/>
      <c r="G3838" s="356" t="s">
        <v>4</v>
      </c>
      <c r="H3838" s="357">
        <v>1</v>
      </c>
      <c r="I3838" s="358">
        <v>0.85</v>
      </c>
      <c r="J3838" s="373">
        <v>0.85</v>
      </c>
    </row>
    <row r="3839" spans="1:10" ht="25.5" x14ac:dyDescent="0.25">
      <c r="A3839" s="372" t="s">
        <v>191</v>
      </c>
      <c r="B3839" s="355" t="s">
        <v>624</v>
      </c>
      <c r="C3839" s="354" t="s">
        <v>12</v>
      </c>
      <c r="D3839" s="354" t="s">
        <v>625</v>
      </c>
      <c r="E3839" s="643" t="s">
        <v>192</v>
      </c>
      <c r="F3839" s="643"/>
      <c r="G3839" s="356" t="s">
        <v>4</v>
      </c>
      <c r="H3839" s="357">
        <v>7.0000000000000001E-3</v>
      </c>
      <c r="I3839" s="358">
        <v>76.099999999999994</v>
      </c>
      <c r="J3839" s="373">
        <v>0.53</v>
      </c>
    </row>
    <row r="3840" spans="1:10" ht="15.75" thickBot="1" x14ac:dyDescent="0.3">
      <c r="A3840" s="372" t="s">
        <v>191</v>
      </c>
      <c r="B3840" s="355" t="s">
        <v>628</v>
      </c>
      <c r="C3840" s="354" t="s">
        <v>12</v>
      </c>
      <c r="D3840" s="354" t="s">
        <v>629</v>
      </c>
      <c r="E3840" s="643" t="s">
        <v>192</v>
      </c>
      <c r="F3840" s="643"/>
      <c r="G3840" s="356" t="s">
        <v>4</v>
      </c>
      <c r="H3840" s="357">
        <v>2.81E-2</v>
      </c>
      <c r="I3840" s="358">
        <v>2.08</v>
      </c>
      <c r="J3840" s="373">
        <v>0.05</v>
      </c>
    </row>
    <row r="3841" spans="1:10" ht="15.75" thickTop="1" x14ac:dyDescent="0.25">
      <c r="A3841" s="374"/>
      <c r="B3841" s="359"/>
      <c r="C3841" s="359"/>
      <c r="D3841" s="359"/>
      <c r="E3841" s="359"/>
      <c r="F3841" s="359"/>
      <c r="G3841" s="359"/>
      <c r="H3841" s="359"/>
      <c r="I3841" s="359"/>
      <c r="J3841" s="375"/>
    </row>
    <row r="3842" spans="1:10" ht="51" x14ac:dyDescent="0.25">
      <c r="A3842" s="376" t="s">
        <v>184</v>
      </c>
      <c r="B3842" s="350" t="s">
        <v>2730</v>
      </c>
      <c r="C3842" s="349" t="s">
        <v>12</v>
      </c>
      <c r="D3842" s="349" t="s">
        <v>2731</v>
      </c>
      <c r="E3842" s="644" t="s">
        <v>986</v>
      </c>
      <c r="F3842" s="644"/>
      <c r="G3842" s="351" t="s">
        <v>4</v>
      </c>
      <c r="H3842" s="352">
        <v>1</v>
      </c>
      <c r="I3842" s="353">
        <v>8.8699999999999992</v>
      </c>
      <c r="J3842" s="377">
        <v>8.8699999999999992</v>
      </c>
    </row>
    <row r="3843" spans="1:10" ht="25.5" x14ac:dyDescent="0.25">
      <c r="A3843" s="378" t="s">
        <v>185</v>
      </c>
      <c r="B3843" s="361" t="s">
        <v>414</v>
      </c>
      <c r="C3843" s="360" t="s">
        <v>12</v>
      </c>
      <c r="D3843" s="360" t="s">
        <v>415</v>
      </c>
      <c r="E3843" s="645" t="s">
        <v>2465</v>
      </c>
      <c r="F3843" s="645"/>
      <c r="G3843" s="362" t="s">
        <v>104</v>
      </c>
      <c r="H3843" s="363">
        <v>9.9400000000000002E-2</v>
      </c>
      <c r="I3843" s="364">
        <v>25.33</v>
      </c>
      <c r="J3843" s="379">
        <v>2.5099999999999998</v>
      </c>
    </row>
    <row r="3844" spans="1:10" ht="25.5" x14ac:dyDescent="0.25">
      <c r="A3844" s="378" t="s">
        <v>185</v>
      </c>
      <c r="B3844" s="361" t="s">
        <v>416</v>
      </c>
      <c r="C3844" s="360" t="s">
        <v>12</v>
      </c>
      <c r="D3844" s="360" t="s">
        <v>417</v>
      </c>
      <c r="E3844" s="645" t="s">
        <v>2465</v>
      </c>
      <c r="F3844" s="645"/>
      <c r="G3844" s="362" t="s">
        <v>104</v>
      </c>
      <c r="H3844" s="363">
        <v>9.9400000000000002E-2</v>
      </c>
      <c r="I3844" s="364">
        <v>33.36</v>
      </c>
      <c r="J3844" s="379">
        <v>3.31</v>
      </c>
    </row>
    <row r="3845" spans="1:10" ht="25.5" x14ac:dyDescent="0.25">
      <c r="A3845" s="372" t="s">
        <v>191</v>
      </c>
      <c r="B3845" s="355" t="s">
        <v>624</v>
      </c>
      <c r="C3845" s="354" t="s">
        <v>12</v>
      </c>
      <c r="D3845" s="354" t="s">
        <v>625</v>
      </c>
      <c r="E3845" s="643" t="s">
        <v>192</v>
      </c>
      <c r="F3845" s="643"/>
      <c r="G3845" s="356" t="s">
        <v>4</v>
      </c>
      <c r="H3845" s="357">
        <v>9.4999999999999998E-3</v>
      </c>
      <c r="I3845" s="358">
        <v>76.099999999999994</v>
      </c>
      <c r="J3845" s="373">
        <v>0.72</v>
      </c>
    </row>
    <row r="3846" spans="1:10" ht="25.5" x14ac:dyDescent="0.25">
      <c r="A3846" s="372" t="s">
        <v>191</v>
      </c>
      <c r="B3846" s="355" t="s">
        <v>634</v>
      </c>
      <c r="C3846" s="354" t="s">
        <v>12</v>
      </c>
      <c r="D3846" s="354" t="s">
        <v>635</v>
      </c>
      <c r="E3846" s="643" t="s">
        <v>192</v>
      </c>
      <c r="F3846" s="643"/>
      <c r="G3846" s="356" t="s">
        <v>4</v>
      </c>
      <c r="H3846" s="357">
        <v>8.2000000000000007E-3</v>
      </c>
      <c r="I3846" s="358">
        <v>67.17</v>
      </c>
      <c r="J3846" s="373">
        <v>0.55000000000000004</v>
      </c>
    </row>
    <row r="3847" spans="1:10" ht="25.5" x14ac:dyDescent="0.25">
      <c r="A3847" s="372" t="s">
        <v>191</v>
      </c>
      <c r="B3847" s="355" t="s">
        <v>1028</v>
      </c>
      <c r="C3847" s="354" t="s">
        <v>12</v>
      </c>
      <c r="D3847" s="354" t="s">
        <v>1029</v>
      </c>
      <c r="E3847" s="643" t="s">
        <v>192</v>
      </c>
      <c r="F3847" s="643"/>
      <c r="G3847" s="356" t="s">
        <v>4</v>
      </c>
      <c r="H3847" s="357">
        <v>1</v>
      </c>
      <c r="I3847" s="358">
        <v>1.72</v>
      </c>
      <c r="J3847" s="373">
        <v>1.72</v>
      </c>
    </row>
    <row r="3848" spans="1:10" ht="15.75" thickBot="1" x14ac:dyDescent="0.3">
      <c r="A3848" s="372" t="s">
        <v>191</v>
      </c>
      <c r="B3848" s="355" t="s">
        <v>628</v>
      </c>
      <c r="C3848" s="354" t="s">
        <v>12</v>
      </c>
      <c r="D3848" s="354" t="s">
        <v>629</v>
      </c>
      <c r="E3848" s="643" t="s">
        <v>192</v>
      </c>
      <c r="F3848" s="643"/>
      <c r="G3848" s="356" t="s">
        <v>4</v>
      </c>
      <c r="H3848" s="357">
        <v>3.3099999999999997E-2</v>
      </c>
      <c r="I3848" s="358">
        <v>2.08</v>
      </c>
      <c r="J3848" s="373">
        <v>0.06</v>
      </c>
    </row>
    <row r="3849" spans="1:10" ht="15.75" thickTop="1" x14ac:dyDescent="0.25">
      <c r="A3849" s="374"/>
      <c r="B3849" s="359"/>
      <c r="C3849" s="359"/>
      <c r="D3849" s="359"/>
      <c r="E3849" s="359"/>
      <c r="F3849" s="359"/>
      <c r="G3849" s="359"/>
      <c r="H3849" s="359"/>
      <c r="I3849" s="359"/>
      <c r="J3849" s="375"/>
    </row>
    <row r="3850" spans="1:10" ht="38.25" x14ac:dyDescent="0.25">
      <c r="A3850" s="376" t="s">
        <v>184</v>
      </c>
      <c r="B3850" s="350" t="s">
        <v>5913</v>
      </c>
      <c r="C3850" s="349" t="s">
        <v>12</v>
      </c>
      <c r="D3850" s="349" t="s">
        <v>5914</v>
      </c>
      <c r="E3850" s="644" t="s">
        <v>986</v>
      </c>
      <c r="F3850" s="644"/>
      <c r="G3850" s="351" t="s">
        <v>4</v>
      </c>
      <c r="H3850" s="352">
        <v>1</v>
      </c>
      <c r="I3850" s="353">
        <v>10.54</v>
      </c>
      <c r="J3850" s="377">
        <v>10.54</v>
      </c>
    </row>
    <row r="3851" spans="1:10" ht="25.5" x14ac:dyDescent="0.25">
      <c r="A3851" s="378" t="s">
        <v>185</v>
      </c>
      <c r="B3851" s="361" t="s">
        <v>414</v>
      </c>
      <c r="C3851" s="360" t="s">
        <v>12</v>
      </c>
      <c r="D3851" s="360" t="s">
        <v>415</v>
      </c>
      <c r="E3851" s="645" t="s">
        <v>2465</v>
      </c>
      <c r="F3851" s="645"/>
      <c r="G3851" s="362" t="s">
        <v>104</v>
      </c>
      <c r="H3851" s="363">
        <v>0.13589999999999999</v>
      </c>
      <c r="I3851" s="364">
        <v>25.33</v>
      </c>
      <c r="J3851" s="379">
        <v>3.44</v>
      </c>
    </row>
    <row r="3852" spans="1:10" ht="25.5" x14ac:dyDescent="0.25">
      <c r="A3852" s="378" t="s">
        <v>185</v>
      </c>
      <c r="B3852" s="361" t="s">
        <v>416</v>
      </c>
      <c r="C3852" s="360" t="s">
        <v>12</v>
      </c>
      <c r="D3852" s="360" t="s">
        <v>417</v>
      </c>
      <c r="E3852" s="645" t="s">
        <v>2465</v>
      </c>
      <c r="F3852" s="645"/>
      <c r="G3852" s="362" t="s">
        <v>104</v>
      </c>
      <c r="H3852" s="363">
        <v>0.13589999999999999</v>
      </c>
      <c r="I3852" s="364">
        <v>33.36</v>
      </c>
      <c r="J3852" s="379">
        <v>4.53</v>
      </c>
    </row>
    <row r="3853" spans="1:10" x14ac:dyDescent="0.25">
      <c r="A3853" s="372" t="s">
        <v>191</v>
      </c>
      <c r="B3853" s="355" t="s">
        <v>628</v>
      </c>
      <c r="C3853" s="354" t="s">
        <v>12</v>
      </c>
      <c r="D3853" s="354" t="s">
        <v>629</v>
      </c>
      <c r="E3853" s="643" t="s">
        <v>192</v>
      </c>
      <c r="F3853" s="643"/>
      <c r="G3853" s="356" t="s">
        <v>4</v>
      </c>
      <c r="H3853" s="357">
        <v>3.0200000000000001E-2</v>
      </c>
      <c r="I3853" s="358">
        <v>2.08</v>
      </c>
      <c r="J3853" s="373">
        <v>0.06</v>
      </c>
    </row>
    <row r="3854" spans="1:10" ht="25.5" x14ac:dyDescent="0.25">
      <c r="A3854" s="372" t="s">
        <v>191</v>
      </c>
      <c r="B3854" s="355" t="s">
        <v>1952</v>
      </c>
      <c r="C3854" s="354" t="s">
        <v>12</v>
      </c>
      <c r="D3854" s="354" t="s">
        <v>1953</v>
      </c>
      <c r="E3854" s="643" t="s">
        <v>192</v>
      </c>
      <c r="F3854" s="643"/>
      <c r="G3854" s="356" t="s">
        <v>4</v>
      </c>
      <c r="H3854" s="357">
        <v>1</v>
      </c>
      <c r="I3854" s="358">
        <v>1.44</v>
      </c>
      <c r="J3854" s="373">
        <v>1.44</v>
      </c>
    </row>
    <row r="3855" spans="1:10" ht="25.5" x14ac:dyDescent="0.25">
      <c r="A3855" s="372" t="s">
        <v>191</v>
      </c>
      <c r="B3855" s="355" t="s">
        <v>634</v>
      </c>
      <c r="C3855" s="354" t="s">
        <v>12</v>
      </c>
      <c r="D3855" s="354" t="s">
        <v>635</v>
      </c>
      <c r="E3855" s="643" t="s">
        <v>192</v>
      </c>
      <c r="F3855" s="643"/>
      <c r="G3855" s="356" t="s">
        <v>4</v>
      </c>
      <c r="H3855" s="357">
        <v>7.1000000000000004E-3</v>
      </c>
      <c r="I3855" s="358">
        <v>67.17</v>
      </c>
      <c r="J3855" s="373">
        <v>0.47</v>
      </c>
    </row>
    <row r="3856" spans="1:10" ht="26.25" thickBot="1" x14ac:dyDescent="0.3">
      <c r="A3856" s="372" t="s">
        <v>191</v>
      </c>
      <c r="B3856" s="355" t="s">
        <v>624</v>
      </c>
      <c r="C3856" s="354" t="s">
        <v>12</v>
      </c>
      <c r="D3856" s="354" t="s">
        <v>625</v>
      </c>
      <c r="E3856" s="643" t="s">
        <v>192</v>
      </c>
      <c r="F3856" s="643"/>
      <c r="G3856" s="356" t="s">
        <v>4</v>
      </c>
      <c r="H3856" s="357">
        <v>8.0000000000000002E-3</v>
      </c>
      <c r="I3856" s="358">
        <v>76.099999999999994</v>
      </c>
      <c r="J3856" s="373">
        <v>0.6</v>
      </c>
    </row>
    <row r="3857" spans="1:10" ht="15.75" thickTop="1" x14ac:dyDescent="0.25">
      <c r="A3857" s="374"/>
      <c r="B3857" s="359"/>
      <c r="C3857" s="359"/>
      <c r="D3857" s="359"/>
      <c r="E3857" s="359"/>
      <c r="F3857" s="359"/>
      <c r="G3857" s="359"/>
      <c r="H3857" s="359"/>
      <c r="I3857" s="359"/>
      <c r="J3857" s="375"/>
    </row>
    <row r="3858" spans="1:10" ht="51" x14ac:dyDescent="0.25">
      <c r="A3858" s="376" t="s">
        <v>184</v>
      </c>
      <c r="B3858" s="350" t="s">
        <v>2732</v>
      </c>
      <c r="C3858" s="349" t="s">
        <v>12</v>
      </c>
      <c r="D3858" s="349" t="s">
        <v>2733</v>
      </c>
      <c r="E3858" s="644" t="s">
        <v>986</v>
      </c>
      <c r="F3858" s="644"/>
      <c r="G3858" s="351" t="s">
        <v>4</v>
      </c>
      <c r="H3858" s="352">
        <v>1</v>
      </c>
      <c r="I3858" s="353">
        <v>13.81</v>
      </c>
      <c r="J3858" s="377">
        <v>13.81</v>
      </c>
    </row>
    <row r="3859" spans="1:10" ht="25.5" x14ac:dyDescent="0.25">
      <c r="A3859" s="378" t="s">
        <v>185</v>
      </c>
      <c r="B3859" s="361" t="s">
        <v>416</v>
      </c>
      <c r="C3859" s="360" t="s">
        <v>12</v>
      </c>
      <c r="D3859" s="360" t="s">
        <v>417</v>
      </c>
      <c r="E3859" s="645" t="s">
        <v>2465</v>
      </c>
      <c r="F3859" s="645"/>
      <c r="G3859" s="362" t="s">
        <v>104</v>
      </c>
      <c r="H3859" s="363">
        <v>0.13120000000000001</v>
      </c>
      <c r="I3859" s="364">
        <v>33.36</v>
      </c>
      <c r="J3859" s="379">
        <v>4.37</v>
      </c>
    </row>
    <row r="3860" spans="1:10" ht="25.5" x14ac:dyDescent="0.25">
      <c r="A3860" s="378" t="s">
        <v>185</v>
      </c>
      <c r="B3860" s="361" t="s">
        <v>414</v>
      </c>
      <c r="C3860" s="360" t="s">
        <v>12</v>
      </c>
      <c r="D3860" s="360" t="s">
        <v>415</v>
      </c>
      <c r="E3860" s="645" t="s">
        <v>2465</v>
      </c>
      <c r="F3860" s="645"/>
      <c r="G3860" s="362" t="s">
        <v>104</v>
      </c>
      <c r="H3860" s="363">
        <v>0.13120000000000001</v>
      </c>
      <c r="I3860" s="364">
        <v>25.33</v>
      </c>
      <c r="J3860" s="379">
        <v>3.32</v>
      </c>
    </row>
    <row r="3861" spans="1:10" x14ac:dyDescent="0.25">
      <c r="A3861" s="372" t="s">
        <v>191</v>
      </c>
      <c r="B3861" s="355" t="s">
        <v>628</v>
      </c>
      <c r="C3861" s="354" t="s">
        <v>12</v>
      </c>
      <c r="D3861" s="354" t="s">
        <v>629</v>
      </c>
      <c r="E3861" s="643" t="s">
        <v>192</v>
      </c>
      <c r="F3861" s="643"/>
      <c r="G3861" s="356" t="s">
        <v>4</v>
      </c>
      <c r="H3861" s="357">
        <v>3.15E-2</v>
      </c>
      <c r="I3861" s="358">
        <v>2.08</v>
      </c>
      <c r="J3861" s="373">
        <v>0.06</v>
      </c>
    </row>
    <row r="3862" spans="1:10" ht="25.5" x14ac:dyDescent="0.25">
      <c r="A3862" s="372" t="s">
        <v>191</v>
      </c>
      <c r="B3862" s="355" t="s">
        <v>634</v>
      </c>
      <c r="C3862" s="354" t="s">
        <v>12</v>
      </c>
      <c r="D3862" s="354" t="s">
        <v>635</v>
      </c>
      <c r="E3862" s="643" t="s">
        <v>192</v>
      </c>
      <c r="F3862" s="643"/>
      <c r="G3862" s="356" t="s">
        <v>4</v>
      </c>
      <c r="H3862" s="357">
        <v>5.8999999999999999E-3</v>
      </c>
      <c r="I3862" s="358">
        <v>67.17</v>
      </c>
      <c r="J3862" s="373">
        <v>0.39</v>
      </c>
    </row>
    <row r="3863" spans="1:10" ht="25.5" x14ac:dyDescent="0.25">
      <c r="A3863" s="372" t="s">
        <v>191</v>
      </c>
      <c r="B3863" s="355" t="s">
        <v>624</v>
      </c>
      <c r="C3863" s="354" t="s">
        <v>12</v>
      </c>
      <c r="D3863" s="354" t="s">
        <v>625</v>
      </c>
      <c r="E3863" s="643" t="s">
        <v>192</v>
      </c>
      <c r="F3863" s="643"/>
      <c r="G3863" s="356" t="s">
        <v>4</v>
      </c>
      <c r="H3863" s="357">
        <v>7.0000000000000001E-3</v>
      </c>
      <c r="I3863" s="358">
        <v>76.099999999999994</v>
      </c>
      <c r="J3863" s="373">
        <v>0.53</v>
      </c>
    </row>
    <row r="3864" spans="1:10" ht="26.25" thickBot="1" x14ac:dyDescent="0.3">
      <c r="A3864" s="372" t="s">
        <v>191</v>
      </c>
      <c r="B3864" s="355" t="s">
        <v>3102</v>
      </c>
      <c r="C3864" s="354" t="s">
        <v>12</v>
      </c>
      <c r="D3864" s="354" t="s">
        <v>3103</v>
      </c>
      <c r="E3864" s="643" t="s">
        <v>192</v>
      </c>
      <c r="F3864" s="643"/>
      <c r="G3864" s="356" t="s">
        <v>4</v>
      </c>
      <c r="H3864" s="357">
        <v>1</v>
      </c>
      <c r="I3864" s="358">
        <v>5.14</v>
      </c>
      <c r="J3864" s="373">
        <v>5.14</v>
      </c>
    </row>
    <row r="3865" spans="1:10" ht="15.75" thickTop="1" x14ac:dyDescent="0.25">
      <c r="A3865" s="374"/>
      <c r="B3865" s="359"/>
      <c r="C3865" s="359"/>
      <c r="D3865" s="359"/>
      <c r="E3865" s="359"/>
      <c r="F3865" s="359"/>
      <c r="G3865" s="359"/>
      <c r="H3865" s="359"/>
      <c r="I3865" s="359"/>
      <c r="J3865" s="375"/>
    </row>
    <row r="3866" spans="1:10" ht="51" x14ac:dyDescent="0.25">
      <c r="A3866" s="376" t="s">
        <v>184</v>
      </c>
      <c r="B3866" s="350" t="s">
        <v>1459</v>
      </c>
      <c r="C3866" s="349" t="s">
        <v>12</v>
      </c>
      <c r="D3866" s="349" t="s">
        <v>1460</v>
      </c>
      <c r="E3866" s="644" t="s">
        <v>2495</v>
      </c>
      <c r="F3866" s="644"/>
      <c r="G3866" s="351" t="s">
        <v>4</v>
      </c>
      <c r="H3866" s="352">
        <v>1</v>
      </c>
      <c r="I3866" s="353">
        <v>6.31</v>
      </c>
      <c r="J3866" s="377">
        <v>6.31</v>
      </c>
    </row>
    <row r="3867" spans="1:10" ht="25.5" x14ac:dyDescent="0.25">
      <c r="A3867" s="378" t="s">
        <v>185</v>
      </c>
      <c r="B3867" s="361" t="s">
        <v>416</v>
      </c>
      <c r="C3867" s="360" t="s">
        <v>12</v>
      </c>
      <c r="D3867" s="360" t="s">
        <v>417</v>
      </c>
      <c r="E3867" s="645" t="s">
        <v>2465</v>
      </c>
      <c r="F3867" s="645"/>
      <c r="G3867" s="362" t="s">
        <v>104</v>
      </c>
      <c r="H3867" s="363">
        <v>5.7599999999999998E-2</v>
      </c>
      <c r="I3867" s="364">
        <v>33.36</v>
      </c>
      <c r="J3867" s="379">
        <v>1.92</v>
      </c>
    </row>
    <row r="3868" spans="1:10" ht="25.5" x14ac:dyDescent="0.25">
      <c r="A3868" s="378" t="s">
        <v>185</v>
      </c>
      <c r="B3868" s="361" t="s">
        <v>414</v>
      </c>
      <c r="C3868" s="360" t="s">
        <v>12</v>
      </c>
      <c r="D3868" s="360" t="s">
        <v>415</v>
      </c>
      <c r="E3868" s="645" t="s">
        <v>2465</v>
      </c>
      <c r="F3868" s="645"/>
      <c r="G3868" s="362" t="s">
        <v>104</v>
      </c>
      <c r="H3868" s="363">
        <v>5.7599999999999998E-2</v>
      </c>
      <c r="I3868" s="364">
        <v>25.33</v>
      </c>
      <c r="J3868" s="379">
        <v>1.45</v>
      </c>
    </row>
    <row r="3869" spans="1:10" ht="25.5" x14ac:dyDescent="0.25">
      <c r="A3869" s="372" t="s">
        <v>191</v>
      </c>
      <c r="B3869" s="355" t="s">
        <v>636</v>
      </c>
      <c r="C3869" s="354" t="s">
        <v>12</v>
      </c>
      <c r="D3869" s="354" t="s">
        <v>637</v>
      </c>
      <c r="E3869" s="643" t="s">
        <v>192</v>
      </c>
      <c r="F3869" s="643"/>
      <c r="G3869" s="356" t="s">
        <v>4</v>
      </c>
      <c r="H3869" s="357">
        <v>5.3E-3</v>
      </c>
      <c r="I3869" s="358">
        <v>15.65</v>
      </c>
      <c r="J3869" s="373">
        <v>0.08</v>
      </c>
    </row>
    <row r="3870" spans="1:10" ht="25.5" x14ac:dyDescent="0.25">
      <c r="A3870" s="372" t="s">
        <v>191</v>
      </c>
      <c r="B3870" s="355" t="s">
        <v>1948</v>
      </c>
      <c r="C3870" s="354" t="s">
        <v>12</v>
      </c>
      <c r="D3870" s="354" t="s">
        <v>1949</v>
      </c>
      <c r="E3870" s="643" t="s">
        <v>192</v>
      </c>
      <c r="F3870" s="643"/>
      <c r="G3870" s="356" t="s">
        <v>4</v>
      </c>
      <c r="H3870" s="357">
        <v>1</v>
      </c>
      <c r="I3870" s="358">
        <v>2.33</v>
      </c>
      <c r="J3870" s="373">
        <v>2.33</v>
      </c>
    </row>
    <row r="3871" spans="1:10" ht="25.5" x14ac:dyDescent="0.25">
      <c r="A3871" s="372" t="s">
        <v>191</v>
      </c>
      <c r="B3871" s="355" t="s">
        <v>634</v>
      </c>
      <c r="C3871" s="354" t="s">
        <v>12</v>
      </c>
      <c r="D3871" s="354" t="s">
        <v>635</v>
      </c>
      <c r="E3871" s="643" t="s">
        <v>192</v>
      </c>
      <c r="F3871" s="643"/>
      <c r="G3871" s="356" t="s">
        <v>4</v>
      </c>
      <c r="H3871" s="357">
        <v>3.5000000000000001E-3</v>
      </c>
      <c r="I3871" s="358">
        <v>67.17</v>
      </c>
      <c r="J3871" s="373">
        <v>0.23</v>
      </c>
    </row>
    <row r="3872" spans="1:10" ht="26.25" thickBot="1" x14ac:dyDescent="0.3">
      <c r="A3872" s="372" t="s">
        <v>191</v>
      </c>
      <c r="B3872" s="355" t="s">
        <v>624</v>
      </c>
      <c r="C3872" s="354" t="s">
        <v>12</v>
      </c>
      <c r="D3872" s="354" t="s">
        <v>625</v>
      </c>
      <c r="E3872" s="643" t="s">
        <v>192</v>
      </c>
      <c r="F3872" s="643"/>
      <c r="G3872" s="356" t="s">
        <v>4</v>
      </c>
      <c r="H3872" s="357">
        <v>4.0000000000000001E-3</v>
      </c>
      <c r="I3872" s="358">
        <v>76.099999999999994</v>
      </c>
      <c r="J3872" s="373">
        <v>0.3</v>
      </c>
    </row>
    <row r="3873" spans="1:10" ht="15.75" thickTop="1" x14ac:dyDescent="0.25">
      <c r="A3873" s="374"/>
      <c r="B3873" s="359"/>
      <c r="C3873" s="359"/>
      <c r="D3873" s="359"/>
      <c r="E3873" s="359"/>
      <c r="F3873" s="359"/>
      <c r="G3873" s="359"/>
      <c r="H3873" s="359"/>
      <c r="I3873" s="359"/>
      <c r="J3873" s="375"/>
    </row>
    <row r="3874" spans="1:10" ht="38.25" x14ac:dyDescent="0.25">
      <c r="A3874" s="376" t="s">
        <v>184</v>
      </c>
      <c r="B3874" s="350" t="s">
        <v>1462</v>
      </c>
      <c r="C3874" s="349" t="s">
        <v>12</v>
      </c>
      <c r="D3874" s="349" t="s">
        <v>1463</v>
      </c>
      <c r="E3874" s="644" t="s">
        <v>986</v>
      </c>
      <c r="F3874" s="644"/>
      <c r="G3874" s="351" t="s">
        <v>4</v>
      </c>
      <c r="H3874" s="352">
        <v>1</v>
      </c>
      <c r="I3874" s="353">
        <v>10.76</v>
      </c>
      <c r="J3874" s="377">
        <v>10.76</v>
      </c>
    </row>
    <row r="3875" spans="1:10" ht="25.5" x14ac:dyDescent="0.25">
      <c r="A3875" s="378" t="s">
        <v>185</v>
      </c>
      <c r="B3875" s="361" t="s">
        <v>414</v>
      </c>
      <c r="C3875" s="360" t="s">
        <v>12</v>
      </c>
      <c r="D3875" s="360" t="s">
        <v>415</v>
      </c>
      <c r="E3875" s="645" t="s">
        <v>2465</v>
      </c>
      <c r="F3875" s="645"/>
      <c r="G3875" s="362" t="s">
        <v>104</v>
      </c>
      <c r="H3875" s="363">
        <v>0.152</v>
      </c>
      <c r="I3875" s="364">
        <v>25.33</v>
      </c>
      <c r="J3875" s="379">
        <v>3.85</v>
      </c>
    </row>
    <row r="3876" spans="1:10" ht="25.5" x14ac:dyDescent="0.25">
      <c r="A3876" s="378" t="s">
        <v>185</v>
      </c>
      <c r="B3876" s="361" t="s">
        <v>416</v>
      </c>
      <c r="C3876" s="360" t="s">
        <v>12</v>
      </c>
      <c r="D3876" s="360" t="s">
        <v>417</v>
      </c>
      <c r="E3876" s="645" t="s">
        <v>2465</v>
      </c>
      <c r="F3876" s="645"/>
      <c r="G3876" s="362" t="s">
        <v>104</v>
      </c>
      <c r="H3876" s="363">
        <v>0.152</v>
      </c>
      <c r="I3876" s="364">
        <v>33.36</v>
      </c>
      <c r="J3876" s="379">
        <v>5.07</v>
      </c>
    </row>
    <row r="3877" spans="1:10" x14ac:dyDescent="0.25">
      <c r="A3877" s="372" t="s">
        <v>191</v>
      </c>
      <c r="B3877" s="355" t="s">
        <v>628</v>
      </c>
      <c r="C3877" s="354" t="s">
        <v>12</v>
      </c>
      <c r="D3877" s="354" t="s">
        <v>629</v>
      </c>
      <c r="E3877" s="643" t="s">
        <v>192</v>
      </c>
      <c r="F3877" s="643"/>
      <c r="G3877" s="356" t="s">
        <v>4</v>
      </c>
      <c r="H3877" s="357">
        <v>3.3799999999999997E-2</v>
      </c>
      <c r="I3877" s="358">
        <v>2.08</v>
      </c>
      <c r="J3877" s="373">
        <v>7.0000000000000007E-2</v>
      </c>
    </row>
    <row r="3878" spans="1:10" ht="25.5" x14ac:dyDescent="0.25">
      <c r="A3878" s="372" t="s">
        <v>191</v>
      </c>
      <c r="B3878" s="355" t="s">
        <v>624</v>
      </c>
      <c r="C3878" s="354" t="s">
        <v>12</v>
      </c>
      <c r="D3878" s="354" t="s">
        <v>625</v>
      </c>
      <c r="E3878" s="643" t="s">
        <v>192</v>
      </c>
      <c r="F3878" s="643"/>
      <c r="G3878" s="356" t="s">
        <v>4</v>
      </c>
      <c r="H3878" s="357">
        <v>8.0000000000000002E-3</v>
      </c>
      <c r="I3878" s="358">
        <v>76.099999999999994</v>
      </c>
      <c r="J3878" s="373">
        <v>0.6</v>
      </c>
    </row>
    <row r="3879" spans="1:10" ht="25.5" x14ac:dyDescent="0.25">
      <c r="A3879" s="372" t="s">
        <v>191</v>
      </c>
      <c r="B3879" s="355" t="s">
        <v>634</v>
      </c>
      <c r="C3879" s="354" t="s">
        <v>12</v>
      </c>
      <c r="D3879" s="354" t="s">
        <v>635</v>
      </c>
      <c r="E3879" s="643" t="s">
        <v>192</v>
      </c>
      <c r="F3879" s="643"/>
      <c r="G3879" s="356" t="s">
        <v>4</v>
      </c>
      <c r="H3879" s="357">
        <v>7.1000000000000004E-3</v>
      </c>
      <c r="I3879" s="358">
        <v>67.17</v>
      </c>
      <c r="J3879" s="373">
        <v>0.47</v>
      </c>
    </row>
    <row r="3880" spans="1:10" ht="26.25" thickBot="1" x14ac:dyDescent="0.3">
      <c r="A3880" s="372" t="s">
        <v>191</v>
      </c>
      <c r="B3880" s="355" t="s">
        <v>761</v>
      </c>
      <c r="C3880" s="354" t="s">
        <v>12</v>
      </c>
      <c r="D3880" s="354" t="s">
        <v>762</v>
      </c>
      <c r="E3880" s="643" t="s">
        <v>192</v>
      </c>
      <c r="F3880" s="643"/>
      <c r="G3880" s="356" t="s">
        <v>4</v>
      </c>
      <c r="H3880" s="357">
        <v>1</v>
      </c>
      <c r="I3880" s="358">
        <v>0.7</v>
      </c>
      <c r="J3880" s="373">
        <v>0.7</v>
      </c>
    </row>
    <row r="3881" spans="1:10" ht="15.75" thickTop="1" x14ac:dyDescent="0.25">
      <c r="A3881" s="374"/>
      <c r="B3881" s="359"/>
      <c r="C3881" s="359"/>
      <c r="D3881" s="359"/>
      <c r="E3881" s="359"/>
      <c r="F3881" s="359"/>
      <c r="G3881" s="359"/>
      <c r="H3881" s="359"/>
      <c r="I3881" s="359"/>
      <c r="J3881" s="375"/>
    </row>
    <row r="3882" spans="1:10" ht="38.25" x14ac:dyDescent="0.25">
      <c r="A3882" s="376" t="s">
        <v>184</v>
      </c>
      <c r="B3882" s="350" t="s">
        <v>2734</v>
      </c>
      <c r="C3882" s="349" t="s">
        <v>12</v>
      </c>
      <c r="D3882" s="349" t="s">
        <v>2735</v>
      </c>
      <c r="E3882" s="644" t="s">
        <v>986</v>
      </c>
      <c r="F3882" s="644"/>
      <c r="G3882" s="351" t="s">
        <v>4</v>
      </c>
      <c r="H3882" s="352">
        <v>1</v>
      </c>
      <c r="I3882" s="353">
        <v>14.49</v>
      </c>
      <c r="J3882" s="377">
        <v>14.49</v>
      </c>
    </row>
    <row r="3883" spans="1:10" ht="25.5" x14ac:dyDescent="0.25">
      <c r="A3883" s="378" t="s">
        <v>185</v>
      </c>
      <c r="B3883" s="361" t="s">
        <v>416</v>
      </c>
      <c r="C3883" s="360" t="s">
        <v>12</v>
      </c>
      <c r="D3883" s="360" t="s">
        <v>417</v>
      </c>
      <c r="E3883" s="645" t="s">
        <v>2465</v>
      </c>
      <c r="F3883" s="645"/>
      <c r="G3883" s="362" t="s">
        <v>104</v>
      </c>
      <c r="H3883" s="363">
        <v>0.1812</v>
      </c>
      <c r="I3883" s="364">
        <v>33.36</v>
      </c>
      <c r="J3883" s="379">
        <v>6.04</v>
      </c>
    </row>
    <row r="3884" spans="1:10" ht="25.5" x14ac:dyDescent="0.25">
      <c r="A3884" s="378" t="s">
        <v>185</v>
      </c>
      <c r="B3884" s="361" t="s">
        <v>414</v>
      </c>
      <c r="C3884" s="360" t="s">
        <v>12</v>
      </c>
      <c r="D3884" s="360" t="s">
        <v>415</v>
      </c>
      <c r="E3884" s="645" t="s">
        <v>2465</v>
      </c>
      <c r="F3884" s="645"/>
      <c r="G3884" s="362" t="s">
        <v>104</v>
      </c>
      <c r="H3884" s="363">
        <v>0.1812</v>
      </c>
      <c r="I3884" s="364">
        <v>25.33</v>
      </c>
      <c r="J3884" s="379">
        <v>4.58</v>
      </c>
    </row>
    <row r="3885" spans="1:10" ht="25.5" x14ac:dyDescent="0.25">
      <c r="A3885" s="372" t="s">
        <v>191</v>
      </c>
      <c r="B3885" s="355" t="s">
        <v>634</v>
      </c>
      <c r="C3885" s="354" t="s">
        <v>12</v>
      </c>
      <c r="D3885" s="354" t="s">
        <v>635</v>
      </c>
      <c r="E3885" s="643" t="s">
        <v>192</v>
      </c>
      <c r="F3885" s="643"/>
      <c r="G3885" s="356" t="s">
        <v>4</v>
      </c>
      <c r="H3885" s="357">
        <v>9.4000000000000004E-3</v>
      </c>
      <c r="I3885" s="358">
        <v>67.17</v>
      </c>
      <c r="J3885" s="373">
        <v>0.63</v>
      </c>
    </row>
    <row r="3886" spans="1:10" ht="25.5" x14ac:dyDescent="0.25">
      <c r="A3886" s="372" t="s">
        <v>191</v>
      </c>
      <c r="B3886" s="355" t="s">
        <v>624</v>
      </c>
      <c r="C3886" s="354" t="s">
        <v>12</v>
      </c>
      <c r="D3886" s="354" t="s">
        <v>625</v>
      </c>
      <c r="E3886" s="643" t="s">
        <v>192</v>
      </c>
      <c r="F3886" s="643"/>
      <c r="G3886" s="356" t="s">
        <v>4</v>
      </c>
      <c r="H3886" s="357">
        <v>1.0999999999999999E-2</v>
      </c>
      <c r="I3886" s="358">
        <v>76.099999999999994</v>
      </c>
      <c r="J3886" s="373">
        <v>0.83</v>
      </c>
    </row>
    <row r="3887" spans="1:10" x14ac:dyDescent="0.25">
      <c r="A3887" s="372" t="s">
        <v>191</v>
      </c>
      <c r="B3887" s="355" t="s">
        <v>628</v>
      </c>
      <c r="C3887" s="354" t="s">
        <v>12</v>
      </c>
      <c r="D3887" s="354" t="s">
        <v>629</v>
      </c>
      <c r="E3887" s="643" t="s">
        <v>192</v>
      </c>
      <c r="F3887" s="643"/>
      <c r="G3887" s="356" t="s">
        <v>4</v>
      </c>
      <c r="H3887" s="357">
        <v>4.0300000000000002E-2</v>
      </c>
      <c r="I3887" s="358">
        <v>2.08</v>
      </c>
      <c r="J3887" s="373">
        <v>0.08</v>
      </c>
    </row>
    <row r="3888" spans="1:10" ht="26.25" thickBot="1" x14ac:dyDescent="0.3">
      <c r="A3888" s="372" t="s">
        <v>191</v>
      </c>
      <c r="B3888" s="355" t="s">
        <v>1026</v>
      </c>
      <c r="C3888" s="354" t="s">
        <v>12</v>
      </c>
      <c r="D3888" s="354" t="s">
        <v>1027</v>
      </c>
      <c r="E3888" s="643" t="s">
        <v>192</v>
      </c>
      <c r="F3888" s="643"/>
      <c r="G3888" s="356" t="s">
        <v>4</v>
      </c>
      <c r="H3888" s="357">
        <v>1</v>
      </c>
      <c r="I3888" s="358">
        <v>2.33</v>
      </c>
      <c r="J3888" s="373">
        <v>2.33</v>
      </c>
    </row>
    <row r="3889" spans="1:10" ht="15.75" thickTop="1" x14ac:dyDescent="0.25">
      <c r="A3889" s="374"/>
      <c r="B3889" s="359"/>
      <c r="C3889" s="359"/>
      <c r="D3889" s="359"/>
      <c r="E3889" s="359"/>
      <c r="F3889" s="359"/>
      <c r="G3889" s="359"/>
      <c r="H3889" s="359"/>
      <c r="I3889" s="359"/>
      <c r="J3889" s="375"/>
    </row>
    <row r="3890" spans="1:10" ht="38.25" x14ac:dyDescent="0.25">
      <c r="A3890" s="376" t="s">
        <v>184</v>
      </c>
      <c r="B3890" s="350" t="s">
        <v>1465</v>
      </c>
      <c r="C3890" s="349" t="s">
        <v>12</v>
      </c>
      <c r="D3890" s="349" t="s">
        <v>1466</v>
      </c>
      <c r="E3890" s="644" t="s">
        <v>986</v>
      </c>
      <c r="F3890" s="644"/>
      <c r="G3890" s="351" t="s">
        <v>4</v>
      </c>
      <c r="H3890" s="352">
        <v>1</v>
      </c>
      <c r="I3890" s="353">
        <v>18.86</v>
      </c>
      <c r="J3890" s="377">
        <v>18.86</v>
      </c>
    </row>
    <row r="3891" spans="1:10" ht="25.5" x14ac:dyDescent="0.25">
      <c r="A3891" s="378" t="s">
        <v>185</v>
      </c>
      <c r="B3891" s="361" t="s">
        <v>416</v>
      </c>
      <c r="C3891" s="360" t="s">
        <v>12</v>
      </c>
      <c r="D3891" s="360" t="s">
        <v>417</v>
      </c>
      <c r="E3891" s="645" t="s">
        <v>2465</v>
      </c>
      <c r="F3891" s="645"/>
      <c r="G3891" s="362" t="s">
        <v>104</v>
      </c>
      <c r="H3891" s="363">
        <v>0.192</v>
      </c>
      <c r="I3891" s="364">
        <v>33.36</v>
      </c>
      <c r="J3891" s="379">
        <v>6.4</v>
      </c>
    </row>
    <row r="3892" spans="1:10" ht="25.5" x14ac:dyDescent="0.25">
      <c r="A3892" s="378" t="s">
        <v>185</v>
      </c>
      <c r="B3892" s="361" t="s">
        <v>414</v>
      </c>
      <c r="C3892" s="360" t="s">
        <v>12</v>
      </c>
      <c r="D3892" s="360" t="s">
        <v>415</v>
      </c>
      <c r="E3892" s="645" t="s">
        <v>2465</v>
      </c>
      <c r="F3892" s="645"/>
      <c r="G3892" s="362" t="s">
        <v>104</v>
      </c>
      <c r="H3892" s="363">
        <v>0.192</v>
      </c>
      <c r="I3892" s="364">
        <v>25.33</v>
      </c>
      <c r="J3892" s="379">
        <v>4.8600000000000003</v>
      </c>
    </row>
    <row r="3893" spans="1:10" ht="25.5" x14ac:dyDescent="0.25">
      <c r="A3893" s="372" t="s">
        <v>191</v>
      </c>
      <c r="B3893" s="355" t="s">
        <v>634</v>
      </c>
      <c r="C3893" s="354" t="s">
        <v>12</v>
      </c>
      <c r="D3893" s="354" t="s">
        <v>635</v>
      </c>
      <c r="E3893" s="643" t="s">
        <v>192</v>
      </c>
      <c r="F3893" s="643"/>
      <c r="G3893" s="356" t="s">
        <v>4</v>
      </c>
      <c r="H3893" s="357">
        <v>1.18E-2</v>
      </c>
      <c r="I3893" s="358">
        <v>67.17</v>
      </c>
      <c r="J3893" s="373">
        <v>0.79</v>
      </c>
    </row>
    <row r="3894" spans="1:10" x14ac:dyDescent="0.25">
      <c r="A3894" s="372" t="s">
        <v>191</v>
      </c>
      <c r="B3894" s="355" t="s">
        <v>628</v>
      </c>
      <c r="C3894" s="354" t="s">
        <v>12</v>
      </c>
      <c r="D3894" s="354" t="s">
        <v>629</v>
      </c>
      <c r="E3894" s="643" t="s">
        <v>192</v>
      </c>
      <c r="F3894" s="643"/>
      <c r="G3894" s="356" t="s">
        <v>4</v>
      </c>
      <c r="H3894" s="357">
        <v>4.2700000000000002E-2</v>
      </c>
      <c r="I3894" s="358">
        <v>2.08</v>
      </c>
      <c r="J3894" s="373">
        <v>0.08</v>
      </c>
    </row>
    <row r="3895" spans="1:10" ht="25.5" x14ac:dyDescent="0.25">
      <c r="A3895" s="372" t="s">
        <v>191</v>
      </c>
      <c r="B3895" s="355" t="s">
        <v>624</v>
      </c>
      <c r="C3895" s="354" t="s">
        <v>12</v>
      </c>
      <c r="D3895" s="354" t="s">
        <v>625</v>
      </c>
      <c r="E3895" s="643" t="s">
        <v>192</v>
      </c>
      <c r="F3895" s="643"/>
      <c r="G3895" s="356" t="s">
        <v>4</v>
      </c>
      <c r="H3895" s="357">
        <v>1.4E-2</v>
      </c>
      <c r="I3895" s="358">
        <v>76.099999999999994</v>
      </c>
      <c r="J3895" s="373">
        <v>1.06</v>
      </c>
    </row>
    <row r="3896" spans="1:10" ht="26.25" thickBot="1" x14ac:dyDescent="0.3">
      <c r="A3896" s="372" t="s">
        <v>191</v>
      </c>
      <c r="B3896" s="355" t="s">
        <v>1950</v>
      </c>
      <c r="C3896" s="354" t="s">
        <v>12</v>
      </c>
      <c r="D3896" s="354" t="s">
        <v>1951</v>
      </c>
      <c r="E3896" s="643" t="s">
        <v>192</v>
      </c>
      <c r="F3896" s="643"/>
      <c r="G3896" s="356" t="s">
        <v>4</v>
      </c>
      <c r="H3896" s="357">
        <v>1</v>
      </c>
      <c r="I3896" s="358">
        <v>5.67</v>
      </c>
      <c r="J3896" s="373">
        <v>5.67</v>
      </c>
    </row>
    <row r="3897" spans="1:10" ht="15.75" thickTop="1" x14ac:dyDescent="0.25">
      <c r="A3897" s="374"/>
      <c r="B3897" s="359"/>
      <c r="C3897" s="359"/>
      <c r="D3897" s="359"/>
      <c r="E3897" s="359"/>
      <c r="F3897" s="359"/>
      <c r="G3897" s="359"/>
      <c r="H3897" s="359"/>
      <c r="I3897" s="359"/>
      <c r="J3897" s="375"/>
    </row>
    <row r="3898" spans="1:10" ht="38.25" x14ac:dyDescent="0.25">
      <c r="A3898" s="376" t="s">
        <v>184</v>
      </c>
      <c r="B3898" s="350" t="s">
        <v>961</v>
      </c>
      <c r="C3898" s="349" t="s">
        <v>12</v>
      </c>
      <c r="D3898" s="349" t="s">
        <v>962</v>
      </c>
      <c r="E3898" s="644" t="s">
        <v>986</v>
      </c>
      <c r="F3898" s="644"/>
      <c r="G3898" s="351" t="s">
        <v>4</v>
      </c>
      <c r="H3898" s="352">
        <v>1</v>
      </c>
      <c r="I3898" s="353">
        <v>21.13</v>
      </c>
      <c r="J3898" s="377">
        <v>21.13</v>
      </c>
    </row>
    <row r="3899" spans="1:10" ht="25.5" x14ac:dyDescent="0.25">
      <c r="A3899" s="378" t="s">
        <v>185</v>
      </c>
      <c r="B3899" s="361" t="s">
        <v>414</v>
      </c>
      <c r="C3899" s="360" t="s">
        <v>12</v>
      </c>
      <c r="D3899" s="360" t="s">
        <v>415</v>
      </c>
      <c r="E3899" s="645" t="s">
        <v>2465</v>
      </c>
      <c r="F3899" s="645"/>
      <c r="G3899" s="362" t="s">
        <v>104</v>
      </c>
      <c r="H3899" s="363">
        <v>0.22939999999999999</v>
      </c>
      <c r="I3899" s="364">
        <v>25.33</v>
      </c>
      <c r="J3899" s="379">
        <v>5.81</v>
      </c>
    </row>
    <row r="3900" spans="1:10" ht="25.5" x14ac:dyDescent="0.25">
      <c r="A3900" s="378" t="s">
        <v>185</v>
      </c>
      <c r="B3900" s="361" t="s">
        <v>416</v>
      </c>
      <c r="C3900" s="360" t="s">
        <v>12</v>
      </c>
      <c r="D3900" s="360" t="s">
        <v>417</v>
      </c>
      <c r="E3900" s="645" t="s">
        <v>2465</v>
      </c>
      <c r="F3900" s="645"/>
      <c r="G3900" s="362" t="s">
        <v>104</v>
      </c>
      <c r="H3900" s="363">
        <v>0.22939999999999999</v>
      </c>
      <c r="I3900" s="364">
        <v>33.36</v>
      </c>
      <c r="J3900" s="379">
        <v>7.65</v>
      </c>
    </row>
    <row r="3901" spans="1:10" ht="25.5" x14ac:dyDescent="0.25">
      <c r="A3901" s="372" t="s">
        <v>191</v>
      </c>
      <c r="B3901" s="355" t="s">
        <v>624</v>
      </c>
      <c r="C3901" s="354" t="s">
        <v>12</v>
      </c>
      <c r="D3901" s="354" t="s">
        <v>625</v>
      </c>
      <c r="E3901" s="643" t="s">
        <v>192</v>
      </c>
      <c r="F3901" s="643"/>
      <c r="G3901" s="356" t="s">
        <v>4</v>
      </c>
      <c r="H3901" s="357">
        <v>2.1999999999999999E-2</v>
      </c>
      <c r="I3901" s="358">
        <v>76.099999999999994</v>
      </c>
      <c r="J3901" s="373">
        <v>1.67</v>
      </c>
    </row>
    <row r="3902" spans="1:10" x14ac:dyDescent="0.25">
      <c r="A3902" s="372" t="s">
        <v>191</v>
      </c>
      <c r="B3902" s="355" t="s">
        <v>628</v>
      </c>
      <c r="C3902" s="354" t="s">
        <v>12</v>
      </c>
      <c r="D3902" s="354" t="s">
        <v>629</v>
      </c>
      <c r="E3902" s="643" t="s">
        <v>192</v>
      </c>
      <c r="F3902" s="643"/>
      <c r="G3902" s="356" t="s">
        <v>4</v>
      </c>
      <c r="H3902" s="357">
        <v>5.0999999999999997E-2</v>
      </c>
      <c r="I3902" s="358">
        <v>2.08</v>
      </c>
      <c r="J3902" s="373">
        <v>0.1</v>
      </c>
    </row>
    <row r="3903" spans="1:10" ht="25.5" x14ac:dyDescent="0.25">
      <c r="A3903" s="372" t="s">
        <v>191</v>
      </c>
      <c r="B3903" s="355" t="s">
        <v>626</v>
      </c>
      <c r="C3903" s="354" t="s">
        <v>12</v>
      </c>
      <c r="D3903" s="354" t="s">
        <v>627</v>
      </c>
      <c r="E3903" s="643" t="s">
        <v>192</v>
      </c>
      <c r="F3903" s="643"/>
      <c r="G3903" s="356" t="s">
        <v>4</v>
      </c>
      <c r="H3903" s="357">
        <v>1</v>
      </c>
      <c r="I3903" s="358">
        <v>4.8</v>
      </c>
      <c r="J3903" s="373">
        <v>4.8</v>
      </c>
    </row>
    <row r="3904" spans="1:10" ht="26.25" thickBot="1" x14ac:dyDescent="0.3">
      <c r="A3904" s="372" t="s">
        <v>191</v>
      </c>
      <c r="B3904" s="355" t="s">
        <v>634</v>
      </c>
      <c r="C3904" s="354" t="s">
        <v>12</v>
      </c>
      <c r="D3904" s="354" t="s">
        <v>635</v>
      </c>
      <c r="E3904" s="643" t="s">
        <v>192</v>
      </c>
      <c r="F3904" s="643"/>
      <c r="G3904" s="356" t="s">
        <v>4</v>
      </c>
      <c r="H3904" s="357">
        <v>1.6500000000000001E-2</v>
      </c>
      <c r="I3904" s="358">
        <v>67.17</v>
      </c>
      <c r="J3904" s="373">
        <v>1.1000000000000001</v>
      </c>
    </row>
    <row r="3905" spans="1:10" ht="15.75" thickTop="1" x14ac:dyDescent="0.25">
      <c r="A3905" s="374"/>
      <c r="B3905" s="359"/>
      <c r="C3905" s="359"/>
      <c r="D3905" s="359"/>
      <c r="E3905" s="359"/>
      <c r="F3905" s="359"/>
      <c r="G3905" s="359"/>
      <c r="H3905" s="359"/>
      <c r="I3905" s="359"/>
      <c r="J3905" s="375"/>
    </row>
    <row r="3906" spans="1:10" ht="38.25" x14ac:dyDescent="0.25">
      <c r="A3906" s="376" t="s">
        <v>184</v>
      </c>
      <c r="B3906" s="350" t="s">
        <v>2736</v>
      </c>
      <c r="C3906" s="349" t="s">
        <v>163</v>
      </c>
      <c r="D3906" s="349" t="s">
        <v>2737</v>
      </c>
      <c r="E3906" s="644" t="s">
        <v>198</v>
      </c>
      <c r="F3906" s="644"/>
      <c r="G3906" s="351" t="s">
        <v>4</v>
      </c>
      <c r="H3906" s="352">
        <v>1</v>
      </c>
      <c r="I3906" s="353">
        <v>46.11</v>
      </c>
      <c r="J3906" s="377">
        <v>46.11</v>
      </c>
    </row>
    <row r="3907" spans="1:10" ht="25.5" x14ac:dyDescent="0.25">
      <c r="A3907" s="378" t="s">
        <v>185</v>
      </c>
      <c r="B3907" s="361" t="s">
        <v>414</v>
      </c>
      <c r="C3907" s="360" t="s">
        <v>12</v>
      </c>
      <c r="D3907" s="360" t="s">
        <v>415</v>
      </c>
      <c r="E3907" s="645" t="s">
        <v>2465</v>
      </c>
      <c r="F3907" s="645"/>
      <c r="G3907" s="362" t="s">
        <v>104</v>
      </c>
      <c r="H3907" s="363">
        <v>0.26600000000000001</v>
      </c>
      <c r="I3907" s="364">
        <v>25.33</v>
      </c>
      <c r="J3907" s="379">
        <v>6.73</v>
      </c>
    </row>
    <row r="3908" spans="1:10" ht="25.5" x14ac:dyDescent="0.25">
      <c r="A3908" s="378" t="s">
        <v>185</v>
      </c>
      <c r="B3908" s="361" t="s">
        <v>416</v>
      </c>
      <c r="C3908" s="360" t="s">
        <v>12</v>
      </c>
      <c r="D3908" s="360" t="s">
        <v>417</v>
      </c>
      <c r="E3908" s="645" t="s">
        <v>2465</v>
      </c>
      <c r="F3908" s="645"/>
      <c r="G3908" s="362" t="s">
        <v>104</v>
      </c>
      <c r="H3908" s="363">
        <v>0.26600000000000001</v>
      </c>
      <c r="I3908" s="364">
        <v>33.36</v>
      </c>
      <c r="J3908" s="379">
        <v>8.8699999999999992</v>
      </c>
    </row>
    <row r="3909" spans="1:10" ht="25.5" x14ac:dyDescent="0.25">
      <c r="A3909" s="372" t="s">
        <v>191</v>
      </c>
      <c r="B3909" s="355" t="s">
        <v>624</v>
      </c>
      <c r="C3909" s="354" t="s">
        <v>12</v>
      </c>
      <c r="D3909" s="354" t="s">
        <v>625</v>
      </c>
      <c r="E3909" s="643" t="s">
        <v>192</v>
      </c>
      <c r="F3909" s="643"/>
      <c r="G3909" s="356" t="s">
        <v>4</v>
      </c>
      <c r="H3909" s="357">
        <v>0.02</v>
      </c>
      <c r="I3909" s="358">
        <v>76.099999999999994</v>
      </c>
      <c r="J3909" s="373">
        <v>1.52</v>
      </c>
    </row>
    <row r="3910" spans="1:10" ht="25.5" x14ac:dyDescent="0.25">
      <c r="A3910" s="372" t="s">
        <v>191</v>
      </c>
      <c r="B3910" s="355" t="s">
        <v>634</v>
      </c>
      <c r="C3910" s="354" t="s">
        <v>12</v>
      </c>
      <c r="D3910" s="354" t="s">
        <v>635</v>
      </c>
      <c r="E3910" s="643" t="s">
        <v>192</v>
      </c>
      <c r="F3910" s="643"/>
      <c r="G3910" s="356" t="s">
        <v>4</v>
      </c>
      <c r="H3910" s="357">
        <v>1.4999999999999999E-2</v>
      </c>
      <c r="I3910" s="358">
        <v>67.17</v>
      </c>
      <c r="J3910" s="373">
        <v>1</v>
      </c>
    </row>
    <row r="3911" spans="1:10" ht="25.5" x14ac:dyDescent="0.25">
      <c r="A3911" s="372" t="s">
        <v>191</v>
      </c>
      <c r="B3911" s="355" t="s">
        <v>984</v>
      </c>
      <c r="C3911" s="354" t="s">
        <v>12</v>
      </c>
      <c r="D3911" s="354" t="s">
        <v>985</v>
      </c>
      <c r="E3911" s="643" t="s">
        <v>192</v>
      </c>
      <c r="F3911" s="643"/>
      <c r="G3911" s="356" t="s">
        <v>4</v>
      </c>
      <c r="H3911" s="357">
        <v>1</v>
      </c>
      <c r="I3911" s="358">
        <v>27.81</v>
      </c>
      <c r="J3911" s="373">
        <v>27.81</v>
      </c>
    </row>
    <row r="3912" spans="1:10" x14ac:dyDescent="0.25">
      <c r="A3912" s="372" t="s">
        <v>191</v>
      </c>
      <c r="B3912" s="355" t="s">
        <v>628</v>
      </c>
      <c r="C3912" s="354" t="s">
        <v>12</v>
      </c>
      <c r="D3912" s="354" t="s">
        <v>629</v>
      </c>
      <c r="E3912" s="643" t="s">
        <v>192</v>
      </c>
      <c r="F3912" s="643"/>
      <c r="G3912" s="356" t="s">
        <v>4</v>
      </c>
      <c r="H3912" s="357">
        <v>0.09</v>
      </c>
      <c r="I3912" s="358">
        <v>2.08</v>
      </c>
      <c r="J3912" s="373">
        <v>0.18</v>
      </c>
    </row>
    <row r="3913" spans="1:10" x14ac:dyDescent="0.25">
      <c r="A3913" s="646" t="s">
        <v>199</v>
      </c>
      <c r="B3913" s="853"/>
      <c r="C3913" s="853"/>
      <c r="D3913" s="853"/>
      <c r="E3913" s="853"/>
      <c r="F3913" s="853"/>
      <c r="G3913" s="853"/>
      <c r="H3913" s="853"/>
      <c r="I3913" s="853"/>
      <c r="J3913" s="647"/>
    </row>
    <row r="3914" spans="1:10" ht="15.75" thickBot="1" x14ac:dyDescent="0.3">
      <c r="A3914" s="648" t="s">
        <v>3104</v>
      </c>
      <c r="B3914" s="854"/>
      <c r="C3914" s="854"/>
      <c r="D3914" s="854"/>
      <c r="E3914" s="854"/>
      <c r="F3914" s="854"/>
      <c r="G3914" s="854"/>
      <c r="H3914" s="854"/>
      <c r="I3914" s="854"/>
      <c r="J3914" s="649"/>
    </row>
    <row r="3915" spans="1:10" ht="15.75" thickTop="1" x14ac:dyDescent="0.25">
      <c r="A3915" s="374"/>
      <c r="B3915" s="359"/>
      <c r="C3915" s="359"/>
      <c r="D3915" s="359"/>
      <c r="E3915" s="359"/>
      <c r="F3915" s="359"/>
      <c r="G3915" s="359"/>
      <c r="H3915" s="359"/>
      <c r="I3915" s="359"/>
      <c r="J3915" s="375"/>
    </row>
    <row r="3916" spans="1:10" ht="38.25" x14ac:dyDescent="0.25">
      <c r="A3916" s="376" t="s">
        <v>184</v>
      </c>
      <c r="B3916" s="350" t="s">
        <v>2738</v>
      </c>
      <c r="C3916" s="349" t="s">
        <v>12</v>
      </c>
      <c r="D3916" s="349" t="s">
        <v>2739</v>
      </c>
      <c r="E3916" s="644" t="s">
        <v>2495</v>
      </c>
      <c r="F3916" s="644"/>
      <c r="G3916" s="351" t="s">
        <v>4</v>
      </c>
      <c r="H3916" s="352">
        <v>1</v>
      </c>
      <c r="I3916" s="353">
        <v>103.9</v>
      </c>
      <c r="J3916" s="377">
        <v>103.9</v>
      </c>
    </row>
    <row r="3917" spans="1:10" ht="25.5" x14ac:dyDescent="0.25">
      <c r="A3917" s="378" t="s">
        <v>185</v>
      </c>
      <c r="B3917" s="361" t="s">
        <v>416</v>
      </c>
      <c r="C3917" s="360" t="s">
        <v>12</v>
      </c>
      <c r="D3917" s="360" t="s">
        <v>417</v>
      </c>
      <c r="E3917" s="645" t="s">
        <v>2465</v>
      </c>
      <c r="F3917" s="645"/>
      <c r="G3917" s="362" t="s">
        <v>104</v>
      </c>
      <c r="H3917" s="363">
        <v>0.27760000000000001</v>
      </c>
      <c r="I3917" s="364">
        <v>33.36</v>
      </c>
      <c r="J3917" s="379">
        <v>9.26</v>
      </c>
    </row>
    <row r="3918" spans="1:10" ht="25.5" x14ac:dyDescent="0.25">
      <c r="A3918" s="378" t="s">
        <v>185</v>
      </c>
      <c r="B3918" s="361" t="s">
        <v>414</v>
      </c>
      <c r="C3918" s="360" t="s">
        <v>12</v>
      </c>
      <c r="D3918" s="360" t="s">
        <v>415</v>
      </c>
      <c r="E3918" s="645" t="s">
        <v>2465</v>
      </c>
      <c r="F3918" s="645"/>
      <c r="G3918" s="362" t="s">
        <v>104</v>
      </c>
      <c r="H3918" s="363">
        <v>0.27760000000000001</v>
      </c>
      <c r="I3918" s="364">
        <v>25.33</v>
      </c>
      <c r="J3918" s="379">
        <v>7.03</v>
      </c>
    </row>
    <row r="3919" spans="1:10" ht="25.5" x14ac:dyDescent="0.25">
      <c r="A3919" s="372" t="s">
        <v>191</v>
      </c>
      <c r="B3919" s="355" t="s">
        <v>3105</v>
      </c>
      <c r="C3919" s="354" t="s">
        <v>12</v>
      </c>
      <c r="D3919" s="354" t="s">
        <v>3106</v>
      </c>
      <c r="E3919" s="643" t="s">
        <v>192</v>
      </c>
      <c r="F3919" s="643"/>
      <c r="G3919" s="356" t="s">
        <v>4</v>
      </c>
      <c r="H3919" s="357">
        <v>1</v>
      </c>
      <c r="I3919" s="358">
        <v>82.02</v>
      </c>
      <c r="J3919" s="373">
        <v>82.02</v>
      </c>
    </row>
    <row r="3920" spans="1:10" ht="25.5" x14ac:dyDescent="0.25">
      <c r="A3920" s="372" t="s">
        <v>191</v>
      </c>
      <c r="B3920" s="355" t="s">
        <v>634</v>
      </c>
      <c r="C3920" s="354" t="s">
        <v>12</v>
      </c>
      <c r="D3920" s="354" t="s">
        <v>635</v>
      </c>
      <c r="E3920" s="643" t="s">
        <v>192</v>
      </c>
      <c r="F3920" s="643"/>
      <c r="G3920" s="356" t="s">
        <v>4</v>
      </c>
      <c r="H3920" s="357">
        <v>2.5899999999999999E-2</v>
      </c>
      <c r="I3920" s="358">
        <v>67.17</v>
      </c>
      <c r="J3920" s="373">
        <v>1.73</v>
      </c>
    </row>
    <row r="3921" spans="1:10" ht="25.5" x14ac:dyDescent="0.25">
      <c r="A3921" s="372" t="s">
        <v>191</v>
      </c>
      <c r="B3921" s="355" t="s">
        <v>624</v>
      </c>
      <c r="C3921" s="354" t="s">
        <v>12</v>
      </c>
      <c r="D3921" s="354" t="s">
        <v>625</v>
      </c>
      <c r="E3921" s="643" t="s">
        <v>192</v>
      </c>
      <c r="F3921" s="643"/>
      <c r="G3921" s="356" t="s">
        <v>4</v>
      </c>
      <c r="H3921" s="357">
        <v>0.05</v>
      </c>
      <c r="I3921" s="358">
        <v>76.099999999999994</v>
      </c>
      <c r="J3921" s="373">
        <v>3.8</v>
      </c>
    </row>
    <row r="3922" spans="1:10" ht="15.75" thickBot="1" x14ac:dyDescent="0.3">
      <c r="A3922" s="372" t="s">
        <v>191</v>
      </c>
      <c r="B3922" s="355" t="s">
        <v>628</v>
      </c>
      <c r="C3922" s="354" t="s">
        <v>12</v>
      </c>
      <c r="D3922" s="354" t="s">
        <v>629</v>
      </c>
      <c r="E3922" s="643" t="s">
        <v>192</v>
      </c>
      <c r="F3922" s="643"/>
      <c r="G3922" s="356" t="s">
        <v>4</v>
      </c>
      <c r="H3922" s="357">
        <v>3.0800000000000001E-2</v>
      </c>
      <c r="I3922" s="358">
        <v>2.08</v>
      </c>
      <c r="J3922" s="373">
        <v>0.06</v>
      </c>
    </row>
    <row r="3923" spans="1:10" ht="15.75" thickTop="1" x14ac:dyDescent="0.25">
      <c r="A3923" s="374"/>
      <c r="B3923" s="359"/>
      <c r="C3923" s="359"/>
      <c r="D3923" s="359"/>
      <c r="E3923" s="359"/>
      <c r="F3923" s="359"/>
      <c r="G3923" s="359"/>
      <c r="H3923" s="359"/>
      <c r="I3923" s="359"/>
      <c r="J3923" s="375"/>
    </row>
    <row r="3924" spans="1:10" ht="38.25" x14ac:dyDescent="0.25">
      <c r="A3924" s="376" t="s">
        <v>184</v>
      </c>
      <c r="B3924" s="350" t="s">
        <v>4795</v>
      </c>
      <c r="C3924" s="349" t="s">
        <v>163</v>
      </c>
      <c r="D3924" s="349" t="s">
        <v>4796</v>
      </c>
      <c r="E3924" s="644" t="s">
        <v>198</v>
      </c>
      <c r="F3924" s="644"/>
      <c r="G3924" s="351" t="s">
        <v>4</v>
      </c>
      <c r="H3924" s="352">
        <v>1</v>
      </c>
      <c r="I3924" s="353">
        <v>111.51</v>
      </c>
      <c r="J3924" s="377">
        <v>111.51</v>
      </c>
    </row>
    <row r="3925" spans="1:10" ht="25.5" x14ac:dyDescent="0.25">
      <c r="A3925" s="378" t="s">
        <v>185</v>
      </c>
      <c r="B3925" s="361" t="s">
        <v>416</v>
      </c>
      <c r="C3925" s="360" t="s">
        <v>12</v>
      </c>
      <c r="D3925" s="360" t="s">
        <v>417</v>
      </c>
      <c r="E3925" s="645" t="s">
        <v>2465</v>
      </c>
      <c r="F3925" s="645"/>
      <c r="G3925" s="362" t="s">
        <v>104</v>
      </c>
      <c r="H3925" s="363">
        <v>0.17199999999999999</v>
      </c>
      <c r="I3925" s="364">
        <v>33.36</v>
      </c>
      <c r="J3925" s="379">
        <v>5.73</v>
      </c>
    </row>
    <row r="3926" spans="1:10" ht="25.5" x14ac:dyDescent="0.25">
      <c r="A3926" s="378" t="s">
        <v>185</v>
      </c>
      <c r="B3926" s="361" t="s">
        <v>414</v>
      </c>
      <c r="C3926" s="360" t="s">
        <v>12</v>
      </c>
      <c r="D3926" s="360" t="s">
        <v>415</v>
      </c>
      <c r="E3926" s="645" t="s">
        <v>2465</v>
      </c>
      <c r="F3926" s="645"/>
      <c r="G3926" s="362" t="s">
        <v>104</v>
      </c>
      <c r="H3926" s="363">
        <v>0.17199999999999999</v>
      </c>
      <c r="I3926" s="364">
        <v>25.33</v>
      </c>
      <c r="J3926" s="379">
        <v>4.3499999999999996</v>
      </c>
    </row>
    <row r="3927" spans="1:10" ht="25.5" x14ac:dyDescent="0.25">
      <c r="A3927" s="372" t="s">
        <v>191</v>
      </c>
      <c r="B3927" s="355" t="s">
        <v>634</v>
      </c>
      <c r="C3927" s="354" t="s">
        <v>12</v>
      </c>
      <c r="D3927" s="354" t="s">
        <v>635</v>
      </c>
      <c r="E3927" s="643" t="s">
        <v>192</v>
      </c>
      <c r="F3927" s="643"/>
      <c r="G3927" s="356" t="s">
        <v>4</v>
      </c>
      <c r="H3927" s="357">
        <v>1.9E-2</v>
      </c>
      <c r="I3927" s="358">
        <v>67.17</v>
      </c>
      <c r="J3927" s="373">
        <v>1.27</v>
      </c>
    </row>
    <row r="3928" spans="1:10" ht="25.5" x14ac:dyDescent="0.25">
      <c r="A3928" s="372" t="s">
        <v>191</v>
      </c>
      <c r="B3928" s="355" t="s">
        <v>624</v>
      </c>
      <c r="C3928" s="354" t="s">
        <v>12</v>
      </c>
      <c r="D3928" s="354" t="s">
        <v>625</v>
      </c>
      <c r="E3928" s="643" t="s">
        <v>192</v>
      </c>
      <c r="F3928" s="643"/>
      <c r="G3928" s="356" t="s">
        <v>4</v>
      </c>
      <c r="H3928" s="357">
        <v>2.5999999999999999E-2</v>
      </c>
      <c r="I3928" s="358">
        <v>76.099999999999994</v>
      </c>
      <c r="J3928" s="373">
        <v>1.97</v>
      </c>
    </row>
    <row r="3929" spans="1:10" x14ac:dyDescent="0.25">
      <c r="A3929" s="372" t="s">
        <v>191</v>
      </c>
      <c r="B3929" s="355" t="s">
        <v>628</v>
      </c>
      <c r="C3929" s="354" t="s">
        <v>12</v>
      </c>
      <c r="D3929" s="354" t="s">
        <v>629</v>
      </c>
      <c r="E3929" s="643" t="s">
        <v>192</v>
      </c>
      <c r="F3929" s="643"/>
      <c r="G3929" s="356" t="s">
        <v>4</v>
      </c>
      <c r="H3929" s="357">
        <v>6.6000000000000003E-2</v>
      </c>
      <c r="I3929" s="358">
        <v>2.08</v>
      </c>
      <c r="J3929" s="373">
        <v>0.13</v>
      </c>
    </row>
    <row r="3930" spans="1:10" ht="25.5" x14ac:dyDescent="0.25">
      <c r="A3930" s="372" t="s">
        <v>191</v>
      </c>
      <c r="B3930" s="355" t="s">
        <v>5073</v>
      </c>
      <c r="C3930" s="354" t="s">
        <v>12</v>
      </c>
      <c r="D3930" s="354" t="s">
        <v>5074</v>
      </c>
      <c r="E3930" s="643" t="s">
        <v>192</v>
      </c>
      <c r="F3930" s="643"/>
      <c r="G3930" s="356" t="s">
        <v>4</v>
      </c>
      <c r="H3930" s="357">
        <v>1</v>
      </c>
      <c r="I3930" s="358">
        <v>98.06</v>
      </c>
      <c r="J3930" s="373">
        <v>98.06</v>
      </c>
    </row>
    <row r="3931" spans="1:10" x14ac:dyDescent="0.25">
      <c r="A3931" s="646" t="s">
        <v>199</v>
      </c>
      <c r="B3931" s="853"/>
      <c r="C3931" s="853"/>
      <c r="D3931" s="853"/>
      <c r="E3931" s="853"/>
      <c r="F3931" s="853"/>
      <c r="G3931" s="853"/>
      <c r="H3931" s="853"/>
      <c r="I3931" s="853"/>
      <c r="J3931" s="647"/>
    </row>
    <row r="3932" spans="1:10" ht="15.75" thickBot="1" x14ac:dyDescent="0.3">
      <c r="A3932" s="648" t="s">
        <v>4116</v>
      </c>
      <c r="B3932" s="854"/>
      <c r="C3932" s="854"/>
      <c r="D3932" s="854"/>
      <c r="E3932" s="854"/>
      <c r="F3932" s="854"/>
      <c r="G3932" s="854"/>
      <c r="H3932" s="854"/>
      <c r="I3932" s="854"/>
      <c r="J3932" s="649"/>
    </row>
    <row r="3933" spans="1:10" ht="15.75" thickTop="1" x14ac:dyDescent="0.25">
      <c r="A3933" s="374"/>
      <c r="B3933" s="359"/>
      <c r="C3933" s="359"/>
      <c r="D3933" s="359"/>
      <c r="E3933" s="359"/>
      <c r="F3933" s="359"/>
      <c r="G3933" s="359"/>
      <c r="H3933" s="359"/>
      <c r="I3933" s="359"/>
      <c r="J3933" s="375"/>
    </row>
    <row r="3934" spans="1:10" ht="38.25" x14ac:dyDescent="0.25">
      <c r="A3934" s="376" t="s">
        <v>184</v>
      </c>
      <c r="B3934" s="350" t="s">
        <v>1473</v>
      </c>
      <c r="C3934" s="349" t="s">
        <v>12</v>
      </c>
      <c r="D3934" s="349" t="s">
        <v>1474</v>
      </c>
      <c r="E3934" s="644" t="s">
        <v>986</v>
      </c>
      <c r="F3934" s="644"/>
      <c r="G3934" s="351" t="s">
        <v>4</v>
      </c>
      <c r="H3934" s="352">
        <v>1</v>
      </c>
      <c r="I3934" s="353">
        <v>14.75</v>
      </c>
      <c r="J3934" s="377">
        <v>14.75</v>
      </c>
    </row>
    <row r="3935" spans="1:10" ht="25.5" x14ac:dyDescent="0.25">
      <c r="A3935" s="378" t="s">
        <v>185</v>
      </c>
      <c r="B3935" s="361" t="s">
        <v>414</v>
      </c>
      <c r="C3935" s="360" t="s">
        <v>12</v>
      </c>
      <c r="D3935" s="360" t="s">
        <v>415</v>
      </c>
      <c r="E3935" s="645" t="s">
        <v>2465</v>
      </c>
      <c r="F3935" s="645"/>
      <c r="G3935" s="362" t="s">
        <v>104</v>
      </c>
      <c r="H3935" s="363">
        <v>0.2026</v>
      </c>
      <c r="I3935" s="364">
        <v>25.33</v>
      </c>
      <c r="J3935" s="379">
        <v>5.13</v>
      </c>
    </row>
    <row r="3936" spans="1:10" ht="25.5" x14ac:dyDescent="0.25">
      <c r="A3936" s="378" t="s">
        <v>185</v>
      </c>
      <c r="B3936" s="361" t="s">
        <v>416</v>
      </c>
      <c r="C3936" s="360" t="s">
        <v>12</v>
      </c>
      <c r="D3936" s="360" t="s">
        <v>417</v>
      </c>
      <c r="E3936" s="645" t="s">
        <v>2465</v>
      </c>
      <c r="F3936" s="645"/>
      <c r="G3936" s="362" t="s">
        <v>104</v>
      </c>
      <c r="H3936" s="363">
        <v>0.2026</v>
      </c>
      <c r="I3936" s="364">
        <v>33.36</v>
      </c>
      <c r="J3936" s="379">
        <v>6.75</v>
      </c>
    </row>
    <row r="3937" spans="1:10" ht="25.5" x14ac:dyDescent="0.25">
      <c r="A3937" s="372" t="s">
        <v>191</v>
      </c>
      <c r="B3937" s="355" t="s">
        <v>624</v>
      </c>
      <c r="C3937" s="354" t="s">
        <v>12</v>
      </c>
      <c r="D3937" s="354" t="s">
        <v>625</v>
      </c>
      <c r="E3937" s="643" t="s">
        <v>192</v>
      </c>
      <c r="F3937" s="643"/>
      <c r="G3937" s="356" t="s">
        <v>4</v>
      </c>
      <c r="H3937" s="357">
        <v>1.2E-2</v>
      </c>
      <c r="I3937" s="358">
        <v>76.099999999999994</v>
      </c>
      <c r="J3937" s="373">
        <v>0.91</v>
      </c>
    </row>
    <row r="3938" spans="1:10" ht="25.5" x14ac:dyDescent="0.25">
      <c r="A3938" s="372" t="s">
        <v>191</v>
      </c>
      <c r="B3938" s="355" t="s">
        <v>634</v>
      </c>
      <c r="C3938" s="354" t="s">
        <v>12</v>
      </c>
      <c r="D3938" s="354" t="s">
        <v>635</v>
      </c>
      <c r="E3938" s="643" t="s">
        <v>192</v>
      </c>
      <c r="F3938" s="643"/>
      <c r="G3938" s="356" t="s">
        <v>4</v>
      </c>
      <c r="H3938" s="357">
        <v>1.06E-2</v>
      </c>
      <c r="I3938" s="358">
        <v>67.17</v>
      </c>
      <c r="J3938" s="373">
        <v>0.71</v>
      </c>
    </row>
    <row r="3939" spans="1:10" ht="25.5" x14ac:dyDescent="0.25">
      <c r="A3939" s="372" t="s">
        <v>191</v>
      </c>
      <c r="B3939" s="355" t="s">
        <v>1954</v>
      </c>
      <c r="C3939" s="354" t="s">
        <v>12</v>
      </c>
      <c r="D3939" s="354" t="s">
        <v>1955</v>
      </c>
      <c r="E3939" s="643" t="s">
        <v>192</v>
      </c>
      <c r="F3939" s="643"/>
      <c r="G3939" s="356" t="s">
        <v>4</v>
      </c>
      <c r="H3939" s="357">
        <v>1</v>
      </c>
      <c r="I3939" s="358">
        <v>1.1499999999999999</v>
      </c>
      <c r="J3939" s="373">
        <v>1.1499999999999999</v>
      </c>
    </row>
    <row r="3940" spans="1:10" ht="15.75" thickBot="1" x14ac:dyDescent="0.3">
      <c r="A3940" s="372" t="s">
        <v>191</v>
      </c>
      <c r="B3940" s="355" t="s">
        <v>628</v>
      </c>
      <c r="C3940" s="354" t="s">
        <v>12</v>
      </c>
      <c r="D3940" s="354" t="s">
        <v>629</v>
      </c>
      <c r="E3940" s="643" t="s">
        <v>192</v>
      </c>
      <c r="F3940" s="643"/>
      <c r="G3940" s="356" t="s">
        <v>4</v>
      </c>
      <c r="H3940" s="357">
        <v>5.0700000000000002E-2</v>
      </c>
      <c r="I3940" s="358">
        <v>2.08</v>
      </c>
      <c r="J3940" s="373">
        <v>0.1</v>
      </c>
    </row>
    <row r="3941" spans="1:10" ht="15.75" thickTop="1" x14ac:dyDescent="0.25">
      <c r="A3941" s="374"/>
      <c r="B3941" s="359"/>
      <c r="C3941" s="359"/>
      <c r="D3941" s="359"/>
      <c r="E3941" s="359"/>
      <c r="F3941" s="359"/>
      <c r="G3941" s="359"/>
      <c r="H3941" s="359"/>
      <c r="I3941" s="359"/>
      <c r="J3941" s="375"/>
    </row>
    <row r="3942" spans="1:10" ht="38.25" x14ac:dyDescent="0.25">
      <c r="A3942" s="376" t="s">
        <v>184</v>
      </c>
      <c r="B3942" s="350" t="s">
        <v>2740</v>
      </c>
      <c r="C3942" s="349" t="s">
        <v>12</v>
      </c>
      <c r="D3942" s="349" t="s">
        <v>2741</v>
      </c>
      <c r="E3942" s="644" t="s">
        <v>986</v>
      </c>
      <c r="F3942" s="644"/>
      <c r="G3942" s="351" t="s">
        <v>4</v>
      </c>
      <c r="H3942" s="352">
        <v>1</v>
      </c>
      <c r="I3942" s="353">
        <v>18.59</v>
      </c>
      <c r="J3942" s="377">
        <v>18.59</v>
      </c>
    </row>
    <row r="3943" spans="1:10" ht="25.5" x14ac:dyDescent="0.25">
      <c r="A3943" s="378" t="s">
        <v>185</v>
      </c>
      <c r="B3943" s="361" t="s">
        <v>416</v>
      </c>
      <c r="C3943" s="360" t="s">
        <v>12</v>
      </c>
      <c r="D3943" s="360" t="s">
        <v>417</v>
      </c>
      <c r="E3943" s="645" t="s">
        <v>2465</v>
      </c>
      <c r="F3943" s="645"/>
      <c r="G3943" s="362" t="s">
        <v>104</v>
      </c>
      <c r="H3943" s="363">
        <v>0.21609999999999999</v>
      </c>
      <c r="I3943" s="364">
        <v>33.36</v>
      </c>
      <c r="J3943" s="379">
        <v>7.2</v>
      </c>
    </row>
    <row r="3944" spans="1:10" ht="25.5" x14ac:dyDescent="0.25">
      <c r="A3944" s="378" t="s">
        <v>185</v>
      </c>
      <c r="B3944" s="361" t="s">
        <v>414</v>
      </c>
      <c r="C3944" s="360" t="s">
        <v>12</v>
      </c>
      <c r="D3944" s="360" t="s">
        <v>415</v>
      </c>
      <c r="E3944" s="645" t="s">
        <v>2465</v>
      </c>
      <c r="F3944" s="645"/>
      <c r="G3944" s="362" t="s">
        <v>104</v>
      </c>
      <c r="H3944" s="363">
        <v>0.21609999999999999</v>
      </c>
      <c r="I3944" s="364">
        <v>25.33</v>
      </c>
      <c r="J3944" s="379">
        <v>5.47</v>
      </c>
    </row>
    <row r="3945" spans="1:10" x14ac:dyDescent="0.25">
      <c r="A3945" s="372" t="s">
        <v>191</v>
      </c>
      <c r="B3945" s="355" t="s">
        <v>628</v>
      </c>
      <c r="C3945" s="354" t="s">
        <v>12</v>
      </c>
      <c r="D3945" s="354" t="s">
        <v>629</v>
      </c>
      <c r="E3945" s="643" t="s">
        <v>192</v>
      </c>
      <c r="F3945" s="643"/>
      <c r="G3945" s="356" t="s">
        <v>4</v>
      </c>
      <c r="H3945" s="357">
        <v>5.3999999999999999E-2</v>
      </c>
      <c r="I3945" s="358">
        <v>2.08</v>
      </c>
      <c r="J3945" s="373">
        <v>0.11</v>
      </c>
    </row>
    <row r="3946" spans="1:10" ht="25.5" x14ac:dyDescent="0.25">
      <c r="A3946" s="372" t="s">
        <v>191</v>
      </c>
      <c r="B3946" s="355" t="s">
        <v>634</v>
      </c>
      <c r="C3946" s="354" t="s">
        <v>12</v>
      </c>
      <c r="D3946" s="354" t="s">
        <v>635</v>
      </c>
      <c r="E3946" s="643" t="s">
        <v>192</v>
      </c>
      <c r="F3946" s="643"/>
      <c r="G3946" s="356" t="s">
        <v>4</v>
      </c>
      <c r="H3946" s="357">
        <v>1.41E-2</v>
      </c>
      <c r="I3946" s="358">
        <v>67.17</v>
      </c>
      <c r="J3946" s="373">
        <v>0.94</v>
      </c>
    </row>
    <row r="3947" spans="1:10" ht="25.5" x14ac:dyDescent="0.25">
      <c r="A3947" s="372" t="s">
        <v>191</v>
      </c>
      <c r="B3947" s="355" t="s">
        <v>624</v>
      </c>
      <c r="C3947" s="354" t="s">
        <v>12</v>
      </c>
      <c r="D3947" s="354" t="s">
        <v>625</v>
      </c>
      <c r="E3947" s="643" t="s">
        <v>192</v>
      </c>
      <c r="F3947" s="643"/>
      <c r="G3947" s="356" t="s">
        <v>4</v>
      </c>
      <c r="H3947" s="357">
        <v>1.6500000000000001E-2</v>
      </c>
      <c r="I3947" s="358">
        <v>76.099999999999994</v>
      </c>
      <c r="J3947" s="373">
        <v>1.25</v>
      </c>
    </row>
    <row r="3948" spans="1:10" ht="26.25" thickBot="1" x14ac:dyDescent="0.3">
      <c r="A3948" s="372" t="s">
        <v>191</v>
      </c>
      <c r="B3948" s="355" t="s">
        <v>3107</v>
      </c>
      <c r="C3948" s="354" t="s">
        <v>12</v>
      </c>
      <c r="D3948" s="354" t="s">
        <v>3108</v>
      </c>
      <c r="E3948" s="643" t="s">
        <v>192</v>
      </c>
      <c r="F3948" s="643"/>
      <c r="G3948" s="356" t="s">
        <v>4</v>
      </c>
      <c r="H3948" s="357">
        <v>1</v>
      </c>
      <c r="I3948" s="358">
        <v>3.62</v>
      </c>
      <c r="J3948" s="373">
        <v>3.62</v>
      </c>
    </row>
    <row r="3949" spans="1:10" ht="15.75" thickTop="1" x14ac:dyDescent="0.25">
      <c r="A3949" s="374"/>
      <c r="B3949" s="359"/>
      <c r="C3949" s="359"/>
      <c r="D3949" s="359"/>
      <c r="E3949" s="359"/>
      <c r="F3949" s="359"/>
      <c r="G3949" s="359"/>
      <c r="H3949" s="359"/>
      <c r="I3949" s="359"/>
      <c r="J3949" s="375"/>
    </row>
    <row r="3950" spans="1:10" ht="38.25" x14ac:dyDescent="0.25">
      <c r="A3950" s="376" t="s">
        <v>184</v>
      </c>
      <c r="B3950" s="350" t="s">
        <v>4797</v>
      </c>
      <c r="C3950" s="349" t="s">
        <v>163</v>
      </c>
      <c r="D3950" s="349" t="s">
        <v>4798</v>
      </c>
      <c r="E3950" s="644" t="s">
        <v>198</v>
      </c>
      <c r="F3950" s="644"/>
      <c r="G3950" s="351" t="s">
        <v>4</v>
      </c>
      <c r="H3950" s="352">
        <v>1</v>
      </c>
      <c r="I3950" s="353">
        <v>25.22</v>
      </c>
      <c r="J3950" s="377">
        <v>25.22</v>
      </c>
    </row>
    <row r="3951" spans="1:10" ht="25.5" x14ac:dyDescent="0.25">
      <c r="A3951" s="378" t="s">
        <v>185</v>
      </c>
      <c r="B3951" s="361" t="s">
        <v>416</v>
      </c>
      <c r="C3951" s="360" t="s">
        <v>12</v>
      </c>
      <c r="D3951" s="360" t="s">
        <v>417</v>
      </c>
      <c r="E3951" s="645" t="s">
        <v>2465</v>
      </c>
      <c r="F3951" s="645"/>
      <c r="G3951" s="362" t="s">
        <v>104</v>
      </c>
      <c r="H3951" s="363">
        <v>0.23799999999999999</v>
      </c>
      <c r="I3951" s="364">
        <v>33.36</v>
      </c>
      <c r="J3951" s="379">
        <v>7.93</v>
      </c>
    </row>
    <row r="3952" spans="1:10" ht="25.5" x14ac:dyDescent="0.25">
      <c r="A3952" s="378" t="s">
        <v>185</v>
      </c>
      <c r="B3952" s="361" t="s">
        <v>414</v>
      </c>
      <c r="C3952" s="360" t="s">
        <v>12</v>
      </c>
      <c r="D3952" s="360" t="s">
        <v>415</v>
      </c>
      <c r="E3952" s="645" t="s">
        <v>2465</v>
      </c>
      <c r="F3952" s="645"/>
      <c r="G3952" s="362" t="s">
        <v>104</v>
      </c>
      <c r="H3952" s="363">
        <v>0.23799999999999999</v>
      </c>
      <c r="I3952" s="364">
        <v>25.33</v>
      </c>
      <c r="J3952" s="379">
        <v>6.02</v>
      </c>
    </row>
    <row r="3953" spans="1:10" ht="25.5" x14ac:dyDescent="0.25">
      <c r="A3953" s="372" t="s">
        <v>191</v>
      </c>
      <c r="B3953" s="355" t="s">
        <v>624</v>
      </c>
      <c r="C3953" s="354" t="s">
        <v>12</v>
      </c>
      <c r="D3953" s="354" t="s">
        <v>625</v>
      </c>
      <c r="E3953" s="643" t="s">
        <v>192</v>
      </c>
      <c r="F3953" s="643"/>
      <c r="G3953" s="356" t="s">
        <v>4</v>
      </c>
      <c r="H3953" s="357">
        <v>1.7000000000000001E-2</v>
      </c>
      <c r="I3953" s="358">
        <v>76.099999999999994</v>
      </c>
      <c r="J3953" s="373">
        <v>1.29</v>
      </c>
    </row>
    <row r="3954" spans="1:10" ht="25.5" x14ac:dyDescent="0.25">
      <c r="A3954" s="372" t="s">
        <v>191</v>
      </c>
      <c r="B3954" s="355" t="s">
        <v>634</v>
      </c>
      <c r="C3954" s="354" t="s">
        <v>12</v>
      </c>
      <c r="D3954" s="354" t="s">
        <v>635</v>
      </c>
      <c r="E3954" s="643" t="s">
        <v>192</v>
      </c>
      <c r="F3954" s="643"/>
      <c r="G3954" s="356" t="s">
        <v>4</v>
      </c>
      <c r="H3954" s="357">
        <v>1.4E-2</v>
      </c>
      <c r="I3954" s="358">
        <v>67.17</v>
      </c>
      <c r="J3954" s="373">
        <v>0.94</v>
      </c>
    </row>
    <row r="3955" spans="1:10" ht="25.5" x14ac:dyDescent="0.25">
      <c r="A3955" s="372" t="s">
        <v>191</v>
      </c>
      <c r="B3955" s="355" t="s">
        <v>5075</v>
      </c>
      <c r="C3955" s="354" t="s">
        <v>12</v>
      </c>
      <c r="D3955" s="354" t="s">
        <v>5076</v>
      </c>
      <c r="E3955" s="643" t="s">
        <v>192</v>
      </c>
      <c r="F3955" s="643"/>
      <c r="G3955" s="356" t="s">
        <v>4</v>
      </c>
      <c r="H3955" s="357">
        <v>1</v>
      </c>
      <c r="I3955" s="358">
        <v>8.86</v>
      </c>
      <c r="J3955" s="373">
        <v>8.86</v>
      </c>
    </row>
    <row r="3956" spans="1:10" x14ac:dyDescent="0.25">
      <c r="A3956" s="372" t="s">
        <v>191</v>
      </c>
      <c r="B3956" s="355" t="s">
        <v>628</v>
      </c>
      <c r="C3956" s="354" t="s">
        <v>12</v>
      </c>
      <c r="D3956" s="354" t="s">
        <v>629</v>
      </c>
      <c r="E3956" s="643" t="s">
        <v>192</v>
      </c>
      <c r="F3956" s="643"/>
      <c r="G3956" s="356" t="s">
        <v>4</v>
      </c>
      <c r="H3956" s="357">
        <v>8.8999999999999996E-2</v>
      </c>
      <c r="I3956" s="358">
        <v>2.08</v>
      </c>
      <c r="J3956" s="373">
        <v>0.18</v>
      </c>
    </row>
    <row r="3957" spans="1:10" x14ac:dyDescent="0.25">
      <c r="A3957" s="646" t="s">
        <v>199</v>
      </c>
      <c r="B3957" s="853"/>
      <c r="C3957" s="853"/>
      <c r="D3957" s="853"/>
      <c r="E3957" s="853"/>
      <c r="F3957" s="853"/>
      <c r="G3957" s="853"/>
      <c r="H3957" s="853"/>
      <c r="I3957" s="853"/>
      <c r="J3957" s="647"/>
    </row>
    <row r="3958" spans="1:10" ht="15.75" thickBot="1" x14ac:dyDescent="0.3">
      <c r="A3958" s="648" t="s">
        <v>2395</v>
      </c>
      <c r="B3958" s="854"/>
      <c r="C3958" s="854"/>
      <c r="D3958" s="854"/>
      <c r="E3958" s="854"/>
      <c r="F3958" s="854"/>
      <c r="G3958" s="854"/>
      <c r="H3958" s="854"/>
      <c r="I3958" s="854"/>
      <c r="J3958" s="649"/>
    </row>
    <row r="3959" spans="1:10" ht="15.75" thickTop="1" x14ac:dyDescent="0.25">
      <c r="A3959" s="374"/>
      <c r="B3959" s="359"/>
      <c r="C3959" s="359"/>
      <c r="D3959" s="359"/>
      <c r="E3959" s="359"/>
      <c r="F3959" s="359"/>
      <c r="G3959" s="359"/>
      <c r="H3959" s="359"/>
      <c r="I3959" s="359"/>
      <c r="J3959" s="375"/>
    </row>
    <row r="3960" spans="1:10" ht="38.25" x14ac:dyDescent="0.25">
      <c r="A3960" s="376" t="s">
        <v>184</v>
      </c>
      <c r="B3960" s="350" t="s">
        <v>1476</v>
      </c>
      <c r="C3960" s="349" t="s">
        <v>12</v>
      </c>
      <c r="D3960" s="349" t="s">
        <v>1477</v>
      </c>
      <c r="E3960" s="644" t="s">
        <v>986</v>
      </c>
      <c r="F3960" s="644"/>
      <c r="G3960" s="351" t="s">
        <v>4</v>
      </c>
      <c r="H3960" s="352">
        <v>1</v>
      </c>
      <c r="I3960" s="353">
        <v>31.51</v>
      </c>
      <c r="J3960" s="377">
        <v>31.51</v>
      </c>
    </row>
    <row r="3961" spans="1:10" ht="25.5" x14ac:dyDescent="0.25">
      <c r="A3961" s="378" t="s">
        <v>185</v>
      </c>
      <c r="B3961" s="361" t="s">
        <v>414</v>
      </c>
      <c r="C3961" s="360" t="s">
        <v>12</v>
      </c>
      <c r="D3961" s="360" t="s">
        <v>415</v>
      </c>
      <c r="E3961" s="645" t="s">
        <v>2465</v>
      </c>
      <c r="F3961" s="645"/>
      <c r="G3961" s="362" t="s">
        <v>104</v>
      </c>
      <c r="H3961" s="363">
        <v>0.30590000000000001</v>
      </c>
      <c r="I3961" s="364">
        <v>25.33</v>
      </c>
      <c r="J3961" s="379">
        <v>7.74</v>
      </c>
    </row>
    <row r="3962" spans="1:10" ht="25.5" x14ac:dyDescent="0.25">
      <c r="A3962" s="378" t="s">
        <v>185</v>
      </c>
      <c r="B3962" s="361" t="s">
        <v>416</v>
      </c>
      <c r="C3962" s="360" t="s">
        <v>12</v>
      </c>
      <c r="D3962" s="360" t="s">
        <v>417</v>
      </c>
      <c r="E3962" s="645" t="s">
        <v>2465</v>
      </c>
      <c r="F3962" s="645"/>
      <c r="G3962" s="362" t="s">
        <v>104</v>
      </c>
      <c r="H3962" s="363">
        <v>0.30590000000000001</v>
      </c>
      <c r="I3962" s="364">
        <v>33.36</v>
      </c>
      <c r="J3962" s="379">
        <v>10.199999999999999</v>
      </c>
    </row>
    <row r="3963" spans="1:10" ht="25.5" x14ac:dyDescent="0.25">
      <c r="A3963" s="372" t="s">
        <v>191</v>
      </c>
      <c r="B3963" s="355" t="s">
        <v>634</v>
      </c>
      <c r="C3963" s="354" t="s">
        <v>12</v>
      </c>
      <c r="D3963" s="354" t="s">
        <v>635</v>
      </c>
      <c r="E3963" s="643" t="s">
        <v>192</v>
      </c>
      <c r="F3963" s="643"/>
      <c r="G3963" s="356" t="s">
        <v>4</v>
      </c>
      <c r="H3963" s="357">
        <v>2.47E-2</v>
      </c>
      <c r="I3963" s="358">
        <v>67.17</v>
      </c>
      <c r="J3963" s="373">
        <v>1.65</v>
      </c>
    </row>
    <row r="3964" spans="1:10" ht="25.5" x14ac:dyDescent="0.25">
      <c r="A3964" s="372" t="s">
        <v>191</v>
      </c>
      <c r="B3964" s="355" t="s">
        <v>624</v>
      </c>
      <c r="C3964" s="354" t="s">
        <v>12</v>
      </c>
      <c r="D3964" s="354" t="s">
        <v>625</v>
      </c>
      <c r="E3964" s="643" t="s">
        <v>192</v>
      </c>
      <c r="F3964" s="643"/>
      <c r="G3964" s="356" t="s">
        <v>4</v>
      </c>
      <c r="H3964" s="357">
        <v>3.3000000000000002E-2</v>
      </c>
      <c r="I3964" s="358">
        <v>76.099999999999994</v>
      </c>
      <c r="J3964" s="373">
        <v>2.5099999999999998</v>
      </c>
    </row>
    <row r="3965" spans="1:10" x14ac:dyDescent="0.25">
      <c r="A3965" s="372" t="s">
        <v>191</v>
      </c>
      <c r="B3965" s="355" t="s">
        <v>628</v>
      </c>
      <c r="C3965" s="354" t="s">
        <v>12</v>
      </c>
      <c r="D3965" s="354" t="s">
        <v>629</v>
      </c>
      <c r="E3965" s="643" t="s">
        <v>192</v>
      </c>
      <c r="F3965" s="643"/>
      <c r="G3965" s="356" t="s">
        <v>4</v>
      </c>
      <c r="H3965" s="357">
        <v>7.6499999999999999E-2</v>
      </c>
      <c r="I3965" s="358">
        <v>2.08</v>
      </c>
      <c r="J3965" s="373">
        <v>0.15</v>
      </c>
    </row>
    <row r="3966" spans="1:10" ht="26.25" thickBot="1" x14ac:dyDescent="0.3">
      <c r="A3966" s="372" t="s">
        <v>191</v>
      </c>
      <c r="B3966" s="355" t="s">
        <v>1956</v>
      </c>
      <c r="C3966" s="354" t="s">
        <v>12</v>
      </c>
      <c r="D3966" s="354" t="s">
        <v>1957</v>
      </c>
      <c r="E3966" s="643" t="s">
        <v>192</v>
      </c>
      <c r="F3966" s="643"/>
      <c r="G3966" s="356" t="s">
        <v>4</v>
      </c>
      <c r="H3966" s="357">
        <v>1</v>
      </c>
      <c r="I3966" s="358">
        <v>9.26</v>
      </c>
      <c r="J3966" s="373">
        <v>9.26</v>
      </c>
    </row>
    <row r="3967" spans="1:10" ht="15.75" thickTop="1" x14ac:dyDescent="0.25">
      <c r="A3967" s="374"/>
      <c r="B3967" s="359"/>
      <c r="C3967" s="359"/>
      <c r="D3967" s="359"/>
      <c r="E3967" s="359"/>
      <c r="F3967" s="359"/>
      <c r="G3967" s="359"/>
      <c r="H3967" s="359"/>
      <c r="I3967" s="359"/>
      <c r="J3967" s="375"/>
    </row>
    <row r="3968" spans="1:10" ht="38.25" x14ac:dyDescent="0.25">
      <c r="A3968" s="376" t="s">
        <v>184</v>
      </c>
      <c r="B3968" s="350" t="s">
        <v>5915</v>
      </c>
      <c r="C3968" s="349" t="s">
        <v>163</v>
      </c>
      <c r="D3968" s="349" t="s">
        <v>5916</v>
      </c>
      <c r="E3968" s="644" t="s">
        <v>198</v>
      </c>
      <c r="F3968" s="644"/>
      <c r="G3968" s="351" t="s">
        <v>4</v>
      </c>
      <c r="H3968" s="352">
        <v>1</v>
      </c>
      <c r="I3968" s="353">
        <v>46.3</v>
      </c>
      <c r="J3968" s="377">
        <v>46.3</v>
      </c>
    </row>
    <row r="3969" spans="1:10" ht="25.5" x14ac:dyDescent="0.25">
      <c r="A3969" s="378" t="s">
        <v>185</v>
      </c>
      <c r="B3969" s="361" t="s">
        <v>416</v>
      </c>
      <c r="C3969" s="360" t="s">
        <v>12</v>
      </c>
      <c r="D3969" s="360" t="s">
        <v>417</v>
      </c>
      <c r="E3969" s="645" t="s">
        <v>2465</v>
      </c>
      <c r="F3969" s="645"/>
      <c r="G3969" s="362" t="s">
        <v>104</v>
      </c>
      <c r="H3969" s="363">
        <v>0.21199999999999999</v>
      </c>
      <c r="I3969" s="364">
        <v>33.36</v>
      </c>
      <c r="J3969" s="379">
        <v>7.07</v>
      </c>
    </row>
    <row r="3970" spans="1:10" ht="25.5" x14ac:dyDescent="0.25">
      <c r="A3970" s="378" t="s">
        <v>185</v>
      </c>
      <c r="B3970" s="361" t="s">
        <v>414</v>
      </c>
      <c r="C3970" s="360" t="s">
        <v>12</v>
      </c>
      <c r="D3970" s="360" t="s">
        <v>415</v>
      </c>
      <c r="E3970" s="645" t="s">
        <v>2465</v>
      </c>
      <c r="F3970" s="645"/>
      <c r="G3970" s="362" t="s">
        <v>104</v>
      </c>
      <c r="H3970" s="363">
        <v>0.21199999999999999</v>
      </c>
      <c r="I3970" s="364">
        <v>25.33</v>
      </c>
      <c r="J3970" s="379">
        <v>5.36</v>
      </c>
    </row>
    <row r="3971" spans="1:10" ht="25.5" x14ac:dyDescent="0.25">
      <c r="A3971" s="372" t="s">
        <v>191</v>
      </c>
      <c r="B3971" s="355" t="s">
        <v>634</v>
      </c>
      <c r="C3971" s="354" t="s">
        <v>12</v>
      </c>
      <c r="D3971" s="354" t="s">
        <v>635</v>
      </c>
      <c r="E3971" s="643" t="s">
        <v>192</v>
      </c>
      <c r="F3971" s="643"/>
      <c r="G3971" s="356" t="s">
        <v>4</v>
      </c>
      <c r="H3971" s="357">
        <v>2.3E-2</v>
      </c>
      <c r="I3971" s="358">
        <v>67.17</v>
      </c>
      <c r="J3971" s="373">
        <v>1.54</v>
      </c>
    </row>
    <row r="3972" spans="1:10" x14ac:dyDescent="0.25">
      <c r="A3972" s="372" t="s">
        <v>191</v>
      </c>
      <c r="B3972" s="355" t="s">
        <v>628</v>
      </c>
      <c r="C3972" s="354" t="s">
        <v>12</v>
      </c>
      <c r="D3972" s="354" t="s">
        <v>629</v>
      </c>
      <c r="E3972" s="643" t="s">
        <v>192</v>
      </c>
      <c r="F3972" s="643"/>
      <c r="G3972" s="356" t="s">
        <v>4</v>
      </c>
      <c r="H3972" s="357">
        <v>7.6999999999999999E-2</v>
      </c>
      <c r="I3972" s="358">
        <v>2.08</v>
      </c>
      <c r="J3972" s="373">
        <v>0.16</v>
      </c>
    </row>
    <row r="3973" spans="1:10" ht="25.5" x14ac:dyDescent="0.25">
      <c r="A3973" s="372" t="s">
        <v>191</v>
      </c>
      <c r="B3973" s="355" t="s">
        <v>6120</v>
      </c>
      <c r="C3973" s="354" t="s">
        <v>12</v>
      </c>
      <c r="D3973" s="354" t="s">
        <v>6121</v>
      </c>
      <c r="E3973" s="643" t="s">
        <v>192</v>
      </c>
      <c r="F3973" s="643"/>
      <c r="G3973" s="356" t="s">
        <v>4</v>
      </c>
      <c r="H3973" s="357">
        <v>1</v>
      </c>
      <c r="I3973" s="358">
        <v>29.74</v>
      </c>
      <c r="J3973" s="373">
        <v>29.74</v>
      </c>
    </row>
    <row r="3974" spans="1:10" ht="25.5" x14ac:dyDescent="0.25">
      <c r="A3974" s="372" t="s">
        <v>191</v>
      </c>
      <c r="B3974" s="355" t="s">
        <v>624</v>
      </c>
      <c r="C3974" s="354" t="s">
        <v>12</v>
      </c>
      <c r="D3974" s="354" t="s">
        <v>625</v>
      </c>
      <c r="E3974" s="643" t="s">
        <v>192</v>
      </c>
      <c r="F3974" s="643"/>
      <c r="G3974" s="356" t="s">
        <v>4</v>
      </c>
      <c r="H3974" s="357">
        <v>3.2000000000000001E-2</v>
      </c>
      <c r="I3974" s="358">
        <v>76.099999999999994</v>
      </c>
      <c r="J3974" s="373">
        <v>2.4300000000000002</v>
      </c>
    </row>
    <row r="3975" spans="1:10" x14ac:dyDescent="0.25">
      <c r="A3975" s="646" t="s">
        <v>199</v>
      </c>
      <c r="B3975" s="853"/>
      <c r="C3975" s="853"/>
      <c r="D3975" s="853"/>
      <c r="E3975" s="853"/>
      <c r="F3975" s="853"/>
      <c r="G3975" s="853"/>
      <c r="H3975" s="853"/>
      <c r="I3975" s="853"/>
      <c r="J3975" s="647"/>
    </row>
    <row r="3976" spans="1:10" ht="15.75" thickBot="1" x14ac:dyDescent="0.3">
      <c r="A3976" s="648" t="s">
        <v>6122</v>
      </c>
      <c r="B3976" s="854"/>
      <c r="C3976" s="854"/>
      <c r="D3976" s="854"/>
      <c r="E3976" s="854"/>
      <c r="F3976" s="854"/>
      <c r="G3976" s="854"/>
      <c r="H3976" s="854"/>
      <c r="I3976" s="854"/>
      <c r="J3976" s="649"/>
    </row>
    <row r="3977" spans="1:10" ht="15.75" thickTop="1" x14ac:dyDescent="0.25">
      <c r="A3977" s="374"/>
      <c r="B3977" s="359"/>
      <c r="C3977" s="359"/>
      <c r="D3977" s="359"/>
      <c r="E3977" s="359"/>
      <c r="F3977" s="359"/>
      <c r="G3977" s="359"/>
      <c r="H3977" s="359"/>
      <c r="I3977" s="359"/>
      <c r="J3977" s="375"/>
    </row>
    <row r="3978" spans="1:10" ht="38.25" x14ac:dyDescent="0.25">
      <c r="A3978" s="376" t="s">
        <v>184</v>
      </c>
      <c r="B3978" s="350" t="s">
        <v>4799</v>
      </c>
      <c r="C3978" s="349" t="s">
        <v>12</v>
      </c>
      <c r="D3978" s="349" t="s">
        <v>4800</v>
      </c>
      <c r="E3978" s="644" t="s">
        <v>2495</v>
      </c>
      <c r="F3978" s="644"/>
      <c r="G3978" s="351" t="s">
        <v>4</v>
      </c>
      <c r="H3978" s="352">
        <v>1</v>
      </c>
      <c r="I3978" s="353">
        <v>85.27</v>
      </c>
      <c r="J3978" s="377">
        <v>85.27</v>
      </c>
    </row>
    <row r="3979" spans="1:10" ht="25.5" x14ac:dyDescent="0.25">
      <c r="A3979" s="378" t="s">
        <v>185</v>
      </c>
      <c r="B3979" s="361" t="s">
        <v>414</v>
      </c>
      <c r="C3979" s="360" t="s">
        <v>12</v>
      </c>
      <c r="D3979" s="360" t="s">
        <v>415</v>
      </c>
      <c r="E3979" s="645" t="s">
        <v>2465</v>
      </c>
      <c r="F3979" s="645"/>
      <c r="G3979" s="362" t="s">
        <v>104</v>
      </c>
      <c r="H3979" s="363">
        <v>0.37009999999999998</v>
      </c>
      <c r="I3979" s="364">
        <v>25.33</v>
      </c>
      <c r="J3979" s="379">
        <v>9.3699999999999992</v>
      </c>
    </row>
    <row r="3980" spans="1:10" ht="25.5" x14ac:dyDescent="0.25">
      <c r="A3980" s="378" t="s">
        <v>185</v>
      </c>
      <c r="B3980" s="361" t="s">
        <v>416</v>
      </c>
      <c r="C3980" s="360" t="s">
        <v>12</v>
      </c>
      <c r="D3980" s="360" t="s">
        <v>417</v>
      </c>
      <c r="E3980" s="645" t="s">
        <v>2465</v>
      </c>
      <c r="F3980" s="645"/>
      <c r="G3980" s="362" t="s">
        <v>104</v>
      </c>
      <c r="H3980" s="363">
        <v>0.37009999999999998</v>
      </c>
      <c r="I3980" s="364">
        <v>33.36</v>
      </c>
      <c r="J3980" s="379">
        <v>12.34</v>
      </c>
    </row>
    <row r="3981" spans="1:10" ht="25.5" x14ac:dyDescent="0.25">
      <c r="A3981" s="372" t="s">
        <v>191</v>
      </c>
      <c r="B3981" s="355" t="s">
        <v>624</v>
      </c>
      <c r="C3981" s="354" t="s">
        <v>12</v>
      </c>
      <c r="D3981" s="354" t="s">
        <v>625</v>
      </c>
      <c r="E3981" s="643" t="s">
        <v>192</v>
      </c>
      <c r="F3981" s="643"/>
      <c r="G3981" s="356" t="s">
        <v>4</v>
      </c>
      <c r="H3981" s="357">
        <v>7.4999999999999997E-2</v>
      </c>
      <c r="I3981" s="358">
        <v>76.099999999999994</v>
      </c>
      <c r="J3981" s="373">
        <v>5.7</v>
      </c>
    </row>
    <row r="3982" spans="1:10" ht="25.5" x14ac:dyDescent="0.25">
      <c r="A3982" s="372" t="s">
        <v>191</v>
      </c>
      <c r="B3982" s="355" t="s">
        <v>634</v>
      </c>
      <c r="C3982" s="354" t="s">
        <v>12</v>
      </c>
      <c r="D3982" s="354" t="s">
        <v>635</v>
      </c>
      <c r="E3982" s="643" t="s">
        <v>192</v>
      </c>
      <c r="F3982" s="643"/>
      <c r="G3982" s="356" t="s">
        <v>4</v>
      </c>
      <c r="H3982" s="357">
        <v>3.8800000000000001E-2</v>
      </c>
      <c r="I3982" s="358">
        <v>67.17</v>
      </c>
      <c r="J3982" s="373">
        <v>2.6</v>
      </c>
    </row>
    <row r="3983" spans="1:10" ht="25.5" x14ac:dyDescent="0.25">
      <c r="A3983" s="372" t="s">
        <v>191</v>
      </c>
      <c r="B3983" s="355" t="s">
        <v>5077</v>
      </c>
      <c r="C3983" s="354" t="s">
        <v>12</v>
      </c>
      <c r="D3983" s="354" t="s">
        <v>5078</v>
      </c>
      <c r="E3983" s="643" t="s">
        <v>192</v>
      </c>
      <c r="F3983" s="643"/>
      <c r="G3983" s="356" t="s">
        <v>4</v>
      </c>
      <c r="H3983" s="357">
        <v>1</v>
      </c>
      <c r="I3983" s="358">
        <v>55.17</v>
      </c>
      <c r="J3983" s="373">
        <v>55.17</v>
      </c>
    </row>
    <row r="3984" spans="1:10" ht="15.75" thickBot="1" x14ac:dyDescent="0.3">
      <c r="A3984" s="372" t="s">
        <v>191</v>
      </c>
      <c r="B3984" s="355" t="s">
        <v>628</v>
      </c>
      <c r="C3984" s="354" t="s">
        <v>12</v>
      </c>
      <c r="D3984" s="354" t="s">
        <v>629</v>
      </c>
      <c r="E3984" s="643" t="s">
        <v>192</v>
      </c>
      <c r="F3984" s="643"/>
      <c r="G3984" s="356" t="s">
        <v>4</v>
      </c>
      <c r="H3984" s="357">
        <v>4.6199999999999998E-2</v>
      </c>
      <c r="I3984" s="358">
        <v>2.08</v>
      </c>
      <c r="J3984" s="373">
        <v>0.09</v>
      </c>
    </row>
    <row r="3985" spans="1:10" ht="15.75" thickTop="1" x14ac:dyDescent="0.25">
      <c r="A3985" s="374"/>
      <c r="B3985" s="359"/>
      <c r="C3985" s="359"/>
      <c r="D3985" s="359"/>
      <c r="E3985" s="359"/>
      <c r="F3985" s="359"/>
      <c r="G3985" s="359"/>
      <c r="H3985" s="359"/>
      <c r="I3985" s="359"/>
      <c r="J3985" s="375"/>
    </row>
    <row r="3986" spans="1:10" ht="38.25" x14ac:dyDescent="0.25">
      <c r="A3986" s="376" t="s">
        <v>184</v>
      </c>
      <c r="B3986" s="350" t="s">
        <v>5917</v>
      </c>
      <c r="C3986" s="349" t="s">
        <v>163</v>
      </c>
      <c r="D3986" s="349" t="s">
        <v>5918</v>
      </c>
      <c r="E3986" s="644" t="s">
        <v>198</v>
      </c>
      <c r="F3986" s="644"/>
      <c r="G3986" s="351" t="s">
        <v>4</v>
      </c>
      <c r="H3986" s="352">
        <v>1</v>
      </c>
      <c r="I3986" s="353">
        <v>95.47</v>
      </c>
      <c r="J3986" s="377">
        <v>95.47</v>
      </c>
    </row>
    <row r="3987" spans="1:10" ht="25.5" x14ac:dyDescent="0.25">
      <c r="A3987" s="378" t="s">
        <v>185</v>
      </c>
      <c r="B3987" s="361" t="s">
        <v>416</v>
      </c>
      <c r="C3987" s="360" t="s">
        <v>12</v>
      </c>
      <c r="D3987" s="360" t="s">
        <v>417</v>
      </c>
      <c r="E3987" s="645" t="s">
        <v>2465</v>
      </c>
      <c r="F3987" s="645"/>
      <c r="G3987" s="362" t="s">
        <v>104</v>
      </c>
      <c r="H3987" s="363">
        <v>0.25800000000000001</v>
      </c>
      <c r="I3987" s="364">
        <v>33.36</v>
      </c>
      <c r="J3987" s="379">
        <v>8.6</v>
      </c>
    </row>
    <row r="3988" spans="1:10" ht="25.5" x14ac:dyDescent="0.25">
      <c r="A3988" s="378" t="s">
        <v>185</v>
      </c>
      <c r="B3988" s="361" t="s">
        <v>414</v>
      </c>
      <c r="C3988" s="360" t="s">
        <v>12</v>
      </c>
      <c r="D3988" s="360" t="s">
        <v>415</v>
      </c>
      <c r="E3988" s="645" t="s">
        <v>2465</v>
      </c>
      <c r="F3988" s="645"/>
      <c r="G3988" s="362" t="s">
        <v>104</v>
      </c>
      <c r="H3988" s="363">
        <v>0.25800000000000001</v>
      </c>
      <c r="I3988" s="364">
        <v>25.33</v>
      </c>
      <c r="J3988" s="379">
        <v>6.53</v>
      </c>
    </row>
    <row r="3989" spans="1:10" ht="25.5" x14ac:dyDescent="0.25">
      <c r="A3989" s="372" t="s">
        <v>191</v>
      </c>
      <c r="B3989" s="355" t="s">
        <v>6123</v>
      </c>
      <c r="C3989" s="354" t="s">
        <v>12</v>
      </c>
      <c r="D3989" s="354" t="s">
        <v>6124</v>
      </c>
      <c r="E3989" s="643" t="s">
        <v>192</v>
      </c>
      <c r="F3989" s="643"/>
      <c r="G3989" s="356" t="s">
        <v>4</v>
      </c>
      <c r="H3989" s="357">
        <v>1</v>
      </c>
      <c r="I3989" s="358">
        <v>75.02</v>
      </c>
      <c r="J3989" s="373">
        <v>75.02</v>
      </c>
    </row>
    <row r="3990" spans="1:10" x14ac:dyDescent="0.25">
      <c r="A3990" s="372" t="s">
        <v>191</v>
      </c>
      <c r="B3990" s="355" t="s">
        <v>628</v>
      </c>
      <c r="C3990" s="354" t="s">
        <v>12</v>
      </c>
      <c r="D3990" s="354" t="s">
        <v>629</v>
      </c>
      <c r="E3990" s="643" t="s">
        <v>192</v>
      </c>
      <c r="F3990" s="643"/>
      <c r="G3990" s="356" t="s">
        <v>4</v>
      </c>
      <c r="H3990" s="357">
        <v>9.2999999999999999E-2</v>
      </c>
      <c r="I3990" s="358">
        <v>2.08</v>
      </c>
      <c r="J3990" s="373">
        <v>0.19</v>
      </c>
    </row>
    <row r="3991" spans="1:10" ht="25.5" x14ac:dyDescent="0.25">
      <c r="A3991" s="372" t="s">
        <v>191</v>
      </c>
      <c r="B3991" s="355" t="s">
        <v>634</v>
      </c>
      <c r="C3991" s="354" t="s">
        <v>12</v>
      </c>
      <c r="D3991" s="354" t="s">
        <v>635</v>
      </c>
      <c r="E3991" s="643" t="s">
        <v>192</v>
      </c>
      <c r="F3991" s="643"/>
      <c r="G3991" s="356" t="s">
        <v>4</v>
      </c>
      <c r="H3991" s="357">
        <v>2.9000000000000001E-2</v>
      </c>
      <c r="I3991" s="358">
        <v>67.17</v>
      </c>
      <c r="J3991" s="373">
        <v>1.94</v>
      </c>
    </row>
    <row r="3992" spans="1:10" ht="25.5" x14ac:dyDescent="0.25">
      <c r="A3992" s="372" t="s">
        <v>191</v>
      </c>
      <c r="B3992" s="355" t="s">
        <v>624</v>
      </c>
      <c r="C3992" s="354" t="s">
        <v>12</v>
      </c>
      <c r="D3992" s="354" t="s">
        <v>625</v>
      </c>
      <c r="E3992" s="643" t="s">
        <v>192</v>
      </c>
      <c r="F3992" s="643"/>
      <c r="G3992" s="356" t="s">
        <v>4</v>
      </c>
      <c r="H3992" s="357">
        <v>4.2000000000000003E-2</v>
      </c>
      <c r="I3992" s="358">
        <v>76.099999999999994</v>
      </c>
      <c r="J3992" s="373">
        <v>3.19</v>
      </c>
    </row>
    <row r="3993" spans="1:10" x14ac:dyDescent="0.25">
      <c r="A3993" s="646" t="s">
        <v>199</v>
      </c>
      <c r="B3993" s="853"/>
      <c r="C3993" s="853"/>
      <c r="D3993" s="853"/>
      <c r="E3993" s="853"/>
      <c r="F3993" s="853"/>
      <c r="G3993" s="853"/>
      <c r="H3993" s="853"/>
      <c r="I3993" s="853"/>
      <c r="J3993" s="647"/>
    </row>
    <row r="3994" spans="1:10" ht="15.75" thickBot="1" x14ac:dyDescent="0.3">
      <c r="A3994" s="648" t="s">
        <v>6122</v>
      </c>
      <c r="B3994" s="854"/>
      <c r="C3994" s="854"/>
      <c r="D3994" s="854"/>
      <c r="E3994" s="854"/>
      <c r="F3994" s="854"/>
      <c r="G3994" s="854"/>
      <c r="H3994" s="854"/>
      <c r="I3994" s="854"/>
      <c r="J3994" s="649"/>
    </row>
    <row r="3995" spans="1:10" ht="15.75" thickTop="1" x14ac:dyDescent="0.25">
      <c r="A3995" s="374"/>
      <c r="B3995" s="359"/>
      <c r="C3995" s="359"/>
      <c r="D3995" s="359"/>
      <c r="E3995" s="359"/>
      <c r="F3995" s="359"/>
      <c r="G3995" s="359"/>
      <c r="H3995" s="359"/>
      <c r="I3995" s="359"/>
      <c r="J3995" s="375"/>
    </row>
    <row r="3996" spans="1:10" ht="38.25" x14ac:dyDescent="0.25">
      <c r="A3996" s="376" t="s">
        <v>184</v>
      </c>
      <c r="B3996" s="350" t="s">
        <v>2742</v>
      </c>
      <c r="C3996" s="349" t="s">
        <v>163</v>
      </c>
      <c r="D3996" s="349" t="s">
        <v>2743</v>
      </c>
      <c r="E3996" s="644" t="s">
        <v>198</v>
      </c>
      <c r="F3996" s="644"/>
      <c r="G3996" s="351" t="s">
        <v>4</v>
      </c>
      <c r="H3996" s="352">
        <v>1</v>
      </c>
      <c r="I3996" s="353">
        <v>21.03</v>
      </c>
      <c r="J3996" s="377">
        <v>21.03</v>
      </c>
    </row>
    <row r="3997" spans="1:10" ht="25.5" x14ac:dyDescent="0.25">
      <c r="A3997" s="378" t="s">
        <v>185</v>
      </c>
      <c r="B3997" s="361" t="s">
        <v>414</v>
      </c>
      <c r="C3997" s="360" t="s">
        <v>12</v>
      </c>
      <c r="D3997" s="360" t="s">
        <v>415</v>
      </c>
      <c r="E3997" s="645" t="s">
        <v>2465</v>
      </c>
      <c r="F3997" s="645"/>
      <c r="G3997" s="362" t="s">
        <v>104</v>
      </c>
      <c r="H3997" s="363">
        <v>0.189</v>
      </c>
      <c r="I3997" s="364">
        <v>25.33</v>
      </c>
      <c r="J3997" s="379">
        <v>4.78</v>
      </c>
    </row>
    <row r="3998" spans="1:10" ht="25.5" x14ac:dyDescent="0.25">
      <c r="A3998" s="378" t="s">
        <v>185</v>
      </c>
      <c r="B3998" s="361" t="s">
        <v>416</v>
      </c>
      <c r="C3998" s="360" t="s">
        <v>12</v>
      </c>
      <c r="D3998" s="360" t="s">
        <v>417</v>
      </c>
      <c r="E3998" s="645" t="s">
        <v>2465</v>
      </c>
      <c r="F3998" s="645"/>
      <c r="G3998" s="362" t="s">
        <v>104</v>
      </c>
      <c r="H3998" s="363">
        <v>0.189</v>
      </c>
      <c r="I3998" s="364">
        <v>33.36</v>
      </c>
      <c r="J3998" s="379">
        <v>6.3</v>
      </c>
    </row>
    <row r="3999" spans="1:10" x14ac:dyDescent="0.25">
      <c r="A3999" s="372" t="s">
        <v>191</v>
      </c>
      <c r="B3999" s="355" t="s">
        <v>628</v>
      </c>
      <c r="C3999" s="354" t="s">
        <v>12</v>
      </c>
      <c r="D3999" s="354" t="s">
        <v>629</v>
      </c>
      <c r="E3999" s="643" t="s">
        <v>192</v>
      </c>
      <c r="F3999" s="643"/>
      <c r="G3999" s="356" t="s">
        <v>4</v>
      </c>
      <c r="H3999" s="357">
        <v>6.9000000000000006E-2</v>
      </c>
      <c r="I3999" s="358">
        <v>2.08</v>
      </c>
      <c r="J3999" s="373">
        <v>0.14000000000000001</v>
      </c>
    </row>
    <row r="4000" spans="1:10" ht="25.5" x14ac:dyDescent="0.25">
      <c r="A4000" s="372" t="s">
        <v>191</v>
      </c>
      <c r="B4000" s="355" t="s">
        <v>624</v>
      </c>
      <c r="C4000" s="354" t="s">
        <v>12</v>
      </c>
      <c r="D4000" s="354" t="s">
        <v>625</v>
      </c>
      <c r="E4000" s="643" t="s">
        <v>192</v>
      </c>
      <c r="F4000" s="643"/>
      <c r="G4000" s="356" t="s">
        <v>4</v>
      </c>
      <c r="H4000" s="357">
        <v>2.7E-2</v>
      </c>
      <c r="I4000" s="358">
        <v>76.099999999999994</v>
      </c>
      <c r="J4000" s="373">
        <v>2.0499999999999998</v>
      </c>
    </row>
    <row r="4001" spans="1:10" ht="25.5" x14ac:dyDescent="0.25">
      <c r="A4001" s="372" t="s">
        <v>191</v>
      </c>
      <c r="B4001" s="355" t="s">
        <v>3109</v>
      </c>
      <c r="C4001" s="354" t="s">
        <v>12</v>
      </c>
      <c r="D4001" s="354" t="s">
        <v>3110</v>
      </c>
      <c r="E4001" s="643" t="s">
        <v>192</v>
      </c>
      <c r="F4001" s="643"/>
      <c r="G4001" s="356" t="s">
        <v>4</v>
      </c>
      <c r="H4001" s="357">
        <v>1</v>
      </c>
      <c r="I4001" s="358">
        <v>6.42</v>
      </c>
      <c r="J4001" s="373">
        <v>6.42</v>
      </c>
    </row>
    <row r="4002" spans="1:10" ht="25.5" x14ac:dyDescent="0.25">
      <c r="A4002" s="372" t="s">
        <v>191</v>
      </c>
      <c r="B4002" s="355" t="s">
        <v>634</v>
      </c>
      <c r="C4002" s="354" t="s">
        <v>12</v>
      </c>
      <c r="D4002" s="354" t="s">
        <v>635</v>
      </c>
      <c r="E4002" s="643" t="s">
        <v>192</v>
      </c>
      <c r="F4002" s="643"/>
      <c r="G4002" s="356" t="s">
        <v>4</v>
      </c>
      <c r="H4002" s="357">
        <v>0.02</v>
      </c>
      <c r="I4002" s="358">
        <v>67.17</v>
      </c>
      <c r="J4002" s="373">
        <v>1.34</v>
      </c>
    </row>
    <row r="4003" spans="1:10" x14ac:dyDescent="0.25">
      <c r="A4003" s="646" t="s">
        <v>199</v>
      </c>
      <c r="B4003" s="853"/>
      <c r="C4003" s="853"/>
      <c r="D4003" s="853"/>
      <c r="E4003" s="853"/>
      <c r="F4003" s="853"/>
      <c r="G4003" s="853"/>
      <c r="H4003" s="853"/>
      <c r="I4003" s="853"/>
      <c r="J4003" s="647"/>
    </row>
    <row r="4004" spans="1:10" ht="15.75" thickBot="1" x14ac:dyDescent="0.3">
      <c r="A4004" s="648" t="s">
        <v>3111</v>
      </c>
      <c r="B4004" s="854"/>
      <c r="C4004" s="854"/>
      <c r="D4004" s="854"/>
      <c r="E4004" s="854"/>
      <c r="F4004" s="854"/>
      <c r="G4004" s="854"/>
      <c r="H4004" s="854"/>
      <c r="I4004" s="854"/>
      <c r="J4004" s="649"/>
    </row>
    <row r="4005" spans="1:10" ht="15.75" thickTop="1" x14ac:dyDescent="0.25">
      <c r="A4005" s="374"/>
      <c r="B4005" s="359"/>
      <c r="C4005" s="359"/>
      <c r="D4005" s="359"/>
      <c r="E4005" s="359"/>
      <c r="F4005" s="359"/>
      <c r="G4005" s="359"/>
      <c r="H4005" s="359"/>
      <c r="I4005" s="359"/>
      <c r="J4005" s="375"/>
    </row>
    <row r="4006" spans="1:10" ht="38.25" x14ac:dyDescent="0.25">
      <c r="A4006" s="376" t="s">
        <v>184</v>
      </c>
      <c r="B4006" s="350" t="s">
        <v>4801</v>
      </c>
      <c r="C4006" s="349" t="s">
        <v>163</v>
      </c>
      <c r="D4006" s="349" t="s">
        <v>4802</v>
      </c>
      <c r="E4006" s="644" t="s">
        <v>198</v>
      </c>
      <c r="F4006" s="644"/>
      <c r="G4006" s="351" t="s">
        <v>4</v>
      </c>
      <c r="H4006" s="352">
        <v>1</v>
      </c>
      <c r="I4006" s="353">
        <v>22.56</v>
      </c>
      <c r="J4006" s="377">
        <v>22.56</v>
      </c>
    </row>
    <row r="4007" spans="1:10" ht="25.5" x14ac:dyDescent="0.25">
      <c r="A4007" s="378" t="s">
        <v>185</v>
      </c>
      <c r="B4007" s="361" t="s">
        <v>416</v>
      </c>
      <c r="C4007" s="360" t="s">
        <v>12</v>
      </c>
      <c r="D4007" s="360" t="s">
        <v>417</v>
      </c>
      <c r="E4007" s="645" t="s">
        <v>2465</v>
      </c>
      <c r="F4007" s="645"/>
      <c r="G4007" s="362" t="s">
        <v>104</v>
      </c>
      <c r="H4007" s="363">
        <v>0.16600000000000001</v>
      </c>
      <c r="I4007" s="364">
        <v>33.36</v>
      </c>
      <c r="J4007" s="379">
        <v>5.53</v>
      </c>
    </row>
    <row r="4008" spans="1:10" ht="25.5" x14ac:dyDescent="0.25">
      <c r="A4008" s="378" t="s">
        <v>185</v>
      </c>
      <c r="B4008" s="361" t="s">
        <v>414</v>
      </c>
      <c r="C4008" s="360" t="s">
        <v>12</v>
      </c>
      <c r="D4008" s="360" t="s">
        <v>415</v>
      </c>
      <c r="E4008" s="645" t="s">
        <v>2465</v>
      </c>
      <c r="F4008" s="645"/>
      <c r="G4008" s="362" t="s">
        <v>104</v>
      </c>
      <c r="H4008" s="363">
        <v>0.16600000000000001</v>
      </c>
      <c r="I4008" s="364">
        <v>25.33</v>
      </c>
      <c r="J4008" s="379">
        <v>4.2</v>
      </c>
    </row>
    <row r="4009" spans="1:10" ht="25.5" x14ac:dyDescent="0.25">
      <c r="A4009" s="372" t="s">
        <v>191</v>
      </c>
      <c r="B4009" s="355" t="s">
        <v>624</v>
      </c>
      <c r="C4009" s="354" t="s">
        <v>12</v>
      </c>
      <c r="D4009" s="354" t="s">
        <v>625</v>
      </c>
      <c r="E4009" s="643" t="s">
        <v>192</v>
      </c>
      <c r="F4009" s="643"/>
      <c r="G4009" s="356" t="s">
        <v>4</v>
      </c>
      <c r="H4009" s="357">
        <v>2.1999999999999999E-2</v>
      </c>
      <c r="I4009" s="358">
        <v>76.099999999999994</v>
      </c>
      <c r="J4009" s="373">
        <v>1.67</v>
      </c>
    </row>
    <row r="4010" spans="1:10" ht="25.5" x14ac:dyDescent="0.25">
      <c r="A4010" s="372" t="s">
        <v>191</v>
      </c>
      <c r="B4010" s="355" t="s">
        <v>634</v>
      </c>
      <c r="C4010" s="354" t="s">
        <v>12</v>
      </c>
      <c r="D4010" s="354" t="s">
        <v>635</v>
      </c>
      <c r="E4010" s="643" t="s">
        <v>192</v>
      </c>
      <c r="F4010" s="643"/>
      <c r="G4010" s="356" t="s">
        <v>4</v>
      </c>
      <c r="H4010" s="357">
        <v>1.7000000000000001E-2</v>
      </c>
      <c r="I4010" s="358">
        <v>67.17</v>
      </c>
      <c r="J4010" s="373">
        <v>1.1399999999999999</v>
      </c>
    </row>
    <row r="4011" spans="1:10" x14ac:dyDescent="0.25">
      <c r="A4011" s="372" t="s">
        <v>191</v>
      </c>
      <c r="B4011" s="355" t="s">
        <v>628</v>
      </c>
      <c r="C4011" s="354" t="s">
        <v>12</v>
      </c>
      <c r="D4011" s="354" t="s">
        <v>629</v>
      </c>
      <c r="E4011" s="643" t="s">
        <v>192</v>
      </c>
      <c r="F4011" s="643"/>
      <c r="G4011" s="356" t="s">
        <v>4</v>
      </c>
      <c r="H4011" s="357">
        <v>6.0999999999999999E-2</v>
      </c>
      <c r="I4011" s="358">
        <v>2.08</v>
      </c>
      <c r="J4011" s="373">
        <v>0.12</v>
      </c>
    </row>
    <row r="4012" spans="1:10" x14ac:dyDescent="0.25">
      <c r="A4012" s="372" t="s">
        <v>191</v>
      </c>
      <c r="B4012" s="355" t="s">
        <v>5079</v>
      </c>
      <c r="C4012" s="354" t="s">
        <v>125</v>
      </c>
      <c r="D4012" s="354" t="s">
        <v>5080</v>
      </c>
      <c r="E4012" s="643" t="s">
        <v>192</v>
      </c>
      <c r="F4012" s="643"/>
      <c r="G4012" s="356" t="s">
        <v>4</v>
      </c>
      <c r="H4012" s="357">
        <v>1</v>
      </c>
      <c r="I4012" s="358">
        <v>9.9</v>
      </c>
      <c r="J4012" s="373">
        <v>9.9</v>
      </c>
    </row>
    <row r="4013" spans="1:10" x14ac:dyDescent="0.25">
      <c r="A4013" s="646" t="s">
        <v>199</v>
      </c>
      <c r="B4013" s="853"/>
      <c r="C4013" s="853"/>
      <c r="D4013" s="853"/>
      <c r="E4013" s="853"/>
      <c r="F4013" s="853"/>
      <c r="G4013" s="853"/>
      <c r="H4013" s="853"/>
      <c r="I4013" s="853"/>
      <c r="J4013" s="647"/>
    </row>
    <row r="4014" spans="1:10" ht="15.75" thickBot="1" x14ac:dyDescent="0.3">
      <c r="A4014" s="648" t="s">
        <v>3111</v>
      </c>
      <c r="B4014" s="854"/>
      <c r="C4014" s="854"/>
      <c r="D4014" s="854"/>
      <c r="E4014" s="854"/>
      <c r="F4014" s="854"/>
      <c r="G4014" s="854"/>
      <c r="H4014" s="854"/>
      <c r="I4014" s="854"/>
      <c r="J4014" s="649"/>
    </row>
    <row r="4015" spans="1:10" ht="15.75" thickTop="1" x14ac:dyDescent="0.25">
      <c r="A4015" s="374"/>
      <c r="B4015" s="359"/>
      <c r="C4015" s="359"/>
      <c r="D4015" s="359"/>
      <c r="E4015" s="359"/>
      <c r="F4015" s="359"/>
      <c r="G4015" s="359"/>
      <c r="H4015" s="359"/>
      <c r="I4015" s="359"/>
      <c r="J4015" s="375"/>
    </row>
    <row r="4016" spans="1:10" ht="38.25" x14ac:dyDescent="0.25">
      <c r="A4016" s="376" t="s">
        <v>184</v>
      </c>
      <c r="B4016" s="350" t="s">
        <v>4803</v>
      </c>
      <c r="C4016" s="349" t="s">
        <v>12</v>
      </c>
      <c r="D4016" s="349" t="s">
        <v>4804</v>
      </c>
      <c r="E4016" s="644" t="s">
        <v>2495</v>
      </c>
      <c r="F4016" s="644"/>
      <c r="G4016" s="351" t="s">
        <v>4</v>
      </c>
      <c r="H4016" s="352">
        <v>1</v>
      </c>
      <c r="I4016" s="353">
        <v>18.04</v>
      </c>
      <c r="J4016" s="377">
        <v>18.04</v>
      </c>
    </row>
    <row r="4017" spans="1:10" ht="25.5" x14ac:dyDescent="0.25">
      <c r="A4017" s="378" t="s">
        <v>185</v>
      </c>
      <c r="B4017" s="361" t="s">
        <v>416</v>
      </c>
      <c r="C4017" s="360" t="s">
        <v>12</v>
      </c>
      <c r="D4017" s="360" t="s">
        <v>417</v>
      </c>
      <c r="E4017" s="645" t="s">
        <v>2465</v>
      </c>
      <c r="F4017" s="645"/>
      <c r="G4017" s="362" t="s">
        <v>104</v>
      </c>
      <c r="H4017" s="363">
        <v>0.1227</v>
      </c>
      <c r="I4017" s="364">
        <v>33.36</v>
      </c>
      <c r="J4017" s="379">
        <v>4.09</v>
      </c>
    </row>
    <row r="4018" spans="1:10" ht="25.5" x14ac:dyDescent="0.25">
      <c r="A4018" s="378" t="s">
        <v>185</v>
      </c>
      <c r="B4018" s="361" t="s">
        <v>414</v>
      </c>
      <c r="C4018" s="360" t="s">
        <v>12</v>
      </c>
      <c r="D4018" s="360" t="s">
        <v>415</v>
      </c>
      <c r="E4018" s="645" t="s">
        <v>2465</v>
      </c>
      <c r="F4018" s="645"/>
      <c r="G4018" s="362" t="s">
        <v>104</v>
      </c>
      <c r="H4018" s="363">
        <v>0.1227</v>
      </c>
      <c r="I4018" s="364">
        <v>25.33</v>
      </c>
      <c r="J4018" s="379">
        <v>3.1</v>
      </c>
    </row>
    <row r="4019" spans="1:10" x14ac:dyDescent="0.25">
      <c r="A4019" s="372" t="s">
        <v>191</v>
      </c>
      <c r="B4019" s="355" t="s">
        <v>628</v>
      </c>
      <c r="C4019" s="354" t="s">
        <v>12</v>
      </c>
      <c r="D4019" s="354" t="s">
        <v>629</v>
      </c>
      <c r="E4019" s="643" t="s">
        <v>192</v>
      </c>
      <c r="F4019" s="643"/>
      <c r="G4019" s="356" t="s">
        <v>4</v>
      </c>
      <c r="H4019" s="357">
        <v>1.54E-2</v>
      </c>
      <c r="I4019" s="358">
        <v>2.08</v>
      </c>
      <c r="J4019" s="373">
        <v>0.03</v>
      </c>
    </row>
    <row r="4020" spans="1:10" ht="25.5" x14ac:dyDescent="0.25">
      <c r="A4020" s="372" t="s">
        <v>191</v>
      </c>
      <c r="B4020" s="355" t="s">
        <v>5081</v>
      </c>
      <c r="C4020" s="354" t="s">
        <v>12</v>
      </c>
      <c r="D4020" s="354" t="s">
        <v>5082</v>
      </c>
      <c r="E4020" s="643" t="s">
        <v>192</v>
      </c>
      <c r="F4020" s="643"/>
      <c r="G4020" s="356" t="s">
        <v>4</v>
      </c>
      <c r="H4020" s="357">
        <v>1</v>
      </c>
      <c r="I4020" s="358">
        <v>8.33</v>
      </c>
      <c r="J4020" s="373">
        <v>8.33</v>
      </c>
    </row>
    <row r="4021" spans="1:10" ht="25.5" x14ac:dyDescent="0.25">
      <c r="A4021" s="372" t="s">
        <v>191</v>
      </c>
      <c r="B4021" s="355" t="s">
        <v>634</v>
      </c>
      <c r="C4021" s="354" t="s">
        <v>12</v>
      </c>
      <c r="D4021" s="354" t="s">
        <v>635</v>
      </c>
      <c r="E4021" s="643" t="s">
        <v>192</v>
      </c>
      <c r="F4021" s="643"/>
      <c r="G4021" s="356" t="s">
        <v>4</v>
      </c>
      <c r="H4021" s="357">
        <v>1.5900000000000001E-2</v>
      </c>
      <c r="I4021" s="358">
        <v>67.17</v>
      </c>
      <c r="J4021" s="373">
        <v>1.06</v>
      </c>
    </row>
    <row r="4022" spans="1:10" ht="26.25" thickBot="1" x14ac:dyDescent="0.3">
      <c r="A4022" s="372" t="s">
        <v>191</v>
      </c>
      <c r="B4022" s="355" t="s">
        <v>624</v>
      </c>
      <c r="C4022" s="354" t="s">
        <v>12</v>
      </c>
      <c r="D4022" s="354" t="s">
        <v>625</v>
      </c>
      <c r="E4022" s="643" t="s">
        <v>192</v>
      </c>
      <c r="F4022" s="643"/>
      <c r="G4022" s="356" t="s">
        <v>4</v>
      </c>
      <c r="H4022" s="357">
        <v>1.8800000000000001E-2</v>
      </c>
      <c r="I4022" s="358">
        <v>76.099999999999994</v>
      </c>
      <c r="J4022" s="373">
        <v>1.43</v>
      </c>
    </row>
    <row r="4023" spans="1:10" ht="15.75" thickTop="1" x14ac:dyDescent="0.25">
      <c r="A4023" s="374"/>
      <c r="B4023" s="359"/>
      <c r="C4023" s="359"/>
      <c r="D4023" s="359"/>
      <c r="E4023" s="359"/>
      <c r="F4023" s="359"/>
      <c r="G4023" s="359"/>
      <c r="H4023" s="359"/>
      <c r="I4023" s="359"/>
      <c r="J4023" s="375"/>
    </row>
    <row r="4024" spans="1:10" ht="51" x14ac:dyDescent="0.25">
      <c r="A4024" s="376" t="s">
        <v>184</v>
      </c>
      <c r="B4024" s="350" t="s">
        <v>1478</v>
      </c>
      <c r="C4024" s="349" t="s">
        <v>12</v>
      </c>
      <c r="D4024" s="349" t="s">
        <v>1479</v>
      </c>
      <c r="E4024" s="644" t="s">
        <v>2495</v>
      </c>
      <c r="F4024" s="644"/>
      <c r="G4024" s="351" t="s">
        <v>4</v>
      </c>
      <c r="H4024" s="352">
        <v>1</v>
      </c>
      <c r="I4024" s="353">
        <v>21.91</v>
      </c>
      <c r="J4024" s="377">
        <v>21.91</v>
      </c>
    </row>
    <row r="4025" spans="1:10" ht="25.5" x14ac:dyDescent="0.25">
      <c r="A4025" s="378" t="s">
        <v>185</v>
      </c>
      <c r="B4025" s="361" t="s">
        <v>414</v>
      </c>
      <c r="C4025" s="360" t="s">
        <v>12</v>
      </c>
      <c r="D4025" s="360" t="s">
        <v>415</v>
      </c>
      <c r="E4025" s="645" t="s">
        <v>2465</v>
      </c>
      <c r="F4025" s="645"/>
      <c r="G4025" s="362" t="s">
        <v>104</v>
      </c>
      <c r="H4025" s="363">
        <v>0.15</v>
      </c>
      <c r="I4025" s="364">
        <v>25.33</v>
      </c>
      <c r="J4025" s="379">
        <v>3.79</v>
      </c>
    </row>
    <row r="4026" spans="1:10" ht="25.5" x14ac:dyDescent="0.25">
      <c r="A4026" s="378" t="s">
        <v>185</v>
      </c>
      <c r="B4026" s="361" t="s">
        <v>416</v>
      </c>
      <c r="C4026" s="360" t="s">
        <v>12</v>
      </c>
      <c r="D4026" s="360" t="s">
        <v>417</v>
      </c>
      <c r="E4026" s="645" t="s">
        <v>2465</v>
      </c>
      <c r="F4026" s="645"/>
      <c r="G4026" s="362" t="s">
        <v>104</v>
      </c>
      <c r="H4026" s="363">
        <v>0.15</v>
      </c>
      <c r="I4026" s="364">
        <v>33.36</v>
      </c>
      <c r="J4026" s="379">
        <v>5</v>
      </c>
    </row>
    <row r="4027" spans="1:10" ht="25.5" x14ac:dyDescent="0.25">
      <c r="A4027" s="372" t="s">
        <v>191</v>
      </c>
      <c r="B4027" s="355" t="s">
        <v>1958</v>
      </c>
      <c r="C4027" s="354" t="s">
        <v>12</v>
      </c>
      <c r="D4027" s="354" t="s">
        <v>1959</v>
      </c>
      <c r="E4027" s="643" t="s">
        <v>192</v>
      </c>
      <c r="F4027" s="643"/>
      <c r="G4027" s="356" t="s">
        <v>4</v>
      </c>
      <c r="H4027" s="357">
        <v>1</v>
      </c>
      <c r="I4027" s="358">
        <v>9.7799999999999994</v>
      </c>
      <c r="J4027" s="373">
        <v>9.7799999999999994</v>
      </c>
    </row>
    <row r="4028" spans="1:10" ht="25.5" x14ac:dyDescent="0.25">
      <c r="A4028" s="372" t="s">
        <v>191</v>
      </c>
      <c r="B4028" s="355" t="s">
        <v>624</v>
      </c>
      <c r="C4028" s="354" t="s">
        <v>12</v>
      </c>
      <c r="D4028" s="354" t="s">
        <v>625</v>
      </c>
      <c r="E4028" s="643" t="s">
        <v>192</v>
      </c>
      <c r="F4028" s="643"/>
      <c r="G4028" s="356" t="s">
        <v>4</v>
      </c>
      <c r="H4028" s="357">
        <v>2.5999999999999999E-2</v>
      </c>
      <c r="I4028" s="358">
        <v>76.099999999999994</v>
      </c>
      <c r="J4028" s="373">
        <v>1.97</v>
      </c>
    </row>
    <row r="4029" spans="1:10" x14ac:dyDescent="0.25">
      <c r="A4029" s="372" t="s">
        <v>191</v>
      </c>
      <c r="B4029" s="355" t="s">
        <v>628</v>
      </c>
      <c r="C4029" s="354" t="s">
        <v>12</v>
      </c>
      <c r="D4029" s="354" t="s">
        <v>629</v>
      </c>
      <c r="E4029" s="643" t="s">
        <v>192</v>
      </c>
      <c r="F4029" s="643"/>
      <c r="G4029" s="356" t="s">
        <v>4</v>
      </c>
      <c r="H4029" s="357">
        <v>1.8800000000000001E-2</v>
      </c>
      <c r="I4029" s="358">
        <v>2.08</v>
      </c>
      <c r="J4029" s="373">
        <v>0.03</v>
      </c>
    </row>
    <row r="4030" spans="1:10" ht="26.25" thickBot="1" x14ac:dyDescent="0.3">
      <c r="A4030" s="372" t="s">
        <v>191</v>
      </c>
      <c r="B4030" s="355" t="s">
        <v>634</v>
      </c>
      <c r="C4030" s="354" t="s">
        <v>12</v>
      </c>
      <c r="D4030" s="354" t="s">
        <v>635</v>
      </c>
      <c r="E4030" s="643" t="s">
        <v>192</v>
      </c>
      <c r="F4030" s="643"/>
      <c r="G4030" s="356" t="s">
        <v>4</v>
      </c>
      <c r="H4030" s="357">
        <v>0.02</v>
      </c>
      <c r="I4030" s="358">
        <v>67.17</v>
      </c>
      <c r="J4030" s="373">
        <v>1.34</v>
      </c>
    </row>
    <row r="4031" spans="1:10" ht="15.75" thickTop="1" x14ac:dyDescent="0.25">
      <c r="A4031" s="374"/>
      <c r="B4031" s="359"/>
      <c r="C4031" s="359"/>
      <c r="D4031" s="359"/>
      <c r="E4031" s="359"/>
      <c r="F4031" s="359"/>
      <c r="G4031" s="359"/>
      <c r="H4031" s="359"/>
      <c r="I4031" s="359"/>
      <c r="J4031" s="375"/>
    </row>
    <row r="4032" spans="1:10" ht="51" x14ac:dyDescent="0.25">
      <c r="A4032" s="376" t="s">
        <v>184</v>
      </c>
      <c r="B4032" s="350" t="s">
        <v>2746</v>
      </c>
      <c r="C4032" s="349" t="s">
        <v>12</v>
      </c>
      <c r="D4032" s="349" t="s">
        <v>2747</v>
      </c>
      <c r="E4032" s="644" t="s">
        <v>986</v>
      </c>
      <c r="F4032" s="644"/>
      <c r="G4032" s="351" t="s">
        <v>4</v>
      </c>
      <c r="H4032" s="352">
        <v>1</v>
      </c>
      <c r="I4032" s="353">
        <v>32.840000000000003</v>
      </c>
      <c r="J4032" s="377">
        <v>32.840000000000003</v>
      </c>
    </row>
    <row r="4033" spans="1:10" ht="25.5" x14ac:dyDescent="0.25">
      <c r="A4033" s="378" t="s">
        <v>185</v>
      </c>
      <c r="B4033" s="361" t="s">
        <v>414</v>
      </c>
      <c r="C4033" s="360" t="s">
        <v>12</v>
      </c>
      <c r="D4033" s="360" t="s">
        <v>415</v>
      </c>
      <c r="E4033" s="645" t="s">
        <v>2465</v>
      </c>
      <c r="F4033" s="645"/>
      <c r="G4033" s="362" t="s">
        <v>104</v>
      </c>
      <c r="H4033" s="363">
        <v>0.26100000000000001</v>
      </c>
      <c r="I4033" s="364">
        <v>25.33</v>
      </c>
      <c r="J4033" s="379">
        <v>6.61</v>
      </c>
    </row>
    <row r="4034" spans="1:10" ht="25.5" x14ac:dyDescent="0.25">
      <c r="A4034" s="378" t="s">
        <v>185</v>
      </c>
      <c r="B4034" s="361" t="s">
        <v>416</v>
      </c>
      <c r="C4034" s="360" t="s">
        <v>12</v>
      </c>
      <c r="D4034" s="360" t="s">
        <v>417</v>
      </c>
      <c r="E4034" s="645" t="s">
        <v>2465</v>
      </c>
      <c r="F4034" s="645"/>
      <c r="G4034" s="362" t="s">
        <v>104</v>
      </c>
      <c r="H4034" s="363">
        <v>0.26100000000000001</v>
      </c>
      <c r="I4034" s="364">
        <v>33.36</v>
      </c>
      <c r="J4034" s="379">
        <v>8.6999999999999993</v>
      </c>
    </row>
    <row r="4035" spans="1:10" ht="25.5" x14ac:dyDescent="0.25">
      <c r="A4035" s="372" t="s">
        <v>191</v>
      </c>
      <c r="B4035" s="355" t="s">
        <v>624</v>
      </c>
      <c r="C4035" s="354" t="s">
        <v>12</v>
      </c>
      <c r="D4035" s="354" t="s">
        <v>625</v>
      </c>
      <c r="E4035" s="643" t="s">
        <v>192</v>
      </c>
      <c r="F4035" s="643"/>
      <c r="G4035" s="356" t="s">
        <v>4</v>
      </c>
      <c r="H4035" s="357">
        <v>2.4799999999999999E-2</v>
      </c>
      <c r="I4035" s="358">
        <v>76.099999999999994</v>
      </c>
      <c r="J4035" s="373">
        <v>1.88</v>
      </c>
    </row>
    <row r="4036" spans="1:10" ht="25.5" x14ac:dyDescent="0.25">
      <c r="A4036" s="372" t="s">
        <v>191</v>
      </c>
      <c r="B4036" s="355" t="s">
        <v>3112</v>
      </c>
      <c r="C4036" s="354" t="s">
        <v>12</v>
      </c>
      <c r="D4036" s="354" t="s">
        <v>3113</v>
      </c>
      <c r="E4036" s="643" t="s">
        <v>192</v>
      </c>
      <c r="F4036" s="643"/>
      <c r="G4036" s="356" t="s">
        <v>4</v>
      </c>
      <c r="H4036" s="357">
        <v>1</v>
      </c>
      <c r="I4036" s="358">
        <v>14.21</v>
      </c>
      <c r="J4036" s="373">
        <v>14.21</v>
      </c>
    </row>
    <row r="4037" spans="1:10" ht="25.5" x14ac:dyDescent="0.25">
      <c r="A4037" s="372" t="s">
        <v>191</v>
      </c>
      <c r="B4037" s="355" t="s">
        <v>634</v>
      </c>
      <c r="C4037" s="354" t="s">
        <v>12</v>
      </c>
      <c r="D4037" s="354" t="s">
        <v>635</v>
      </c>
      <c r="E4037" s="643" t="s">
        <v>192</v>
      </c>
      <c r="F4037" s="643"/>
      <c r="G4037" s="356" t="s">
        <v>4</v>
      </c>
      <c r="H4037" s="357">
        <v>1.9400000000000001E-2</v>
      </c>
      <c r="I4037" s="358">
        <v>67.17</v>
      </c>
      <c r="J4037" s="373">
        <v>1.3</v>
      </c>
    </row>
    <row r="4038" spans="1:10" ht="15.75" thickBot="1" x14ac:dyDescent="0.3">
      <c r="A4038" s="372" t="s">
        <v>191</v>
      </c>
      <c r="B4038" s="355" t="s">
        <v>628</v>
      </c>
      <c r="C4038" s="354" t="s">
        <v>12</v>
      </c>
      <c r="D4038" s="354" t="s">
        <v>629</v>
      </c>
      <c r="E4038" s="643" t="s">
        <v>192</v>
      </c>
      <c r="F4038" s="643"/>
      <c r="G4038" s="356" t="s">
        <v>4</v>
      </c>
      <c r="H4038" s="357">
        <v>6.9000000000000006E-2</v>
      </c>
      <c r="I4038" s="358">
        <v>2.08</v>
      </c>
      <c r="J4038" s="373">
        <v>0.14000000000000001</v>
      </c>
    </row>
    <row r="4039" spans="1:10" ht="15.75" thickTop="1" x14ac:dyDescent="0.25">
      <c r="A4039" s="374"/>
      <c r="B4039" s="359"/>
      <c r="C4039" s="359"/>
      <c r="D4039" s="359"/>
      <c r="E4039" s="359"/>
      <c r="F4039" s="359"/>
      <c r="G4039" s="359"/>
      <c r="H4039" s="359"/>
      <c r="I4039" s="359"/>
      <c r="J4039" s="375"/>
    </row>
    <row r="4040" spans="1:10" ht="38.25" x14ac:dyDescent="0.25">
      <c r="A4040" s="376" t="s">
        <v>184</v>
      </c>
      <c r="B4040" s="350" t="s">
        <v>4805</v>
      </c>
      <c r="C4040" s="349" t="s">
        <v>163</v>
      </c>
      <c r="D4040" s="349" t="s">
        <v>4806</v>
      </c>
      <c r="E4040" s="644" t="s">
        <v>198</v>
      </c>
      <c r="F4040" s="644"/>
      <c r="G4040" s="351" t="s">
        <v>4</v>
      </c>
      <c r="H4040" s="352">
        <v>1</v>
      </c>
      <c r="I4040" s="353">
        <v>37.83</v>
      </c>
      <c r="J4040" s="377">
        <v>37.83</v>
      </c>
    </row>
    <row r="4041" spans="1:10" ht="25.5" x14ac:dyDescent="0.25">
      <c r="A4041" s="378" t="s">
        <v>185</v>
      </c>
      <c r="B4041" s="361" t="s">
        <v>416</v>
      </c>
      <c r="C4041" s="360" t="s">
        <v>12</v>
      </c>
      <c r="D4041" s="360" t="s">
        <v>417</v>
      </c>
      <c r="E4041" s="645" t="s">
        <v>2465</v>
      </c>
      <c r="F4041" s="645"/>
      <c r="G4041" s="362" t="s">
        <v>104</v>
      </c>
      <c r="H4041" s="363">
        <v>0.25800000000000001</v>
      </c>
      <c r="I4041" s="364">
        <v>33.36</v>
      </c>
      <c r="J4041" s="379">
        <v>8.6</v>
      </c>
    </row>
    <row r="4042" spans="1:10" ht="25.5" x14ac:dyDescent="0.25">
      <c r="A4042" s="378" t="s">
        <v>185</v>
      </c>
      <c r="B4042" s="361" t="s">
        <v>414</v>
      </c>
      <c r="C4042" s="360" t="s">
        <v>12</v>
      </c>
      <c r="D4042" s="360" t="s">
        <v>415</v>
      </c>
      <c r="E4042" s="645" t="s">
        <v>2465</v>
      </c>
      <c r="F4042" s="645"/>
      <c r="G4042" s="362" t="s">
        <v>104</v>
      </c>
      <c r="H4042" s="363">
        <v>0.25800000000000001</v>
      </c>
      <c r="I4042" s="364">
        <v>25.33</v>
      </c>
      <c r="J4042" s="379">
        <v>6.53</v>
      </c>
    </row>
    <row r="4043" spans="1:10" ht="25.5" x14ac:dyDescent="0.25">
      <c r="A4043" s="372" t="s">
        <v>191</v>
      </c>
      <c r="B4043" s="355" t="s">
        <v>5083</v>
      </c>
      <c r="C4043" s="354" t="s">
        <v>12</v>
      </c>
      <c r="D4043" s="354" t="s">
        <v>5084</v>
      </c>
      <c r="E4043" s="643" t="s">
        <v>192</v>
      </c>
      <c r="F4043" s="643"/>
      <c r="G4043" s="356" t="s">
        <v>4</v>
      </c>
      <c r="H4043" s="357">
        <v>1</v>
      </c>
      <c r="I4043" s="358">
        <v>17.38</v>
      </c>
      <c r="J4043" s="373">
        <v>17.38</v>
      </c>
    </row>
    <row r="4044" spans="1:10" x14ac:dyDescent="0.25">
      <c r="A4044" s="372" t="s">
        <v>191</v>
      </c>
      <c r="B4044" s="355" t="s">
        <v>628</v>
      </c>
      <c r="C4044" s="354" t="s">
        <v>12</v>
      </c>
      <c r="D4044" s="354" t="s">
        <v>629</v>
      </c>
      <c r="E4044" s="643" t="s">
        <v>192</v>
      </c>
      <c r="F4044" s="643"/>
      <c r="G4044" s="356" t="s">
        <v>4</v>
      </c>
      <c r="H4044" s="357">
        <v>9.2999999999999999E-2</v>
      </c>
      <c r="I4044" s="358">
        <v>2.08</v>
      </c>
      <c r="J4044" s="373">
        <v>0.19</v>
      </c>
    </row>
    <row r="4045" spans="1:10" ht="25.5" x14ac:dyDescent="0.25">
      <c r="A4045" s="372" t="s">
        <v>191</v>
      </c>
      <c r="B4045" s="355" t="s">
        <v>624</v>
      </c>
      <c r="C4045" s="354" t="s">
        <v>12</v>
      </c>
      <c r="D4045" s="354" t="s">
        <v>625</v>
      </c>
      <c r="E4045" s="643" t="s">
        <v>192</v>
      </c>
      <c r="F4045" s="643"/>
      <c r="G4045" s="356" t="s">
        <v>4</v>
      </c>
      <c r="H4045" s="357">
        <v>4.2000000000000003E-2</v>
      </c>
      <c r="I4045" s="358">
        <v>76.099999999999994</v>
      </c>
      <c r="J4045" s="373">
        <v>3.19</v>
      </c>
    </row>
    <row r="4046" spans="1:10" ht="25.5" x14ac:dyDescent="0.25">
      <c r="A4046" s="372" t="s">
        <v>191</v>
      </c>
      <c r="B4046" s="355" t="s">
        <v>634</v>
      </c>
      <c r="C4046" s="354" t="s">
        <v>12</v>
      </c>
      <c r="D4046" s="354" t="s">
        <v>635</v>
      </c>
      <c r="E4046" s="643" t="s">
        <v>192</v>
      </c>
      <c r="F4046" s="643"/>
      <c r="G4046" s="356" t="s">
        <v>4</v>
      </c>
      <c r="H4046" s="357">
        <v>2.9000000000000001E-2</v>
      </c>
      <c r="I4046" s="358">
        <v>67.17</v>
      </c>
      <c r="J4046" s="373">
        <v>1.94</v>
      </c>
    </row>
    <row r="4047" spans="1:10" x14ac:dyDescent="0.25">
      <c r="A4047" s="646" t="s">
        <v>199</v>
      </c>
      <c r="B4047" s="853"/>
      <c r="C4047" s="853"/>
      <c r="D4047" s="853"/>
      <c r="E4047" s="853"/>
      <c r="F4047" s="853"/>
      <c r="G4047" s="853"/>
      <c r="H4047" s="853"/>
      <c r="I4047" s="853"/>
      <c r="J4047" s="647"/>
    </row>
    <row r="4048" spans="1:10" ht="15.75" thickBot="1" x14ac:dyDescent="0.3">
      <c r="A4048" s="648" t="s">
        <v>3111</v>
      </c>
      <c r="B4048" s="854"/>
      <c r="C4048" s="854"/>
      <c r="D4048" s="854"/>
      <c r="E4048" s="854"/>
      <c r="F4048" s="854"/>
      <c r="G4048" s="854"/>
      <c r="H4048" s="854"/>
      <c r="I4048" s="854"/>
      <c r="J4048" s="649"/>
    </row>
    <row r="4049" spans="1:10" ht="15.75" thickTop="1" x14ac:dyDescent="0.25">
      <c r="A4049" s="374"/>
      <c r="B4049" s="359"/>
      <c r="C4049" s="359"/>
      <c r="D4049" s="359"/>
      <c r="E4049" s="359"/>
      <c r="F4049" s="359"/>
      <c r="G4049" s="359"/>
      <c r="H4049" s="359"/>
      <c r="I4049" s="359"/>
      <c r="J4049" s="375"/>
    </row>
    <row r="4050" spans="1:10" ht="38.25" x14ac:dyDescent="0.25">
      <c r="A4050" s="376" t="s">
        <v>184</v>
      </c>
      <c r="B4050" s="350" t="s">
        <v>4807</v>
      </c>
      <c r="C4050" s="349" t="s">
        <v>163</v>
      </c>
      <c r="D4050" s="349" t="s">
        <v>4808</v>
      </c>
      <c r="E4050" s="644" t="s">
        <v>198</v>
      </c>
      <c r="F4050" s="644"/>
      <c r="G4050" s="351" t="s">
        <v>4</v>
      </c>
      <c r="H4050" s="352">
        <v>1</v>
      </c>
      <c r="I4050" s="353">
        <v>51.82</v>
      </c>
      <c r="J4050" s="377">
        <v>51.82</v>
      </c>
    </row>
    <row r="4051" spans="1:10" ht="25.5" x14ac:dyDescent="0.25">
      <c r="A4051" s="378" t="s">
        <v>185</v>
      </c>
      <c r="B4051" s="361" t="s">
        <v>416</v>
      </c>
      <c r="C4051" s="360" t="s">
        <v>12</v>
      </c>
      <c r="D4051" s="360" t="s">
        <v>417</v>
      </c>
      <c r="E4051" s="645" t="s">
        <v>2465</v>
      </c>
      <c r="F4051" s="645"/>
      <c r="G4051" s="362" t="s">
        <v>104</v>
      </c>
      <c r="H4051" s="363">
        <v>0.30399999999999999</v>
      </c>
      <c r="I4051" s="364">
        <v>33.36</v>
      </c>
      <c r="J4051" s="379">
        <v>10.14</v>
      </c>
    </row>
    <row r="4052" spans="1:10" ht="25.5" x14ac:dyDescent="0.25">
      <c r="A4052" s="378" t="s">
        <v>185</v>
      </c>
      <c r="B4052" s="361" t="s">
        <v>414</v>
      </c>
      <c r="C4052" s="360" t="s">
        <v>12</v>
      </c>
      <c r="D4052" s="360" t="s">
        <v>415</v>
      </c>
      <c r="E4052" s="645" t="s">
        <v>2465</v>
      </c>
      <c r="F4052" s="645"/>
      <c r="G4052" s="362" t="s">
        <v>104</v>
      </c>
      <c r="H4052" s="363">
        <v>0.30399999999999999</v>
      </c>
      <c r="I4052" s="364">
        <v>25.33</v>
      </c>
      <c r="J4052" s="379">
        <v>7.7</v>
      </c>
    </row>
    <row r="4053" spans="1:10" x14ac:dyDescent="0.25">
      <c r="A4053" s="372" t="s">
        <v>191</v>
      </c>
      <c r="B4053" s="355" t="s">
        <v>628</v>
      </c>
      <c r="C4053" s="354" t="s">
        <v>12</v>
      </c>
      <c r="D4053" s="354" t="s">
        <v>629</v>
      </c>
      <c r="E4053" s="643" t="s">
        <v>192</v>
      </c>
      <c r="F4053" s="643"/>
      <c r="G4053" s="356" t="s">
        <v>4</v>
      </c>
      <c r="H4053" s="357">
        <v>0.109</v>
      </c>
      <c r="I4053" s="358">
        <v>2.08</v>
      </c>
      <c r="J4053" s="373">
        <v>0.22</v>
      </c>
    </row>
    <row r="4054" spans="1:10" ht="25.5" x14ac:dyDescent="0.25">
      <c r="A4054" s="372" t="s">
        <v>191</v>
      </c>
      <c r="B4054" s="355" t="s">
        <v>624</v>
      </c>
      <c r="C4054" s="354" t="s">
        <v>12</v>
      </c>
      <c r="D4054" s="354" t="s">
        <v>625</v>
      </c>
      <c r="E4054" s="643" t="s">
        <v>192</v>
      </c>
      <c r="F4054" s="643"/>
      <c r="G4054" s="356" t="s">
        <v>4</v>
      </c>
      <c r="H4054" s="357">
        <v>5.1999999999999998E-2</v>
      </c>
      <c r="I4054" s="358">
        <v>76.099999999999994</v>
      </c>
      <c r="J4054" s="373">
        <v>3.95</v>
      </c>
    </row>
    <row r="4055" spans="1:10" ht="25.5" x14ac:dyDescent="0.25">
      <c r="A4055" s="372" t="s">
        <v>191</v>
      </c>
      <c r="B4055" s="355" t="s">
        <v>634</v>
      </c>
      <c r="C4055" s="354" t="s">
        <v>12</v>
      </c>
      <c r="D4055" s="354" t="s">
        <v>635</v>
      </c>
      <c r="E4055" s="643" t="s">
        <v>192</v>
      </c>
      <c r="F4055" s="643"/>
      <c r="G4055" s="356" t="s">
        <v>4</v>
      </c>
      <c r="H4055" s="357">
        <v>3.5000000000000003E-2</v>
      </c>
      <c r="I4055" s="358">
        <v>67.17</v>
      </c>
      <c r="J4055" s="373">
        <v>2.35</v>
      </c>
    </row>
    <row r="4056" spans="1:10" ht="25.5" x14ac:dyDescent="0.25">
      <c r="A4056" s="372" t="s">
        <v>191</v>
      </c>
      <c r="B4056" s="355" t="s">
        <v>5085</v>
      </c>
      <c r="C4056" s="354" t="s">
        <v>200</v>
      </c>
      <c r="D4056" s="354" t="s">
        <v>5086</v>
      </c>
      <c r="E4056" s="643" t="s">
        <v>192</v>
      </c>
      <c r="F4056" s="643"/>
      <c r="G4056" s="356" t="s">
        <v>202</v>
      </c>
      <c r="H4056" s="357">
        <v>1</v>
      </c>
      <c r="I4056" s="358">
        <v>27.46</v>
      </c>
      <c r="J4056" s="373">
        <v>27.46</v>
      </c>
    </row>
    <row r="4057" spans="1:10" x14ac:dyDescent="0.25">
      <c r="A4057" s="646" t="s">
        <v>199</v>
      </c>
      <c r="B4057" s="853"/>
      <c r="C4057" s="853"/>
      <c r="D4057" s="853"/>
      <c r="E4057" s="853"/>
      <c r="F4057" s="853"/>
      <c r="G4057" s="853"/>
      <c r="H4057" s="853"/>
      <c r="I4057" s="853"/>
      <c r="J4057" s="647"/>
    </row>
    <row r="4058" spans="1:10" ht="15.75" thickBot="1" x14ac:dyDescent="0.3">
      <c r="A4058" s="648" t="s">
        <v>3111</v>
      </c>
      <c r="B4058" s="854"/>
      <c r="C4058" s="854"/>
      <c r="D4058" s="854"/>
      <c r="E4058" s="854"/>
      <c r="F4058" s="854"/>
      <c r="G4058" s="854"/>
      <c r="H4058" s="854"/>
      <c r="I4058" s="854"/>
      <c r="J4058" s="649"/>
    </row>
    <row r="4059" spans="1:10" ht="15.75" thickTop="1" x14ac:dyDescent="0.25">
      <c r="A4059" s="374"/>
      <c r="B4059" s="359"/>
      <c r="C4059" s="359"/>
      <c r="D4059" s="359"/>
      <c r="E4059" s="359"/>
      <c r="F4059" s="359"/>
      <c r="G4059" s="359"/>
      <c r="H4059" s="359"/>
      <c r="I4059" s="359"/>
      <c r="J4059" s="375"/>
    </row>
    <row r="4060" spans="1:10" ht="38.25" x14ac:dyDescent="0.25">
      <c r="A4060" s="376" t="s">
        <v>184</v>
      </c>
      <c r="B4060" s="350" t="s">
        <v>5919</v>
      </c>
      <c r="C4060" s="349" t="s">
        <v>163</v>
      </c>
      <c r="D4060" s="349" t="s">
        <v>5920</v>
      </c>
      <c r="E4060" s="644" t="s">
        <v>198</v>
      </c>
      <c r="F4060" s="644"/>
      <c r="G4060" s="351" t="s">
        <v>4</v>
      </c>
      <c r="H4060" s="352">
        <v>1</v>
      </c>
      <c r="I4060" s="353">
        <v>156.66</v>
      </c>
      <c r="J4060" s="377">
        <v>156.66</v>
      </c>
    </row>
    <row r="4061" spans="1:10" ht="25.5" x14ac:dyDescent="0.25">
      <c r="A4061" s="378" t="s">
        <v>185</v>
      </c>
      <c r="B4061" s="361" t="s">
        <v>416</v>
      </c>
      <c r="C4061" s="360" t="s">
        <v>12</v>
      </c>
      <c r="D4061" s="360" t="s">
        <v>417</v>
      </c>
      <c r="E4061" s="645" t="s">
        <v>2465</v>
      </c>
      <c r="F4061" s="645"/>
      <c r="G4061" s="362" t="s">
        <v>104</v>
      </c>
      <c r="H4061" s="363">
        <v>0.30399999999999999</v>
      </c>
      <c r="I4061" s="364">
        <v>33.36</v>
      </c>
      <c r="J4061" s="379">
        <v>10.14</v>
      </c>
    </row>
    <row r="4062" spans="1:10" ht="25.5" x14ac:dyDescent="0.25">
      <c r="A4062" s="378" t="s">
        <v>185</v>
      </c>
      <c r="B4062" s="361" t="s">
        <v>414</v>
      </c>
      <c r="C4062" s="360" t="s">
        <v>12</v>
      </c>
      <c r="D4062" s="360" t="s">
        <v>415</v>
      </c>
      <c r="E4062" s="645" t="s">
        <v>2465</v>
      </c>
      <c r="F4062" s="645"/>
      <c r="G4062" s="362" t="s">
        <v>104</v>
      </c>
      <c r="H4062" s="363">
        <v>0.30399999999999999</v>
      </c>
      <c r="I4062" s="364">
        <v>25.33</v>
      </c>
      <c r="J4062" s="379">
        <v>7.7</v>
      </c>
    </row>
    <row r="4063" spans="1:10" ht="25.5" x14ac:dyDescent="0.25">
      <c r="A4063" s="372" t="s">
        <v>191</v>
      </c>
      <c r="B4063" s="355" t="s">
        <v>624</v>
      </c>
      <c r="C4063" s="354" t="s">
        <v>12</v>
      </c>
      <c r="D4063" s="354" t="s">
        <v>625</v>
      </c>
      <c r="E4063" s="643" t="s">
        <v>192</v>
      </c>
      <c r="F4063" s="643"/>
      <c r="G4063" s="356" t="s">
        <v>4</v>
      </c>
      <c r="H4063" s="357">
        <v>5.1999999999999998E-2</v>
      </c>
      <c r="I4063" s="358">
        <v>76.099999999999994</v>
      </c>
      <c r="J4063" s="373">
        <v>3.95</v>
      </c>
    </row>
    <row r="4064" spans="1:10" ht="25.5" x14ac:dyDescent="0.25">
      <c r="A4064" s="372" t="s">
        <v>191</v>
      </c>
      <c r="B4064" s="355" t="s">
        <v>634</v>
      </c>
      <c r="C4064" s="354" t="s">
        <v>12</v>
      </c>
      <c r="D4064" s="354" t="s">
        <v>635</v>
      </c>
      <c r="E4064" s="643" t="s">
        <v>192</v>
      </c>
      <c r="F4064" s="643"/>
      <c r="G4064" s="356" t="s">
        <v>4</v>
      </c>
      <c r="H4064" s="357">
        <v>3.5000000000000003E-2</v>
      </c>
      <c r="I4064" s="358">
        <v>67.17</v>
      </c>
      <c r="J4064" s="373">
        <v>2.35</v>
      </c>
    </row>
    <row r="4065" spans="1:10" x14ac:dyDescent="0.25">
      <c r="A4065" s="372" t="s">
        <v>191</v>
      </c>
      <c r="B4065" s="355" t="s">
        <v>628</v>
      </c>
      <c r="C4065" s="354" t="s">
        <v>12</v>
      </c>
      <c r="D4065" s="354" t="s">
        <v>629</v>
      </c>
      <c r="E4065" s="643" t="s">
        <v>192</v>
      </c>
      <c r="F4065" s="643"/>
      <c r="G4065" s="356" t="s">
        <v>4</v>
      </c>
      <c r="H4065" s="357">
        <v>0.109</v>
      </c>
      <c r="I4065" s="358">
        <v>2.08</v>
      </c>
      <c r="J4065" s="373">
        <v>0.22</v>
      </c>
    </row>
    <row r="4066" spans="1:10" x14ac:dyDescent="0.25">
      <c r="A4066" s="372" t="s">
        <v>191</v>
      </c>
      <c r="B4066" s="355" t="s">
        <v>6125</v>
      </c>
      <c r="C4066" s="354" t="s">
        <v>125</v>
      </c>
      <c r="D4066" s="354" t="s">
        <v>6126</v>
      </c>
      <c r="E4066" s="643" t="s">
        <v>192</v>
      </c>
      <c r="F4066" s="643"/>
      <c r="G4066" s="356" t="s">
        <v>4</v>
      </c>
      <c r="H4066" s="357">
        <v>1</v>
      </c>
      <c r="I4066" s="358">
        <v>132.30000000000001</v>
      </c>
      <c r="J4066" s="373">
        <v>132.30000000000001</v>
      </c>
    </row>
    <row r="4067" spans="1:10" x14ac:dyDescent="0.25">
      <c r="A4067" s="646" t="s">
        <v>199</v>
      </c>
      <c r="B4067" s="853"/>
      <c r="C4067" s="853"/>
      <c r="D4067" s="853"/>
      <c r="E4067" s="853"/>
      <c r="F4067" s="853"/>
      <c r="G4067" s="853"/>
      <c r="H4067" s="853"/>
      <c r="I4067" s="853"/>
      <c r="J4067" s="647"/>
    </row>
    <row r="4068" spans="1:10" ht="15.75" thickBot="1" x14ac:dyDescent="0.3">
      <c r="A4068" s="648" t="s">
        <v>3111</v>
      </c>
      <c r="B4068" s="854"/>
      <c r="C4068" s="854"/>
      <c r="D4068" s="854"/>
      <c r="E4068" s="854"/>
      <c r="F4068" s="854"/>
      <c r="G4068" s="854"/>
      <c r="H4068" s="854"/>
      <c r="I4068" s="854"/>
      <c r="J4068" s="649"/>
    </row>
    <row r="4069" spans="1:10" ht="15.75" thickTop="1" x14ac:dyDescent="0.25">
      <c r="A4069" s="374"/>
      <c r="B4069" s="359"/>
      <c r="C4069" s="359"/>
      <c r="D4069" s="359"/>
      <c r="E4069" s="359"/>
      <c r="F4069" s="359"/>
      <c r="G4069" s="359"/>
      <c r="H4069" s="359"/>
      <c r="I4069" s="359"/>
      <c r="J4069" s="375"/>
    </row>
    <row r="4070" spans="1:10" ht="38.25" x14ac:dyDescent="0.25">
      <c r="A4070" s="376" t="s">
        <v>184</v>
      </c>
      <c r="B4070" s="350" t="s">
        <v>2752</v>
      </c>
      <c r="C4070" s="349" t="s">
        <v>163</v>
      </c>
      <c r="D4070" s="349" t="s">
        <v>2753</v>
      </c>
      <c r="E4070" s="644" t="s">
        <v>198</v>
      </c>
      <c r="F4070" s="644"/>
      <c r="G4070" s="351" t="s">
        <v>4</v>
      </c>
      <c r="H4070" s="352">
        <v>1</v>
      </c>
      <c r="I4070" s="353">
        <v>6.03</v>
      </c>
      <c r="J4070" s="377">
        <v>6.03</v>
      </c>
    </row>
    <row r="4071" spans="1:10" ht="25.5" x14ac:dyDescent="0.25">
      <c r="A4071" s="378" t="s">
        <v>185</v>
      </c>
      <c r="B4071" s="361" t="s">
        <v>416</v>
      </c>
      <c r="C4071" s="360" t="s">
        <v>12</v>
      </c>
      <c r="D4071" s="360" t="s">
        <v>417</v>
      </c>
      <c r="E4071" s="645" t="s">
        <v>2465</v>
      </c>
      <c r="F4071" s="645"/>
      <c r="G4071" s="362" t="s">
        <v>104</v>
      </c>
      <c r="H4071" s="363">
        <v>6.5000000000000002E-2</v>
      </c>
      <c r="I4071" s="364">
        <v>33.36</v>
      </c>
      <c r="J4071" s="379">
        <v>2.16</v>
      </c>
    </row>
    <row r="4072" spans="1:10" ht="25.5" x14ac:dyDescent="0.25">
      <c r="A4072" s="378" t="s">
        <v>185</v>
      </c>
      <c r="B4072" s="361" t="s">
        <v>414</v>
      </c>
      <c r="C4072" s="360" t="s">
        <v>12</v>
      </c>
      <c r="D4072" s="360" t="s">
        <v>415</v>
      </c>
      <c r="E4072" s="645" t="s">
        <v>2465</v>
      </c>
      <c r="F4072" s="645"/>
      <c r="G4072" s="362" t="s">
        <v>104</v>
      </c>
      <c r="H4072" s="363">
        <v>6.5000000000000002E-2</v>
      </c>
      <c r="I4072" s="364">
        <v>25.33</v>
      </c>
      <c r="J4072" s="379">
        <v>1.64</v>
      </c>
    </row>
    <row r="4073" spans="1:10" ht="25.5" x14ac:dyDescent="0.25">
      <c r="A4073" s="372" t="s">
        <v>191</v>
      </c>
      <c r="B4073" s="355" t="s">
        <v>634</v>
      </c>
      <c r="C4073" s="354" t="s">
        <v>12</v>
      </c>
      <c r="D4073" s="354" t="s">
        <v>635</v>
      </c>
      <c r="E4073" s="643" t="s">
        <v>192</v>
      </c>
      <c r="F4073" s="643"/>
      <c r="G4073" s="356" t="s">
        <v>4</v>
      </c>
      <c r="H4073" s="357">
        <v>8.0000000000000002E-3</v>
      </c>
      <c r="I4073" s="358">
        <v>67.17</v>
      </c>
      <c r="J4073" s="373">
        <v>0.53</v>
      </c>
    </row>
    <row r="4074" spans="1:10" x14ac:dyDescent="0.25">
      <c r="A4074" s="372" t="s">
        <v>191</v>
      </c>
      <c r="B4074" s="355" t="s">
        <v>628</v>
      </c>
      <c r="C4074" s="354" t="s">
        <v>12</v>
      </c>
      <c r="D4074" s="354" t="s">
        <v>629</v>
      </c>
      <c r="E4074" s="643" t="s">
        <v>192</v>
      </c>
      <c r="F4074" s="643"/>
      <c r="G4074" s="356" t="s">
        <v>4</v>
      </c>
      <c r="H4074" s="357">
        <v>3.3000000000000002E-2</v>
      </c>
      <c r="I4074" s="358">
        <v>2.08</v>
      </c>
      <c r="J4074" s="373">
        <v>0.06</v>
      </c>
    </row>
    <row r="4075" spans="1:10" ht="25.5" x14ac:dyDescent="0.25">
      <c r="A4075" s="372" t="s">
        <v>191</v>
      </c>
      <c r="B4075" s="355" t="s">
        <v>624</v>
      </c>
      <c r="C4075" s="354" t="s">
        <v>12</v>
      </c>
      <c r="D4075" s="354" t="s">
        <v>625</v>
      </c>
      <c r="E4075" s="643" t="s">
        <v>192</v>
      </c>
      <c r="F4075" s="643"/>
      <c r="G4075" s="356" t="s">
        <v>4</v>
      </c>
      <c r="H4075" s="357">
        <v>9.4999999999999998E-3</v>
      </c>
      <c r="I4075" s="358">
        <v>76.099999999999994</v>
      </c>
      <c r="J4075" s="373">
        <v>0.72</v>
      </c>
    </row>
    <row r="4076" spans="1:10" ht="25.5" x14ac:dyDescent="0.25">
      <c r="A4076" s="372" t="s">
        <v>191</v>
      </c>
      <c r="B4076" s="355" t="s">
        <v>3114</v>
      </c>
      <c r="C4076" s="354" t="s">
        <v>12</v>
      </c>
      <c r="D4076" s="354" t="s">
        <v>3115</v>
      </c>
      <c r="E4076" s="643" t="s">
        <v>192</v>
      </c>
      <c r="F4076" s="643"/>
      <c r="G4076" s="356" t="s">
        <v>4</v>
      </c>
      <c r="H4076" s="357">
        <v>1</v>
      </c>
      <c r="I4076" s="358">
        <v>0.92</v>
      </c>
      <c r="J4076" s="373">
        <v>0.92</v>
      </c>
    </row>
    <row r="4077" spans="1:10" x14ac:dyDescent="0.25">
      <c r="A4077" s="646" t="s">
        <v>199</v>
      </c>
      <c r="B4077" s="853"/>
      <c r="C4077" s="853"/>
      <c r="D4077" s="853"/>
      <c r="E4077" s="853"/>
      <c r="F4077" s="853"/>
      <c r="G4077" s="853"/>
      <c r="H4077" s="853"/>
      <c r="I4077" s="853"/>
      <c r="J4077" s="647"/>
    </row>
    <row r="4078" spans="1:10" ht="15.75" thickBot="1" x14ac:dyDescent="0.3">
      <c r="A4078" s="648" t="s">
        <v>2048</v>
      </c>
      <c r="B4078" s="854"/>
      <c r="C4078" s="854"/>
      <c r="D4078" s="854"/>
      <c r="E4078" s="854"/>
      <c r="F4078" s="854"/>
      <c r="G4078" s="854"/>
      <c r="H4078" s="854"/>
      <c r="I4078" s="854"/>
      <c r="J4078" s="649"/>
    </row>
    <row r="4079" spans="1:10" ht="15.75" thickTop="1" x14ac:dyDescent="0.25">
      <c r="A4079" s="374"/>
      <c r="B4079" s="359"/>
      <c r="C4079" s="359"/>
      <c r="D4079" s="359"/>
      <c r="E4079" s="359"/>
      <c r="F4079" s="359"/>
      <c r="G4079" s="359"/>
      <c r="H4079" s="359"/>
      <c r="I4079" s="359"/>
      <c r="J4079" s="375"/>
    </row>
    <row r="4080" spans="1:10" ht="51" x14ac:dyDescent="0.25">
      <c r="A4080" s="376" t="s">
        <v>184</v>
      </c>
      <c r="B4080" s="350" t="s">
        <v>4809</v>
      </c>
      <c r="C4080" s="349" t="s">
        <v>12</v>
      </c>
      <c r="D4080" s="349" t="s">
        <v>4810</v>
      </c>
      <c r="E4080" s="644" t="s">
        <v>986</v>
      </c>
      <c r="F4080" s="644"/>
      <c r="G4080" s="351" t="s">
        <v>4</v>
      </c>
      <c r="H4080" s="352">
        <v>1</v>
      </c>
      <c r="I4080" s="353">
        <v>11.43</v>
      </c>
      <c r="J4080" s="377">
        <v>11.43</v>
      </c>
    </row>
    <row r="4081" spans="1:10" ht="25.5" x14ac:dyDescent="0.25">
      <c r="A4081" s="378" t="s">
        <v>185</v>
      </c>
      <c r="B4081" s="361" t="s">
        <v>414</v>
      </c>
      <c r="C4081" s="360" t="s">
        <v>12</v>
      </c>
      <c r="D4081" s="360" t="s">
        <v>415</v>
      </c>
      <c r="E4081" s="645" t="s">
        <v>2465</v>
      </c>
      <c r="F4081" s="645"/>
      <c r="G4081" s="362" t="s">
        <v>104</v>
      </c>
      <c r="H4081" s="363">
        <v>0.10929999999999999</v>
      </c>
      <c r="I4081" s="364">
        <v>25.33</v>
      </c>
      <c r="J4081" s="379">
        <v>2.76</v>
      </c>
    </row>
    <row r="4082" spans="1:10" ht="25.5" x14ac:dyDescent="0.25">
      <c r="A4082" s="378" t="s">
        <v>185</v>
      </c>
      <c r="B4082" s="361" t="s">
        <v>416</v>
      </c>
      <c r="C4082" s="360" t="s">
        <v>12</v>
      </c>
      <c r="D4082" s="360" t="s">
        <v>417</v>
      </c>
      <c r="E4082" s="645" t="s">
        <v>2465</v>
      </c>
      <c r="F4082" s="645"/>
      <c r="G4082" s="362" t="s">
        <v>104</v>
      </c>
      <c r="H4082" s="363">
        <v>0.10929999999999999</v>
      </c>
      <c r="I4082" s="364">
        <v>33.36</v>
      </c>
      <c r="J4082" s="379">
        <v>3.64</v>
      </c>
    </row>
    <row r="4083" spans="1:10" ht="25.5" x14ac:dyDescent="0.25">
      <c r="A4083" s="372" t="s">
        <v>191</v>
      </c>
      <c r="B4083" s="355" t="s">
        <v>624</v>
      </c>
      <c r="C4083" s="354" t="s">
        <v>12</v>
      </c>
      <c r="D4083" s="354" t="s">
        <v>625</v>
      </c>
      <c r="E4083" s="643" t="s">
        <v>192</v>
      </c>
      <c r="F4083" s="643"/>
      <c r="G4083" s="356" t="s">
        <v>4</v>
      </c>
      <c r="H4083" s="357">
        <v>1.0999999999999999E-2</v>
      </c>
      <c r="I4083" s="358">
        <v>76.099999999999994</v>
      </c>
      <c r="J4083" s="373">
        <v>0.83</v>
      </c>
    </row>
    <row r="4084" spans="1:10" ht="25.5" x14ac:dyDescent="0.25">
      <c r="A4084" s="372" t="s">
        <v>191</v>
      </c>
      <c r="B4084" s="355" t="s">
        <v>634</v>
      </c>
      <c r="C4084" s="354" t="s">
        <v>12</v>
      </c>
      <c r="D4084" s="354" t="s">
        <v>635</v>
      </c>
      <c r="E4084" s="643" t="s">
        <v>192</v>
      </c>
      <c r="F4084" s="643"/>
      <c r="G4084" s="356" t="s">
        <v>4</v>
      </c>
      <c r="H4084" s="357">
        <v>9.4000000000000004E-3</v>
      </c>
      <c r="I4084" s="358">
        <v>67.17</v>
      </c>
      <c r="J4084" s="373">
        <v>0.63</v>
      </c>
    </row>
    <row r="4085" spans="1:10" ht="25.5" x14ac:dyDescent="0.25">
      <c r="A4085" s="372" t="s">
        <v>191</v>
      </c>
      <c r="B4085" s="355" t="s">
        <v>1960</v>
      </c>
      <c r="C4085" s="354" t="s">
        <v>12</v>
      </c>
      <c r="D4085" s="354" t="s">
        <v>1961</v>
      </c>
      <c r="E4085" s="643" t="s">
        <v>192</v>
      </c>
      <c r="F4085" s="643"/>
      <c r="G4085" s="356" t="s">
        <v>4</v>
      </c>
      <c r="H4085" s="357">
        <v>1</v>
      </c>
      <c r="I4085" s="358">
        <v>3.5</v>
      </c>
      <c r="J4085" s="373">
        <v>3.5</v>
      </c>
    </row>
    <row r="4086" spans="1:10" ht="15.75" thickBot="1" x14ac:dyDescent="0.3">
      <c r="A4086" s="372" t="s">
        <v>191</v>
      </c>
      <c r="B4086" s="355" t="s">
        <v>628</v>
      </c>
      <c r="C4086" s="354" t="s">
        <v>12</v>
      </c>
      <c r="D4086" s="354" t="s">
        <v>629</v>
      </c>
      <c r="E4086" s="643" t="s">
        <v>192</v>
      </c>
      <c r="F4086" s="643"/>
      <c r="G4086" s="356" t="s">
        <v>4</v>
      </c>
      <c r="H4086" s="357">
        <v>3.6499999999999998E-2</v>
      </c>
      <c r="I4086" s="358">
        <v>2.08</v>
      </c>
      <c r="J4086" s="373">
        <v>7.0000000000000007E-2</v>
      </c>
    </row>
    <row r="4087" spans="1:10" ht="15.75" thickTop="1" x14ac:dyDescent="0.25">
      <c r="A4087" s="374"/>
      <c r="B4087" s="359"/>
      <c r="C4087" s="359"/>
      <c r="D4087" s="359"/>
      <c r="E4087" s="359"/>
      <c r="F4087" s="359"/>
      <c r="G4087" s="359"/>
      <c r="H4087" s="359"/>
      <c r="I4087" s="359"/>
      <c r="J4087" s="375"/>
    </row>
    <row r="4088" spans="1:10" ht="38.25" x14ac:dyDescent="0.25">
      <c r="A4088" s="376" t="s">
        <v>184</v>
      </c>
      <c r="B4088" s="350" t="s">
        <v>4811</v>
      </c>
      <c r="C4088" s="349" t="s">
        <v>163</v>
      </c>
      <c r="D4088" s="349" t="s">
        <v>4812</v>
      </c>
      <c r="E4088" s="644" t="s">
        <v>198</v>
      </c>
      <c r="F4088" s="644"/>
      <c r="G4088" s="351" t="s">
        <v>4</v>
      </c>
      <c r="H4088" s="352">
        <v>1</v>
      </c>
      <c r="I4088" s="353">
        <v>11.75</v>
      </c>
      <c r="J4088" s="377">
        <v>11.75</v>
      </c>
    </row>
    <row r="4089" spans="1:10" x14ac:dyDescent="0.25">
      <c r="A4089" s="378" t="s">
        <v>185</v>
      </c>
      <c r="B4089" s="361" t="s">
        <v>190</v>
      </c>
      <c r="C4089" s="360" t="s">
        <v>12</v>
      </c>
      <c r="D4089" s="360" t="s">
        <v>106</v>
      </c>
      <c r="E4089" s="645" t="s">
        <v>2465</v>
      </c>
      <c r="F4089" s="645"/>
      <c r="G4089" s="362" t="s">
        <v>104</v>
      </c>
      <c r="H4089" s="363">
        <v>0.14000000000000001</v>
      </c>
      <c r="I4089" s="364">
        <v>24.91</v>
      </c>
      <c r="J4089" s="379">
        <v>3.48</v>
      </c>
    </row>
    <row r="4090" spans="1:10" ht="25.5" x14ac:dyDescent="0.25">
      <c r="A4090" s="378" t="s">
        <v>185</v>
      </c>
      <c r="B4090" s="361" t="s">
        <v>416</v>
      </c>
      <c r="C4090" s="360" t="s">
        <v>12</v>
      </c>
      <c r="D4090" s="360" t="s">
        <v>417</v>
      </c>
      <c r="E4090" s="645" t="s">
        <v>2465</v>
      </c>
      <c r="F4090" s="645"/>
      <c r="G4090" s="362" t="s">
        <v>104</v>
      </c>
      <c r="H4090" s="363">
        <v>0.14000000000000001</v>
      </c>
      <c r="I4090" s="364">
        <v>33.36</v>
      </c>
      <c r="J4090" s="379">
        <v>4.67</v>
      </c>
    </row>
    <row r="4091" spans="1:10" ht="25.5" x14ac:dyDescent="0.25">
      <c r="A4091" s="372" t="s">
        <v>191</v>
      </c>
      <c r="B4091" s="355" t="s">
        <v>624</v>
      </c>
      <c r="C4091" s="354" t="s">
        <v>12</v>
      </c>
      <c r="D4091" s="354" t="s">
        <v>625</v>
      </c>
      <c r="E4091" s="643" t="s">
        <v>192</v>
      </c>
      <c r="F4091" s="643"/>
      <c r="G4091" s="356" t="s">
        <v>4</v>
      </c>
      <c r="H4091" s="357">
        <v>1.2999999999999999E-2</v>
      </c>
      <c r="I4091" s="358">
        <v>76.099999999999994</v>
      </c>
      <c r="J4091" s="373">
        <v>0.98</v>
      </c>
    </row>
    <row r="4092" spans="1:10" ht="25.5" x14ac:dyDescent="0.25">
      <c r="A4092" s="372" t="s">
        <v>191</v>
      </c>
      <c r="B4092" s="355" t="s">
        <v>5087</v>
      </c>
      <c r="C4092" s="354" t="s">
        <v>12</v>
      </c>
      <c r="D4092" s="354" t="s">
        <v>5088</v>
      </c>
      <c r="E4092" s="643" t="s">
        <v>192</v>
      </c>
      <c r="F4092" s="643"/>
      <c r="G4092" s="356" t="s">
        <v>4</v>
      </c>
      <c r="H4092" s="357">
        <v>1</v>
      </c>
      <c r="I4092" s="358">
        <v>2.02</v>
      </c>
      <c r="J4092" s="373">
        <v>2.02</v>
      </c>
    </row>
    <row r="4093" spans="1:10" ht="25.5" x14ac:dyDescent="0.25">
      <c r="A4093" s="372" t="s">
        <v>191</v>
      </c>
      <c r="B4093" s="355" t="s">
        <v>634</v>
      </c>
      <c r="C4093" s="354" t="s">
        <v>12</v>
      </c>
      <c r="D4093" s="354" t="s">
        <v>635</v>
      </c>
      <c r="E4093" s="643" t="s">
        <v>192</v>
      </c>
      <c r="F4093" s="643"/>
      <c r="G4093" s="356" t="s">
        <v>4</v>
      </c>
      <c r="H4093" s="357">
        <v>8.9999999999999993E-3</v>
      </c>
      <c r="I4093" s="358">
        <v>67.17</v>
      </c>
      <c r="J4093" s="373">
        <v>0.6</v>
      </c>
    </row>
    <row r="4094" spans="1:10" x14ac:dyDescent="0.25">
      <c r="A4094" s="646" t="s">
        <v>199</v>
      </c>
      <c r="B4094" s="853"/>
      <c r="C4094" s="853"/>
      <c r="D4094" s="853"/>
      <c r="E4094" s="853"/>
      <c r="F4094" s="853"/>
      <c r="G4094" s="853"/>
      <c r="H4094" s="853"/>
      <c r="I4094" s="853"/>
      <c r="J4094" s="647"/>
    </row>
    <row r="4095" spans="1:10" ht="15.75" thickBot="1" x14ac:dyDescent="0.3">
      <c r="A4095" s="648" t="s">
        <v>5089</v>
      </c>
      <c r="B4095" s="854"/>
      <c r="C4095" s="854"/>
      <c r="D4095" s="854"/>
      <c r="E4095" s="854"/>
      <c r="F4095" s="854"/>
      <c r="G4095" s="854"/>
      <c r="H4095" s="854"/>
      <c r="I4095" s="854"/>
      <c r="J4095" s="649"/>
    </row>
    <row r="4096" spans="1:10" ht="15.75" thickTop="1" x14ac:dyDescent="0.25">
      <c r="A4096" s="374"/>
      <c r="B4096" s="359"/>
      <c r="C4096" s="359"/>
      <c r="D4096" s="359"/>
      <c r="E4096" s="359"/>
      <c r="F4096" s="359"/>
      <c r="G4096" s="359"/>
      <c r="H4096" s="359"/>
      <c r="I4096" s="359"/>
      <c r="J4096" s="375"/>
    </row>
    <row r="4097" spans="1:10" ht="51" x14ac:dyDescent="0.25">
      <c r="A4097" s="376" t="s">
        <v>184</v>
      </c>
      <c r="B4097" s="350" t="s">
        <v>1480</v>
      </c>
      <c r="C4097" s="349" t="s">
        <v>12</v>
      </c>
      <c r="D4097" s="349" t="s">
        <v>1481</v>
      </c>
      <c r="E4097" s="644" t="s">
        <v>986</v>
      </c>
      <c r="F4097" s="644"/>
      <c r="G4097" s="351" t="s">
        <v>4</v>
      </c>
      <c r="H4097" s="352">
        <v>1</v>
      </c>
      <c r="I4097" s="353">
        <v>13.22</v>
      </c>
      <c r="J4097" s="377">
        <v>13.22</v>
      </c>
    </row>
    <row r="4098" spans="1:10" ht="25.5" x14ac:dyDescent="0.25">
      <c r="A4098" s="378" t="s">
        <v>185</v>
      </c>
      <c r="B4098" s="361" t="s">
        <v>414</v>
      </c>
      <c r="C4098" s="360" t="s">
        <v>12</v>
      </c>
      <c r="D4098" s="360" t="s">
        <v>415</v>
      </c>
      <c r="E4098" s="645" t="s">
        <v>2465</v>
      </c>
      <c r="F4098" s="645"/>
      <c r="G4098" s="362" t="s">
        <v>104</v>
      </c>
      <c r="H4098" s="363">
        <v>0.12180000000000001</v>
      </c>
      <c r="I4098" s="364">
        <v>25.33</v>
      </c>
      <c r="J4098" s="379">
        <v>3.08</v>
      </c>
    </row>
    <row r="4099" spans="1:10" ht="25.5" x14ac:dyDescent="0.25">
      <c r="A4099" s="378" t="s">
        <v>185</v>
      </c>
      <c r="B4099" s="361" t="s">
        <v>416</v>
      </c>
      <c r="C4099" s="360" t="s">
        <v>12</v>
      </c>
      <c r="D4099" s="360" t="s">
        <v>417</v>
      </c>
      <c r="E4099" s="645" t="s">
        <v>2465</v>
      </c>
      <c r="F4099" s="645"/>
      <c r="G4099" s="362" t="s">
        <v>104</v>
      </c>
      <c r="H4099" s="363">
        <v>0.12180000000000001</v>
      </c>
      <c r="I4099" s="364">
        <v>33.36</v>
      </c>
      <c r="J4099" s="379">
        <v>4.0599999999999996</v>
      </c>
    </row>
    <row r="4100" spans="1:10" ht="25.5" x14ac:dyDescent="0.25">
      <c r="A4100" s="372" t="s">
        <v>191</v>
      </c>
      <c r="B4100" s="355" t="s">
        <v>634</v>
      </c>
      <c r="C4100" s="354" t="s">
        <v>12</v>
      </c>
      <c r="D4100" s="354" t="s">
        <v>635</v>
      </c>
      <c r="E4100" s="643" t="s">
        <v>192</v>
      </c>
      <c r="F4100" s="643"/>
      <c r="G4100" s="356" t="s">
        <v>4</v>
      </c>
      <c r="H4100" s="357">
        <v>1.18E-2</v>
      </c>
      <c r="I4100" s="358">
        <v>67.17</v>
      </c>
      <c r="J4100" s="373">
        <v>0.79</v>
      </c>
    </row>
    <row r="4101" spans="1:10" ht="25.5" x14ac:dyDescent="0.25">
      <c r="A4101" s="372" t="s">
        <v>191</v>
      </c>
      <c r="B4101" s="355" t="s">
        <v>624</v>
      </c>
      <c r="C4101" s="354" t="s">
        <v>12</v>
      </c>
      <c r="D4101" s="354" t="s">
        <v>625</v>
      </c>
      <c r="E4101" s="643" t="s">
        <v>192</v>
      </c>
      <c r="F4101" s="643"/>
      <c r="G4101" s="356" t="s">
        <v>4</v>
      </c>
      <c r="H4101" s="357">
        <v>1.4999999999999999E-2</v>
      </c>
      <c r="I4101" s="358">
        <v>76.099999999999994</v>
      </c>
      <c r="J4101" s="373">
        <v>1.1399999999999999</v>
      </c>
    </row>
    <row r="4102" spans="1:10" x14ac:dyDescent="0.25">
      <c r="A4102" s="372" t="s">
        <v>191</v>
      </c>
      <c r="B4102" s="355" t="s">
        <v>628</v>
      </c>
      <c r="C4102" s="354" t="s">
        <v>12</v>
      </c>
      <c r="D4102" s="354" t="s">
        <v>629</v>
      </c>
      <c r="E4102" s="643" t="s">
        <v>192</v>
      </c>
      <c r="F4102" s="643"/>
      <c r="G4102" s="356" t="s">
        <v>4</v>
      </c>
      <c r="H4102" s="357">
        <v>4.0599999999999997E-2</v>
      </c>
      <c r="I4102" s="358">
        <v>2.08</v>
      </c>
      <c r="J4102" s="373">
        <v>0.08</v>
      </c>
    </row>
    <row r="4103" spans="1:10" ht="26.25" thickBot="1" x14ac:dyDescent="0.3">
      <c r="A4103" s="372" t="s">
        <v>191</v>
      </c>
      <c r="B4103" s="355" t="s">
        <v>1962</v>
      </c>
      <c r="C4103" s="354" t="s">
        <v>12</v>
      </c>
      <c r="D4103" s="354" t="s">
        <v>1963</v>
      </c>
      <c r="E4103" s="643" t="s">
        <v>192</v>
      </c>
      <c r="F4103" s="643"/>
      <c r="G4103" s="356" t="s">
        <v>4</v>
      </c>
      <c r="H4103" s="357">
        <v>1</v>
      </c>
      <c r="I4103" s="358">
        <v>4.07</v>
      </c>
      <c r="J4103" s="373">
        <v>4.07</v>
      </c>
    </row>
    <row r="4104" spans="1:10" ht="15.75" thickTop="1" x14ac:dyDescent="0.25">
      <c r="A4104" s="374"/>
      <c r="B4104" s="359"/>
      <c r="C4104" s="359"/>
      <c r="D4104" s="359"/>
      <c r="E4104" s="359"/>
      <c r="F4104" s="359"/>
      <c r="G4104" s="359"/>
      <c r="H4104" s="359"/>
      <c r="I4104" s="359"/>
      <c r="J4104" s="375"/>
    </row>
    <row r="4105" spans="1:10" ht="51" x14ac:dyDescent="0.25">
      <c r="A4105" s="376" t="s">
        <v>184</v>
      </c>
      <c r="B4105" s="350" t="s">
        <v>4813</v>
      </c>
      <c r="C4105" s="349" t="s">
        <v>12</v>
      </c>
      <c r="D4105" s="349" t="s">
        <v>4814</v>
      </c>
      <c r="E4105" s="644" t="s">
        <v>986</v>
      </c>
      <c r="F4105" s="644"/>
      <c r="G4105" s="351" t="s">
        <v>4</v>
      </c>
      <c r="H4105" s="352">
        <v>1</v>
      </c>
      <c r="I4105" s="353">
        <v>14.13</v>
      </c>
      <c r="J4105" s="377">
        <v>14.13</v>
      </c>
    </row>
    <row r="4106" spans="1:10" ht="25.5" x14ac:dyDescent="0.25">
      <c r="A4106" s="378" t="s">
        <v>185</v>
      </c>
      <c r="B4106" s="361" t="s">
        <v>414</v>
      </c>
      <c r="C4106" s="360" t="s">
        <v>12</v>
      </c>
      <c r="D4106" s="360" t="s">
        <v>415</v>
      </c>
      <c r="E4106" s="645" t="s">
        <v>2465</v>
      </c>
      <c r="F4106" s="645"/>
      <c r="G4106" s="362" t="s">
        <v>104</v>
      </c>
      <c r="H4106" s="363">
        <v>0.14050000000000001</v>
      </c>
      <c r="I4106" s="364">
        <v>25.33</v>
      </c>
      <c r="J4106" s="379">
        <v>3.55</v>
      </c>
    </row>
    <row r="4107" spans="1:10" ht="25.5" x14ac:dyDescent="0.25">
      <c r="A4107" s="378" t="s">
        <v>185</v>
      </c>
      <c r="B4107" s="361" t="s">
        <v>416</v>
      </c>
      <c r="C4107" s="360" t="s">
        <v>12</v>
      </c>
      <c r="D4107" s="360" t="s">
        <v>417</v>
      </c>
      <c r="E4107" s="645" t="s">
        <v>2465</v>
      </c>
      <c r="F4107" s="645"/>
      <c r="G4107" s="362" t="s">
        <v>104</v>
      </c>
      <c r="H4107" s="363">
        <v>0.14050000000000001</v>
      </c>
      <c r="I4107" s="364">
        <v>33.36</v>
      </c>
      <c r="J4107" s="379">
        <v>4.68</v>
      </c>
    </row>
    <row r="4108" spans="1:10" ht="25.5" x14ac:dyDescent="0.25">
      <c r="A4108" s="372" t="s">
        <v>191</v>
      </c>
      <c r="B4108" s="355" t="s">
        <v>634</v>
      </c>
      <c r="C4108" s="354" t="s">
        <v>12</v>
      </c>
      <c r="D4108" s="354" t="s">
        <v>635</v>
      </c>
      <c r="E4108" s="643" t="s">
        <v>192</v>
      </c>
      <c r="F4108" s="643"/>
      <c r="G4108" s="356" t="s">
        <v>4</v>
      </c>
      <c r="H4108" s="357">
        <v>1.41E-2</v>
      </c>
      <c r="I4108" s="358">
        <v>67.17</v>
      </c>
      <c r="J4108" s="373">
        <v>0.94</v>
      </c>
    </row>
    <row r="4109" spans="1:10" ht="25.5" x14ac:dyDescent="0.25">
      <c r="A4109" s="372" t="s">
        <v>191</v>
      </c>
      <c r="B4109" s="355" t="s">
        <v>624</v>
      </c>
      <c r="C4109" s="354" t="s">
        <v>12</v>
      </c>
      <c r="D4109" s="354" t="s">
        <v>625</v>
      </c>
      <c r="E4109" s="643" t="s">
        <v>192</v>
      </c>
      <c r="F4109" s="643"/>
      <c r="G4109" s="356" t="s">
        <v>4</v>
      </c>
      <c r="H4109" s="357">
        <v>1.7999999999999999E-2</v>
      </c>
      <c r="I4109" s="358">
        <v>76.099999999999994</v>
      </c>
      <c r="J4109" s="373">
        <v>1.36</v>
      </c>
    </row>
    <row r="4110" spans="1:10" ht="25.5" x14ac:dyDescent="0.25">
      <c r="A4110" s="372" t="s">
        <v>191</v>
      </c>
      <c r="B4110" s="355" t="s">
        <v>5090</v>
      </c>
      <c r="C4110" s="354" t="s">
        <v>12</v>
      </c>
      <c r="D4110" s="354" t="s">
        <v>5091</v>
      </c>
      <c r="E4110" s="643" t="s">
        <v>192</v>
      </c>
      <c r="F4110" s="643"/>
      <c r="G4110" s="356" t="s">
        <v>4</v>
      </c>
      <c r="H4110" s="357">
        <v>1</v>
      </c>
      <c r="I4110" s="358">
        <v>3.51</v>
      </c>
      <c r="J4110" s="373">
        <v>3.51</v>
      </c>
    </row>
    <row r="4111" spans="1:10" ht="15.75" thickBot="1" x14ac:dyDescent="0.3">
      <c r="A4111" s="372" t="s">
        <v>191</v>
      </c>
      <c r="B4111" s="355" t="s">
        <v>628</v>
      </c>
      <c r="C4111" s="354" t="s">
        <v>12</v>
      </c>
      <c r="D4111" s="354" t="s">
        <v>629</v>
      </c>
      <c r="E4111" s="643" t="s">
        <v>192</v>
      </c>
      <c r="F4111" s="643"/>
      <c r="G4111" s="356" t="s">
        <v>4</v>
      </c>
      <c r="H4111" s="357">
        <v>4.6899999999999997E-2</v>
      </c>
      <c r="I4111" s="358">
        <v>2.08</v>
      </c>
      <c r="J4111" s="373">
        <v>0.09</v>
      </c>
    </row>
    <row r="4112" spans="1:10" ht="15.75" thickTop="1" x14ac:dyDescent="0.25">
      <c r="A4112" s="374"/>
      <c r="B4112" s="359"/>
      <c r="C4112" s="359"/>
      <c r="D4112" s="359"/>
      <c r="E4112" s="359"/>
      <c r="F4112" s="359"/>
      <c r="G4112" s="359"/>
      <c r="H4112" s="359"/>
      <c r="I4112" s="359"/>
      <c r="J4112" s="375"/>
    </row>
    <row r="4113" spans="1:10" ht="38.25" x14ac:dyDescent="0.25">
      <c r="A4113" s="376" t="s">
        <v>184</v>
      </c>
      <c r="B4113" s="350" t="s">
        <v>1016</v>
      </c>
      <c r="C4113" s="349" t="s">
        <v>163</v>
      </c>
      <c r="D4113" s="349" t="s">
        <v>1017</v>
      </c>
      <c r="E4113" s="644" t="s">
        <v>198</v>
      </c>
      <c r="F4113" s="644"/>
      <c r="G4113" s="351" t="s">
        <v>4</v>
      </c>
      <c r="H4113" s="352">
        <v>1</v>
      </c>
      <c r="I4113" s="353">
        <v>20.47</v>
      </c>
      <c r="J4113" s="377">
        <v>20.47</v>
      </c>
    </row>
    <row r="4114" spans="1:10" ht="25.5" x14ac:dyDescent="0.25">
      <c r="A4114" s="378" t="s">
        <v>185</v>
      </c>
      <c r="B4114" s="361" t="s">
        <v>414</v>
      </c>
      <c r="C4114" s="360" t="s">
        <v>12</v>
      </c>
      <c r="D4114" s="360" t="s">
        <v>415</v>
      </c>
      <c r="E4114" s="645" t="s">
        <v>2465</v>
      </c>
      <c r="F4114" s="645"/>
      <c r="G4114" s="362" t="s">
        <v>104</v>
      </c>
      <c r="H4114" s="363">
        <v>0.104</v>
      </c>
      <c r="I4114" s="364">
        <v>25.33</v>
      </c>
      <c r="J4114" s="379">
        <v>2.63</v>
      </c>
    </row>
    <row r="4115" spans="1:10" ht="25.5" x14ac:dyDescent="0.25">
      <c r="A4115" s="378" t="s">
        <v>185</v>
      </c>
      <c r="B4115" s="361" t="s">
        <v>416</v>
      </c>
      <c r="C4115" s="360" t="s">
        <v>12</v>
      </c>
      <c r="D4115" s="360" t="s">
        <v>417</v>
      </c>
      <c r="E4115" s="645" t="s">
        <v>2465</v>
      </c>
      <c r="F4115" s="645"/>
      <c r="G4115" s="362" t="s">
        <v>104</v>
      </c>
      <c r="H4115" s="363">
        <v>0.104</v>
      </c>
      <c r="I4115" s="364">
        <v>33.36</v>
      </c>
      <c r="J4115" s="379">
        <v>3.46</v>
      </c>
    </row>
    <row r="4116" spans="1:10" ht="25.5" x14ac:dyDescent="0.25">
      <c r="A4116" s="372" t="s">
        <v>191</v>
      </c>
      <c r="B4116" s="355" t="s">
        <v>1057</v>
      </c>
      <c r="C4116" s="354" t="s">
        <v>12</v>
      </c>
      <c r="D4116" s="354" t="s">
        <v>1058</v>
      </c>
      <c r="E4116" s="643" t="s">
        <v>192</v>
      </c>
      <c r="F4116" s="643"/>
      <c r="G4116" s="356" t="s">
        <v>4</v>
      </c>
      <c r="H4116" s="357">
        <v>1</v>
      </c>
      <c r="I4116" s="358">
        <v>11.75</v>
      </c>
      <c r="J4116" s="373">
        <v>11.75</v>
      </c>
    </row>
    <row r="4117" spans="1:10" x14ac:dyDescent="0.25">
      <c r="A4117" s="372" t="s">
        <v>191</v>
      </c>
      <c r="B4117" s="355" t="s">
        <v>628</v>
      </c>
      <c r="C4117" s="354" t="s">
        <v>12</v>
      </c>
      <c r="D4117" s="354" t="s">
        <v>629</v>
      </c>
      <c r="E4117" s="643" t="s">
        <v>192</v>
      </c>
      <c r="F4117" s="643"/>
      <c r="G4117" s="356" t="s">
        <v>4</v>
      </c>
      <c r="H4117" s="357">
        <v>5.3999999999999999E-2</v>
      </c>
      <c r="I4117" s="358">
        <v>2.08</v>
      </c>
      <c r="J4117" s="373">
        <v>0.11</v>
      </c>
    </row>
    <row r="4118" spans="1:10" ht="25.5" x14ac:dyDescent="0.25">
      <c r="A4118" s="372" t="s">
        <v>191</v>
      </c>
      <c r="B4118" s="355" t="s">
        <v>624</v>
      </c>
      <c r="C4118" s="354" t="s">
        <v>12</v>
      </c>
      <c r="D4118" s="354" t="s">
        <v>625</v>
      </c>
      <c r="E4118" s="643" t="s">
        <v>192</v>
      </c>
      <c r="F4118" s="643"/>
      <c r="G4118" s="356" t="s">
        <v>4</v>
      </c>
      <c r="H4118" s="357">
        <v>0.02</v>
      </c>
      <c r="I4118" s="358">
        <v>76.099999999999994</v>
      </c>
      <c r="J4118" s="373">
        <v>1.52</v>
      </c>
    </row>
    <row r="4119" spans="1:10" ht="25.5" x14ac:dyDescent="0.25">
      <c r="A4119" s="372" t="s">
        <v>191</v>
      </c>
      <c r="B4119" s="355" t="s">
        <v>634</v>
      </c>
      <c r="C4119" s="354" t="s">
        <v>12</v>
      </c>
      <c r="D4119" s="354" t="s">
        <v>635</v>
      </c>
      <c r="E4119" s="643" t="s">
        <v>192</v>
      </c>
      <c r="F4119" s="643"/>
      <c r="G4119" s="356" t="s">
        <v>4</v>
      </c>
      <c r="H4119" s="357">
        <v>1.4999999999999999E-2</v>
      </c>
      <c r="I4119" s="358">
        <v>67.17</v>
      </c>
      <c r="J4119" s="373">
        <v>1</v>
      </c>
    </row>
    <row r="4120" spans="1:10" x14ac:dyDescent="0.25">
      <c r="A4120" s="646" t="s">
        <v>199</v>
      </c>
      <c r="B4120" s="853"/>
      <c r="C4120" s="853"/>
      <c r="D4120" s="853"/>
      <c r="E4120" s="853"/>
      <c r="F4120" s="853"/>
      <c r="G4120" s="853"/>
      <c r="H4120" s="853"/>
      <c r="I4120" s="853"/>
      <c r="J4120" s="647"/>
    </row>
    <row r="4121" spans="1:10" ht="15.75" thickBot="1" x14ac:dyDescent="0.3">
      <c r="A4121" s="648" t="s">
        <v>1056</v>
      </c>
      <c r="B4121" s="854"/>
      <c r="C4121" s="854"/>
      <c r="D4121" s="854"/>
      <c r="E4121" s="854"/>
      <c r="F4121" s="854"/>
      <c r="G4121" s="854"/>
      <c r="H4121" s="854"/>
      <c r="I4121" s="854"/>
      <c r="J4121" s="649"/>
    </row>
    <row r="4122" spans="1:10" ht="15.75" thickTop="1" x14ac:dyDescent="0.25">
      <c r="A4122" s="374"/>
      <c r="B4122" s="359"/>
      <c r="C4122" s="359"/>
      <c r="D4122" s="359"/>
      <c r="E4122" s="359"/>
      <c r="F4122" s="359"/>
      <c r="G4122" s="359"/>
      <c r="H4122" s="359"/>
      <c r="I4122" s="359"/>
      <c r="J4122" s="375"/>
    </row>
    <row r="4123" spans="1:10" ht="38.25" x14ac:dyDescent="0.25">
      <c r="A4123" s="376" t="s">
        <v>184</v>
      </c>
      <c r="B4123" s="350" t="s">
        <v>4815</v>
      </c>
      <c r="C4123" s="349" t="s">
        <v>12</v>
      </c>
      <c r="D4123" s="349" t="s">
        <v>4816</v>
      </c>
      <c r="E4123" s="644" t="s">
        <v>2495</v>
      </c>
      <c r="F4123" s="644"/>
      <c r="G4123" s="351" t="s">
        <v>4</v>
      </c>
      <c r="H4123" s="352">
        <v>1</v>
      </c>
      <c r="I4123" s="353">
        <v>30.48</v>
      </c>
      <c r="J4123" s="377">
        <v>30.48</v>
      </c>
    </row>
    <row r="4124" spans="1:10" ht="25.5" x14ac:dyDescent="0.25">
      <c r="A4124" s="378" t="s">
        <v>185</v>
      </c>
      <c r="B4124" s="361" t="s">
        <v>416</v>
      </c>
      <c r="C4124" s="360" t="s">
        <v>12</v>
      </c>
      <c r="D4124" s="360" t="s">
        <v>417</v>
      </c>
      <c r="E4124" s="645" t="s">
        <v>2465</v>
      </c>
      <c r="F4124" s="645"/>
      <c r="G4124" s="362" t="s">
        <v>104</v>
      </c>
      <c r="H4124" s="363">
        <v>0.13919999999999999</v>
      </c>
      <c r="I4124" s="364">
        <v>33.36</v>
      </c>
      <c r="J4124" s="379">
        <v>4.6399999999999997</v>
      </c>
    </row>
    <row r="4125" spans="1:10" ht="25.5" x14ac:dyDescent="0.25">
      <c r="A4125" s="378" t="s">
        <v>185</v>
      </c>
      <c r="B4125" s="361" t="s">
        <v>414</v>
      </c>
      <c r="C4125" s="360" t="s">
        <v>12</v>
      </c>
      <c r="D4125" s="360" t="s">
        <v>415</v>
      </c>
      <c r="E4125" s="645" t="s">
        <v>2465</v>
      </c>
      <c r="F4125" s="645"/>
      <c r="G4125" s="362" t="s">
        <v>104</v>
      </c>
      <c r="H4125" s="363">
        <v>0.13919999999999999</v>
      </c>
      <c r="I4125" s="364">
        <v>25.33</v>
      </c>
      <c r="J4125" s="379">
        <v>3.52</v>
      </c>
    </row>
    <row r="4126" spans="1:10" ht="25.5" x14ac:dyDescent="0.25">
      <c r="A4126" s="372" t="s">
        <v>191</v>
      </c>
      <c r="B4126" s="355" t="s">
        <v>634</v>
      </c>
      <c r="C4126" s="354" t="s">
        <v>12</v>
      </c>
      <c r="D4126" s="354" t="s">
        <v>635</v>
      </c>
      <c r="E4126" s="643" t="s">
        <v>192</v>
      </c>
      <c r="F4126" s="643"/>
      <c r="G4126" s="356" t="s">
        <v>4</v>
      </c>
      <c r="H4126" s="357">
        <v>2.12E-2</v>
      </c>
      <c r="I4126" s="358">
        <v>67.17</v>
      </c>
      <c r="J4126" s="373">
        <v>1.42</v>
      </c>
    </row>
    <row r="4127" spans="1:10" ht="25.5" x14ac:dyDescent="0.25">
      <c r="A4127" s="372" t="s">
        <v>191</v>
      </c>
      <c r="B4127" s="355" t="s">
        <v>624</v>
      </c>
      <c r="C4127" s="354" t="s">
        <v>12</v>
      </c>
      <c r="D4127" s="354" t="s">
        <v>625</v>
      </c>
      <c r="E4127" s="643" t="s">
        <v>192</v>
      </c>
      <c r="F4127" s="643"/>
      <c r="G4127" s="356" t="s">
        <v>4</v>
      </c>
      <c r="H4127" s="357">
        <v>3.5999999999999997E-2</v>
      </c>
      <c r="I4127" s="358">
        <v>76.099999999999994</v>
      </c>
      <c r="J4127" s="373">
        <v>2.73</v>
      </c>
    </row>
    <row r="4128" spans="1:10" ht="25.5" x14ac:dyDescent="0.25">
      <c r="A4128" s="372" t="s">
        <v>191</v>
      </c>
      <c r="B4128" s="355" t="s">
        <v>5092</v>
      </c>
      <c r="C4128" s="354" t="s">
        <v>12</v>
      </c>
      <c r="D4128" s="354" t="s">
        <v>5093</v>
      </c>
      <c r="E4128" s="643" t="s">
        <v>192</v>
      </c>
      <c r="F4128" s="643"/>
      <c r="G4128" s="356" t="s">
        <v>4</v>
      </c>
      <c r="H4128" s="357">
        <v>1</v>
      </c>
      <c r="I4128" s="358">
        <v>18.13</v>
      </c>
      <c r="J4128" s="373">
        <v>18.13</v>
      </c>
    </row>
    <row r="4129" spans="1:10" ht="15.75" thickBot="1" x14ac:dyDescent="0.3">
      <c r="A4129" s="372" t="s">
        <v>191</v>
      </c>
      <c r="B4129" s="355" t="s">
        <v>628</v>
      </c>
      <c r="C4129" s="354" t="s">
        <v>12</v>
      </c>
      <c r="D4129" s="354" t="s">
        <v>629</v>
      </c>
      <c r="E4129" s="643" t="s">
        <v>192</v>
      </c>
      <c r="F4129" s="643"/>
      <c r="G4129" s="356" t="s">
        <v>4</v>
      </c>
      <c r="H4129" s="357">
        <v>2.3199999999999998E-2</v>
      </c>
      <c r="I4129" s="358">
        <v>2.08</v>
      </c>
      <c r="J4129" s="373">
        <v>0.04</v>
      </c>
    </row>
    <row r="4130" spans="1:10" ht="15.75" thickTop="1" x14ac:dyDescent="0.25">
      <c r="A4130" s="374"/>
      <c r="B4130" s="359"/>
      <c r="C4130" s="359"/>
      <c r="D4130" s="359"/>
      <c r="E4130" s="359"/>
      <c r="F4130" s="359"/>
      <c r="G4130" s="359"/>
      <c r="H4130" s="359"/>
      <c r="I4130" s="359"/>
      <c r="J4130" s="375"/>
    </row>
    <row r="4131" spans="1:10" ht="38.25" x14ac:dyDescent="0.25">
      <c r="A4131" s="376" t="s">
        <v>184</v>
      </c>
      <c r="B4131" s="350" t="s">
        <v>2759</v>
      </c>
      <c r="C4131" s="349" t="s">
        <v>163</v>
      </c>
      <c r="D4131" s="349" t="s">
        <v>2760</v>
      </c>
      <c r="E4131" s="644" t="s">
        <v>198</v>
      </c>
      <c r="F4131" s="644"/>
      <c r="G4131" s="351" t="s">
        <v>4</v>
      </c>
      <c r="H4131" s="352">
        <v>1</v>
      </c>
      <c r="I4131" s="353">
        <v>30.54</v>
      </c>
      <c r="J4131" s="377">
        <v>30.54</v>
      </c>
    </row>
    <row r="4132" spans="1:10" ht="25.5" x14ac:dyDescent="0.25">
      <c r="A4132" s="378" t="s">
        <v>185</v>
      </c>
      <c r="B4132" s="361" t="s">
        <v>416</v>
      </c>
      <c r="C4132" s="360" t="s">
        <v>12</v>
      </c>
      <c r="D4132" s="360" t="s">
        <v>417</v>
      </c>
      <c r="E4132" s="645" t="s">
        <v>2465</v>
      </c>
      <c r="F4132" s="645"/>
      <c r="G4132" s="362" t="s">
        <v>104</v>
      </c>
      <c r="H4132" s="363">
        <v>0.115</v>
      </c>
      <c r="I4132" s="364">
        <v>33.36</v>
      </c>
      <c r="J4132" s="379">
        <v>3.83</v>
      </c>
    </row>
    <row r="4133" spans="1:10" ht="25.5" x14ac:dyDescent="0.25">
      <c r="A4133" s="378" t="s">
        <v>185</v>
      </c>
      <c r="B4133" s="361" t="s">
        <v>414</v>
      </c>
      <c r="C4133" s="360" t="s">
        <v>12</v>
      </c>
      <c r="D4133" s="360" t="s">
        <v>415</v>
      </c>
      <c r="E4133" s="645" t="s">
        <v>2465</v>
      </c>
      <c r="F4133" s="645"/>
      <c r="G4133" s="362" t="s">
        <v>104</v>
      </c>
      <c r="H4133" s="363">
        <v>0.115</v>
      </c>
      <c r="I4133" s="364">
        <v>25.33</v>
      </c>
      <c r="J4133" s="379">
        <v>2.91</v>
      </c>
    </row>
    <row r="4134" spans="1:10" ht="25.5" x14ac:dyDescent="0.25">
      <c r="A4134" s="372" t="s">
        <v>191</v>
      </c>
      <c r="B4134" s="355" t="s">
        <v>624</v>
      </c>
      <c r="C4134" s="354" t="s">
        <v>12</v>
      </c>
      <c r="D4134" s="354" t="s">
        <v>625</v>
      </c>
      <c r="E4134" s="643" t="s">
        <v>192</v>
      </c>
      <c r="F4134" s="643"/>
      <c r="G4134" s="356" t="s">
        <v>4</v>
      </c>
      <c r="H4134" s="357">
        <v>2.3E-2</v>
      </c>
      <c r="I4134" s="358">
        <v>76.099999999999994</v>
      </c>
      <c r="J4134" s="373">
        <v>1.75</v>
      </c>
    </row>
    <row r="4135" spans="1:10" x14ac:dyDescent="0.25">
      <c r="A4135" s="372" t="s">
        <v>191</v>
      </c>
      <c r="B4135" s="355" t="s">
        <v>628</v>
      </c>
      <c r="C4135" s="354" t="s">
        <v>12</v>
      </c>
      <c r="D4135" s="354" t="s">
        <v>629</v>
      </c>
      <c r="E4135" s="643" t="s">
        <v>192</v>
      </c>
      <c r="F4135" s="643"/>
      <c r="G4135" s="356" t="s">
        <v>4</v>
      </c>
      <c r="H4135" s="357">
        <v>0.06</v>
      </c>
      <c r="I4135" s="358">
        <v>2.08</v>
      </c>
      <c r="J4135" s="373">
        <v>0.12</v>
      </c>
    </row>
    <row r="4136" spans="1:10" ht="25.5" x14ac:dyDescent="0.25">
      <c r="A4136" s="372" t="s">
        <v>191</v>
      </c>
      <c r="B4136" s="355" t="s">
        <v>3116</v>
      </c>
      <c r="C4136" s="354" t="s">
        <v>12</v>
      </c>
      <c r="D4136" s="354" t="s">
        <v>3117</v>
      </c>
      <c r="E4136" s="643" t="s">
        <v>192</v>
      </c>
      <c r="F4136" s="643"/>
      <c r="G4136" s="356" t="s">
        <v>4</v>
      </c>
      <c r="H4136" s="357">
        <v>1</v>
      </c>
      <c r="I4136" s="358">
        <v>20.79</v>
      </c>
      <c r="J4136" s="373">
        <v>20.79</v>
      </c>
    </row>
    <row r="4137" spans="1:10" ht="25.5" x14ac:dyDescent="0.25">
      <c r="A4137" s="372" t="s">
        <v>191</v>
      </c>
      <c r="B4137" s="355" t="s">
        <v>634</v>
      </c>
      <c r="C4137" s="354" t="s">
        <v>12</v>
      </c>
      <c r="D4137" s="354" t="s">
        <v>635</v>
      </c>
      <c r="E4137" s="643" t="s">
        <v>192</v>
      </c>
      <c r="F4137" s="643"/>
      <c r="G4137" s="356" t="s">
        <v>4</v>
      </c>
      <c r="H4137" s="357">
        <v>1.7000000000000001E-2</v>
      </c>
      <c r="I4137" s="358">
        <v>67.17</v>
      </c>
      <c r="J4137" s="373">
        <v>1.1399999999999999</v>
      </c>
    </row>
    <row r="4138" spans="1:10" x14ac:dyDescent="0.25">
      <c r="A4138" s="646" t="s">
        <v>199</v>
      </c>
      <c r="B4138" s="853"/>
      <c r="C4138" s="853"/>
      <c r="D4138" s="853"/>
      <c r="E4138" s="853"/>
      <c r="F4138" s="853"/>
      <c r="G4138" s="853"/>
      <c r="H4138" s="853"/>
      <c r="I4138" s="853"/>
      <c r="J4138" s="647"/>
    </row>
    <row r="4139" spans="1:10" ht="15.75" thickBot="1" x14ac:dyDescent="0.3">
      <c r="A4139" s="648" t="s">
        <v>1056</v>
      </c>
      <c r="B4139" s="854"/>
      <c r="C4139" s="854"/>
      <c r="D4139" s="854"/>
      <c r="E4139" s="854"/>
      <c r="F4139" s="854"/>
      <c r="G4139" s="854"/>
      <c r="H4139" s="854"/>
      <c r="I4139" s="854"/>
      <c r="J4139" s="649"/>
    </row>
    <row r="4140" spans="1:10" ht="15.75" thickTop="1" x14ac:dyDescent="0.25">
      <c r="A4140" s="374"/>
      <c r="B4140" s="359"/>
      <c r="C4140" s="359"/>
      <c r="D4140" s="359"/>
      <c r="E4140" s="359"/>
      <c r="F4140" s="359"/>
      <c r="G4140" s="359"/>
      <c r="H4140" s="359"/>
      <c r="I4140" s="359"/>
      <c r="J4140" s="375"/>
    </row>
    <row r="4141" spans="1:10" ht="38.25" x14ac:dyDescent="0.25">
      <c r="A4141" s="376" t="s">
        <v>184</v>
      </c>
      <c r="B4141" s="350" t="s">
        <v>5927</v>
      </c>
      <c r="C4141" s="349" t="s">
        <v>163</v>
      </c>
      <c r="D4141" s="349" t="s">
        <v>5928</v>
      </c>
      <c r="E4141" s="644" t="s">
        <v>198</v>
      </c>
      <c r="F4141" s="644"/>
      <c r="G4141" s="351" t="s">
        <v>4</v>
      </c>
      <c r="H4141" s="352">
        <v>1</v>
      </c>
      <c r="I4141" s="353">
        <v>36.119999999999997</v>
      </c>
      <c r="J4141" s="377">
        <v>36.119999999999997</v>
      </c>
    </row>
    <row r="4142" spans="1:10" ht="25.5" x14ac:dyDescent="0.25">
      <c r="A4142" s="378" t="s">
        <v>185</v>
      </c>
      <c r="B4142" s="361" t="s">
        <v>416</v>
      </c>
      <c r="C4142" s="360" t="s">
        <v>12</v>
      </c>
      <c r="D4142" s="360" t="s">
        <v>417</v>
      </c>
      <c r="E4142" s="645" t="s">
        <v>2465</v>
      </c>
      <c r="F4142" s="645"/>
      <c r="G4142" s="362" t="s">
        <v>104</v>
      </c>
      <c r="H4142" s="363">
        <v>0.126</v>
      </c>
      <c r="I4142" s="364">
        <v>33.36</v>
      </c>
      <c r="J4142" s="379">
        <v>4.2</v>
      </c>
    </row>
    <row r="4143" spans="1:10" ht="25.5" x14ac:dyDescent="0.25">
      <c r="A4143" s="378" t="s">
        <v>185</v>
      </c>
      <c r="B4143" s="361" t="s">
        <v>414</v>
      </c>
      <c r="C4143" s="360" t="s">
        <v>12</v>
      </c>
      <c r="D4143" s="360" t="s">
        <v>415</v>
      </c>
      <c r="E4143" s="645" t="s">
        <v>2465</v>
      </c>
      <c r="F4143" s="645"/>
      <c r="G4143" s="362" t="s">
        <v>104</v>
      </c>
      <c r="H4143" s="363">
        <v>0.126</v>
      </c>
      <c r="I4143" s="364">
        <v>25.33</v>
      </c>
      <c r="J4143" s="379">
        <v>3.19</v>
      </c>
    </row>
    <row r="4144" spans="1:10" ht="25.5" x14ac:dyDescent="0.25">
      <c r="A4144" s="372" t="s">
        <v>191</v>
      </c>
      <c r="B4144" s="355" t="s">
        <v>624</v>
      </c>
      <c r="C4144" s="354" t="s">
        <v>12</v>
      </c>
      <c r="D4144" s="354" t="s">
        <v>625</v>
      </c>
      <c r="E4144" s="643" t="s">
        <v>192</v>
      </c>
      <c r="F4144" s="643"/>
      <c r="G4144" s="356" t="s">
        <v>4</v>
      </c>
      <c r="H4144" s="357">
        <v>2.5999999999999999E-2</v>
      </c>
      <c r="I4144" s="358">
        <v>76.099999999999994</v>
      </c>
      <c r="J4144" s="373">
        <v>1.97</v>
      </c>
    </row>
    <row r="4145" spans="1:10" x14ac:dyDescent="0.25">
      <c r="A4145" s="372" t="s">
        <v>191</v>
      </c>
      <c r="B4145" s="355" t="s">
        <v>628</v>
      </c>
      <c r="C4145" s="354" t="s">
        <v>12</v>
      </c>
      <c r="D4145" s="354" t="s">
        <v>629</v>
      </c>
      <c r="E4145" s="643" t="s">
        <v>192</v>
      </c>
      <c r="F4145" s="643"/>
      <c r="G4145" s="356" t="s">
        <v>4</v>
      </c>
      <c r="H4145" s="357">
        <v>6.6000000000000003E-2</v>
      </c>
      <c r="I4145" s="358">
        <v>2.08</v>
      </c>
      <c r="J4145" s="373">
        <v>0.13</v>
      </c>
    </row>
    <row r="4146" spans="1:10" ht="25.5" x14ac:dyDescent="0.25">
      <c r="A4146" s="372" t="s">
        <v>191</v>
      </c>
      <c r="B4146" s="355" t="s">
        <v>634</v>
      </c>
      <c r="C4146" s="354" t="s">
        <v>12</v>
      </c>
      <c r="D4146" s="354" t="s">
        <v>635</v>
      </c>
      <c r="E4146" s="643" t="s">
        <v>192</v>
      </c>
      <c r="F4146" s="643"/>
      <c r="G4146" s="356" t="s">
        <v>4</v>
      </c>
      <c r="H4146" s="357">
        <v>1.9E-2</v>
      </c>
      <c r="I4146" s="358">
        <v>67.17</v>
      </c>
      <c r="J4146" s="373">
        <v>1.27</v>
      </c>
    </row>
    <row r="4147" spans="1:10" ht="25.5" x14ac:dyDescent="0.25">
      <c r="A4147" s="372" t="s">
        <v>191</v>
      </c>
      <c r="B4147" s="355" t="s">
        <v>6127</v>
      </c>
      <c r="C4147" s="354" t="s">
        <v>12</v>
      </c>
      <c r="D4147" s="354" t="s">
        <v>6128</v>
      </c>
      <c r="E4147" s="643" t="s">
        <v>192</v>
      </c>
      <c r="F4147" s="643"/>
      <c r="G4147" s="356" t="s">
        <v>4</v>
      </c>
      <c r="H4147" s="357">
        <v>1</v>
      </c>
      <c r="I4147" s="358">
        <v>25.36</v>
      </c>
      <c r="J4147" s="373">
        <v>25.36</v>
      </c>
    </row>
    <row r="4148" spans="1:10" x14ac:dyDescent="0.25">
      <c r="A4148" s="646" t="s">
        <v>199</v>
      </c>
      <c r="B4148" s="853"/>
      <c r="C4148" s="853"/>
      <c r="D4148" s="853"/>
      <c r="E4148" s="853"/>
      <c r="F4148" s="853"/>
      <c r="G4148" s="853"/>
      <c r="H4148" s="853"/>
      <c r="I4148" s="853"/>
      <c r="J4148" s="647"/>
    </row>
    <row r="4149" spans="1:10" ht="15.75" thickBot="1" x14ac:dyDescent="0.3">
      <c r="A4149" s="648" t="s">
        <v>1056</v>
      </c>
      <c r="B4149" s="854"/>
      <c r="C4149" s="854"/>
      <c r="D4149" s="854"/>
      <c r="E4149" s="854"/>
      <c r="F4149" s="854"/>
      <c r="G4149" s="854"/>
      <c r="H4149" s="854"/>
      <c r="I4149" s="854"/>
      <c r="J4149" s="649"/>
    </row>
    <row r="4150" spans="1:10" ht="15.75" thickTop="1" x14ac:dyDescent="0.25">
      <c r="A4150" s="374"/>
      <c r="B4150" s="359"/>
      <c r="C4150" s="359"/>
      <c r="D4150" s="359"/>
      <c r="E4150" s="359"/>
      <c r="F4150" s="359"/>
      <c r="G4150" s="359"/>
      <c r="H4150" s="359"/>
      <c r="I4150" s="359"/>
      <c r="J4150" s="375"/>
    </row>
    <row r="4151" spans="1:10" ht="38.25" x14ac:dyDescent="0.25">
      <c r="A4151" s="376" t="s">
        <v>184</v>
      </c>
      <c r="B4151" s="350" t="s">
        <v>2763</v>
      </c>
      <c r="C4151" s="349" t="s">
        <v>12</v>
      </c>
      <c r="D4151" s="349" t="s">
        <v>2764</v>
      </c>
      <c r="E4151" s="644" t="s">
        <v>978</v>
      </c>
      <c r="F4151" s="644"/>
      <c r="G4151" s="351" t="s">
        <v>4</v>
      </c>
      <c r="H4151" s="352">
        <v>1</v>
      </c>
      <c r="I4151" s="353">
        <v>124.95</v>
      </c>
      <c r="J4151" s="377">
        <v>124.95</v>
      </c>
    </row>
    <row r="4152" spans="1:10" ht="25.5" x14ac:dyDescent="0.25">
      <c r="A4152" s="378" t="s">
        <v>185</v>
      </c>
      <c r="B4152" s="361" t="s">
        <v>416</v>
      </c>
      <c r="C4152" s="360" t="s">
        <v>12</v>
      </c>
      <c r="D4152" s="360" t="s">
        <v>417</v>
      </c>
      <c r="E4152" s="645" t="s">
        <v>2465</v>
      </c>
      <c r="F4152" s="645"/>
      <c r="G4152" s="362" t="s">
        <v>104</v>
      </c>
      <c r="H4152" s="363">
        <v>0.25950000000000001</v>
      </c>
      <c r="I4152" s="364">
        <v>33.36</v>
      </c>
      <c r="J4152" s="379">
        <v>8.65</v>
      </c>
    </row>
    <row r="4153" spans="1:10" ht="25.5" x14ac:dyDescent="0.25">
      <c r="A4153" s="378" t="s">
        <v>185</v>
      </c>
      <c r="B4153" s="361" t="s">
        <v>414</v>
      </c>
      <c r="C4153" s="360" t="s">
        <v>12</v>
      </c>
      <c r="D4153" s="360" t="s">
        <v>415</v>
      </c>
      <c r="E4153" s="645" t="s">
        <v>2465</v>
      </c>
      <c r="F4153" s="645"/>
      <c r="G4153" s="362" t="s">
        <v>104</v>
      </c>
      <c r="H4153" s="363">
        <v>0.25950000000000001</v>
      </c>
      <c r="I4153" s="364">
        <v>25.33</v>
      </c>
      <c r="J4153" s="379">
        <v>6.57</v>
      </c>
    </row>
    <row r="4154" spans="1:10" ht="25.5" x14ac:dyDescent="0.25">
      <c r="A4154" s="372" t="s">
        <v>191</v>
      </c>
      <c r="B4154" s="355" t="s">
        <v>636</v>
      </c>
      <c r="C4154" s="354" t="s">
        <v>12</v>
      </c>
      <c r="D4154" s="354" t="s">
        <v>637</v>
      </c>
      <c r="E4154" s="643" t="s">
        <v>192</v>
      </c>
      <c r="F4154" s="643"/>
      <c r="G4154" s="356" t="s">
        <v>4</v>
      </c>
      <c r="H4154" s="357">
        <v>1.32E-2</v>
      </c>
      <c r="I4154" s="358">
        <v>15.65</v>
      </c>
      <c r="J4154" s="373">
        <v>0.2</v>
      </c>
    </row>
    <row r="4155" spans="1:10" ht="26.25" thickBot="1" x14ac:dyDescent="0.3">
      <c r="A4155" s="372" t="s">
        <v>191</v>
      </c>
      <c r="B4155" s="355" t="s">
        <v>3120</v>
      </c>
      <c r="C4155" s="354" t="s">
        <v>12</v>
      </c>
      <c r="D4155" s="354" t="s">
        <v>3121</v>
      </c>
      <c r="E4155" s="643" t="s">
        <v>192</v>
      </c>
      <c r="F4155" s="643"/>
      <c r="G4155" s="356" t="s">
        <v>4</v>
      </c>
      <c r="H4155" s="357">
        <v>1</v>
      </c>
      <c r="I4155" s="358">
        <v>109.53</v>
      </c>
      <c r="J4155" s="373">
        <v>109.53</v>
      </c>
    </row>
    <row r="4156" spans="1:10" ht="15.75" thickTop="1" x14ac:dyDescent="0.25">
      <c r="A4156" s="374"/>
      <c r="B4156" s="359"/>
      <c r="C4156" s="359"/>
      <c r="D4156" s="359"/>
      <c r="E4156" s="359"/>
      <c r="F4156" s="359"/>
      <c r="G4156" s="359"/>
      <c r="H4156" s="359"/>
      <c r="I4156" s="359"/>
      <c r="J4156" s="375"/>
    </row>
    <row r="4157" spans="1:10" ht="38.25" x14ac:dyDescent="0.25">
      <c r="A4157" s="376" t="s">
        <v>184</v>
      </c>
      <c r="B4157" s="350" t="s">
        <v>1487</v>
      </c>
      <c r="C4157" s="349" t="s">
        <v>12</v>
      </c>
      <c r="D4157" s="349" t="s">
        <v>1488</v>
      </c>
      <c r="E4157" s="644" t="s">
        <v>978</v>
      </c>
      <c r="F4157" s="644"/>
      <c r="G4157" s="351" t="s">
        <v>4</v>
      </c>
      <c r="H4157" s="352">
        <v>1</v>
      </c>
      <c r="I4157" s="353">
        <v>102.61</v>
      </c>
      <c r="J4157" s="377">
        <v>102.61</v>
      </c>
    </row>
    <row r="4158" spans="1:10" ht="25.5" x14ac:dyDescent="0.25">
      <c r="A4158" s="378" t="s">
        <v>185</v>
      </c>
      <c r="B4158" s="361" t="s">
        <v>416</v>
      </c>
      <c r="C4158" s="360" t="s">
        <v>12</v>
      </c>
      <c r="D4158" s="360" t="s">
        <v>417</v>
      </c>
      <c r="E4158" s="645" t="s">
        <v>2465</v>
      </c>
      <c r="F4158" s="645"/>
      <c r="G4158" s="362" t="s">
        <v>104</v>
      </c>
      <c r="H4158" s="363">
        <v>0.22120000000000001</v>
      </c>
      <c r="I4158" s="364">
        <v>33.36</v>
      </c>
      <c r="J4158" s="379">
        <v>7.37</v>
      </c>
    </row>
    <row r="4159" spans="1:10" ht="25.5" x14ac:dyDescent="0.25">
      <c r="A4159" s="378" t="s">
        <v>185</v>
      </c>
      <c r="B4159" s="361" t="s">
        <v>414</v>
      </c>
      <c r="C4159" s="360" t="s">
        <v>12</v>
      </c>
      <c r="D4159" s="360" t="s">
        <v>415</v>
      </c>
      <c r="E4159" s="645" t="s">
        <v>2465</v>
      </c>
      <c r="F4159" s="645"/>
      <c r="G4159" s="362" t="s">
        <v>104</v>
      </c>
      <c r="H4159" s="363">
        <v>0.22120000000000001</v>
      </c>
      <c r="I4159" s="364">
        <v>25.33</v>
      </c>
      <c r="J4159" s="379">
        <v>5.6</v>
      </c>
    </row>
    <row r="4160" spans="1:10" ht="25.5" x14ac:dyDescent="0.25">
      <c r="A4160" s="372" t="s">
        <v>191</v>
      </c>
      <c r="B4160" s="355" t="s">
        <v>1967</v>
      </c>
      <c r="C4160" s="354" t="s">
        <v>12</v>
      </c>
      <c r="D4160" s="354" t="s">
        <v>1968</v>
      </c>
      <c r="E4160" s="643" t="s">
        <v>192</v>
      </c>
      <c r="F4160" s="643"/>
      <c r="G4160" s="356" t="s">
        <v>4</v>
      </c>
      <c r="H4160" s="357">
        <v>1</v>
      </c>
      <c r="I4160" s="358">
        <v>89.48</v>
      </c>
      <c r="J4160" s="373">
        <v>89.48</v>
      </c>
    </row>
    <row r="4161" spans="1:10" ht="26.25" thickBot="1" x14ac:dyDescent="0.3">
      <c r="A4161" s="372" t="s">
        <v>191</v>
      </c>
      <c r="B4161" s="355" t="s">
        <v>636</v>
      </c>
      <c r="C4161" s="354" t="s">
        <v>12</v>
      </c>
      <c r="D4161" s="354" t="s">
        <v>637</v>
      </c>
      <c r="E4161" s="643" t="s">
        <v>192</v>
      </c>
      <c r="F4161" s="643"/>
      <c r="G4161" s="356" t="s">
        <v>4</v>
      </c>
      <c r="H4161" s="357">
        <v>1.06E-2</v>
      </c>
      <c r="I4161" s="358">
        <v>15.65</v>
      </c>
      <c r="J4161" s="373">
        <v>0.16</v>
      </c>
    </row>
    <row r="4162" spans="1:10" ht="15.75" thickTop="1" x14ac:dyDescent="0.25">
      <c r="A4162" s="374"/>
      <c r="B4162" s="359"/>
      <c r="C4162" s="359"/>
      <c r="D4162" s="359"/>
      <c r="E4162" s="359"/>
      <c r="F4162" s="359"/>
      <c r="G4162" s="359"/>
      <c r="H4162" s="359"/>
      <c r="I4162" s="359"/>
      <c r="J4162" s="375"/>
    </row>
    <row r="4163" spans="1:10" ht="38.25" x14ac:dyDescent="0.25">
      <c r="A4163" s="376" t="s">
        <v>184</v>
      </c>
      <c r="B4163" s="350" t="s">
        <v>2766</v>
      </c>
      <c r="C4163" s="349" t="s">
        <v>12</v>
      </c>
      <c r="D4163" s="349" t="s">
        <v>2767</v>
      </c>
      <c r="E4163" s="644" t="s">
        <v>978</v>
      </c>
      <c r="F4163" s="644"/>
      <c r="G4163" s="351" t="s">
        <v>4</v>
      </c>
      <c r="H4163" s="352">
        <v>1</v>
      </c>
      <c r="I4163" s="353">
        <v>97.52</v>
      </c>
      <c r="J4163" s="377">
        <v>97.52</v>
      </c>
    </row>
    <row r="4164" spans="1:10" ht="25.5" x14ac:dyDescent="0.25">
      <c r="A4164" s="378" t="s">
        <v>185</v>
      </c>
      <c r="B4164" s="361" t="s">
        <v>416</v>
      </c>
      <c r="C4164" s="360" t="s">
        <v>12</v>
      </c>
      <c r="D4164" s="360" t="s">
        <v>417</v>
      </c>
      <c r="E4164" s="645" t="s">
        <v>2465</v>
      </c>
      <c r="F4164" s="645"/>
      <c r="G4164" s="362" t="s">
        <v>104</v>
      </c>
      <c r="H4164" s="363">
        <v>0.22120000000000001</v>
      </c>
      <c r="I4164" s="364">
        <v>33.36</v>
      </c>
      <c r="J4164" s="379">
        <v>7.37</v>
      </c>
    </row>
    <row r="4165" spans="1:10" ht="25.5" x14ac:dyDescent="0.25">
      <c r="A4165" s="378" t="s">
        <v>185</v>
      </c>
      <c r="B4165" s="361" t="s">
        <v>414</v>
      </c>
      <c r="C4165" s="360" t="s">
        <v>12</v>
      </c>
      <c r="D4165" s="360" t="s">
        <v>415</v>
      </c>
      <c r="E4165" s="645" t="s">
        <v>2465</v>
      </c>
      <c r="F4165" s="645"/>
      <c r="G4165" s="362" t="s">
        <v>104</v>
      </c>
      <c r="H4165" s="363">
        <v>0.22120000000000001</v>
      </c>
      <c r="I4165" s="364">
        <v>25.33</v>
      </c>
      <c r="J4165" s="379">
        <v>5.6</v>
      </c>
    </row>
    <row r="4166" spans="1:10" ht="25.5" x14ac:dyDescent="0.25">
      <c r="A4166" s="372" t="s">
        <v>191</v>
      </c>
      <c r="B4166" s="355" t="s">
        <v>636</v>
      </c>
      <c r="C4166" s="354" t="s">
        <v>12</v>
      </c>
      <c r="D4166" s="354" t="s">
        <v>637</v>
      </c>
      <c r="E4166" s="643" t="s">
        <v>192</v>
      </c>
      <c r="F4166" s="643"/>
      <c r="G4166" s="356" t="s">
        <v>4</v>
      </c>
      <c r="H4166" s="357">
        <v>1.06E-2</v>
      </c>
      <c r="I4166" s="358">
        <v>15.65</v>
      </c>
      <c r="J4166" s="373">
        <v>0.16</v>
      </c>
    </row>
    <row r="4167" spans="1:10" ht="26.25" thickBot="1" x14ac:dyDescent="0.3">
      <c r="A4167" s="372" t="s">
        <v>191</v>
      </c>
      <c r="B4167" s="355" t="s">
        <v>3122</v>
      </c>
      <c r="C4167" s="354" t="s">
        <v>12</v>
      </c>
      <c r="D4167" s="354" t="s">
        <v>3123</v>
      </c>
      <c r="E4167" s="643" t="s">
        <v>192</v>
      </c>
      <c r="F4167" s="643"/>
      <c r="G4167" s="356" t="s">
        <v>4</v>
      </c>
      <c r="H4167" s="357">
        <v>1</v>
      </c>
      <c r="I4167" s="358">
        <v>84.39</v>
      </c>
      <c r="J4167" s="373">
        <v>84.39</v>
      </c>
    </row>
    <row r="4168" spans="1:10" ht="15.75" thickTop="1" x14ac:dyDescent="0.25">
      <c r="A4168" s="374"/>
      <c r="B4168" s="359"/>
      <c r="C4168" s="359"/>
      <c r="D4168" s="359"/>
      <c r="E4168" s="359"/>
      <c r="F4168" s="359"/>
      <c r="G4168" s="359"/>
      <c r="H4168" s="359"/>
      <c r="I4168" s="359"/>
      <c r="J4168" s="375"/>
    </row>
    <row r="4169" spans="1:10" ht="38.25" x14ac:dyDescent="0.25">
      <c r="A4169" s="376" t="s">
        <v>184</v>
      </c>
      <c r="B4169" s="350" t="s">
        <v>4818</v>
      </c>
      <c r="C4169" s="349" t="s">
        <v>163</v>
      </c>
      <c r="D4169" s="349" t="s">
        <v>4819</v>
      </c>
      <c r="E4169" s="644" t="s">
        <v>978</v>
      </c>
      <c r="F4169" s="644"/>
      <c r="G4169" s="351" t="s">
        <v>4</v>
      </c>
      <c r="H4169" s="352">
        <v>1</v>
      </c>
      <c r="I4169" s="353">
        <v>172.42</v>
      </c>
      <c r="J4169" s="377">
        <v>172.42</v>
      </c>
    </row>
    <row r="4170" spans="1:10" ht="25.5" x14ac:dyDescent="0.25">
      <c r="A4170" s="378" t="s">
        <v>185</v>
      </c>
      <c r="B4170" s="361" t="s">
        <v>416</v>
      </c>
      <c r="C4170" s="360" t="s">
        <v>12</v>
      </c>
      <c r="D4170" s="360" t="s">
        <v>417</v>
      </c>
      <c r="E4170" s="645" t="s">
        <v>2465</v>
      </c>
      <c r="F4170" s="645"/>
      <c r="G4170" s="362" t="s">
        <v>104</v>
      </c>
      <c r="H4170" s="363">
        <v>0.22120000000000001</v>
      </c>
      <c r="I4170" s="364">
        <v>33.36</v>
      </c>
      <c r="J4170" s="379">
        <v>7.37</v>
      </c>
    </row>
    <row r="4171" spans="1:10" ht="25.5" x14ac:dyDescent="0.25">
      <c r="A4171" s="378" t="s">
        <v>185</v>
      </c>
      <c r="B4171" s="361" t="s">
        <v>414</v>
      </c>
      <c r="C4171" s="360" t="s">
        <v>12</v>
      </c>
      <c r="D4171" s="360" t="s">
        <v>415</v>
      </c>
      <c r="E4171" s="645" t="s">
        <v>2465</v>
      </c>
      <c r="F4171" s="645"/>
      <c r="G4171" s="362" t="s">
        <v>104</v>
      </c>
      <c r="H4171" s="363">
        <v>0.22120000000000001</v>
      </c>
      <c r="I4171" s="364">
        <v>25.33</v>
      </c>
      <c r="J4171" s="379">
        <v>5.6</v>
      </c>
    </row>
    <row r="4172" spans="1:10" ht="25.5" x14ac:dyDescent="0.25">
      <c r="A4172" s="372" t="s">
        <v>191</v>
      </c>
      <c r="B4172" s="355" t="s">
        <v>636</v>
      </c>
      <c r="C4172" s="354" t="s">
        <v>12</v>
      </c>
      <c r="D4172" s="354" t="s">
        <v>637</v>
      </c>
      <c r="E4172" s="643" t="s">
        <v>192</v>
      </c>
      <c r="F4172" s="643"/>
      <c r="G4172" s="356" t="s">
        <v>4</v>
      </c>
      <c r="H4172" s="357">
        <v>1.06E-2</v>
      </c>
      <c r="I4172" s="358">
        <v>15.65</v>
      </c>
      <c r="J4172" s="373">
        <v>0.16</v>
      </c>
    </row>
    <row r="4173" spans="1:10" ht="25.5" x14ac:dyDescent="0.25">
      <c r="A4173" s="372" t="s">
        <v>191</v>
      </c>
      <c r="B4173" s="355" t="s">
        <v>5094</v>
      </c>
      <c r="C4173" s="354" t="s">
        <v>12</v>
      </c>
      <c r="D4173" s="354" t="s">
        <v>5095</v>
      </c>
      <c r="E4173" s="643" t="s">
        <v>192</v>
      </c>
      <c r="F4173" s="643"/>
      <c r="G4173" s="356" t="s">
        <v>4</v>
      </c>
      <c r="H4173" s="357">
        <v>1</v>
      </c>
      <c r="I4173" s="358">
        <v>159.29</v>
      </c>
      <c r="J4173" s="373">
        <v>159.29</v>
      </c>
    </row>
    <row r="4174" spans="1:10" x14ac:dyDescent="0.25">
      <c r="A4174" s="646" t="s">
        <v>199</v>
      </c>
      <c r="B4174" s="853"/>
      <c r="C4174" s="853"/>
      <c r="D4174" s="853"/>
      <c r="E4174" s="853"/>
      <c r="F4174" s="853"/>
      <c r="G4174" s="853"/>
      <c r="H4174" s="853"/>
      <c r="I4174" s="853"/>
      <c r="J4174" s="647"/>
    </row>
    <row r="4175" spans="1:10" ht="15.75" thickBot="1" x14ac:dyDescent="0.3">
      <c r="A4175" s="648" t="s">
        <v>5096</v>
      </c>
      <c r="B4175" s="854"/>
      <c r="C4175" s="854"/>
      <c r="D4175" s="854"/>
      <c r="E4175" s="854"/>
      <c r="F4175" s="854"/>
      <c r="G4175" s="854"/>
      <c r="H4175" s="854"/>
      <c r="I4175" s="854"/>
      <c r="J4175" s="649"/>
    </row>
    <row r="4176" spans="1:10" ht="15.75" thickTop="1" x14ac:dyDescent="0.25">
      <c r="A4176" s="374"/>
      <c r="B4176" s="359"/>
      <c r="C4176" s="359"/>
      <c r="D4176" s="359"/>
      <c r="E4176" s="359"/>
      <c r="F4176" s="359"/>
      <c r="G4176" s="359"/>
      <c r="H4176" s="359"/>
      <c r="I4176" s="359"/>
      <c r="J4176" s="375"/>
    </row>
    <row r="4177" spans="1:10" ht="25.5" x14ac:dyDescent="0.25">
      <c r="A4177" s="376" t="s">
        <v>184</v>
      </c>
      <c r="B4177" s="350" t="s">
        <v>3282</v>
      </c>
      <c r="C4177" s="349" t="s">
        <v>163</v>
      </c>
      <c r="D4177" s="349" t="s">
        <v>3283</v>
      </c>
      <c r="E4177" s="644" t="s">
        <v>1918</v>
      </c>
      <c r="F4177" s="644"/>
      <c r="G4177" s="351" t="s">
        <v>4</v>
      </c>
      <c r="H4177" s="352">
        <v>1</v>
      </c>
      <c r="I4177" s="353">
        <v>192.94</v>
      </c>
      <c r="J4177" s="377">
        <v>192.94</v>
      </c>
    </row>
    <row r="4178" spans="1:10" ht="25.5" x14ac:dyDescent="0.25">
      <c r="A4178" s="378" t="s">
        <v>185</v>
      </c>
      <c r="B4178" s="361" t="s">
        <v>416</v>
      </c>
      <c r="C4178" s="360" t="s">
        <v>12</v>
      </c>
      <c r="D4178" s="360" t="s">
        <v>417</v>
      </c>
      <c r="E4178" s="645" t="s">
        <v>2465</v>
      </c>
      <c r="F4178" s="645"/>
      <c r="G4178" s="362" t="s">
        <v>104</v>
      </c>
      <c r="H4178" s="363">
        <v>0.45739999999999997</v>
      </c>
      <c r="I4178" s="364">
        <v>33.36</v>
      </c>
      <c r="J4178" s="379">
        <v>15.25</v>
      </c>
    </row>
    <row r="4179" spans="1:10" ht="25.5" x14ac:dyDescent="0.25">
      <c r="A4179" s="378" t="s">
        <v>185</v>
      </c>
      <c r="B4179" s="361" t="s">
        <v>414</v>
      </c>
      <c r="C4179" s="360" t="s">
        <v>12</v>
      </c>
      <c r="D4179" s="360" t="s">
        <v>415</v>
      </c>
      <c r="E4179" s="645" t="s">
        <v>2465</v>
      </c>
      <c r="F4179" s="645"/>
      <c r="G4179" s="362" t="s">
        <v>104</v>
      </c>
      <c r="H4179" s="363">
        <v>0.45739999999999997</v>
      </c>
      <c r="I4179" s="364">
        <v>25.33</v>
      </c>
      <c r="J4179" s="379">
        <v>11.58</v>
      </c>
    </row>
    <row r="4180" spans="1:10" x14ac:dyDescent="0.25">
      <c r="A4180" s="372" t="s">
        <v>191</v>
      </c>
      <c r="B4180" s="355" t="s">
        <v>3292</v>
      </c>
      <c r="C4180" s="354" t="s">
        <v>125</v>
      </c>
      <c r="D4180" s="354" t="s">
        <v>3293</v>
      </c>
      <c r="E4180" s="643" t="s">
        <v>192</v>
      </c>
      <c r="F4180" s="643"/>
      <c r="G4180" s="356" t="s">
        <v>4</v>
      </c>
      <c r="H4180" s="357">
        <v>1</v>
      </c>
      <c r="I4180" s="358">
        <v>164.83</v>
      </c>
      <c r="J4180" s="373">
        <v>164.83</v>
      </c>
    </row>
    <row r="4181" spans="1:10" ht="51" x14ac:dyDescent="0.25">
      <c r="A4181" s="372" t="s">
        <v>191</v>
      </c>
      <c r="B4181" s="355" t="s">
        <v>1969</v>
      </c>
      <c r="C4181" s="354" t="s">
        <v>12</v>
      </c>
      <c r="D4181" s="354" t="s">
        <v>1970</v>
      </c>
      <c r="E4181" s="643" t="s">
        <v>192</v>
      </c>
      <c r="F4181" s="643"/>
      <c r="G4181" s="356" t="s">
        <v>4</v>
      </c>
      <c r="H4181" s="357">
        <v>2</v>
      </c>
      <c r="I4181" s="358">
        <v>0.64</v>
      </c>
      <c r="J4181" s="373">
        <v>1.28</v>
      </c>
    </row>
    <row r="4182" spans="1:10" x14ac:dyDescent="0.25">
      <c r="A4182" s="646" t="s">
        <v>199</v>
      </c>
      <c r="B4182" s="853"/>
      <c r="C4182" s="853"/>
      <c r="D4182" s="853"/>
      <c r="E4182" s="853"/>
      <c r="F4182" s="853"/>
      <c r="G4182" s="853"/>
      <c r="H4182" s="853"/>
      <c r="I4182" s="853"/>
      <c r="J4182" s="647"/>
    </row>
    <row r="4183" spans="1:10" ht="15.75" thickBot="1" x14ac:dyDescent="0.3">
      <c r="A4183" s="648" t="s">
        <v>3294</v>
      </c>
      <c r="B4183" s="854"/>
      <c r="C4183" s="854"/>
      <c r="D4183" s="854"/>
      <c r="E4183" s="854"/>
      <c r="F4183" s="854"/>
      <c r="G4183" s="854"/>
      <c r="H4183" s="854"/>
      <c r="I4183" s="854"/>
      <c r="J4183" s="649"/>
    </row>
    <row r="4184" spans="1:10" ht="15.75" thickTop="1" x14ac:dyDescent="0.25">
      <c r="A4184" s="374"/>
      <c r="B4184" s="359"/>
      <c r="C4184" s="359"/>
      <c r="D4184" s="359"/>
      <c r="E4184" s="359"/>
      <c r="F4184" s="359"/>
      <c r="G4184" s="359"/>
      <c r="H4184" s="359"/>
      <c r="I4184" s="359"/>
      <c r="J4184" s="375"/>
    </row>
    <row r="4185" spans="1:10" ht="51" x14ac:dyDescent="0.25">
      <c r="A4185" s="376" t="s">
        <v>184</v>
      </c>
      <c r="B4185" s="350" t="s">
        <v>1493</v>
      </c>
      <c r="C4185" s="349" t="s">
        <v>163</v>
      </c>
      <c r="D4185" s="349" t="s">
        <v>1494</v>
      </c>
      <c r="E4185" s="644" t="s">
        <v>194</v>
      </c>
      <c r="F4185" s="644"/>
      <c r="G4185" s="351" t="s">
        <v>4</v>
      </c>
      <c r="H4185" s="352">
        <v>1</v>
      </c>
      <c r="I4185" s="353">
        <v>33.44</v>
      </c>
      <c r="J4185" s="377">
        <v>33.44</v>
      </c>
    </row>
    <row r="4186" spans="1:10" x14ac:dyDescent="0.25">
      <c r="A4186" s="378" t="s">
        <v>185</v>
      </c>
      <c r="B4186" s="361" t="s">
        <v>195</v>
      </c>
      <c r="C4186" s="360" t="s">
        <v>12</v>
      </c>
      <c r="D4186" s="360" t="s">
        <v>112</v>
      </c>
      <c r="E4186" s="645" t="s">
        <v>2465</v>
      </c>
      <c r="F4186" s="645"/>
      <c r="G4186" s="362" t="s">
        <v>104</v>
      </c>
      <c r="H4186" s="363">
        <v>0.17949999999999999</v>
      </c>
      <c r="I4186" s="364">
        <v>34.340000000000003</v>
      </c>
      <c r="J4186" s="379">
        <v>6.16</v>
      </c>
    </row>
    <row r="4187" spans="1:10" ht="25.5" x14ac:dyDescent="0.25">
      <c r="A4187" s="378" t="s">
        <v>185</v>
      </c>
      <c r="B4187" s="361" t="s">
        <v>211</v>
      </c>
      <c r="C4187" s="360" t="s">
        <v>12</v>
      </c>
      <c r="D4187" s="360" t="s">
        <v>114</v>
      </c>
      <c r="E4187" s="645" t="s">
        <v>2465</v>
      </c>
      <c r="F4187" s="645"/>
      <c r="G4187" s="362" t="s">
        <v>104</v>
      </c>
      <c r="H4187" s="363">
        <v>7.4800000000000005E-2</v>
      </c>
      <c r="I4187" s="364">
        <v>26.15</v>
      </c>
      <c r="J4187" s="379">
        <v>1.95</v>
      </c>
    </row>
    <row r="4188" spans="1:10" ht="25.5" x14ac:dyDescent="0.25">
      <c r="A4188" s="372" t="s">
        <v>191</v>
      </c>
      <c r="B4188" s="355" t="s">
        <v>1971</v>
      </c>
      <c r="C4188" s="354" t="s">
        <v>125</v>
      </c>
      <c r="D4188" s="354" t="s">
        <v>1972</v>
      </c>
      <c r="E4188" s="643" t="s">
        <v>192</v>
      </c>
      <c r="F4188" s="643"/>
      <c r="G4188" s="356" t="s">
        <v>4</v>
      </c>
      <c r="H4188" s="357">
        <v>1</v>
      </c>
      <c r="I4188" s="358">
        <v>25.33</v>
      </c>
      <c r="J4188" s="373">
        <v>25.33</v>
      </c>
    </row>
    <row r="4189" spans="1:10" x14ac:dyDescent="0.25">
      <c r="A4189" s="646" t="s">
        <v>199</v>
      </c>
      <c r="B4189" s="853"/>
      <c r="C4189" s="853"/>
      <c r="D4189" s="853"/>
      <c r="E4189" s="853"/>
      <c r="F4189" s="853"/>
      <c r="G4189" s="853"/>
      <c r="H4189" s="853"/>
      <c r="I4189" s="853"/>
      <c r="J4189" s="647"/>
    </row>
    <row r="4190" spans="1:10" ht="15.75" thickBot="1" x14ac:dyDescent="0.3">
      <c r="A4190" s="648" t="s">
        <v>1973</v>
      </c>
      <c r="B4190" s="854"/>
      <c r="C4190" s="854"/>
      <c r="D4190" s="854"/>
      <c r="E4190" s="854"/>
      <c r="F4190" s="854"/>
      <c r="G4190" s="854"/>
      <c r="H4190" s="854"/>
      <c r="I4190" s="854"/>
      <c r="J4190" s="649"/>
    </row>
    <row r="4191" spans="1:10" ht="15.75" thickTop="1" x14ac:dyDescent="0.25">
      <c r="A4191" s="374"/>
      <c r="B4191" s="359"/>
      <c r="C4191" s="359"/>
      <c r="D4191" s="359"/>
      <c r="E4191" s="359"/>
      <c r="F4191" s="359"/>
      <c r="G4191" s="359"/>
      <c r="H4191" s="359"/>
      <c r="I4191" s="359"/>
      <c r="J4191" s="375"/>
    </row>
    <row r="4192" spans="1:10" ht="38.25" x14ac:dyDescent="0.25">
      <c r="A4192" s="376" t="s">
        <v>184</v>
      </c>
      <c r="B4192" s="350" t="s">
        <v>2768</v>
      </c>
      <c r="C4192" s="349" t="s">
        <v>163</v>
      </c>
      <c r="D4192" s="349" t="s">
        <v>2769</v>
      </c>
      <c r="E4192" s="644" t="s">
        <v>1918</v>
      </c>
      <c r="F4192" s="644"/>
      <c r="G4192" s="351" t="s">
        <v>4</v>
      </c>
      <c r="H4192" s="352">
        <v>1</v>
      </c>
      <c r="I4192" s="353">
        <v>15.14</v>
      </c>
      <c r="J4192" s="377">
        <v>15.14</v>
      </c>
    </row>
    <row r="4193" spans="1:10" x14ac:dyDescent="0.25">
      <c r="A4193" s="378" t="s">
        <v>185</v>
      </c>
      <c r="B4193" s="361" t="s">
        <v>190</v>
      </c>
      <c r="C4193" s="360" t="s">
        <v>12</v>
      </c>
      <c r="D4193" s="360" t="s">
        <v>106</v>
      </c>
      <c r="E4193" s="645" t="s">
        <v>2465</v>
      </c>
      <c r="F4193" s="645"/>
      <c r="G4193" s="362" t="s">
        <v>104</v>
      </c>
      <c r="H4193" s="363">
        <v>0.2</v>
      </c>
      <c r="I4193" s="364">
        <v>24.91</v>
      </c>
      <c r="J4193" s="379">
        <v>4.9800000000000004</v>
      </c>
    </row>
    <row r="4194" spans="1:10" ht="51" x14ac:dyDescent="0.25">
      <c r="A4194" s="372" t="s">
        <v>191</v>
      </c>
      <c r="B4194" s="355" t="s">
        <v>3124</v>
      </c>
      <c r="C4194" s="354" t="s">
        <v>12</v>
      </c>
      <c r="D4194" s="354" t="s">
        <v>3125</v>
      </c>
      <c r="E4194" s="643" t="s">
        <v>192</v>
      </c>
      <c r="F4194" s="643"/>
      <c r="G4194" s="356" t="s">
        <v>4</v>
      </c>
      <c r="H4194" s="357">
        <v>1</v>
      </c>
      <c r="I4194" s="358">
        <v>10.16</v>
      </c>
      <c r="J4194" s="373">
        <v>10.16</v>
      </c>
    </row>
    <row r="4195" spans="1:10" x14ac:dyDescent="0.25">
      <c r="A4195" s="646" t="s">
        <v>199</v>
      </c>
      <c r="B4195" s="853"/>
      <c r="C4195" s="853"/>
      <c r="D4195" s="853"/>
      <c r="E4195" s="853"/>
      <c r="F4195" s="853"/>
      <c r="G4195" s="853"/>
      <c r="H4195" s="853"/>
      <c r="I4195" s="853"/>
      <c r="J4195" s="647"/>
    </row>
    <row r="4196" spans="1:10" ht="15.75" thickBot="1" x14ac:dyDescent="0.3">
      <c r="A4196" s="648" t="s">
        <v>1974</v>
      </c>
      <c r="B4196" s="854"/>
      <c r="C4196" s="854"/>
      <c r="D4196" s="854"/>
      <c r="E4196" s="854"/>
      <c r="F4196" s="854"/>
      <c r="G4196" s="854"/>
      <c r="H4196" s="854"/>
      <c r="I4196" s="854"/>
      <c r="J4196" s="649"/>
    </row>
    <row r="4197" spans="1:10" ht="15.75" thickTop="1" x14ac:dyDescent="0.25">
      <c r="A4197" s="374"/>
      <c r="B4197" s="359"/>
      <c r="C4197" s="359"/>
      <c r="D4197" s="359"/>
      <c r="E4197" s="359"/>
      <c r="F4197" s="359"/>
      <c r="G4197" s="359"/>
      <c r="H4197" s="359"/>
      <c r="I4197" s="359"/>
      <c r="J4197" s="375"/>
    </row>
    <row r="4198" spans="1:10" ht="51" x14ac:dyDescent="0.25">
      <c r="A4198" s="376" t="s">
        <v>184</v>
      </c>
      <c r="B4198" s="350" t="s">
        <v>2770</v>
      </c>
      <c r="C4198" s="349" t="s">
        <v>163</v>
      </c>
      <c r="D4198" s="349" t="s">
        <v>2771</v>
      </c>
      <c r="E4198" s="644" t="s">
        <v>1918</v>
      </c>
      <c r="F4198" s="644"/>
      <c r="G4198" s="351" t="s">
        <v>4</v>
      </c>
      <c r="H4198" s="352">
        <v>1</v>
      </c>
      <c r="I4198" s="353">
        <v>21.98</v>
      </c>
      <c r="J4198" s="377">
        <v>21.98</v>
      </c>
    </row>
    <row r="4199" spans="1:10" x14ac:dyDescent="0.25">
      <c r="A4199" s="378" t="s">
        <v>185</v>
      </c>
      <c r="B4199" s="361" t="s">
        <v>190</v>
      </c>
      <c r="C4199" s="360" t="s">
        <v>12</v>
      </c>
      <c r="D4199" s="360" t="s">
        <v>106</v>
      </c>
      <c r="E4199" s="645" t="s">
        <v>2465</v>
      </c>
      <c r="F4199" s="645"/>
      <c r="G4199" s="362" t="s">
        <v>104</v>
      </c>
      <c r="H4199" s="363">
        <v>0.2</v>
      </c>
      <c r="I4199" s="364">
        <v>24.91</v>
      </c>
      <c r="J4199" s="379">
        <v>4.9800000000000004</v>
      </c>
    </row>
    <row r="4200" spans="1:10" ht="51" x14ac:dyDescent="0.25">
      <c r="A4200" s="372" t="s">
        <v>191</v>
      </c>
      <c r="B4200" s="355" t="s">
        <v>1975</v>
      </c>
      <c r="C4200" s="354" t="s">
        <v>12</v>
      </c>
      <c r="D4200" s="354" t="s">
        <v>1976</v>
      </c>
      <c r="E4200" s="643" t="s">
        <v>192</v>
      </c>
      <c r="F4200" s="643"/>
      <c r="G4200" s="356" t="s">
        <v>4</v>
      </c>
      <c r="H4200" s="357">
        <v>1</v>
      </c>
      <c r="I4200" s="358">
        <v>17</v>
      </c>
      <c r="J4200" s="373">
        <v>17</v>
      </c>
    </row>
    <row r="4201" spans="1:10" x14ac:dyDescent="0.25">
      <c r="A4201" s="646" t="s">
        <v>199</v>
      </c>
      <c r="B4201" s="853"/>
      <c r="C4201" s="853"/>
      <c r="D4201" s="853"/>
      <c r="E4201" s="853"/>
      <c r="F4201" s="853"/>
      <c r="G4201" s="853"/>
      <c r="H4201" s="853"/>
      <c r="I4201" s="853"/>
      <c r="J4201" s="647"/>
    </row>
    <row r="4202" spans="1:10" ht="15.75" thickBot="1" x14ac:dyDescent="0.3">
      <c r="A4202" s="648" t="s">
        <v>1974</v>
      </c>
      <c r="B4202" s="854"/>
      <c r="C4202" s="854"/>
      <c r="D4202" s="854"/>
      <c r="E4202" s="854"/>
      <c r="F4202" s="854"/>
      <c r="G4202" s="854"/>
      <c r="H4202" s="854"/>
      <c r="I4202" s="854"/>
      <c r="J4202" s="649"/>
    </row>
    <row r="4203" spans="1:10" ht="15.75" thickTop="1" x14ac:dyDescent="0.25">
      <c r="A4203" s="374"/>
      <c r="B4203" s="359"/>
      <c r="C4203" s="359"/>
      <c r="D4203" s="359"/>
      <c r="E4203" s="359"/>
      <c r="F4203" s="359"/>
      <c r="G4203" s="359"/>
      <c r="H4203" s="359"/>
      <c r="I4203" s="359"/>
      <c r="J4203" s="375"/>
    </row>
    <row r="4204" spans="1:10" ht="51" x14ac:dyDescent="0.25">
      <c r="A4204" s="376" t="s">
        <v>184</v>
      </c>
      <c r="B4204" s="350" t="s">
        <v>2773</v>
      </c>
      <c r="C4204" s="349" t="s">
        <v>163</v>
      </c>
      <c r="D4204" s="349" t="s">
        <v>2774</v>
      </c>
      <c r="E4204" s="644" t="s">
        <v>1918</v>
      </c>
      <c r="F4204" s="644"/>
      <c r="G4204" s="351" t="s">
        <v>4</v>
      </c>
      <c r="H4204" s="352">
        <v>1</v>
      </c>
      <c r="I4204" s="353">
        <v>21.98</v>
      </c>
      <c r="J4204" s="377">
        <v>21.98</v>
      </c>
    </row>
    <row r="4205" spans="1:10" x14ac:dyDescent="0.25">
      <c r="A4205" s="378" t="s">
        <v>185</v>
      </c>
      <c r="B4205" s="361" t="s">
        <v>190</v>
      </c>
      <c r="C4205" s="360" t="s">
        <v>12</v>
      </c>
      <c r="D4205" s="360" t="s">
        <v>106</v>
      </c>
      <c r="E4205" s="645" t="s">
        <v>2465</v>
      </c>
      <c r="F4205" s="645"/>
      <c r="G4205" s="362" t="s">
        <v>104</v>
      </c>
      <c r="H4205" s="363">
        <v>0.2</v>
      </c>
      <c r="I4205" s="364">
        <v>24.91</v>
      </c>
      <c r="J4205" s="379">
        <v>4.9800000000000004</v>
      </c>
    </row>
    <row r="4206" spans="1:10" ht="51" x14ac:dyDescent="0.25">
      <c r="A4206" s="372" t="s">
        <v>191</v>
      </c>
      <c r="B4206" s="355" t="s">
        <v>1975</v>
      </c>
      <c r="C4206" s="354" t="s">
        <v>12</v>
      </c>
      <c r="D4206" s="354" t="s">
        <v>1976</v>
      </c>
      <c r="E4206" s="643" t="s">
        <v>192</v>
      </c>
      <c r="F4206" s="643"/>
      <c r="G4206" s="356" t="s">
        <v>4</v>
      </c>
      <c r="H4206" s="357">
        <v>1</v>
      </c>
      <c r="I4206" s="358">
        <v>17</v>
      </c>
      <c r="J4206" s="373">
        <v>17</v>
      </c>
    </row>
    <row r="4207" spans="1:10" x14ac:dyDescent="0.25">
      <c r="A4207" s="646" t="s">
        <v>199</v>
      </c>
      <c r="B4207" s="853"/>
      <c r="C4207" s="853"/>
      <c r="D4207" s="853"/>
      <c r="E4207" s="853"/>
      <c r="F4207" s="853"/>
      <c r="G4207" s="853"/>
      <c r="H4207" s="853"/>
      <c r="I4207" s="853"/>
      <c r="J4207" s="647"/>
    </row>
    <row r="4208" spans="1:10" ht="15.75" thickBot="1" x14ac:dyDescent="0.3">
      <c r="A4208" s="648" t="s">
        <v>1974</v>
      </c>
      <c r="B4208" s="854"/>
      <c r="C4208" s="854"/>
      <c r="D4208" s="854"/>
      <c r="E4208" s="854"/>
      <c r="F4208" s="854"/>
      <c r="G4208" s="854"/>
      <c r="H4208" s="854"/>
      <c r="I4208" s="854"/>
      <c r="J4208" s="649"/>
    </row>
    <row r="4209" spans="1:10" ht="15.75" thickTop="1" x14ac:dyDescent="0.25">
      <c r="A4209" s="374"/>
      <c r="B4209" s="359"/>
      <c r="C4209" s="359"/>
      <c r="D4209" s="359"/>
      <c r="E4209" s="359"/>
      <c r="F4209" s="359"/>
      <c r="G4209" s="359"/>
      <c r="H4209" s="359"/>
      <c r="I4209" s="359"/>
      <c r="J4209" s="375"/>
    </row>
    <row r="4210" spans="1:10" ht="51" x14ac:dyDescent="0.25">
      <c r="A4210" s="376" t="s">
        <v>184</v>
      </c>
      <c r="B4210" s="350" t="s">
        <v>2776</v>
      </c>
      <c r="C4210" s="349" t="s">
        <v>163</v>
      </c>
      <c r="D4210" s="349" t="s">
        <v>2777</v>
      </c>
      <c r="E4210" s="644" t="s">
        <v>1918</v>
      </c>
      <c r="F4210" s="644"/>
      <c r="G4210" s="351" t="s">
        <v>4</v>
      </c>
      <c r="H4210" s="352">
        <v>1</v>
      </c>
      <c r="I4210" s="353">
        <v>21.98</v>
      </c>
      <c r="J4210" s="377">
        <v>21.98</v>
      </c>
    </row>
    <row r="4211" spans="1:10" x14ac:dyDescent="0.25">
      <c r="A4211" s="378" t="s">
        <v>185</v>
      </c>
      <c r="B4211" s="361" t="s">
        <v>190</v>
      </c>
      <c r="C4211" s="360" t="s">
        <v>12</v>
      </c>
      <c r="D4211" s="360" t="s">
        <v>106</v>
      </c>
      <c r="E4211" s="645" t="s">
        <v>2465</v>
      </c>
      <c r="F4211" s="645"/>
      <c r="G4211" s="362" t="s">
        <v>104</v>
      </c>
      <c r="H4211" s="363">
        <v>0.2</v>
      </c>
      <c r="I4211" s="364">
        <v>24.91</v>
      </c>
      <c r="J4211" s="379">
        <v>4.9800000000000004</v>
      </c>
    </row>
    <row r="4212" spans="1:10" ht="51" x14ac:dyDescent="0.25">
      <c r="A4212" s="372" t="s">
        <v>191</v>
      </c>
      <c r="B4212" s="355" t="s">
        <v>1975</v>
      </c>
      <c r="C4212" s="354" t="s">
        <v>12</v>
      </c>
      <c r="D4212" s="354" t="s">
        <v>1976</v>
      </c>
      <c r="E4212" s="643" t="s">
        <v>192</v>
      </c>
      <c r="F4212" s="643"/>
      <c r="G4212" s="356" t="s">
        <v>4</v>
      </c>
      <c r="H4212" s="357">
        <v>1</v>
      </c>
      <c r="I4212" s="358">
        <v>17</v>
      </c>
      <c r="J4212" s="373">
        <v>17</v>
      </c>
    </row>
    <row r="4213" spans="1:10" x14ac:dyDescent="0.25">
      <c r="A4213" s="646" t="s">
        <v>199</v>
      </c>
      <c r="B4213" s="853"/>
      <c r="C4213" s="853"/>
      <c r="D4213" s="853"/>
      <c r="E4213" s="853"/>
      <c r="F4213" s="853"/>
      <c r="G4213" s="853"/>
      <c r="H4213" s="853"/>
      <c r="I4213" s="853"/>
      <c r="J4213" s="647"/>
    </row>
    <row r="4214" spans="1:10" ht="15.75" thickBot="1" x14ac:dyDescent="0.3">
      <c r="A4214" s="648" t="s">
        <v>1974</v>
      </c>
      <c r="B4214" s="854"/>
      <c r="C4214" s="854"/>
      <c r="D4214" s="854"/>
      <c r="E4214" s="854"/>
      <c r="F4214" s="854"/>
      <c r="G4214" s="854"/>
      <c r="H4214" s="854"/>
      <c r="I4214" s="854"/>
      <c r="J4214" s="649"/>
    </row>
    <row r="4215" spans="1:10" ht="15.75" thickTop="1" x14ac:dyDescent="0.25">
      <c r="A4215" s="374"/>
      <c r="B4215" s="359"/>
      <c r="C4215" s="359"/>
      <c r="D4215" s="359"/>
      <c r="E4215" s="359"/>
      <c r="F4215" s="359"/>
      <c r="G4215" s="359"/>
      <c r="H4215" s="359"/>
      <c r="I4215" s="359"/>
      <c r="J4215" s="375"/>
    </row>
    <row r="4216" spans="1:10" ht="38.25" x14ac:dyDescent="0.25">
      <c r="A4216" s="376" t="s">
        <v>184</v>
      </c>
      <c r="B4216" s="350" t="s">
        <v>2778</v>
      </c>
      <c r="C4216" s="349" t="s">
        <v>163</v>
      </c>
      <c r="D4216" s="349" t="s">
        <v>2779</v>
      </c>
      <c r="E4216" s="644" t="s">
        <v>1918</v>
      </c>
      <c r="F4216" s="644"/>
      <c r="G4216" s="351" t="s">
        <v>4</v>
      </c>
      <c r="H4216" s="352">
        <v>1</v>
      </c>
      <c r="I4216" s="353">
        <v>21.98</v>
      </c>
      <c r="J4216" s="377">
        <v>21.98</v>
      </c>
    </row>
    <row r="4217" spans="1:10" x14ac:dyDescent="0.25">
      <c r="A4217" s="378" t="s">
        <v>185</v>
      </c>
      <c r="B4217" s="361" t="s">
        <v>190</v>
      </c>
      <c r="C4217" s="360" t="s">
        <v>12</v>
      </c>
      <c r="D4217" s="360" t="s">
        <v>106</v>
      </c>
      <c r="E4217" s="645" t="s">
        <v>2465</v>
      </c>
      <c r="F4217" s="645"/>
      <c r="G4217" s="362" t="s">
        <v>104</v>
      </c>
      <c r="H4217" s="363">
        <v>0.2</v>
      </c>
      <c r="I4217" s="364">
        <v>24.91</v>
      </c>
      <c r="J4217" s="379">
        <v>4.9800000000000004</v>
      </c>
    </row>
    <row r="4218" spans="1:10" ht="51" x14ac:dyDescent="0.25">
      <c r="A4218" s="372" t="s">
        <v>191</v>
      </c>
      <c r="B4218" s="355" t="s">
        <v>1975</v>
      </c>
      <c r="C4218" s="354" t="s">
        <v>12</v>
      </c>
      <c r="D4218" s="354" t="s">
        <v>1976</v>
      </c>
      <c r="E4218" s="643" t="s">
        <v>192</v>
      </c>
      <c r="F4218" s="643"/>
      <c r="G4218" s="356" t="s">
        <v>4</v>
      </c>
      <c r="H4218" s="357">
        <v>1</v>
      </c>
      <c r="I4218" s="358">
        <v>17</v>
      </c>
      <c r="J4218" s="373">
        <v>17</v>
      </c>
    </row>
    <row r="4219" spans="1:10" x14ac:dyDescent="0.25">
      <c r="A4219" s="646" t="s">
        <v>199</v>
      </c>
      <c r="B4219" s="853"/>
      <c r="C4219" s="853"/>
      <c r="D4219" s="853"/>
      <c r="E4219" s="853"/>
      <c r="F4219" s="853"/>
      <c r="G4219" s="853"/>
      <c r="H4219" s="853"/>
      <c r="I4219" s="853"/>
      <c r="J4219" s="647"/>
    </row>
    <row r="4220" spans="1:10" ht="15.75" thickBot="1" x14ac:dyDescent="0.3">
      <c r="A4220" s="648" t="s">
        <v>1974</v>
      </c>
      <c r="B4220" s="854"/>
      <c r="C4220" s="854"/>
      <c r="D4220" s="854"/>
      <c r="E4220" s="854"/>
      <c r="F4220" s="854"/>
      <c r="G4220" s="854"/>
      <c r="H4220" s="854"/>
      <c r="I4220" s="854"/>
      <c r="J4220" s="649"/>
    </row>
    <row r="4221" spans="1:10" ht="15.75" thickTop="1" x14ac:dyDescent="0.25">
      <c r="A4221" s="374"/>
      <c r="B4221" s="359"/>
      <c r="C4221" s="359"/>
      <c r="D4221" s="359"/>
      <c r="E4221" s="359"/>
      <c r="F4221" s="359"/>
      <c r="G4221" s="359"/>
      <c r="H4221" s="359"/>
      <c r="I4221" s="359"/>
      <c r="J4221" s="375"/>
    </row>
    <row r="4222" spans="1:10" ht="51" x14ac:dyDescent="0.25">
      <c r="A4222" s="376" t="s">
        <v>184</v>
      </c>
      <c r="B4222" s="350" t="s">
        <v>1502</v>
      </c>
      <c r="C4222" s="349" t="s">
        <v>12</v>
      </c>
      <c r="D4222" s="349" t="s">
        <v>1503</v>
      </c>
      <c r="E4222" s="644" t="s">
        <v>778</v>
      </c>
      <c r="F4222" s="644"/>
      <c r="G4222" s="351" t="s">
        <v>3</v>
      </c>
      <c r="H4222" s="352">
        <v>1</v>
      </c>
      <c r="I4222" s="353">
        <v>23.43</v>
      </c>
      <c r="J4222" s="377">
        <v>23.43</v>
      </c>
    </row>
    <row r="4223" spans="1:10" ht="25.5" x14ac:dyDescent="0.25">
      <c r="A4223" s="378" t="s">
        <v>185</v>
      </c>
      <c r="B4223" s="361" t="s">
        <v>416</v>
      </c>
      <c r="C4223" s="360" t="s">
        <v>12</v>
      </c>
      <c r="D4223" s="360" t="s">
        <v>417</v>
      </c>
      <c r="E4223" s="645" t="s">
        <v>2465</v>
      </c>
      <c r="F4223" s="645"/>
      <c r="G4223" s="362" t="s">
        <v>104</v>
      </c>
      <c r="H4223" s="363">
        <v>0.29299999999999998</v>
      </c>
      <c r="I4223" s="364">
        <v>33.36</v>
      </c>
      <c r="J4223" s="379">
        <v>9.77</v>
      </c>
    </row>
    <row r="4224" spans="1:10" ht="25.5" x14ac:dyDescent="0.25">
      <c r="A4224" s="378" t="s">
        <v>185</v>
      </c>
      <c r="B4224" s="361" t="s">
        <v>414</v>
      </c>
      <c r="C4224" s="360" t="s">
        <v>12</v>
      </c>
      <c r="D4224" s="360" t="s">
        <v>415</v>
      </c>
      <c r="E4224" s="645" t="s">
        <v>2465</v>
      </c>
      <c r="F4224" s="645"/>
      <c r="G4224" s="362" t="s">
        <v>104</v>
      </c>
      <c r="H4224" s="363">
        <v>0.29299999999999998</v>
      </c>
      <c r="I4224" s="364">
        <v>25.33</v>
      </c>
      <c r="J4224" s="379">
        <v>7.42</v>
      </c>
    </row>
    <row r="4225" spans="1:10" ht="25.5" x14ac:dyDescent="0.25">
      <c r="A4225" s="372" t="s">
        <v>191</v>
      </c>
      <c r="B4225" s="355" t="s">
        <v>1977</v>
      </c>
      <c r="C4225" s="354" t="s">
        <v>12</v>
      </c>
      <c r="D4225" s="354" t="s">
        <v>1978</v>
      </c>
      <c r="E4225" s="643" t="s">
        <v>192</v>
      </c>
      <c r="F4225" s="643"/>
      <c r="G4225" s="356" t="s">
        <v>3</v>
      </c>
      <c r="H4225" s="357">
        <v>1.0548999999999999</v>
      </c>
      <c r="I4225" s="358">
        <v>5.89</v>
      </c>
      <c r="J4225" s="373">
        <v>6.21</v>
      </c>
    </row>
    <row r="4226" spans="1:10" ht="15.75" thickBot="1" x14ac:dyDescent="0.3">
      <c r="A4226" s="372" t="s">
        <v>191</v>
      </c>
      <c r="B4226" s="355" t="s">
        <v>628</v>
      </c>
      <c r="C4226" s="354" t="s">
        <v>12</v>
      </c>
      <c r="D4226" s="354" t="s">
        <v>629</v>
      </c>
      <c r="E4226" s="643" t="s">
        <v>192</v>
      </c>
      <c r="F4226" s="643"/>
      <c r="G4226" s="356" t="s">
        <v>4</v>
      </c>
      <c r="H4226" s="357">
        <v>1.6299999999999999E-2</v>
      </c>
      <c r="I4226" s="358">
        <v>2.08</v>
      </c>
      <c r="J4226" s="373">
        <v>0.03</v>
      </c>
    </row>
    <row r="4227" spans="1:10" ht="15.75" thickTop="1" x14ac:dyDescent="0.25">
      <c r="A4227" s="374"/>
      <c r="B4227" s="359"/>
      <c r="C4227" s="359"/>
      <c r="D4227" s="359"/>
      <c r="E4227" s="359"/>
      <c r="F4227" s="359"/>
      <c r="G4227" s="359"/>
      <c r="H4227" s="359"/>
      <c r="I4227" s="359"/>
      <c r="J4227" s="375"/>
    </row>
    <row r="4228" spans="1:10" ht="51" x14ac:dyDescent="0.25">
      <c r="A4228" s="376" t="s">
        <v>184</v>
      </c>
      <c r="B4228" s="350" t="s">
        <v>1505</v>
      </c>
      <c r="C4228" s="349" t="s">
        <v>12</v>
      </c>
      <c r="D4228" s="349" t="s">
        <v>1506</v>
      </c>
      <c r="E4228" s="644" t="s">
        <v>778</v>
      </c>
      <c r="F4228" s="644"/>
      <c r="G4228" s="351" t="s">
        <v>3</v>
      </c>
      <c r="H4228" s="352">
        <v>1</v>
      </c>
      <c r="I4228" s="353">
        <v>28.96</v>
      </c>
      <c r="J4228" s="377">
        <v>28.96</v>
      </c>
    </row>
    <row r="4229" spans="1:10" ht="25.5" x14ac:dyDescent="0.25">
      <c r="A4229" s="378" t="s">
        <v>185</v>
      </c>
      <c r="B4229" s="361" t="s">
        <v>416</v>
      </c>
      <c r="C4229" s="360" t="s">
        <v>12</v>
      </c>
      <c r="D4229" s="360" t="s">
        <v>417</v>
      </c>
      <c r="E4229" s="645" t="s">
        <v>2465</v>
      </c>
      <c r="F4229" s="645"/>
      <c r="G4229" s="362" t="s">
        <v>104</v>
      </c>
      <c r="H4229" s="363">
        <v>0.31819999999999998</v>
      </c>
      <c r="I4229" s="364">
        <v>33.36</v>
      </c>
      <c r="J4229" s="379">
        <v>10.61</v>
      </c>
    </row>
    <row r="4230" spans="1:10" ht="25.5" x14ac:dyDescent="0.25">
      <c r="A4230" s="378" t="s">
        <v>185</v>
      </c>
      <c r="B4230" s="361" t="s">
        <v>414</v>
      </c>
      <c r="C4230" s="360" t="s">
        <v>12</v>
      </c>
      <c r="D4230" s="360" t="s">
        <v>415</v>
      </c>
      <c r="E4230" s="645" t="s">
        <v>2465</v>
      </c>
      <c r="F4230" s="645"/>
      <c r="G4230" s="362" t="s">
        <v>104</v>
      </c>
      <c r="H4230" s="363">
        <v>0.31819999999999998</v>
      </c>
      <c r="I4230" s="364">
        <v>25.33</v>
      </c>
      <c r="J4230" s="379">
        <v>8.06</v>
      </c>
    </row>
    <row r="4231" spans="1:10" x14ac:dyDescent="0.25">
      <c r="A4231" s="372" t="s">
        <v>191</v>
      </c>
      <c r="B4231" s="355" t="s">
        <v>628</v>
      </c>
      <c r="C4231" s="354" t="s">
        <v>12</v>
      </c>
      <c r="D4231" s="354" t="s">
        <v>629</v>
      </c>
      <c r="E4231" s="643" t="s">
        <v>192</v>
      </c>
      <c r="F4231" s="643"/>
      <c r="G4231" s="356" t="s">
        <v>4</v>
      </c>
      <c r="H4231" s="357">
        <v>1.77E-2</v>
      </c>
      <c r="I4231" s="358">
        <v>2.08</v>
      </c>
      <c r="J4231" s="373">
        <v>0.03</v>
      </c>
    </row>
    <row r="4232" spans="1:10" ht="26.25" thickBot="1" x14ac:dyDescent="0.3">
      <c r="A4232" s="372" t="s">
        <v>191</v>
      </c>
      <c r="B4232" s="355" t="s">
        <v>1979</v>
      </c>
      <c r="C4232" s="354" t="s">
        <v>12</v>
      </c>
      <c r="D4232" s="354" t="s">
        <v>1980</v>
      </c>
      <c r="E4232" s="643" t="s">
        <v>192</v>
      </c>
      <c r="F4232" s="643"/>
      <c r="G4232" s="356" t="s">
        <v>3</v>
      </c>
      <c r="H4232" s="357">
        <v>1.0548999999999999</v>
      </c>
      <c r="I4232" s="358">
        <v>9.73</v>
      </c>
      <c r="J4232" s="373">
        <v>10.26</v>
      </c>
    </row>
    <row r="4233" spans="1:10" ht="15.75" thickTop="1" x14ac:dyDescent="0.25">
      <c r="A4233" s="374"/>
      <c r="B4233" s="359"/>
      <c r="C4233" s="359"/>
      <c r="D4233" s="359"/>
      <c r="E4233" s="359"/>
      <c r="F4233" s="359"/>
      <c r="G4233" s="359"/>
      <c r="H4233" s="359"/>
      <c r="I4233" s="359"/>
      <c r="J4233" s="375"/>
    </row>
    <row r="4234" spans="1:10" ht="51" x14ac:dyDescent="0.25">
      <c r="A4234" s="376" t="s">
        <v>184</v>
      </c>
      <c r="B4234" s="350" t="s">
        <v>1509</v>
      </c>
      <c r="C4234" s="349" t="s">
        <v>12</v>
      </c>
      <c r="D4234" s="349" t="s">
        <v>1510</v>
      </c>
      <c r="E4234" s="644" t="s">
        <v>778</v>
      </c>
      <c r="F4234" s="644"/>
      <c r="G4234" s="351" t="s">
        <v>3</v>
      </c>
      <c r="H4234" s="352">
        <v>1</v>
      </c>
      <c r="I4234" s="353">
        <v>35.880000000000003</v>
      </c>
      <c r="J4234" s="377">
        <v>35.880000000000003</v>
      </c>
    </row>
    <row r="4235" spans="1:10" ht="25.5" x14ac:dyDescent="0.25">
      <c r="A4235" s="378" t="s">
        <v>185</v>
      </c>
      <c r="B4235" s="361" t="s">
        <v>414</v>
      </c>
      <c r="C4235" s="360" t="s">
        <v>12</v>
      </c>
      <c r="D4235" s="360" t="s">
        <v>415</v>
      </c>
      <c r="E4235" s="645" t="s">
        <v>2465</v>
      </c>
      <c r="F4235" s="645"/>
      <c r="G4235" s="362" t="s">
        <v>104</v>
      </c>
      <c r="H4235" s="363">
        <v>0.38129999999999997</v>
      </c>
      <c r="I4235" s="364">
        <v>25.33</v>
      </c>
      <c r="J4235" s="379">
        <v>9.65</v>
      </c>
    </row>
    <row r="4236" spans="1:10" ht="25.5" x14ac:dyDescent="0.25">
      <c r="A4236" s="378" t="s">
        <v>185</v>
      </c>
      <c r="B4236" s="361" t="s">
        <v>416</v>
      </c>
      <c r="C4236" s="360" t="s">
        <v>12</v>
      </c>
      <c r="D4236" s="360" t="s">
        <v>417</v>
      </c>
      <c r="E4236" s="645" t="s">
        <v>2465</v>
      </c>
      <c r="F4236" s="645"/>
      <c r="G4236" s="362" t="s">
        <v>104</v>
      </c>
      <c r="H4236" s="363">
        <v>0.38129999999999997</v>
      </c>
      <c r="I4236" s="364">
        <v>33.36</v>
      </c>
      <c r="J4236" s="379">
        <v>12.72</v>
      </c>
    </row>
    <row r="4237" spans="1:10" x14ac:dyDescent="0.25">
      <c r="A4237" s="372" t="s">
        <v>191</v>
      </c>
      <c r="B4237" s="355" t="s">
        <v>628</v>
      </c>
      <c r="C4237" s="354" t="s">
        <v>12</v>
      </c>
      <c r="D4237" s="354" t="s">
        <v>629</v>
      </c>
      <c r="E4237" s="643" t="s">
        <v>192</v>
      </c>
      <c r="F4237" s="643"/>
      <c r="G4237" s="356" t="s">
        <v>4</v>
      </c>
      <c r="H4237" s="357">
        <v>2.12E-2</v>
      </c>
      <c r="I4237" s="358">
        <v>2.08</v>
      </c>
      <c r="J4237" s="373">
        <v>0.04</v>
      </c>
    </row>
    <row r="4238" spans="1:10" ht="26.25" thickBot="1" x14ac:dyDescent="0.3">
      <c r="A4238" s="372" t="s">
        <v>191</v>
      </c>
      <c r="B4238" s="355" t="s">
        <v>1981</v>
      </c>
      <c r="C4238" s="354" t="s">
        <v>12</v>
      </c>
      <c r="D4238" s="354" t="s">
        <v>1982</v>
      </c>
      <c r="E4238" s="643" t="s">
        <v>192</v>
      </c>
      <c r="F4238" s="643"/>
      <c r="G4238" s="356" t="s">
        <v>3</v>
      </c>
      <c r="H4238" s="357">
        <v>1.0548999999999999</v>
      </c>
      <c r="I4238" s="358">
        <v>12.77</v>
      </c>
      <c r="J4238" s="373">
        <v>13.47</v>
      </c>
    </row>
    <row r="4239" spans="1:10" ht="15.75" thickTop="1" x14ac:dyDescent="0.25">
      <c r="A4239" s="374"/>
      <c r="B4239" s="359"/>
      <c r="C4239" s="359"/>
      <c r="D4239" s="359"/>
      <c r="E4239" s="359"/>
      <c r="F4239" s="359"/>
      <c r="G4239" s="359"/>
      <c r="H4239" s="359"/>
      <c r="I4239" s="359"/>
      <c r="J4239" s="375"/>
    </row>
    <row r="4240" spans="1:10" ht="51" x14ac:dyDescent="0.25">
      <c r="A4240" s="376" t="s">
        <v>184</v>
      </c>
      <c r="B4240" s="350" t="s">
        <v>599</v>
      </c>
      <c r="C4240" s="349" t="s">
        <v>12</v>
      </c>
      <c r="D4240" s="349" t="s">
        <v>600</v>
      </c>
      <c r="E4240" s="644" t="s">
        <v>778</v>
      </c>
      <c r="F4240" s="644"/>
      <c r="G4240" s="351" t="s">
        <v>3</v>
      </c>
      <c r="H4240" s="352">
        <v>1</v>
      </c>
      <c r="I4240" s="353">
        <v>40.35</v>
      </c>
      <c r="J4240" s="377">
        <v>40.35</v>
      </c>
    </row>
    <row r="4241" spans="1:10" ht="25.5" x14ac:dyDescent="0.25">
      <c r="A4241" s="378" t="s">
        <v>185</v>
      </c>
      <c r="B4241" s="361" t="s">
        <v>416</v>
      </c>
      <c r="C4241" s="360" t="s">
        <v>12</v>
      </c>
      <c r="D4241" s="360" t="s">
        <v>417</v>
      </c>
      <c r="E4241" s="645" t="s">
        <v>2465</v>
      </c>
      <c r="F4241" s="645"/>
      <c r="G4241" s="362" t="s">
        <v>104</v>
      </c>
      <c r="H4241" s="363">
        <v>0.44440000000000002</v>
      </c>
      <c r="I4241" s="364">
        <v>33.36</v>
      </c>
      <c r="J4241" s="379">
        <v>14.82</v>
      </c>
    </row>
    <row r="4242" spans="1:10" ht="25.5" x14ac:dyDescent="0.25">
      <c r="A4242" s="378" t="s">
        <v>185</v>
      </c>
      <c r="B4242" s="361" t="s">
        <v>414</v>
      </c>
      <c r="C4242" s="360" t="s">
        <v>12</v>
      </c>
      <c r="D4242" s="360" t="s">
        <v>415</v>
      </c>
      <c r="E4242" s="645" t="s">
        <v>2465</v>
      </c>
      <c r="F4242" s="645"/>
      <c r="G4242" s="362" t="s">
        <v>104</v>
      </c>
      <c r="H4242" s="363">
        <v>0.44440000000000002</v>
      </c>
      <c r="I4242" s="364">
        <v>25.33</v>
      </c>
      <c r="J4242" s="379">
        <v>11.25</v>
      </c>
    </row>
    <row r="4243" spans="1:10" x14ac:dyDescent="0.25">
      <c r="A4243" s="372" t="s">
        <v>191</v>
      </c>
      <c r="B4243" s="355" t="s">
        <v>628</v>
      </c>
      <c r="C4243" s="354" t="s">
        <v>12</v>
      </c>
      <c r="D4243" s="354" t="s">
        <v>629</v>
      </c>
      <c r="E4243" s="643" t="s">
        <v>192</v>
      </c>
      <c r="F4243" s="643"/>
      <c r="G4243" s="356" t="s">
        <v>4</v>
      </c>
      <c r="H4243" s="357">
        <v>2.47E-2</v>
      </c>
      <c r="I4243" s="358">
        <v>2.08</v>
      </c>
      <c r="J4243" s="373">
        <v>0.05</v>
      </c>
    </row>
    <row r="4244" spans="1:10" ht="26.25" thickBot="1" x14ac:dyDescent="0.3">
      <c r="A4244" s="372" t="s">
        <v>191</v>
      </c>
      <c r="B4244" s="355" t="s">
        <v>698</v>
      </c>
      <c r="C4244" s="354" t="s">
        <v>12</v>
      </c>
      <c r="D4244" s="354" t="s">
        <v>699</v>
      </c>
      <c r="E4244" s="643" t="s">
        <v>192</v>
      </c>
      <c r="F4244" s="643"/>
      <c r="G4244" s="356" t="s">
        <v>3</v>
      </c>
      <c r="H4244" s="357">
        <v>1.0548999999999999</v>
      </c>
      <c r="I4244" s="358">
        <v>13.49</v>
      </c>
      <c r="J4244" s="373">
        <v>14.23</v>
      </c>
    </row>
    <row r="4245" spans="1:10" ht="15.75" thickTop="1" x14ac:dyDescent="0.25">
      <c r="A4245" s="374"/>
      <c r="B4245" s="359"/>
      <c r="C4245" s="359"/>
      <c r="D4245" s="359"/>
      <c r="E4245" s="359"/>
      <c r="F4245" s="359"/>
      <c r="G4245" s="359"/>
      <c r="H4245" s="359"/>
      <c r="I4245" s="359"/>
      <c r="J4245" s="375"/>
    </row>
    <row r="4246" spans="1:10" ht="25.5" x14ac:dyDescent="0.25">
      <c r="A4246" s="376" t="s">
        <v>184</v>
      </c>
      <c r="B4246" s="350" t="s">
        <v>1513</v>
      </c>
      <c r="C4246" s="349" t="s">
        <v>163</v>
      </c>
      <c r="D4246" s="349" t="s">
        <v>1514</v>
      </c>
      <c r="E4246" s="644" t="s">
        <v>198</v>
      </c>
      <c r="F4246" s="644"/>
      <c r="G4246" s="351" t="s">
        <v>4</v>
      </c>
      <c r="H4246" s="352">
        <v>1</v>
      </c>
      <c r="I4246" s="353">
        <v>104.89</v>
      </c>
      <c r="J4246" s="377">
        <v>104.89</v>
      </c>
    </row>
    <row r="4247" spans="1:10" ht="25.5" x14ac:dyDescent="0.25">
      <c r="A4247" s="378" t="s">
        <v>185</v>
      </c>
      <c r="B4247" s="361" t="s">
        <v>414</v>
      </c>
      <c r="C4247" s="360" t="s">
        <v>12</v>
      </c>
      <c r="D4247" s="360" t="s">
        <v>415</v>
      </c>
      <c r="E4247" s="645" t="s">
        <v>2465</v>
      </c>
      <c r="F4247" s="645"/>
      <c r="G4247" s="362" t="s">
        <v>104</v>
      </c>
      <c r="H4247" s="363">
        <v>0.443</v>
      </c>
      <c r="I4247" s="364">
        <v>25.33</v>
      </c>
      <c r="J4247" s="379">
        <v>11.22</v>
      </c>
    </row>
    <row r="4248" spans="1:10" ht="25.5" x14ac:dyDescent="0.25">
      <c r="A4248" s="378" t="s">
        <v>185</v>
      </c>
      <c r="B4248" s="361" t="s">
        <v>416</v>
      </c>
      <c r="C4248" s="360" t="s">
        <v>12</v>
      </c>
      <c r="D4248" s="360" t="s">
        <v>417</v>
      </c>
      <c r="E4248" s="645" t="s">
        <v>2465</v>
      </c>
      <c r="F4248" s="645"/>
      <c r="G4248" s="362" t="s">
        <v>104</v>
      </c>
      <c r="H4248" s="363">
        <v>0.443</v>
      </c>
      <c r="I4248" s="364">
        <v>33.36</v>
      </c>
      <c r="J4248" s="379">
        <v>14.77</v>
      </c>
    </row>
    <row r="4249" spans="1:10" ht="25.5" x14ac:dyDescent="0.25">
      <c r="A4249" s="372" t="s">
        <v>191</v>
      </c>
      <c r="B4249" s="355" t="s">
        <v>1983</v>
      </c>
      <c r="C4249" s="354" t="s">
        <v>125</v>
      </c>
      <c r="D4249" s="354" t="s">
        <v>3128</v>
      </c>
      <c r="E4249" s="643" t="s">
        <v>192</v>
      </c>
      <c r="F4249" s="643"/>
      <c r="G4249" s="356" t="s">
        <v>4</v>
      </c>
      <c r="H4249" s="357">
        <v>1</v>
      </c>
      <c r="I4249" s="358">
        <v>78.900000000000006</v>
      </c>
      <c r="J4249" s="373">
        <v>78.900000000000006</v>
      </c>
    </row>
    <row r="4250" spans="1:10" x14ac:dyDescent="0.25">
      <c r="A4250" s="646" t="s">
        <v>199</v>
      </c>
      <c r="B4250" s="853"/>
      <c r="C4250" s="853"/>
      <c r="D4250" s="853"/>
      <c r="E4250" s="853"/>
      <c r="F4250" s="853"/>
      <c r="G4250" s="853"/>
      <c r="H4250" s="853"/>
      <c r="I4250" s="853"/>
      <c r="J4250" s="647"/>
    </row>
    <row r="4251" spans="1:10" ht="15.75" thickBot="1" x14ac:dyDescent="0.3">
      <c r="A4251" s="648" t="s">
        <v>1984</v>
      </c>
      <c r="B4251" s="854"/>
      <c r="C4251" s="854"/>
      <c r="D4251" s="854"/>
      <c r="E4251" s="854"/>
      <c r="F4251" s="854"/>
      <c r="G4251" s="854"/>
      <c r="H4251" s="854"/>
      <c r="I4251" s="854"/>
      <c r="J4251" s="649"/>
    </row>
    <row r="4252" spans="1:10" ht="15.75" thickTop="1" x14ac:dyDescent="0.25">
      <c r="A4252" s="374"/>
      <c r="B4252" s="359"/>
      <c r="C4252" s="359"/>
      <c r="D4252" s="359"/>
      <c r="E4252" s="359"/>
      <c r="F4252" s="359"/>
      <c r="G4252" s="359"/>
      <c r="H4252" s="359"/>
      <c r="I4252" s="359"/>
      <c r="J4252" s="375"/>
    </row>
    <row r="4253" spans="1:10" ht="51" x14ac:dyDescent="0.25">
      <c r="A4253" s="376" t="s">
        <v>184</v>
      </c>
      <c r="B4253" s="350" t="s">
        <v>2780</v>
      </c>
      <c r="C4253" s="349" t="s">
        <v>12</v>
      </c>
      <c r="D4253" s="349" t="s">
        <v>2781</v>
      </c>
      <c r="E4253" s="644" t="s">
        <v>778</v>
      </c>
      <c r="F4253" s="644"/>
      <c r="G4253" s="351" t="s">
        <v>4</v>
      </c>
      <c r="H4253" s="352">
        <v>1</v>
      </c>
      <c r="I4253" s="353">
        <v>18.78</v>
      </c>
      <c r="J4253" s="377">
        <v>18.78</v>
      </c>
    </row>
    <row r="4254" spans="1:10" ht="25.5" x14ac:dyDescent="0.25">
      <c r="A4254" s="378" t="s">
        <v>185</v>
      </c>
      <c r="B4254" s="361" t="s">
        <v>416</v>
      </c>
      <c r="C4254" s="360" t="s">
        <v>12</v>
      </c>
      <c r="D4254" s="360" t="s">
        <v>417</v>
      </c>
      <c r="E4254" s="645" t="s">
        <v>2465</v>
      </c>
      <c r="F4254" s="645"/>
      <c r="G4254" s="362" t="s">
        <v>104</v>
      </c>
      <c r="H4254" s="363">
        <v>9.2499999999999999E-2</v>
      </c>
      <c r="I4254" s="364">
        <v>33.36</v>
      </c>
      <c r="J4254" s="379">
        <v>3.08</v>
      </c>
    </row>
    <row r="4255" spans="1:10" ht="25.5" x14ac:dyDescent="0.25">
      <c r="A4255" s="378" t="s">
        <v>185</v>
      </c>
      <c r="B4255" s="361" t="s">
        <v>414</v>
      </c>
      <c r="C4255" s="360" t="s">
        <v>12</v>
      </c>
      <c r="D4255" s="360" t="s">
        <v>415</v>
      </c>
      <c r="E4255" s="645" t="s">
        <v>2465</v>
      </c>
      <c r="F4255" s="645"/>
      <c r="G4255" s="362" t="s">
        <v>104</v>
      </c>
      <c r="H4255" s="363">
        <v>9.2499999999999999E-2</v>
      </c>
      <c r="I4255" s="364">
        <v>25.33</v>
      </c>
      <c r="J4255" s="379">
        <v>2.34</v>
      </c>
    </row>
    <row r="4256" spans="1:10" ht="38.25" x14ac:dyDescent="0.25">
      <c r="A4256" s="372" t="s">
        <v>191</v>
      </c>
      <c r="B4256" s="355" t="s">
        <v>763</v>
      </c>
      <c r="C4256" s="354" t="s">
        <v>12</v>
      </c>
      <c r="D4256" s="354" t="s">
        <v>764</v>
      </c>
      <c r="E4256" s="643" t="s">
        <v>192</v>
      </c>
      <c r="F4256" s="643"/>
      <c r="G4256" s="356" t="s">
        <v>4</v>
      </c>
      <c r="H4256" s="357">
        <v>5.7500000000000002E-2</v>
      </c>
      <c r="I4256" s="358">
        <v>27.72</v>
      </c>
      <c r="J4256" s="373">
        <v>1.59</v>
      </c>
    </row>
    <row r="4257" spans="1:10" ht="25.5" x14ac:dyDescent="0.25">
      <c r="A4257" s="372" t="s">
        <v>191</v>
      </c>
      <c r="B4257" s="355" t="s">
        <v>3129</v>
      </c>
      <c r="C4257" s="354" t="s">
        <v>12</v>
      </c>
      <c r="D4257" s="354" t="s">
        <v>3130</v>
      </c>
      <c r="E4257" s="643" t="s">
        <v>192</v>
      </c>
      <c r="F4257" s="643"/>
      <c r="G4257" s="356" t="s">
        <v>4</v>
      </c>
      <c r="H4257" s="357">
        <v>1</v>
      </c>
      <c r="I4257" s="358">
        <v>8.74</v>
      </c>
      <c r="J4257" s="373">
        <v>8.74</v>
      </c>
    </row>
    <row r="4258" spans="1:10" ht="26.25" thickBot="1" x14ac:dyDescent="0.3">
      <c r="A4258" s="372" t="s">
        <v>191</v>
      </c>
      <c r="B4258" s="355" t="s">
        <v>765</v>
      </c>
      <c r="C4258" s="354" t="s">
        <v>12</v>
      </c>
      <c r="D4258" s="354" t="s">
        <v>766</v>
      </c>
      <c r="E4258" s="643" t="s">
        <v>192</v>
      </c>
      <c r="F4258" s="643"/>
      <c r="G4258" s="356" t="s">
        <v>4</v>
      </c>
      <c r="H4258" s="357">
        <v>1</v>
      </c>
      <c r="I4258" s="358">
        <v>3.03</v>
      </c>
      <c r="J4258" s="373">
        <v>3.03</v>
      </c>
    </row>
    <row r="4259" spans="1:10" ht="15.75" thickTop="1" x14ac:dyDescent="0.25">
      <c r="A4259" s="374"/>
      <c r="B4259" s="359"/>
      <c r="C4259" s="359"/>
      <c r="D4259" s="359"/>
      <c r="E4259" s="359"/>
      <c r="F4259" s="359"/>
      <c r="G4259" s="359"/>
      <c r="H4259" s="359"/>
      <c r="I4259" s="359"/>
      <c r="J4259" s="375"/>
    </row>
    <row r="4260" spans="1:10" ht="51" x14ac:dyDescent="0.25">
      <c r="A4260" s="376" t="s">
        <v>184</v>
      </c>
      <c r="B4260" s="350" t="s">
        <v>1522</v>
      </c>
      <c r="C4260" s="349" t="s">
        <v>12</v>
      </c>
      <c r="D4260" s="349" t="s">
        <v>1523</v>
      </c>
      <c r="E4260" s="644" t="s">
        <v>778</v>
      </c>
      <c r="F4260" s="644"/>
      <c r="G4260" s="351" t="s">
        <v>4</v>
      </c>
      <c r="H4260" s="352">
        <v>1</v>
      </c>
      <c r="I4260" s="353">
        <v>11.37</v>
      </c>
      <c r="J4260" s="377">
        <v>11.37</v>
      </c>
    </row>
    <row r="4261" spans="1:10" ht="25.5" x14ac:dyDescent="0.25">
      <c r="A4261" s="378" t="s">
        <v>185</v>
      </c>
      <c r="B4261" s="361" t="s">
        <v>414</v>
      </c>
      <c r="C4261" s="360" t="s">
        <v>12</v>
      </c>
      <c r="D4261" s="360" t="s">
        <v>415</v>
      </c>
      <c r="E4261" s="645" t="s">
        <v>2465</v>
      </c>
      <c r="F4261" s="645"/>
      <c r="G4261" s="362" t="s">
        <v>104</v>
      </c>
      <c r="H4261" s="363">
        <v>0.127</v>
      </c>
      <c r="I4261" s="364">
        <v>25.33</v>
      </c>
      <c r="J4261" s="379">
        <v>3.21</v>
      </c>
    </row>
    <row r="4262" spans="1:10" ht="25.5" x14ac:dyDescent="0.25">
      <c r="A4262" s="378" t="s">
        <v>185</v>
      </c>
      <c r="B4262" s="361" t="s">
        <v>416</v>
      </c>
      <c r="C4262" s="360" t="s">
        <v>12</v>
      </c>
      <c r="D4262" s="360" t="s">
        <v>417</v>
      </c>
      <c r="E4262" s="645" t="s">
        <v>2465</v>
      </c>
      <c r="F4262" s="645"/>
      <c r="G4262" s="362" t="s">
        <v>104</v>
      </c>
      <c r="H4262" s="363">
        <v>0.127</v>
      </c>
      <c r="I4262" s="364">
        <v>33.36</v>
      </c>
      <c r="J4262" s="379">
        <v>4.2300000000000004</v>
      </c>
    </row>
    <row r="4263" spans="1:10" x14ac:dyDescent="0.25">
      <c r="A4263" s="372" t="s">
        <v>191</v>
      </c>
      <c r="B4263" s="355" t="s">
        <v>628</v>
      </c>
      <c r="C4263" s="354" t="s">
        <v>12</v>
      </c>
      <c r="D4263" s="354" t="s">
        <v>629</v>
      </c>
      <c r="E4263" s="643" t="s">
        <v>192</v>
      </c>
      <c r="F4263" s="643"/>
      <c r="G4263" s="356" t="s">
        <v>4</v>
      </c>
      <c r="H4263" s="357">
        <v>7.1000000000000004E-3</v>
      </c>
      <c r="I4263" s="358">
        <v>2.08</v>
      </c>
      <c r="J4263" s="373">
        <v>0.01</v>
      </c>
    </row>
    <row r="4264" spans="1:10" ht="25.5" x14ac:dyDescent="0.25">
      <c r="A4264" s="372" t="s">
        <v>191</v>
      </c>
      <c r="B4264" s="355" t="s">
        <v>624</v>
      </c>
      <c r="C4264" s="354" t="s">
        <v>12</v>
      </c>
      <c r="D4264" s="354" t="s">
        <v>625</v>
      </c>
      <c r="E4264" s="643" t="s">
        <v>192</v>
      </c>
      <c r="F4264" s="643"/>
      <c r="G4264" s="356" t="s">
        <v>4</v>
      </c>
      <c r="H4264" s="357">
        <v>1.4999999999999999E-2</v>
      </c>
      <c r="I4264" s="358">
        <v>76.099999999999994</v>
      </c>
      <c r="J4264" s="373">
        <v>1.1399999999999999</v>
      </c>
    </row>
    <row r="4265" spans="1:10" ht="25.5" x14ac:dyDescent="0.25">
      <c r="A4265" s="372" t="s">
        <v>191</v>
      </c>
      <c r="B4265" s="355" t="s">
        <v>1987</v>
      </c>
      <c r="C4265" s="354" t="s">
        <v>12</v>
      </c>
      <c r="D4265" s="354" t="s">
        <v>1988</v>
      </c>
      <c r="E4265" s="643" t="s">
        <v>192</v>
      </c>
      <c r="F4265" s="643"/>
      <c r="G4265" s="356" t="s">
        <v>4</v>
      </c>
      <c r="H4265" s="357">
        <v>1</v>
      </c>
      <c r="I4265" s="358">
        <v>2.12</v>
      </c>
      <c r="J4265" s="373">
        <v>2.12</v>
      </c>
    </row>
    <row r="4266" spans="1:10" ht="26.25" thickBot="1" x14ac:dyDescent="0.3">
      <c r="A4266" s="372" t="s">
        <v>191</v>
      </c>
      <c r="B4266" s="355" t="s">
        <v>634</v>
      </c>
      <c r="C4266" s="354" t="s">
        <v>12</v>
      </c>
      <c r="D4266" s="354" t="s">
        <v>635</v>
      </c>
      <c r="E4266" s="643" t="s">
        <v>192</v>
      </c>
      <c r="F4266" s="643"/>
      <c r="G4266" s="356" t="s">
        <v>4</v>
      </c>
      <c r="H4266" s="357">
        <v>9.9000000000000008E-3</v>
      </c>
      <c r="I4266" s="358">
        <v>67.17</v>
      </c>
      <c r="J4266" s="373">
        <v>0.66</v>
      </c>
    </row>
    <row r="4267" spans="1:10" ht="15.75" thickTop="1" x14ac:dyDescent="0.25">
      <c r="A4267" s="374"/>
      <c r="B4267" s="359"/>
      <c r="C4267" s="359"/>
      <c r="D4267" s="359"/>
      <c r="E4267" s="359"/>
      <c r="F4267" s="359"/>
      <c r="G4267" s="359"/>
      <c r="H4267" s="359"/>
      <c r="I4267" s="359"/>
      <c r="J4267" s="375"/>
    </row>
    <row r="4268" spans="1:10" ht="51" x14ac:dyDescent="0.25">
      <c r="A4268" s="376" t="s">
        <v>184</v>
      </c>
      <c r="B4268" s="350" t="s">
        <v>1525</v>
      </c>
      <c r="C4268" s="349" t="s">
        <v>12</v>
      </c>
      <c r="D4268" s="349" t="s">
        <v>1526</v>
      </c>
      <c r="E4268" s="644" t="s">
        <v>778</v>
      </c>
      <c r="F4268" s="644"/>
      <c r="G4268" s="351" t="s">
        <v>4</v>
      </c>
      <c r="H4268" s="352">
        <v>1</v>
      </c>
      <c r="I4268" s="353">
        <v>16.32</v>
      </c>
      <c r="J4268" s="377">
        <v>16.32</v>
      </c>
    </row>
    <row r="4269" spans="1:10" ht="25.5" x14ac:dyDescent="0.25">
      <c r="A4269" s="378" t="s">
        <v>185</v>
      </c>
      <c r="B4269" s="361" t="s">
        <v>416</v>
      </c>
      <c r="C4269" s="360" t="s">
        <v>12</v>
      </c>
      <c r="D4269" s="360" t="s">
        <v>417</v>
      </c>
      <c r="E4269" s="645" t="s">
        <v>2465</v>
      </c>
      <c r="F4269" s="645"/>
      <c r="G4269" s="362" t="s">
        <v>104</v>
      </c>
      <c r="H4269" s="363">
        <v>0.13789999999999999</v>
      </c>
      <c r="I4269" s="364">
        <v>33.36</v>
      </c>
      <c r="J4269" s="379">
        <v>4.5999999999999996</v>
      </c>
    </row>
    <row r="4270" spans="1:10" ht="25.5" x14ac:dyDescent="0.25">
      <c r="A4270" s="378" t="s">
        <v>185</v>
      </c>
      <c r="B4270" s="361" t="s">
        <v>414</v>
      </c>
      <c r="C4270" s="360" t="s">
        <v>12</v>
      </c>
      <c r="D4270" s="360" t="s">
        <v>415</v>
      </c>
      <c r="E4270" s="645" t="s">
        <v>2465</v>
      </c>
      <c r="F4270" s="645"/>
      <c r="G4270" s="362" t="s">
        <v>104</v>
      </c>
      <c r="H4270" s="363">
        <v>0.13789999999999999</v>
      </c>
      <c r="I4270" s="364">
        <v>25.33</v>
      </c>
      <c r="J4270" s="379">
        <v>3.49</v>
      </c>
    </row>
    <row r="4271" spans="1:10" ht="38.25" x14ac:dyDescent="0.25">
      <c r="A4271" s="372" t="s">
        <v>191</v>
      </c>
      <c r="B4271" s="355" t="s">
        <v>763</v>
      </c>
      <c r="C4271" s="354" t="s">
        <v>12</v>
      </c>
      <c r="D4271" s="354" t="s">
        <v>764</v>
      </c>
      <c r="E4271" s="643" t="s">
        <v>192</v>
      </c>
      <c r="F4271" s="643"/>
      <c r="G4271" s="356" t="s">
        <v>4</v>
      </c>
      <c r="H4271" s="357">
        <v>0.05</v>
      </c>
      <c r="I4271" s="358">
        <v>27.72</v>
      </c>
      <c r="J4271" s="373">
        <v>1.38</v>
      </c>
    </row>
    <row r="4272" spans="1:10" ht="25.5" x14ac:dyDescent="0.25">
      <c r="A4272" s="372" t="s">
        <v>191</v>
      </c>
      <c r="B4272" s="355" t="s">
        <v>1989</v>
      </c>
      <c r="C4272" s="354" t="s">
        <v>12</v>
      </c>
      <c r="D4272" s="354" t="s">
        <v>1990</v>
      </c>
      <c r="E4272" s="643" t="s">
        <v>192</v>
      </c>
      <c r="F4272" s="643"/>
      <c r="G4272" s="356" t="s">
        <v>4</v>
      </c>
      <c r="H4272" s="357">
        <v>1</v>
      </c>
      <c r="I4272" s="358">
        <v>3.43</v>
      </c>
      <c r="J4272" s="373">
        <v>3.43</v>
      </c>
    </row>
    <row r="4273" spans="1:10" ht="26.25" thickBot="1" x14ac:dyDescent="0.3">
      <c r="A4273" s="372" t="s">
        <v>191</v>
      </c>
      <c r="B4273" s="355" t="s">
        <v>1985</v>
      </c>
      <c r="C4273" s="354" t="s">
        <v>12</v>
      </c>
      <c r="D4273" s="354" t="s">
        <v>1986</v>
      </c>
      <c r="E4273" s="643" t="s">
        <v>192</v>
      </c>
      <c r="F4273" s="643"/>
      <c r="G4273" s="356" t="s">
        <v>4</v>
      </c>
      <c r="H4273" s="357">
        <v>2</v>
      </c>
      <c r="I4273" s="358">
        <v>1.71</v>
      </c>
      <c r="J4273" s="373">
        <v>3.42</v>
      </c>
    </row>
    <row r="4274" spans="1:10" ht="15.75" thickTop="1" x14ac:dyDescent="0.25">
      <c r="A4274" s="374"/>
      <c r="B4274" s="359"/>
      <c r="C4274" s="359"/>
      <c r="D4274" s="359"/>
      <c r="E4274" s="359"/>
      <c r="F4274" s="359"/>
      <c r="G4274" s="359"/>
      <c r="H4274" s="359"/>
      <c r="I4274" s="359"/>
      <c r="J4274" s="375"/>
    </row>
    <row r="4275" spans="1:10" ht="51" x14ac:dyDescent="0.25">
      <c r="A4275" s="376" t="s">
        <v>184</v>
      </c>
      <c r="B4275" s="350" t="s">
        <v>2782</v>
      </c>
      <c r="C4275" s="349" t="s">
        <v>12</v>
      </c>
      <c r="D4275" s="349" t="s">
        <v>2783</v>
      </c>
      <c r="E4275" s="644" t="s">
        <v>778</v>
      </c>
      <c r="F4275" s="644"/>
      <c r="G4275" s="351" t="s">
        <v>4</v>
      </c>
      <c r="H4275" s="352">
        <v>1</v>
      </c>
      <c r="I4275" s="353">
        <v>23.95</v>
      </c>
      <c r="J4275" s="377">
        <v>23.95</v>
      </c>
    </row>
    <row r="4276" spans="1:10" ht="25.5" x14ac:dyDescent="0.25">
      <c r="A4276" s="378" t="s">
        <v>185</v>
      </c>
      <c r="B4276" s="361" t="s">
        <v>414</v>
      </c>
      <c r="C4276" s="360" t="s">
        <v>12</v>
      </c>
      <c r="D4276" s="360" t="s">
        <v>415</v>
      </c>
      <c r="E4276" s="645" t="s">
        <v>2465</v>
      </c>
      <c r="F4276" s="645"/>
      <c r="G4276" s="362" t="s">
        <v>104</v>
      </c>
      <c r="H4276" s="363">
        <v>0.16520000000000001</v>
      </c>
      <c r="I4276" s="364">
        <v>25.33</v>
      </c>
      <c r="J4276" s="379">
        <v>4.18</v>
      </c>
    </row>
    <row r="4277" spans="1:10" ht="25.5" x14ac:dyDescent="0.25">
      <c r="A4277" s="378" t="s">
        <v>185</v>
      </c>
      <c r="B4277" s="361" t="s">
        <v>416</v>
      </c>
      <c r="C4277" s="360" t="s">
        <v>12</v>
      </c>
      <c r="D4277" s="360" t="s">
        <v>417</v>
      </c>
      <c r="E4277" s="645" t="s">
        <v>2465</v>
      </c>
      <c r="F4277" s="645"/>
      <c r="G4277" s="362" t="s">
        <v>104</v>
      </c>
      <c r="H4277" s="363">
        <v>0.16520000000000001</v>
      </c>
      <c r="I4277" s="364">
        <v>33.36</v>
      </c>
      <c r="J4277" s="379">
        <v>5.51</v>
      </c>
    </row>
    <row r="4278" spans="1:10" ht="25.5" x14ac:dyDescent="0.25">
      <c r="A4278" s="372" t="s">
        <v>191</v>
      </c>
      <c r="B4278" s="355" t="s">
        <v>769</v>
      </c>
      <c r="C4278" s="354" t="s">
        <v>12</v>
      </c>
      <c r="D4278" s="354" t="s">
        <v>770</v>
      </c>
      <c r="E4278" s="643" t="s">
        <v>192</v>
      </c>
      <c r="F4278" s="643"/>
      <c r="G4278" s="356" t="s">
        <v>4</v>
      </c>
      <c r="H4278" s="357">
        <v>2</v>
      </c>
      <c r="I4278" s="358">
        <v>2.5099999999999998</v>
      </c>
      <c r="J4278" s="373">
        <v>5.0199999999999996</v>
      </c>
    </row>
    <row r="4279" spans="1:10" ht="25.5" x14ac:dyDescent="0.25">
      <c r="A4279" s="372" t="s">
        <v>191</v>
      </c>
      <c r="B4279" s="355" t="s">
        <v>3131</v>
      </c>
      <c r="C4279" s="354" t="s">
        <v>12</v>
      </c>
      <c r="D4279" s="354" t="s">
        <v>3132</v>
      </c>
      <c r="E4279" s="643" t="s">
        <v>192</v>
      </c>
      <c r="F4279" s="643"/>
      <c r="G4279" s="356" t="s">
        <v>4</v>
      </c>
      <c r="H4279" s="357">
        <v>1</v>
      </c>
      <c r="I4279" s="358">
        <v>7.17</v>
      </c>
      <c r="J4279" s="373">
        <v>7.17</v>
      </c>
    </row>
    <row r="4280" spans="1:10" ht="39" thickBot="1" x14ac:dyDescent="0.3">
      <c r="A4280" s="372" t="s">
        <v>191</v>
      </c>
      <c r="B4280" s="355" t="s">
        <v>763</v>
      </c>
      <c r="C4280" s="354" t="s">
        <v>12</v>
      </c>
      <c r="D4280" s="354" t="s">
        <v>764</v>
      </c>
      <c r="E4280" s="643" t="s">
        <v>192</v>
      </c>
      <c r="F4280" s="643"/>
      <c r="G4280" s="356" t="s">
        <v>4</v>
      </c>
      <c r="H4280" s="357">
        <v>7.4999999999999997E-2</v>
      </c>
      <c r="I4280" s="358">
        <v>27.72</v>
      </c>
      <c r="J4280" s="373">
        <v>2.0699999999999998</v>
      </c>
    </row>
    <row r="4281" spans="1:10" ht="15.75" thickTop="1" x14ac:dyDescent="0.25">
      <c r="A4281" s="374"/>
      <c r="B4281" s="359"/>
      <c r="C4281" s="359"/>
      <c r="D4281" s="359"/>
      <c r="E4281" s="359"/>
      <c r="F4281" s="359"/>
      <c r="G4281" s="359"/>
      <c r="H4281" s="359"/>
      <c r="I4281" s="359"/>
      <c r="J4281" s="375"/>
    </row>
    <row r="4282" spans="1:10" ht="51" x14ac:dyDescent="0.25">
      <c r="A4282" s="376" t="s">
        <v>184</v>
      </c>
      <c r="B4282" s="350" t="s">
        <v>963</v>
      </c>
      <c r="C4282" s="349" t="s">
        <v>12</v>
      </c>
      <c r="D4282" s="349" t="s">
        <v>964</v>
      </c>
      <c r="E4282" s="644" t="s">
        <v>778</v>
      </c>
      <c r="F4282" s="644"/>
      <c r="G4282" s="351" t="s">
        <v>4</v>
      </c>
      <c r="H4282" s="352">
        <v>1</v>
      </c>
      <c r="I4282" s="353">
        <v>28.8</v>
      </c>
      <c r="J4282" s="377">
        <v>28.8</v>
      </c>
    </row>
    <row r="4283" spans="1:10" ht="25.5" x14ac:dyDescent="0.25">
      <c r="A4283" s="378" t="s">
        <v>185</v>
      </c>
      <c r="B4283" s="361" t="s">
        <v>414</v>
      </c>
      <c r="C4283" s="360" t="s">
        <v>12</v>
      </c>
      <c r="D4283" s="360" t="s">
        <v>415</v>
      </c>
      <c r="E4283" s="645" t="s">
        <v>2465</v>
      </c>
      <c r="F4283" s="645"/>
      <c r="G4283" s="362" t="s">
        <v>104</v>
      </c>
      <c r="H4283" s="363">
        <v>0.19259999999999999</v>
      </c>
      <c r="I4283" s="364">
        <v>25.33</v>
      </c>
      <c r="J4283" s="379">
        <v>4.87</v>
      </c>
    </row>
    <row r="4284" spans="1:10" ht="25.5" x14ac:dyDescent="0.25">
      <c r="A4284" s="378" t="s">
        <v>185</v>
      </c>
      <c r="B4284" s="361" t="s">
        <v>416</v>
      </c>
      <c r="C4284" s="360" t="s">
        <v>12</v>
      </c>
      <c r="D4284" s="360" t="s">
        <v>417</v>
      </c>
      <c r="E4284" s="645" t="s">
        <v>2465</v>
      </c>
      <c r="F4284" s="645"/>
      <c r="G4284" s="362" t="s">
        <v>104</v>
      </c>
      <c r="H4284" s="363">
        <v>0.19259999999999999</v>
      </c>
      <c r="I4284" s="364">
        <v>33.36</v>
      </c>
      <c r="J4284" s="379">
        <v>6.42</v>
      </c>
    </row>
    <row r="4285" spans="1:10" ht="38.25" x14ac:dyDescent="0.25">
      <c r="A4285" s="372" t="s">
        <v>191</v>
      </c>
      <c r="B4285" s="355" t="s">
        <v>763</v>
      </c>
      <c r="C4285" s="354" t="s">
        <v>12</v>
      </c>
      <c r="D4285" s="354" t="s">
        <v>764</v>
      </c>
      <c r="E4285" s="643" t="s">
        <v>192</v>
      </c>
      <c r="F4285" s="643"/>
      <c r="G4285" s="356" t="s">
        <v>4</v>
      </c>
      <c r="H4285" s="357">
        <v>0.115</v>
      </c>
      <c r="I4285" s="358">
        <v>27.72</v>
      </c>
      <c r="J4285" s="373">
        <v>3.18</v>
      </c>
    </row>
    <row r="4286" spans="1:10" ht="25.5" x14ac:dyDescent="0.25">
      <c r="A4286" s="372" t="s">
        <v>191</v>
      </c>
      <c r="B4286" s="355" t="s">
        <v>988</v>
      </c>
      <c r="C4286" s="354" t="s">
        <v>12</v>
      </c>
      <c r="D4286" s="354" t="s">
        <v>989</v>
      </c>
      <c r="E4286" s="643" t="s">
        <v>192</v>
      </c>
      <c r="F4286" s="643"/>
      <c r="G4286" s="356" t="s">
        <v>4</v>
      </c>
      <c r="H4286" s="357">
        <v>1</v>
      </c>
      <c r="I4286" s="358">
        <v>8.27</v>
      </c>
      <c r="J4286" s="373">
        <v>8.27</v>
      </c>
    </row>
    <row r="4287" spans="1:10" ht="26.25" thickBot="1" x14ac:dyDescent="0.3">
      <c r="A4287" s="372" t="s">
        <v>191</v>
      </c>
      <c r="B4287" s="355" t="s">
        <v>765</v>
      </c>
      <c r="C4287" s="354" t="s">
        <v>12</v>
      </c>
      <c r="D4287" s="354" t="s">
        <v>766</v>
      </c>
      <c r="E4287" s="643" t="s">
        <v>192</v>
      </c>
      <c r="F4287" s="643"/>
      <c r="G4287" s="356" t="s">
        <v>4</v>
      </c>
      <c r="H4287" s="357">
        <v>2</v>
      </c>
      <c r="I4287" s="358">
        <v>3.03</v>
      </c>
      <c r="J4287" s="373">
        <v>6.06</v>
      </c>
    </row>
    <row r="4288" spans="1:10" ht="15.75" thickTop="1" x14ac:dyDescent="0.25">
      <c r="A4288" s="374"/>
      <c r="B4288" s="359"/>
      <c r="C4288" s="359"/>
      <c r="D4288" s="359"/>
      <c r="E4288" s="359"/>
      <c r="F4288" s="359"/>
      <c r="G4288" s="359"/>
      <c r="H4288" s="359"/>
      <c r="I4288" s="359"/>
      <c r="J4288" s="375"/>
    </row>
    <row r="4289" spans="1:10" ht="51" x14ac:dyDescent="0.25">
      <c r="A4289" s="376" t="s">
        <v>184</v>
      </c>
      <c r="B4289" s="350" t="s">
        <v>1530</v>
      </c>
      <c r="C4289" s="349" t="s">
        <v>12</v>
      </c>
      <c r="D4289" s="349" t="s">
        <v>1531</v>
      </c>
      <c r="E4289" s="644" t="s">
        <v>778</v>
      </c>
      <c r="F4289" s="644"/>
      <c r="G4289" s="351" t="s">
        <v>4</v>
      </c>
      <c r="H4289" s="352">
        <v>1</v>
      </c>
      <c r="I4289" s="353">
        <v>11.16</v>
      </c>
      <c r="J4289" s="377">
        <v>11.16</v>
      </c>
    </row>
    <row r="4290" spans="1:10" ht="25.5" x14ac:dyDescent="0.25">
      <c r="A4290" s="378" t="s">
        <v>185</v>
      </c>
      <c r="B4290" s="361" t="s">
        <v>416</v>
      </c>
      <c r="C4290" s="360" t="s">
        <v>12</v>
      </c>
      <c r="D4290" s="360" t="s">
        <v>417</v>
      </c>
      <c r="E4290" s="645" t="s">
        <v>2465</v>
      </c>
      <c r="F4290" s="645"/>
      <c r="G4290" s="362" t="s">
        <v>104</v>
      </c>
      <c r="H4290" s="363">
        <v>0.127</v>
      </c>
      <c r="I4290" s="364">
        <v>33.36</v>
      </c>
      <c r="J4290" s="379">
        <v>4.2300000000000004</v>
      </c>
    </row>
    <row r="4291" spans="1:10" ht="25.5" x14ac:dyDescent="0.25">
      <c r="A4291" s="378" t="s">
        <v>185</v>
      </c>
      <c r="B4291" s="361" t="s">
        <v>414</v>
      </c>
      <c r="C4291" s="360" t="s">
        <v>12</v>
      </c>
      <c r="D4291" s="360" t="s">
        <v>415</v>
      </c>
      <c r="E4291" s="645" t="s">
        <v>2465</v>
      </c>
      <c r="F4291" s="645"/>
      <c r="G4291" s="362" t="s">
        <v>104</v>
      </c>
      <c r="H4291" s="363">
        <v>0.127</v>
      </c>
      <c r="I4291" s="364">
        <v>25.33</v>
      </c>
      <c r="J4291" s="379">
        <v>3.21</v>
      </c>
    </row>
    <row r="4292" spans="1:10" ht="25.5" x14ac:dyDescent="0.25">
      <c r="A4292" s="372" t="s">
        <v>191</v>
      </c>
      <c r="B4292" s="355" t="s">
        <v>624</v>
      </c>
      <c r="C4292" s="354" t="s">
        <v>12</v>
      </c>
      <c r="D4292" s="354" t="s">
        <v>625</v>
      </c>
      <c r="E4292" s="643" t="s">
        <v>192</v>
      </c>
      <c r="F4292" s="643"/>
      <c r="G4292" s="356" t="s">
        <v>4</v>
      </c>
      <c r="H4292" s="357">
        <v>1.4999999999999999E-2</v>
      </c>
      <c r="I4292" s="358">
        <v>76.099999999999994</v>
      </c>
      <c r="J4292" s="373">
        <v>1.1399999999999999</v>
      </c>
    </row>
    <row r="4293" spans="1:10" x14ac:dyDescent="0.25">
      <c r="A4293" s="372" t="s">
        <v>191</v>
      </c>
      <c r="B4293" s="355" t="s">
        <v>628</v>
      </c>
      <c r="C4293" s="354" t="s">
        <v>12</v>
      </c>
      <c r="D4293" s="354" t="s">
        <v>629</v>
      </c>
      <c r="E4293" s="643" t="s">
        <v>192</v>
      </c>
      <c r="F4293" s="643"/>
      <c r="G4293" s="356" t="s">
        <v>4</v>
      </c>
      <c r="H4293" s="357">
        <v>7.1000000000000004E-3</v>
      </c>
      <c r="I4293" s="358">
        <v>2.08</v>
      </c>
      <c r="J4293" s="373">
        <v>0.01</v>
      </c>
    </row>
    <row r="4294" spans="1:10" ht="25.5" x14ac:dyDescent="0.25">
      <c r="A4294" s="372" t="s">
        <v>191</v>
      </c>
      <c r="B4294" s="355" t="s">
        <v>1991</v>
      </c>
      <c r="C4294" s="354" t="s">
        <v>12</v>
      </c>
      <c r="D4294" s="354" t="s">
        <v>1992</v>
      </c>
      <c r="E4294" s="643" t="s">
        <v>192</v>
      </c>
      <c r="F4294" s="643"/>
      <c r="G4294" s="356" t="s">
        <v>4</v>
      </c>
      <c r="H4294" s="357">
        <v>1</v>
      </c>
      <c r="I4294" s="358">
        <v>1.91</v>
      </c>
      <c r="J4294" s="373">
        <v>1.91</v>
      </c>
    </row>
    <row r="4295" spans="1:10" ht="26.25" thickBot="1" x14ac:dyDescent="0.3">
      <c r="A4295" s="372" t="s">
        <v>191</v>
      </c>
      <c r="B4295" s="355" t="s">
        <v>634</v>
      </c>
      <c r="C4295" s="354" t="s">
        <v>12</v>
      </c>
      <c r="D4295" s="354" t="s">
        <v>635</v>
      </c>
      <c r="E4295" s="643" t="s">
        <v>192</v>
      </c>
      <c r="F4295" s="643"/>
      <c r="G4295" s="356" t="s">
        <v>4</v>
      </c>
      <c r="H4295" s="357">
        <v>9.9000000000000008E-3</v>
      </c>
      <c r="I4295" s="358">
        <v>67.17</v>
      </c>
      <c r="J4295" s="373">
        <v>0.66</v>
      </c>
    </row>
    <row r="4296" spans="1:10" ht="15.75" thickTop="1" x14ac:dyDescent="0.25">
      <c r="A4296" s="374"/>
      <c r="B4296" s="359"/>
      <c r="C4296" s="359"/>
      <c r="D4296" s="359"/>
      <c r="E4296" s="359"/>
      <c r="F4296" s="359"/>
      <c r="G4296" s="359"/>
      <c r="H4296" s="359"/>
      <c r="I4296" s="359"/>
      <c r="J4296" s="375"/>
    </row>
    <row r="4297" spans="1:10" ht="51" x14ac:dyDescent="0.25">
      <c r="A4297" s="376" t="s">
        <v>184</v>
      </c>
      <c r="B4297" s="350" t="s">
        <v>1533</v>
      </c>
      <c r="C4297" s="349" t="s">
        <v>12</v>
      </c>
      <c r="D4297" s="349" t="s">
        <v>1534</v>
      </c>
      <c r="E4297" s="644" t="s">
        <v>778</v>
      </c>
      <c r="F4297" s="644"/>
      <c r="G4297" s="351" t="s">
        <v>4</v>
      </c>
      <c r="H4297" s="352">
        <v>1</v>
      </c>
      <c r="I4297" s="353">
        <v>15.66</v>
      </c>
      <c r="J4297" s="377">
        <v>15.66</v>
      </c>
    </row>
    <row r="4298" spans="1:10" ht="25.5" x14ac:dyDescent="0.25">
      <c r="A4298" s="378" t="s">
        <v>185</v>
      </c>
      <c r="B4298" s="361" t="s">
        <v>414</v>
      </c>
      <c r="C4298" s="360" t="s">
        <v>12</v>
      </c>
      <c r="D4298" s="360" t="s">
        <v>415</v>
      </c>
      <c r="E4298" s="645" t="s">
        <v>2465</v>
      </c>
      <c r="F4298" s="645"/>
      <c r="G4298" s="362" t="s">
        <v>104</v>
      </c>
      <c r="H4298" s="363">
        <v>0.13789999999999999</v>
      </c>
      <c r="I4298" s="364">
        <v>25.33</v>
      </c>
      <c r="J4298" s="379">
        <v>3.49</v>
      </c>
    </row>
    <row r="4299" spans="1:10" ht="25.5" x14ac:dyDescent="0.25">
      <c r="A4299" s="378" t="s">
        <v>185</v>
      </c>
      <c r="B4299" s="361" t="s">
        <v>416</v>
      </c>
      <c r="C4299" s="360" t="s">
        <v>12</v>
      </c>
      <c r="D4299" s="360" t="s">
        <v>417</v>
      </c>
      <c r="E4299" s="645" t="s">
        <v>2465</v>
      </c>
      <c r="F4299" s="645"/>
      <c r="G4299" s="362" t="s">
        <v>104</v>
      </c>
      <c r="H4299" s="363">
        <v>0.13789999999999999</v>
      </c>
      <c r="I4299" s="364">
        <v>33.36</v>
      </c>
      <c r="J4299" s="379">
        <v>4.5999999999999996</v>
      </c>
    </row>
    <row r="4300" spans="1:10" ht="25.5" x14ac:dyDescent="0.25">
      <c r="A4300" s="372" t="s">
        <v>191</v>
      </c>
      <c r="B4300" s="355" t="s">
        <v>1993</v>
      </c>
      <c r="C4300" s="354" t="s">
        <v>12</v>
      </c>
      <c r="D4300" s="354" t="s">
        <v>1994</v>
      </c>
      <c r="E4300" s="643" t="s">
        <v>192</v>
      </c>
      <c r="F4300" s="643"/>
      <c r="G4300" s="356" t="s">
        <v>4</v>
      </c>
      <c r="H4300" s="357">
        <v>1</v>
      </c>
      <c r="I4300" s="358">
        <v>2.77</v>
      </c>
      <c r="J4300" s="373">
        <v>2.77</v>
      </c>
    </row>
    <row r="4301" spans="1:10" ht="38.25" x14ac:dyDescent="0.25">
      <c r="A4301" s="372" t="s">
        <v>191</v>
      </c>
      <c r="B4301" s="355" t="s">
        <v>763</v>
      </c>
      <c r="C4301" s="354" t="s">
        <v>12</v>
      </c>
      <c r="D4301" s="354" t="s">
        <v>764</v>
      </c>
      <c r="E4301" s="643" t="s">
        <v>192</v>
      </c>
      <c r="F4301" s="643"/>
      <c r="G4301" s="356" t="s">
        <v>4</v>
      </c>
      <c r="H4301" s="357">
        <v>0.05</v>
      </c>
      <c r="I4301" s="358">
        <v>27.72</v>
      </c>
      <c r="J4301" s="373">
        <v>1.38</v>
      </c>
    </row>
    <row r="4302" spans="1:10" ht="26.25" thickBot="1" x14ac:dyDescent="0.3">
      <c r="A4302" s="372" t="s">
        <v>191</v>
      </c>
      <c r="B4302" s="355" t="s">
        <v>1985</v>
      </c>
      <c r="C4302" s="354" t="s">
        <v>12</v>
      </c>
      <c r="D4302" s="354" t="s">
        <v>1986</v>
      </c>
      <c r="E4302" s="643" t="s">
        <v>192</v>
      </c>
      <c r="F4302" s="643"/>
      <c r="G4302" s="356" t="s">
        <v>4</v>
      </c>
      <c r="H4302" s="357">
        <v>2</v>
      </c>
      <c r="I4302" s="358">
        <v>1.71</v>
      </c>
      <c r="J4302" s="373">
        <v>3.42</v>
      </c>
    </row>
    <row r="4303" spans="1:10" ht="15.75" thickTop="1" x14ac:dyDescent="0.25">
      <c r="A4303" s="374"/>
      <c r="B4303" s="359"/>
      <c r="C4303" s="359"/>
      <c r="D4303" s="359"/>
      <c r="E4303" s="359"/>
      <c r="F4303" s="359"/>
      <c r="G4303" s="359"/>
      <c r="H4303" s="359"/>
      <c r="I4303" s="359"/>
      <c r="J4303" s="375"/>
    </row>
    <row r="4304" spans="1:10" ht="51" x14ac:dyDescent="0.25">
      <c r="A4304" s="376" t="s">
        <v>184</v>
      </c>
      <c r="B4304" s="350" t="s">
        <v>2784</v>
      </c>
      <c r="C4304" s="349" t="s">
        <v>12</v>
      </c>
      <c r="D4304" s="349" t="s">
        <v>2785</v>
      </c>
      <c r="E4304" s="644" t="s">
        <v>778</v>
      </c>
      <c r="F4304" s="644"/>
      <c r="G4304" s="351" t="s">
        <v>4</v>
      </c>
      <c r="H4304" s="352">
        <v>1</v>
      </c>
      <c r="I4304" s="353">
        <v>23.07</v>
      </c>
      <c r="J4304" s="377">
        <v>23.07</v>
      </c>
    </row>
    <row r="4305" spans="1:10" ht="25.5" x14ac:dyDescent="0.25">
      <c r="A4305" s="378" t="s">
        <v>185</v>
      </c>
      <c r="B4305" s="361" t="s">
        <v>416</v>
      </c>
      <c r="C4305" s="360" t="s">
        <v>12</v>
      </c>
      <c r="D4305" s="360" t="s">
        <v>417</v>
      </c>
      <c r="E4305" s="645" t="s">
        <v>2465</v>
      </c>
      <c r="F4305" s="645"/>
      <c r="G4305" s="362" t="s">
        <v>104</v>
      </c>
      <c r="H4305" s="363">
        <v>0.16520000000000001</v>
      </c>
      <c r="I4305" s="364">
        <v>33.36</v>
      </c>
      <c r="J4305" s="379">
        <v>5.51</v>
      </c>
    </row>
    <row r="4306" spans="1:10" ht="25.5" x14ac:dyDescent="0.25">
      <c r="A4306" s="378" t="s">
        <v>185</v>
      </c>
      <c r="B4306" s="361" t="s">
        <v>414</v>
      </c>
      <c r="C4306" s="360" t="s">
        <v>12</v>
      </c>
      <c r="D4306" s="360" t="s">
        <v>415</v>
      </c>
      <c r="E4306" s="645" t="s">
        <v>2465</v>
      </c>
      <c r="F4306" s="645"/>
      <c r="G4306" s="362" t="s">
        <v>104</v>
      </c>
      <c r="H4306" s="363">
        <v>0.16520000000000001</v>
      </c>
      <c r="I4306" s="364">
        <v>25.33</v>
      </c>
      <c r="J4306" s="379">
        <v>4.18</v>
      </c>
    </row>
    <row r="4307" spans="1:10" ht="38.25" x14ac:dyDescent="0.25">
      <c r="A4307" s="372" t="s">
        <v>191</v>
      </c>
      <c r="B4307" s="355" t="s">
        <v>763</v>
      </c>
      <c r="C4307" s="354" t="s">
        <v>12</v>
      </c>
      <c r="D4307" s="354" t="s">
        <v>764</v>
      </c>
      <c r="E4307" s="643" t="s">
        <v>192</v>
      </c>
      <c r="F4307" s="643"/>
      <c r="G4307" s="356" t="s">
        <v>4</v>
      </c>
      <c r="H4307" s="357">
        <v>7.4999999999999997E-2</v>
      </c>
      <c r="I4307" s="358">
        <v>27.72</v>
      </c>
      <c r="J4307" s="373">
        <v>2.0699999999999998</v>
      </c>
    </row>
    <row r="4308" spans="1:10" ht="25.5" x14ac:dyDescent="0.25">
      <c r="A4308" s="372" t="s">
        <v>191</v>
      </c>
      <c r="B4308" s="355" t="s">
        <v>3133</v>
      </c>
      <c r="C4308" s="354" t="s">
        <v>12</v>
      </c>
      <c r="D4308" s="354" t="s">
        <v>3134</v>
      </c>
      <c r="E4308" s="643" t="s">
        <v>192</v>
      </c>
      <c r="F4308" s="643"/>
      <c r="G4308" s="356" t="s">
        <v>4</v>
      </c>
      <c r="H4308" s="357">
        <v>1</v>
      </c>
      <c r="I4308" s="358">
        <v>6.29</v>
      </c>
      <c r="J4308" s="373">
        <v>6.29</v>
      </c>
    </row>
    <row r="4309" spans="1:10" ht="26.25" thickBot="1" x14ac:dyDescent="0.3">
      <c r="A4309" s="372" t="s">
        <v>191</v>
      </c>
      <c r="B4309" s="355" t="s">
        <v>769</v>
      </c>
      <c r="C4309" s="354" t="s">
        <v>12</v>
      </c>
      <c r="D4309" s="354" t="s">
        <v>770</v>
      </c>
      <c r="E4309" s="643" t="s">
        <v>192</v>
      </c>
      <c r="F4309" s="643"/>
      <c r="G4309" s="356" t="s">
        <v>4</v>
      </c>
      <c r="H4309" s="357">
        <v>2</v>
      </c>
      <c r="I4309" s="358">
        <v>2.5099999999999998</v>
      </c>
      <c r="J4309" s="373">
        <v>5.0199999999999996</v>
      </c>
    </row>
    <row r="4310" spans="1:10" ht="15.75" thickTop="1" x14ac:dyDescent="0.25">
      <c r="A4310" s="374"/>
      <c r="B4310" s="359"/>
      <c r="C4310" s="359"/>
      <c r="D4310" s="359"/>
      <c r="E4310" s="359"/>
      <c r="F4310" s="359"/>
      <c r="G4310" s="359"/>
      <c r="H4310" s="359"/>
      <c r="I4310" s="359"/>
      <c r="J4310" s="375"/>
    </row>
    <row r="4311" spans="1:10" ht="51" x14ac:dyDescent="0.25">
      <c r="A4311" s="376" t="s">
        <v>184</v>
      </c>
      <c r="B4311" s="350" t="s">
        <v>1536</v>
      </c>
      <c r="C4311" s="349" t="s">
        <v>12</v>
      </c>
      <c r="D4311" s="349" t="s">
        <v>1537</v>
      </c>
      <c r="E4311" s="644" t="s">
        <v>778</v>
      </c>
      <c r="F4311" s="644"/>
      <c r="G4311" s="351" t="s">
        <v>4</v>
      </c>
      <c r="H4311" s="352">
        <v>1</v>
      </c>
      <c r="I4311" s="353">
        <v>28.05</v>
      </c>
      <c r="J4311" s="377">
        <v>28.05</v>
      </c>
    </row>
    <row r="4312" spans="1:10" ht="25.5" x14ac:dyDescent="0.25">
      <c r="A4312" s="378" t="s">
        <v>185</v>
      </c>
      <c r="B4312" s="361" t="s">
        <v>414</v>
      </c>
      <c r="C4312" s="360" t="s">
        <v>12</v>
      </c>
      <c r="D4312" s="360" t="s">
        <v>415</v>
      </c>
      <c r="E4312" s="645" t="s">
        <v>2465</v>
      </c>
      <c r="F4312" s="645"/>
      <c r="G4312" s="362" t="s">
        <v>104</v>
      </c>
      <c r="H4312" s="363">
        <v>0.19259999999999999</v>
      </c>
      <c r="I4312" s="364">
        <v>25.33</v>
      </c>
      <c r="J4312" s="379">
        <v>4.87</v>
      </c>
    </row>
    <row r="4313" spans="1:10" ht="25.5" x14ac:dyDescent="0.25">
      <c r="A4313" s="378" t="s">
        <v>185</v>
      </c>
      <c r="B4313" s="361" t="s">
        <v>416</v>
      </c>
      <c r="C4313" s="360" t="s">
        <v>12</v>
      </c>
      <c r="D4313" s="360" t="s">
        <v>417</v>
      </c>
      <c r="E4313" s="645" t="s">
        <v>2465</v>
      </c>
      <c r="F4313" s="645"/>
      <c r="G4313" s="362" t="s">
        <v>104</v>
      </c>
      <c r="H4313" s="363">
        <v>0.19259999999999999</v>
      </c>
      <c r="I4313" s="364">
        <v>33.36</v>
      </c>
      <c r="J4313" s="379">
        <v>6.42</v>
      </c>
    </row>
    <row r="4314" spans="1:10" ht="25.5" x14ac:dyDescent="0.25">
      <c r="A4314" s="372" t="s">
        <v>191</v>
      </c>
      <c r="B4314" s="355" t="s">
        <v>765</v>
      </c>
      <c r="C4314" s="354" t="s">
        <v>12</v>
      </c>
      <c r="D4314" s="354" t="s">
        <v>766</v>
      </c>
      <c r="E4314" s="643" t="s">
        <v>192</v>
      </c>
      <c r="F4314" s="643"/>
      <c r="G4314" s="356" t="s">
        <v>4</v>
      </c>
      <c r="H4314" s="357">
        <v>2</v>
      </c>
      <c r="I4314" s="358">
        <v>3.03</v>
      </c>
      <c r="J4314" s="373">
        <v>6.06</v>
      </c>
    </row>
    <row r="4315" spans="1:10" ht="25.5" x14ac:dyDescent="0.25">
      <c r="A4315" s="372" t="s">
        <v>191</v>
      </c>
      <c r="B4315" s="355" t="s">
        <v>767</v>
      </c>
      <c r="C4315" s="354" t="s">
        <v>12</v>
      </c>
      <c r="D4315" s="354" t="s">
        <v>768</v>
      </c>
      <c r="E4315" s="643" t="s">
        <v>192</v>
      </c>
      <c r="F4315" s="643"/>
      <c r="G4315" s="356" t="s">
        <v>4</v>
      </c>
      <c r="H4315" s="357">
        <v>1</v>
      </c>
      <c r="I4315" s="358">
        <v>7.52</v>
      </c>
      <c r="J4315" s="373">
        <v>7.52</v>
      </c>
    </row>
    <row r="4316" spans="1:10" ht="39" thickBot="1" x14ac:dyDescent="0.3">
      <c r="A4316" s="372" t="s">
        <v>191</v>
      </c>
      <c r="B4316" s="355" t="s">
        <v>763</v>
      </c>
      <c r="C4316" s="354" t="s">
        <v>12</v>
      </c>
      <c r="D4316" s="354" t="s">
        <v>764</v>
      </c>
      <c r="E4316" s="643" t="s">
        <v>192</v>
      </c>
      <c r="F4316" s="643"/>
      <c r="G4316" s="356" t="s">
        <v>4</v>
      </c>
      <c r="H4316" s="357">
        <v>0.115</v>
      </c>
      <c r="I4316" s="358">
        <v>27.72</v>
      </c>
      <c r="J4316" s="373">
        <v>3.18</v>
      </c>
    </row>
    <row r="4317" spans="1:10" ht="15.75" thickTop="1" x14ac:dyDescent="0.25">
      <c r="A4317" s="374"/>
      <c r="B4317" s="359"/>
      <c r="C4317" s="359"/>
      <c r="D4317" s="359"/>
      <c r="E4317" s="359"/>
      <c r="F4317" s="359"/>
      <c r="G4317" s="359"/>
      <c r="H4317" s="359"/>
      <c r="I4317" s="359"/>
      <c r="J4317" s="375"/>
    </row>
    <row r="4318" spans="1:10" ht="63.75" x14ac:dyDescent="0.25">
      <c r="A4318" s="376" t="s">
        <v>184</v>
      </c>
      <c r="B4318" s="350" t="s">
        <v>1543</v>
      </c>
      <c r="C4318" s="349" t="s">
        <v>12</v>
      </c>
      <c r="D4318" s="349" t="s">
        <v>1544</v>
      </c>
      <c r="E4318" s="644" t="s">
        <v>778</v>
      </c>
      <c r="F4318" s="644"/>
      <c r="G4318" s="351" t="s">
        <v>4</v>
      </c>
      <c r="H4318" s="352">
        <v>1</v>
      </c>
      <c r="I4318" s="353">
        <v>42.55</v>
      </c>
      <c r="J4318" s="377">
        <v>42.55</v>
      </c>
    </row>
    <row r="4319" spans="1:10" ht="25.5" x14ac:dyDescent="0.25">
      <c r="A4319" s="378" t="s">
        <v>185</v>
      </c>
      <c r="B4319" s="361" t="s">
        <v>416</v>
      </c>
      <c r="C4319" s="360" t="s">
        <v>12</v>
      </c>
      <c r="D4319" s="360" t="s">
        <v>417</v>
      </c>
      <c r="E4319" s="645" t="s">
        <v>2465</v>
      </c>
      <c r="F4319" s="645"/>
      <c r="G4319" s="362" t="s">
        <v>104</v>
      </c>
      <c r="H4319" s="363">
        <v>0.23250000000000001</v>
      </c>
      <c r="I4319" s="364">
        <v>33.36</v>
      </c>
      <c r="J4319" s="379">
        <v>7.75</v>
      </c>
    </row>
    <row r="4320" spans="1:10" ht="25.5" x14ac:dyDescent="0.25">
      <c r="A4320" s="378" t="s">
        <v>185</v>
      </c>
      <c r="B4320" s="361" t="s">
        <v>414</v>
      </c>
      <c r="C4320" s="360" t="s">
        <v>12</v>
      </c>
      <c r="D4320" s="360" t="s">
        <v>415</v>
      </c>
      <c r="E4320" s="645" t="s">
        <v>2465</v>
      </c>
      <c r="F4320" s="645"/>
      <c r="G4320" s="362" t="s">
        <v>104</v>
      </c>
      <c r="H4320" s="363">
        <v>0.23250000000000001</v>
      </c>
      <c r="I4320" s="364">
        <v>25.33</v>
      </c>
      <c r="J4320" s="379">
        <v>5.88</v>
      </c>
    </row>
    <row r="4321" spans="1:10" ht="25.5" x14ac:dyDescent="0.25">
      <c r="A4321" s="372" t="s">
        <v>191</v>
      </c>
      <c r="B4321" s="355" t="s">
        <v>771</v>
      </c>
      <c r="C4321" s="354" t="s">
        <v>12</v>
      </c>
      <c r="D4321" s="354" t="s">
        <v>772</v>
      </c>
      <c r="E4321" s="643" t="s">
        <v>192</v>
      </c>
      <c r="F4321" s="643"/>
      <c r="G4321" s="356" t="s">
        <v>4</v>
      </c>
      <c r="H4321" s="357">
        <v>1</v>
      </c>
      <c r="I4321" s="358">
        <v>17.27</v>
      </c>
      <c r="J4321" s="373">
        <v>17.27</v>
      </c>
    </row>
    <row r="4322" spans="1:10" ht="25.5" x14ac:dyDescent="0.25">
      <c r="A4322" s="372" t="s">
        <v>191</v>
      </c>
      <c r="B4322" s="355" t="s">
        <v>1985</v>
      </c>
      <c r="C4322" s="354" t="s">
        <v>12</v>
      </c>
      <c r="D4322" s="354" t="s">
        <v>1986</v>
      </c>
      <c r="E4322" s="643" t="s">
        <v>192</v>
      </c>
      <c r="F4322" s="643"/>
      <c r="G4322" s="356" t="s">
        <v>4</v>
      </c>
      <c r="H4322" s="357">
        <v>1</v>
      </c>
      <c r="I4322" s="358">
        <v>1.71</v>
      </c>
      <c r="J4322" s="373">
        <v>1.71</v>
      </c>
    </row>
    <row r="4323" spans="1:10" ht="25.5" x14ac:dyDescent="0.25">
      <c r="A4323" s="372" t="s">
        <v>191</v>
      </c>
      <c r="B4323" s="355" t="s">
        <v>765</v>
      </c>
      <c r="C4323" s="354" t="s">
        <v>12</v>
      </c>
      <c r="D4323" s="354" t="s">
        <v>766</v>
      </c>
      <c r="E4323" s="643" t="s">
        <v>192</v>
      </c>
      <c r="F4323" s="643"/>
      <c r="G4323" s="356" t="s">
        <v>4</v>
      </c>
      <c r="H4323" s="357">
        <v>2</v>
      </c>
      <c r="I4323" s="358">
        <v>3.03</v>
      </c>
      <c r="J4323" s="373">
        <v>6.06</v>
      </c>
    </row>
    <row r="4324" spans="1:10" ht="39" thickBot="1" x14ac:dyDescent="0.3">
      <c r="A4324" s="372" t="s">
        <v>191</v>
      </c>
      <c r="B4324" s="355" t="s">
        <v>763</v>
      </c>
      <c r="C4324" s="354" t="s">
        <v>12</v>
      </c>
      <c r="D4324" s="354" t="s">
        <v>764</v>
      </c>
      <c r="E4324" s="643" t="s">
        <v>192</v>
      </c>
      <c r="F4324" s="643"/>
      <c r="G4324" s="356" t="s">
        <v>4</v>
      </c>
      <c r="H4324" s="357">
        <v>0.14000000000000001</v>
      </c>
      <c r="I4324" s="358">
        <v>27.72</v>
      </c>
      <c r="J4324" s="373">
        <v>3.88</v>
      </c>
    </row>
    <row r="4325" spans="1:10" ht="15.75" thickTop="1" x14ac:dyDescent="0.25">
      <c r="A4325" s="374"/>
      <c r="B4325" s="359"/>
      <c r="C4325" s="359"/>
      <c r="D4325" s="359"/>
      <c r="E4325" s="359"/>
      <c r="F4325" s="359"/>
      <c r="G4325" s="359"/>
      <c r="H4325" s="359"/>
      <c r="I4325" s="359"/>
      <c r="J4325" s="375"/>
    </row>
    <row r="4326" spans="1:10" ht="63.75" x14ac:dyDescent="0.25">
      <c r="A4326" s="376" t="s">
        <v>184</v>
      </c>
      <c r="B4326" s="350" t="s">
        <v>2786</v>
      </c>
      <c r="C4326" s="349" t="s">
        <v>12</v>
      </c>
      <c r="D4326" s="349" t="s">
        <v>2787</v>
      </c>
      <c r="E4326" s="644" t="s">
        <v>778</v>
      </c>
      <c r="F4326" s="644"/>
      <c r="G4326" s="351" t="s">
        <v>4</v>
      </c>
      <c r="H4326" s="352">
        <v>1</v>
      </c>
      <c r="I4326" s="353">
        <v>47.22</v>
      </c>
      <c r="J4326" s="377">
        <v>47.22</v>
      </c>
    </row>
    <row r="4327" spans="1:10" ht="25.5" x14ac:dyDescent="0.25">
      <c r="A4327" s="378" t="s">
        <v>185</v>
      </c>
      <c r="B4327" s="361" t="s">
        <v>416</v>
      </c>
      <c r="C4327" s="360" t="s">
        <v>12</v>
      </c>
      <c r="D4327" s="360" t="s">
        <v>417</v>
      </c>
      <c r="E4327" s="645" t="s">
        <v>2465</v>
      </c>
      <c r="F4327" s="645"/>
      <c r="G4327" s="362" t="s">
        <v>104</v>
      </c>
      <c r="H4327" s="363">
        <v>0.24460000000000001</v>
      </c>
      <c r="I4327" s="364">
        <v>33.36</v>
      </c>
      <c r="J4327" s="379">
        <v>8.15</v>
      </c>
    </row>
    <row r="4328" spans="1:10" ht="25.5" x14ac:dyDescent="0.25">
      <c r="A4328" s="378" t="s">
        <v>185</v>
      </c>
      <c r="B4328" s="361" t="s">
        <v>414</v>
      </c>
      <c r="C4328" s="360" t="s">
        <v>12</v>
      </c>
      <c r="D4328" s="360" t="s">
        <v>415</v>
      </c>
      <c r="E4328" s="645" t="s">
        <v>2465</v>
      </c>
      <c r="F4328" s="645"/>
      <c r="G4328" s="362" t="s">
        <v>104</v>
      </c>
      <c r="H4328" s="363">
        <v>0.24460000000000001</v>
      </c>
      <c r="I4328" s="364">
        <v>25.33</v>
      </c>
      <c r="J4328" s="379">
        <v>6.19</v>
      </c>
    </row>
    <row r="4329" spans="1:10" ht="25.5" x14ac:dyDescent="0.25">
      <c r="A4329" s="372" t="s">
        <v>191</v>
      </c>
      <c r="B4329" s="355" t="s">
        <v>769</v>
      </c>
      <c r="C4329" s="354" t="s">
        <v>12</v>
      </c>
      <c r="D4329" s="354" t="s">
        <v>770</v>
      </c>
      <c r="E4329" s="643" t="s">
        <v>192</v>
      </c>
      <c r="F4329" s="643"/>
      <c r="G4329" s="356" t="s">
        <v>4</v>
      </c>
      <c r="H4329" s="357">
        <v>1</v>
      </c>
      <c r="I4329" s="358">
        <v>2.5099999999999998</v>
      </c>
      <c r="J4329" s="373">
        <v>2.5099999999999998</v>
      </c>
    </row>
    <row r="4330" spans="1:10" ht="25.5" x14ac:dyDescent="0.25">
      <c r="A4330" s="372" t="s">
        <v>191</v>
      </c>
      <c r="B4330" s="355" t="s">
        <v>3135</v>
      </c>
      <c r="C4330" s="354" t="s">
        <v>12</v>
      </c>
      <c r="D4330" s="354" t="s">
        <v>3136</v>
      </c>
      <c r="E4330" s="643" t="s">
        <v>192</v>
      </c>
      <c r="F4330" s="643"/>
      <c r="G4330" s="356" t="s">
        <v>4</v>
      </c>
      <c r="H4330" s="357">
        <v>1</v>
      </c>
      <c r="I4330" s="358">
        <v>20.09</v>
      </c>
      <c r="J4330" s="373">
        <v>20.09</v>
      </c>
    </row>
    <row r="4331" spans="1:10" ht="25.5" x14ac:dyDescent="0.25">
      <c r="A4331" s="372" t="s">
        <v>191</v>
      </c>
      <c r="B4331" s="355" t="s">
        <v>765</v>
      </c>
      <c r="C4331" s="354" t="s">
        <v>12</v>
      </c>
      <c r="D4331" s="354" t="s">
        <v>766</v>
      </c>
      <c r="E4331" s="643" t="s">
        <v>192</v>
      </c>
      <c r="F4331" s="643"/>
      <c r="G4331" s="356" t="s">
        <v>4</v>
      </c>
      <c r="H4331" s="357">
        <v>2</v>
      </c>
      <c r="I4331" s="358">
        <v>3.03</v>
      </c>
      <c r="J4331" s="373">
        <v>6.06</v>
      </c>
    </row>
    <row r="4332" spans="1:10" ht="39" thickBot="1" x14ac:dyDescent="0.3">
      <c r="A4332" s="372" t="s">
        <v>191</v>
      </c>
      <c r="B4332" s="355" t="s">
        <v>763</v>
      </c>
      <c r="C4332" s="354" t="s">
        <v>12</v>
      </c>
      <c r="D4332" s="354" t="s">
        <v>764</v>
      </c>
      <c r="E4332" s="643" t="s">
        <v>192</v>
      </c>
      <c r="F4332" s="643"/>
      <c r="G4332" s="356" t="s">
        <v>4</v>
      </c>
      <c r="H4332" s="357">
        <v>0.1525</v>
      </c>
      <c r="I4332" s="358">
        <v>27.72</v>
      </c>
      <c r="J4332" s="373">
        <v>4.22</v>
      </c>
    </row>
    <row r="4333" spans="1:10" ht="15.75" thickTop="1" x14ac:dyDescent="0.25">
      <c r="A4333" s="374"/>
      <c r="B4333" s="359"/>
      <c r="C4333" s="359"/>
      <c r="D4333" s="359"/>
      <c r="E4333" s="359"/>
      <c r="F4333" s="359"/>
      <c r="G4333" s="359"/>
      <c r="H4333" s="359"/>
      <c r="I4333" s="359"/>
      <c r="J4333" s="375"/>
    </row>
    <row r="4334" spans="1:10" ht="51" x14ac:dyDescent="0.25">
      <c r="A4334" s="376" t="s">
        <v>184</v>
      </c>
      <c r="B4334" s="350" t="s">
        <v>2850</v>
      </c>
      <c r="C4334" s="349" t="s">
        <v>12</v>
      </c>
      <c r="D4334" s="349" t="s">
        <v>2851</v>
      </c>
      <c r="E4334" s="644" t="s">
        <v>778</v>
      </c>
      <c r="F4334" s="644"/>
      <c r="G4334" s="351" t="s">
        <v>4</v>
      </c>
      <c r="H4334" s="352">
        <v>1</v>
      </c>
      <c r="I4334" s="353">
        <v>16.059999999999999</v>
      </c>
      <c r="J4334" s="377">
        <v>16.059999999999999</v>
      </c>
    </row>
    <row r="4335" spans="1:10" ht="25.5" x14ac:dyDescent="0.25">
      <c r="A4335" s="378" t="s">
        <v>185</v>
      </c>
      <c r="B4335" s="361" t="s">
        <v>414</v>
      </c>
      <c r="C4335" s="360" t="s">
        <v>12</v>
      </c>
      <c r="D4335" s="360" t="s">
        <v>415</v>
      </c>
      <c r="E4335" s="645" t="s">
        <v>2465</v>
      </c>
      <c r="F4335" s="645"/>
      <c r="G4335" s="362" t="s">
        <v>104</v>
      </c>
      <c r="H4335" s="363">
        <v>0.16930000000000001</v>
      </c>
      <c r="I4335" s="364">
        <v>25.33</v>
      </c>
      <c r="J4335" s="379">
        <v>4.28</v>
      </c>
    </row>
    <row r="4336" spans="1:10" ht="25.5" x14ac:dyDescent="0.25">
      <c r="A4336" s="378" t="s">
        <v>185</v>
      </c>
      <c r="B4336" s="361" t="s">
        <v>416</v>
      </c>
      <c r="C4336" s="360" t="s">
        <v>12</v>
      </c>
      <c r="D4336" s="360" t="s">
        <v>417</v>
      </c>
      <c r="E4336" s="645" t="s">
        <v>2465</v>
      </c>
      <c r="F4336" s="645"/>
      <c r="G4336" s="362" t="s">
        <v>104</v>
      </c>
      <c r="H4336" s="363">
        <v>0.16930000000000001</v>
      </c>
      <c r="I4336" s="364">
        <v>33.36</v>
      </c>
      <c r="J4336" s="379">
        <v>5.64</v>
      </c>
    </row>
    <row r="4337" spans="1:10" ht="25.5" x14ac:dyDescent="0.25">
      <c r="A4337" s="372" t="s">
        <v>191</v>
      </c>
      <c r="B4337" s="355" t="s">
        <v>624</v>
      </c>
      <c r="C4337" s="354" t="s">
        <v>12</v>
      </c>
      <c r="D4337" s="354" t="s">
        <v>625</v>
      </c>
      <c r="E4337" s="643" t="s">
        <v>192</v>
      </c>
      <c r="F4337" s="643"/>
      <c r="G4337" s="356" t="s">
        <v>4</v>
      </c>
      <c r="H4337" s="357">
        <v>2.2499999999999999E-2</v>
      </c>
      <c r="I4337" s="358">
        <v>76.099999999999994</v>
      </c>
      <c r="J4337" s="373">
        <v>1.71</v>
      </c>
    </row>
    <row r="4338" spans="1:10" x14ac:dyDescent="0.25">
      <c r="A4338" s="372" t="s">
        <v>191</v>
      </c>
      <c r="B4338" s="355" t="s">
        <v>628</v>
      </c>
      <c r="C4338" s="354" t="s">
        <v>12</v>
      </c>
      <c r="D4338" s="354" t="s">
        <v>629</v>
      </c>
      <c r="E4338" s="643" t="s">
        <v>192</v>
      </c>
      <c r="F4338" s="643"/>
      <c r="G4338" s="356" t="s">
        <v>4</v>
      </c>
      <c r="H4338" s="357">
        <v>1.0699999999999999E-2</v>
      </c>
      <c r="I4338" s="358">
        <v>2.08</v>
      </c>
      <c r="J4338" s="373">
        <v>0.02</v>
      </c>
    </row>
    <row r="4339" spans="1:10" ht="25.5" x14ac:dyDescent="0.25">
      <c r="A4339" s="372" t="s">
        <v>191</v>
      </c>
      <c r="B4339" s="355" t="s">
        <v>3195</v>
      </c>
      <c r="C4339" s="354" t="s">
        <v>12</v>
      </c>
      <c r="D4339" s="354" t="s">
        <v>3196</v>
      </c>
      <c r="E4339" s="643" t="s">
        <v>192</v>
      </c>
      <c r="F4339" s="643"/>
      <c r="G4339" s="356" t="s">
        <v>4</v>
      </c>
      <c r="H4339" s="357">
        <v>1</v>
      </c>
      <c r="I4339" s="358">
        <v>3.42</v>
      </c>
      <c r="J4339" s="373">
        <v>3.42</v>
      </c>
    </row>
    <row r="4340" spans="1:10" ht="26.25" thickBot="1" x14ac:dyDescent="0.3">
      <c r="A4340" s="372" t="s">
        <v>191</v>
      </c>
      <c r="B4340" s="355" t="s">
        <v>634</v>
      </c>
      <c r="C4340" s="354" t="s">
        <v>12</v>
      </c>
      <c r="D4340" s="354" t="s">
        <v>635</v>
      </c>
      <c r="E4340" s="643" t="s">
        <v>192</v>
      </c>
      <c r="F4340" s="643"/>
      <c r="G4340" s="356" t="s">
        <v>4</v>
      </c>
      <c r="H4340" s="357">
        <v>1.4800000000000001E-2</v>
      </c>
      <c r="I4340" s="358">
        <v>67.17</v>
      </c>
      <c r="J4340" s="373">
        <v>0.99</v>
      </c>
    </row>
    <row r="4341" spans="1:10" ht="15.75" thickTop="1" x14ac:dyDescent="0.25">
      <c r="A4341" s="374"/>
      <c r="B4341" s="359"/>
      <c r="C4341" s="359"/>
      <c r="D4341" s="359"/>
      <c r="E4341" s="359"/>
      <c r="F4341" s="359"/>
      <c r="G4341" s="359"/>
      <c r="H4341" s="359"/>
      <c r="I4341" s="359"/>
      <c r="J4341" s="375"/>
    </row>
    <row r="4342" spans="1:10" ht="51" x14ac:dyDescent="0.25">
      <c r="A4342" s="376" t="s">
        <v>184</v>
      </c>
      <c r="B4342" s="350" t="s">
        <v>1539</v>
      </c>
      <c r="C4342" s="349" t="s">
        <v>12</v>
      </c>
      <c r="D4342" s="349" t="s">
        <v>1540</v>
      </c>
      <c r="E4342" s="644" t="s">
        <v>778</v>
      </c>
      <c r="F4342" s="644"/>
      <c r="G4342" s="351" t="s">
        <v>4</v>
      </c>
      <c r="H4342" s="352">
        <v>1</v>
      </c>
      <c r="I4342" s="353">
        <v>26.9</v>
      </c>
      <c r="J4342" s="377">
        <v>26.9</v>
      </c>
    </row>
    <row r="4343" spans="1:10" ht="25.5" x14ac:dyDescent="0.25">
      <c r="A4343" s="378" t="s">
        <v>185</v>
      </c>
      <c r="B4343" s="361" t="s">
        <v>416</v>
      </c>
      <c r="C4343" s="360" t="s">
        <v>12</v>
      </c>
      <c r="D4343" s="360" t="s">
        <v>417</v>
      </c>
      <c r="E4343" s="645" t="s">
        <v>2465</v>
      </c>
      <c r="F4343" s="645"/>
      <c r="G4343" s="362" t="s">
        <v>104</v>
      </c>
      <c r="H4343" s="363">
        <v>0.18390000000000001</v>
      </c>
      <c r="I4343" s="364">
        <v>33.36</v>
      </c>
      <c r="J4343" s="379">
        <v>6.13</v>
      </c>
    </row>
    <row r="4344" spans="1:10" ht="25.5" x14ac:dyDescent="0.25">
      <c r="A4344" s="378" t="s">
        <v>185</v>
      </c>
      <c r="B4344" s="361" t="s">
        <v>414</v>
      </c>
      <c r="C4344" s="360" t="s">
        <v>12</v>
      </c>
      <c r="D4344" s="360" t="s">
        <v>415</v>
      </c>
      <c r="E4344" s="645" t="s">
        <v>2465</v>
      </c>
      <c r="F4344" s="645"/>
      <c r="G4344" s="362" t="s">
        <v>104</v>
      </c>
      <c r="H4344" s="363">
        <v>0.18390000000000001</v>
      </c>
      <c r="I4344" s="364">
        <v>25.33</v>
      </c>
      <c r="J4344" s="379">
        <v>4.6500000000000004</v>
      </c>
    </row>
    <row r="4345" spans="1:10" ht="38.25" x14ac:dyDescent="0.25">
      <c r="A4345" s="372" t="s">
        <v>191</v>
      </c>
      <c r="B4345" s="355" t="s">
        <v>763</v>
      </c>
      <c r="C4345" s="354" t="s">
        <v>12</v>
      </c>
      <c r="D4345" s="354" t="s">
        <v>764</v>
      </c>
      <c r="E4345" s="643" t="s">
        <v>192</v>
      </c>
      <c r="F4345" s="643"/>
      <c r="G4345" s="356" t="s">
        <v>4</v>
      </c>
      <c r="H4345" s="357">
        <v>7.4999999999999997E-2</v>
      </c>
      <c r="I4345" s="358">
        <v>27.72</v>
      </c>
      <c r="J4345" s="373">
        <v>2.0699999999999998</v>
      </c>
    </row>
    <row r="4346" spans="1:10" ht="25.5" x14ac:dyDescent="0.25">
      <c r="A4346" s="372" t="s">
        <v>191</v>
      </c>
      <c r="B4346" s="355" t="s">
        <v>1985</v>
      </c>
      <c r="C4346" s="354" t="s">
        <v>12</v>
      </c>
      <c r="D4346" s="354" t="s">
        <v>1986</v>
      </c>
      <c r="E4346" s="643" t="s">
        <v>192</v>
      </c>
      <c r="F4346" s="643"/>
      <c r="G4346" s="356" t="s">
        <v>4</v>
      </c>
      <c r="H4346" s="357">
        <v>3</v>
      </c>
      <c r="I4346" s="358">
        <v>1.71</v>
      </c>
      <c r="J4346" s="373">
        <v>5.13</v>
      </c>
    </row>
    <row r="4347" spans="1:10" ht="26.25" thickBot="1" x14ac:dyDescent="0.3">
      <c r="A4347" s="372" t="s">
        <v>191</v>
      </c>
      <c r="B4347" s="355" t="s">
        <v>1995</v>
      </c>
      <c r="C4347" s="354" t="s">
        <v>12</v>
      </c>
      <c r="D4347" s="354" t="s">
        <v>1996</v>
      </c>
      <c r="E4347" s="643" t="s">
        <v>192</v>
      </c>
      <c r="F4347" s="643"/>
      <c r="G4347" s="356" t="s">
        <v>4</v>
      </c>
      <c r="H4347" s="357">
        <v>1</v>
      </c>
      <c r="I4347" s="358">
        <v>8.92</v>
      </c>
      <c r="J4347" s="373">
        <v>8.92</v>
      </c>
    </row>
    <row r="4348" spans="1:10" ht="15.75" thickTop="1" x14ac:dyDescent="0.25">
      <c r="A4348" s="374"/>
      <c r="B4348" s="359"/>
      <c r="C4348" s="359"/>
      <c r="D4348" s="359"/>
      <c r="E4348" s="359"/>
      <c r="F4348" s="359"/>
      <c r="G4348" s="359"/>
      <c r="H4348" s="359"/>
      <c r="I4348" s="359"/>
      <c r="J4348" s="375"/>
    </row>
    <row r="4349" spans="1:10" ht="51" x14ac:dyDescent="0.25">
      <c r="A4349" s="376" t="s">
        <v>184</v>
      </c>
      <c r="B4349" s="350" t="s">
        <v>1546</v>
      </c>
      <c r="C4349" s="349" t="s">
        <v>12</v>
      </c>
      <c r="D4349" s="349" t="s">
        <v>1547</v>
      </c>
      <c r="E4349" s="644" t="s">
        <v>778</v>
      </c>
      <c r="F4349" s="644"/>
      <c r="G4349" s="351" t="s">
        <v>4</v>
      </c>
      <c r="H4349" s="352">
        <v>1</v>
      </c>
      <c r="I4349" s="353">
        <v>50.67</v>
      </c>
      <c r="J4349" s="377">
        <v>50.67</v>
      </c>
    </row>
    <row r="4350" spans="1:10" ht="25.5" x14ac:dyDescent="0.25">
      <c r="A4350" s="378" t="s">
        <v>185</v>
      </c>
      <c r="B4350" s="361" t="s">
        <v>416</v>
      </c>
      <c r="C4350" s="360" t="s">
        <v>12</v>
      </c>
      <c r="D4350" s="360" t="s">
        <v>417</v>
      </c>
      <c r="E4350" s="645" t="s">
        <v>2465</v>
      </c>
      <c r="F4350" s="645"/>
      <c r="G4350" s="362" t="s">
        <v>104</v>
      </c>
      <c r="H4350" s="363">
        <v>0.25679999999999997</v>
      </c>
      <c r="I4350" s="364">
        <v>33.36</v>
      </c>
      <c r="J4350" s="379">
        <v>8.56</v>
      </c>
    </row>
    <row r="4351" spans="1:10" ht="25.5" x14ac:dyDescent="0.25">
      <c r="A4351" s="378" t="s">
        <v>185</v>
      </c>
      <c r="B4351" s="361" t="s">
        <v>414</v>
      </c>
      <c r="C4351" s="360" t="s">
        <v>12</v>
      </c>
      <c r="D4351" s="360" t="s">
        <v>415</v>
      </c>
      <c r="E4351" s="645" t="s">
        <v>2465</v>
      </c>
      <c r="F4351" s="645"/>
      <c r="G4351" s="362" t="s">
        <v>104</v>
      </c>
      <c r="H4351" s="363">
        <v>0.25679999999999997</v>
      </c>
      <c r="I4351" s="364">
        <v>25.33</v>
      </c>
      <c r="J4351" s="379">
        <v>6.5</v>
      </c>
    </row>
    <row r="4352" spans="1:10" ht="38.25" x14ac:dyDescent="0.25">
      <c r="A4352" s="372" t="s">
        <v>191</v>
      </c>
      <c r="B4352" s="355" t="s">
        <v>763</v>
      </c>
      <c r="C4352" s="354" t="s">
        <v>12</v>
      </c>
      <c r="D4352" s="354" t="s">
        <v>764</v>
      </c>
      <c r="E4352" s="643" t="s">
        <v>192</v>
      </c>
      <c r="F4352" s="643"/>
      <c r="G4352" s="356" t="s">
        <v>4</v>
      </c>
      <c r="H4352" s="357">
        <v>0.17249999999999999</v>
      </c>
      <c r="I4352" s="358">
        <v>27.72</v>
      </c>
      <c r="J4352" s="373">
        <v>4.78</v>
      </c>
    </row>
    <row r="4353" spans="1:10" ht="25.5" x14ac:dyDescent="0.25">
      <c r="A4353" s="372" t="s">
        <v>191</v>
      </c>
      <c r="B4353" s="355" t="s">
        <v>1997</v>
      </c>
      <c r="C4353" s="354" t="s">
        <v>12</v>
      </c>
      <c r="D4353" s="354" t="s">
        <v>1998</v>
      </c>
      <c r="E4353" s="643" t="s">
        <v>192</v>
      </c>
      <c r="F4353" s="643"/>
      <c r="G4353" s="356" t="s">
        <v>4</v>
      </c>
      <c r="H4353" s="357">
        <v>1</v>
      </c>
      <c r="I4353" s="358">
        <v>21.74</v>
      </c>
      <c r="J4353" s="373">
        <v>21.74</v>
      </c>
    </row>
    <row r="4354" spans="1:10" ht="26.25" thickBot="1" x14ac:dyDescent="0.3">
      <c r="A4354" s="372" t="s">
        <v>191</v>
      </c>
      <c r="B4354" s="355" t="s">
        <v>765</v>
      </c>
      <c r="C4354" s="354" t="s">
        <v>12</v>
      </c>
      <c r="D4354" s="354" t="s">
        <v>766</v>
      </c>
      <c r="E4354" s="643" t="s">
        <v>192</v>
      </c>
      <c r="F4354" s="643"/>
      <c r="G4354" s="356" t="s">
        <v>4</v>
      </c>
      <c r="H4354" s="357">
        <v>3</v>
      </c>
      <c r="I4354" s="358">
        <v>3.03</v>
      </c>
      <c r="J4354" s="373">
        <v>9.09</v>
      </c>
    </row>
    <row r="4355" spans="1:10" ht="15.75" thickTop="1" x14ac:dyDescent="0.25">
      <c r="A4355" s="374"/>
      <c r="B4355" s="359"/>
      <c r="C4355" s="359"/>
      <c r="D4355" s="359"/>
      <c r="E4355" s="359"/>
      <c r="F4355" s="359"/>
      <c r="G4355" s="359"/>
      <c r="H4355" s="359"/>
      <c r="I4355" s="359"/>
      <c r="J4355" s="375"/>
    </row>
    <row r="4356" spans="1:10" ht="51" x14ac:dyDescent="0.25">
      <c r="A4356" s="376" t="s">
        <v>184</v>
      </c>
      <c r="B4356" s="350" t="s">
        <v>1550</v>
      </c>
      <c r="C4356" s="349" t="s">
        <v>12</v>
      </c>
      <c r="D4356" s="349" t="s">
        <v>1551</v>
      </c>
      <c r="E4356" s="644" t="s">
        <v>778</v>
      </c>
      <c r="F4356" s="644"/>
      <c r="G4356" s="351" t="s">
        <v>4</v>
      </c>
      <c r="H4356" s="352">
        <v>1</v>
      </c>
      <c r="I4356" s="353">
        <v>9.77</v>
      </c>
      <c r="J4356" s="377">
        <v>9.77</v>
      </c>
    </row>
    <row r="4357" spans="1:10" ht="25.5" x14ac:dyDescent="0.25">
      <c r="A4357" s="378" t="s">
        <v>185</v>
      </c>
      <c r="B4357" s="361" t="s">
        <v>416</v>
      </c>
      <c r="C4357" s="360" t="s">
        <v>12</v>
      </c>
      <c r="D4357" s="360" t="s">
        <v>417</v>
      </c>
      <c r="E4357" s="645" t="s">
        <v>2465</v>
      </c>
      <c r="F4357" s="645"/>
      <c r="G4357" s="362" t="s">
        <v>104</v>
      </c>
      <c r="H4357" s="363">
        <v>9.1899999999999996E-2</v>
      </c>
      <c r="I4357" s="364">
        <v>33.36</v>
      </c>
      <c r="J4357" s="379">
        <v>3.06</v>
      </c>
    </row>
    <row r="4358" spans="1:10" ht="25.5" x14ac:dyDescent="0.25">
      <c r="A4358" s="378" t="s">
        <v>185</v>
      </c>
      <c r="B4358" s="361" t="s">
        <v>414</v>
      </c>
      <c r="C4358" s="360" t="s">
        <v>12</v>
      </c>
      <c r="D4358" s="360" t="s">
        <v>415</v>
      </c>
      <c r="E4358" s="645" t="s">
        <v>2465</v>
      </c>
      <c r="F4358" s="645"/>
      <c r="G4358" s="362" t="s">
        <v>104</v>
      </c>
      <c r="H4358" s="363">
        <v>9.1899999999999996E-2</v>
      </c>
      <c r="I4358" s="364">
        <v>25.33</v>
      </c>
      <c r="J4358" s="379">
        <v>2.3199999999999998</v>
      </c>
    </row>
    <row r="4359" spans="1:10" ht="25.5" x14ac:dyDescent="0.25">
      <c r="A4359" s="372" t="s">
        <v>191</v>
      </c>
      <c r="B4359" s="355" t="s">
        <v>624</v>
      </c>
      <c r="C4359" s="354" t="s">
        <v>12</v>
      </c>
      <c r="D4359" s="354" t="s">
        <v>625</v>
      </c>
      <c r="E4359" s="643" t="s">
        <v>192</v>
      </c>
      <c r="F4359" s="643"/>
      <c r="G4359" s="356" t="s">
        <v>4</v>
      </c>
      <c r="H4359" s="357">
        <v>1.0999999999999999E-2</v>
      </c>
      <c r="I4359" s="358">
        <v>76.099999999999994</v>
      </c>
      <c r="J4359" s="373">
        <v>0.83</v>
      </c>
    </row>
    <row r="4360" spans="1:10" x14ac:dyDescent="0.25">
      <c r="A4360" s="372" t="s">
        <v>191</v>
      </c>
      <c r="B4360" s="355" t="s">
        <v>628</v>
      </c>
      <c r="C4360" s="354" t="s">
        <v>12</v>
      </c>
      <c r="D4360" s="354" t="s">
        <v>629</v>
      </c>
      <c r="E4360" s="643" t="s">
        <v>192</v>
      </c>
      <c r="F4360" s="643"/>
      <c r="G4360" s="356" t="s">
        <v>4</v>
      </c>
      <c r="H4360" s="357">
        <v>3.9E-2</v>
      </c>
      <c r="I4360" s="358">
        <v>2.08</v>
      </c>
      <c r="J4360" s="373">
        <v>0.08</v>
      </c>
    </row>
    <row r="4361" spans="1:10" ht="25.5" x14ac:dyDescent="0.25">
      <c r="A4361" s="372" t="s">
        <v>191</v>
      </c>
      <c r="B4361" s="355" t="s">
        <v>1999</v>
      </c>
      <c r="C4361" s="354" t="s">
        <v>12</v>
      </c>
      <c r="D4361" s="354" t="s">
        <v>2000</v>
      </c>
      <c r="E4361" s="643" t="s">
        <v>192</v>
      </c>
      <c r="F4361" s="643"/>
      <c r="G4361" s="356" t="s">
        <v>4</v>
      </c>
      <c r="H4361" s="357">
        <v>1</v>
      </c>
      <c r="I4361" s="358">
        <v>2.99</v>
      </c>
      <c r="J4361" s="373">
        <v>2.99</v>
      </c>
    </row>
    <row r="4362" spans="1:10" ht="26.25" thickBot="1" x14ac:dyDescent="0.3">
      <c r="A4362" s="372" t="s">
        <v>191</v>
      </c>
      <c r="B4362" s="355" t="s">
        <v>634</v>
      </c>
      <c r="C4362" s="354" t="s">
        <v>12</v>
      </c>
      <c r="D4362" s="354" t="s">
        <v>635</v>
      </c>
      <c r="E4362" s="643" t="s">
        <v>192</v>
      </c>
      <c r="F4362" s="643"/>
      <c r="G4362" s="356" t="s">
        <v>4</v>
      </c>
      <c r="H4362" s="357">
        <v>7.3000000000000001E-3</v>
      </c>
      <c r="I4362" s="358">
        <v>67.17</v>
      </c>
      <c r="J4362" s="373">
        <v>0.49</v>
      </c>
    </row>
    <row r="4363" spans="1:10" ht="15.75" thickTop="1" x14ac:dyDescent="0.25">
      <c r="A4363" s="374"/>
      <c r="B4363" s="359"/>
      <c r="C4363" s="359"/>
      <c r="D4363" s="359"/>
      <c r="E4363" s="359"/>
      <c r="F4363" s="359"/>
      <c r="G4363" s="359"/>
      <c r="H4363" s="359"/>
      <c r="I4363" s="359"/>
      <c r="J4363" s="375"/>
    </row>
    <row r="4364" spans="1:10" ht="51" x14ac:dyDescent="0.25">
      <c r="A4364" s="376" t="s">
        <v>184</v>
      </c>
      <c r="B4364" s="350" t="s">
        <v>1553</v>
      </c>
      <c r="C4364" s="349" t="s">
        <v>12</v>
      </c>
      <c r="D4364" s="349" t="s">
        <v>1554</v>
      </c>
      <c r="E4364" s="644" t="s">
        <v>778</v>
      </c>
      <c r="F4364" s="644"/>
      <c r="G4364" s="351" t="s">
        <v>4</v>
      </c>
      <c r="H4364" s="352">
        <v>1</v>
      </c>
      <c r="I4364" s="353">
        <v>15.71</v>
      </c>
      <c r="J4364" s="377">
        <v>15.71</v>
      </c>
    </row>
    <row r="4365" spans="1:10" ht="25.5" x14ac:dyDescent="0.25">
      <c r="A4365" s="378" t="s">
        <v>185</v>
      </c>
      <c r="B4365" s="361" t="s">
        <v>414</v>
      </c>
      <c r="C4365" s="360" t="s">
        <v>12</v>
      </c>
      <c r="D4365" s="360" t="s">
        <v>415</v>
      </c>
      <c r="E4365" s="645" t="s">
        <v>2465</v>
      </c>
      <c r="F4365" s="645"/>
      <c r="G4365" s="362" t="s">
        <v>104</v>
      </c>
      <c r="H4365" s="363">
        <v>0.11020000000000001</v>
      </c>
      <c r="I4365" s="364">
        <v>25.33</v>
      </c>
      <c r="J4365" s="379">
        <v>2.79</v>
      </c>
    </row>
    <row r="4366" spans="1:10" ht="25.5" x14ac:dyDescent="0.25">
      <c r="A4366" s="378" t="s">
        <v>185</v>
      </c>
      <c r="B4366" s="361" t="s">
        <v>416</v>
      </c>
      <c r="C4366" s="360" t="s">
        <v>12</v>
      </c>
      <c r="D4366" s="360" t="s">
        <v>417</v>
      </c>
      <c r="E4366" s="645" t="s">
        <v>2465</v>
      </c>
      <c r="F4366" s="645"/>
      <c r="G4366" s="362" t="s">
        <v>104</v>
      </c>
      <c r="H4366" s="363">
        <v>0.11020000000000001</v>
      </c>
      <c r="I4366" s="364">
        <v>33.36</v>
      </c>
      <c r="J4366" s="379">
        <v>3.67</v>
      </c>
    </row>
    <row r="4367" spans="1:10" ht="25.5" x14ac:dyDescent="0.25">
      <c r="A4367" s="372" t="s">
        <v>191</v>
      </c>
      <c r="B4367" s="355" t="s">
        <v>624</v>
      </c>
      <c r="C4367" s="354" t="s">
        <v>12</v>
      </c>
      <c r="D4367" s="354" t="s">
        <v>625</v>
      </c>
      <c r="E4367" s="643" t="s">
        <v>192</v>
      </c>
      <c r="F4367" s="643"/>
      <c r="G4367" s="356" t="s">
        <v>4</v>
      </c>
      <c r="H4367" s="357">
        <v>2.5999999999999999E-2</v>
      </c>
      <c r="I4367" s="358">
        <v>76.099999999999994</v>
      </c>
      <c r="J4367" s="373">
        <v>1.97</v>
      </c>
    </row>
    <row r="4368" spans="1:10" ht="25.5" x14ac:dyDescent="0.25">
      <c r="A4368" s="372" t="s">
        <v>191</v>
      </c>
      <c r="B4368" s="355" t="s">
        <v>2001</v>
      </c>
      <c r="C4368" s="354" t="s">
        <v>12</v>
      </c>
      <c r="D4368" s="354" t="s">
        <v>2002</v>
      </c>
      <c r="E4368" s="643" t="s">
        <v>192</v>
      </c>
      <c r="F4368" s="643"/>
      <c r="G4368" s="356" t="s">
        <v>4</v>
      </c>
      <c r="H4368" s="357">
        <v>1</v>
      </c>
      <c r="I4368" s="358">
        <v>6.07</v>
      </c>
      <c r="J4368" s="373">
        <v>6.07</v>
      </c>
    </row>
    <row r="4369" spans="1:10" ht="25.5" x14ac:dyDescent="0.25">
      <c r="A4369" s="372" t="s">
        <v>191</v>
      </c>
      <c r="B4369" s="355" t="s">
        <v>634</v>
      </c>
      <c r="C4369" s="354" t="s">
        <v>12</v>
      </c>
      <c r="D4369" s="354" t="s">
        <v>635</v>
      </c>
      <c r="E4369" s="643" t="s">
        <v>192</v>
      </c>
      <c r="F4369" s="643"/>
      <c r="G4369" s="356" t="s">
        <v>4</v>
      </c>
      <c r="H4369" s="357">
        <v>1.67E-2</v>
      </c>
      <c r="I4369" s="358">
        <v>67.17</v>
      </c>
      <c r="J4369" s="373">
        <v>1.1200000000000001</v>
      </c>
    </row>
    <row r="4370" spans="1:10" ht="15.75" thickBot="1" x14ac:dyDescent="0.3">
      <c r="A4370" s="372" t="s">
        <v>191</v>
      </c>
      <c r="B4370" s="355" t="s">
        <v>628</v>
      </c>
      <c r="C4370" s="354" t="s">
        <v>12</v>
      </c>
      <c r="D4370" s="354" t="s">
        <v>629</v>
      </c>
      <c r="E4370" s="643" t="s">
        <v>192</v>
      </c>
      <c r="F4370" s="643"/>
      <c r="G4370" s="356" t="s">
        <v>4</v>
      </c>
      <c r="H4370" s="357">
        <v>4.5999999999999999E-2</v>
      </c>
      <c r="I4370" s="358">
        <v>2.08</v>
      </c>
      <c r="J4370" s="373">
        <v>0.09</v>
      </c>
    </row>
    <row r="4371" spans="1:10" ht="15.75" thickTop="1" x14ac:dyDescent="0.25">
      <c r="A4371" s="374"/>
      <c r="B4371" s="359"/>
      <c r="C4371" s="359"/>
      <c r="D4371" s="359"/>
      <c r="E4371" s="359"/>
      <c r="F4371" s="359"/>
      <c r="G4371" s="359"/>
      <c r="H4371" s="359"/>
      <c r="I4371" s="359"/>
      <c r="J4371" s="375"/>
    </row>
    <row r="4372" spans="1:10" ht="51" x14ac:dyDescent="0.25">
      <c r="A4372" s="376" t="s">
        <v>184</v>
      </c>
      <c r="B4372" s="350" t="s">
        <v>1556</v>
      </c>
      <c r="C4372" s="349" t="s">
        <v>12</v>
      </c>
      <c r="D4372" s="349" t="s">
        <v>1557</v>
      </c>
      <c r="E4372" s="644" t="s">
        <v>778</v>
      </c>
      <c r="F4372" s="644"/>
      <c r="G4372" s="351" t="s">
        <v>4</v>
      </c>
      <c r="H4372" s="352">
        <v>1</v>
      </c>
      <c r="I4372" s="353">
        <v>18.149999999999999</v>
      </c>
      <c r="J4372" s="377">
        <v>18.149999999999999</v>
      </c>
    </row>
    <row r="4373" spans="1:10" ht="25.5" x14ac:dyDescent="0.25">
      <c r="A4373" s="378" t="s">
        <v>185</v>
      </c>
      <c r="B4373" s="361" t="s">
        <v>414</v>
      </c>
      <c r="C4373" s="360" t="s">
        <v>12</v>
      </c>
      <c r="D4373" s="360" t="s">
        <v>415</v>
      </c>
      <c r="E4373" s="645" t="s">
        <v>2465</v>
      </c>
      <c r="F4373" s="645"/>
      <c r="G4373" s="362" t="s">
        <v>104</v>
      </c>
      <c r="H4373" s="363">
        <v>0.12839999999999999</v>
      </c>
      <c r="I4373" s="364">
        <v>25.33</v>
      </c>
      <c r="J4373" s="379">
        <v>3.25</v>
      </c>
    </row>
    <row r="4374" spans="1:10" ht="25.5" x14ac:dyDescent="0.25">
      <c r="A4374" s="378" t="s">
        <v>185</v>
      </c>
      <c r="B4374" s="361" t="s">
        <v>416</v>
      </c>
      <c r="C4374" s="360" t="s">
        <v>12</v>
      </c>
      <c r="D4374" s="360" t="s">
        <v>417</v>
      </c>
      <c r="E4374" s="645" t="s">
        <v>2465</v>
      </c>
      <c r="F4374" s="645"/>
      <c r="G4374" s="362" t="s">
        <v>104</v>
      </c>
      <c r="H4374" s="363">
        <v>0.12839999999999999</v>
      </c>
      <c r="I4374" s="364">
        <v>33.36</v>
      </c>
      <c r="J4374" s="379">
        <v>4.28</v>
      </c>
    </row>
    <row r="4375" spans="1:10" ht="25.5" x14ac:dyDescent="0.25">
      <c r="A4375" s="372" t="s">
        <v>191</v>
      </c>
      <c r="B4375" s="355" t="s">
        <v>2003</v>
      </c>
      <c r="C4375" s="354" t="s">
        <v>12</v>
      </c>
      <c r="D4375" s="354" t="s">
        <v>2004</v>
      </c>
      <c r="E4375" s="643" t="s">
        <v>192</v>
      </c>
      <c r="F4375" s="643"/>
      <c r="G4375" s="356" t="s">
        <v>4</v>
      </c>
      <c r="H4375" s="357">
        <v>1</v>
      </c>
      <c r="I4375" s="358">
        <v>5.93</v>
      </c>
      <c r="J4375" s="373">
        <v>5.93</v>
      </c>
    </row>
    <row r="4376" spans="1:10" ht="25.5" x14ac:dyDescent="0.25">
      <c r="A4376" s="372" t="s">
        <v>191</v>
      </c>
      <c r="B4376" s="355" t="s">
        <v>634</v>
      </c>
      <c r="C4376" s="354" t="s">
        <v>12</v>
      </c>
      <c r="D4376" s="354" t="s">
        <v>635</v>
      </c>
      <c r="E4376" s="643" t="s">
        <v>192</v>
      </c>
      <c r="F4376" s="643"/>
      <c r="G4376" s="356" t="s">
        <v>4</v>
      </c>
      <c r="H4376" s="357">
        <v>2.4500000000000001E-2</v>
      </c>
      <c r="I4376" s="358">
        <v>67.17</v>
      </c>
      <c r="J4376" s="373">
        <v>1.64</v>
      </c>
    </row>
    <row r="4377" spans="1:10" x14ac:dyDescent="0.25">
      <c r="A4377" s="372" t="s">
        <v>191</v>
      </c>
      <c r="B4377" s="355" t="s">
        <v>628</v>
      </c>
      <c r="C4377" s="354" t="s">
        <v>12</v>
      </c>
      <c r="D4377" s="354" t="s">
        <v>629</v>
      </c>
      <c r="E4377" s="643" t="s">
        <v>192</v>
      </c>
      <c r="F4377" s="643"/>
      <c r="G4377" s="356" t="s">
        <v>4</v>
      </c>
      <c r="H4377" s="357">
        <v>5.4000000000000003E-3</v>
      </c>
      <c r="I4377" s="358">
        <v>2.08</v>
      </c>
      <c r="J4377" s="373">
        <v>0.01</v>
      </c>
    </row>
    <row r="4378" spans="1:10" ht="26.25" thickBot="1" x14ac:dyDescent="0.3">
      <c r="A4378" s="372" t="s">
        <v>191</v>
      </c>
      <c r="B4378" s="355" t="s">
        <v>624</v>
      </c>
      <c r="C4378" s="354" t="s">
        <v>12</v>
      </c>
      <c r="D4378" s="354" t="s">
        <v>625</v>
      </c>
      <c r="E4378" s="643" t="s">
        <v>192</v>
      </c>
      <c r="F4378" s="643"/>
      <c r="G4378" s="356" t="s">
        <v>4</v>
      </c>
      <c r="H4378" s="357">
        <v>0.04</v>
      </c>
      <c r="I4378" s="358">
        <v>76.099999999999994</v>
      </c>
      <c r="J4378" s="373">
        <v>3.04</v>
      </c>
    </row>
    <row r="4379" spans="1:10" ht="15.75" thickTop="1" x14ac:dyDescent="0.25">
      <c r="A4379" s="374"/>
      <c r="B4379" s="359"/>
      <c r="C4379" s="359"/>
      <c r="D4379" s="359"/>
      <c r="E4379" s="359"/>
      <c r="F4379" s="359"/>
      <c r="G4379" s="359"/>
      <c r="H4379" s="359"/>
      <c r="I4379" s="359"/>
      <c r="J4379" s="375"/>
    </row>
    <row r="4380" spans="1:10" ht="51" x14ac:dyDescent="0.25">
      <c r="A4380" s="376" t="s">
        <v>184</v>
      </c>
      <c r="B4380" s="350" t="s">
        <v>1560</v>
      </c>
      <c r="C4380" s="349" t="s">
        <v>12</v>
      </c>
      <c r="D4380" s="349" t="s">
        <v>1561</v>
      </c>
      <c r="E4380" s="644" t="s">
        <v>778</v>
      </c>
      <c r="F4380" s="644"/>
      <c r="G4380" s="351" t="s">
        <v>4</v>
      </c>
      <c r="H4380" s="352">
        <v>1</v>
      </c>
      <c r="I4380" s="353">
        <v>24.78</v>
      </c>
      <c r="J4380" s="377">
        <v>24.78</v>
      </c>
    </row>
    <row r="4381" spans="1:10" ht="25.5" x14ac:dyDescent="0.25">
      <c r="A4381" s="378" t="s">
        <v>185</v>
      </c>
      <c r="B4381" s="361" t="s">
        <v>414</v>
      </c>
      <c r="C4381" s="360" t="s">
        <v>12</v>
      </c>
      <c r="D4381" s="360" t="s">
        <v>415</v>
      </c>
      <c r="E4381" s="645" t="s">
        <v>2465</v>
      </c>
      <c r="F4381" s="645"/>
      <c r="G4381" s="362" t="s">
        <v>104</v>
      </c>
      <c r="H4381" s="363">
        <v>0.18390000000000001</v>
      </c>
      <c r="I4381" s="364">
        <v>25.33</v>
      </c>
      <c r="J4381" s="379">
        <v>4.6500000000000004</v>
      </c>
    </row>
    <row r="4382" spans="1:10" ht="25.5" x14ac:dyDescent="0.25">
      <c r="A4382" s="378" t="s">
        <v>185</v>
      </c>
      <c r="B4382" s="361" t="s">
        <v>416</v>
      </c>
      <c r="C4382" s="360" t="s">
        <v>12</v>
      </c>
      <c r="D4382" s="360" t="s">
        <v>417</v>
      </c>
      <c r="E4382" s="645" t="s">
        <v>2465</v>
      </c>
      <c r="F4382" s="645"/>
      <c r="G4382" s="362" t="s">
        <v>104</v>
      </c>
      <c r="H4382" s="363">
        <v>0.18390000000000001</v>
      </c>
      <c r="I4382" s="364">
        <v>33.36</v>
      </c>
      <c r="J4382" s="379">
        <v>6.13</v>
      </c>
    </row>
    <row r="4383" spans="1:10" ht="25.5" x14ac:dyDescent="0.25">
      <c r="A4383" s="372" t="s">
        <v>191</v>
      </c>
      <c r="B4383" s="355" t="s">
        <v>2005</v>
      </c>
      <c r="C4383" s="354" t="s">
        <v>12</v>
      </c>
      <c r="D4383" s="354" t="s">
        <v>2006</v>
      </c>
      <c r="E4383" s="643" t="s">
        <v>192</v>
      </c>
      <c r="F4383" s="643"/>
      <c r="G4383" s="356" t="s">
        <v>4</v>
      </c>
      <c r="H4383" s="357">
        <v>1</v>
      </c>
      <c r="I4383" s="358">
        <v>6.8</v>
      </c>
      <c r="J4383" s="373">
        <v>6.8</v>
      </c>
    </row>
    <row r="4384" spans="1:10" ht="38.25" x14ac:dyDescent="0.25">
      <c r="A4384" s="372" t="s">
        <v>191</v>
      </c>
      <c r="B4384" s="355" t="s">
        <v>763</v>
      </c>
      <c r="C4384" s="354" t="s">
        <v>12</v>
      </c>
      <c r="D4384" s="354" t="s">
        <v>764</v>
      </c>
      <c r="E4384" s="643" t="s">
        <v>192</v>
      </c>
      <c r="F4384" s="643"/>
      <c r="G4384" s="356" t="s">
        <v>4</v>
      </c>
      <c r="H4384" s="357">
        <v>7.4999999999999997E-2</v>
      </c>
      <c r="I4384" s="358">
        <v>27.72</v>
      </c>
      <c r="J4384" s="373">
        <v>2.0699999999999998</v>
      </c>
    </row>
    <row r="4385" spans="1:10" ht="26.25" thickBot="1" x14ac:dyDescent="0.3">
      <c r="A4385" s="372" t="s">
        <v>191</v>
      </c>
      <c r="B4385" s="355" t="s">
        <v>1985</v>
      </c>
      <c r="C4385" s="354" t="s">
        <v>12</v>
      </c>
      <c r="D4385" s="354" t="s">
        <v>1986</v>
      </c>
      <c r="E4385" s="643" t="s">
        <v>192</v>
      </c>
      <c r="F4385" s="643"/>
      <c r="G4385" s="356" t="s">
        <v>4</v>
      </c>
      <c r="H4385" s="357">
        <v>3</v>
      </c>
      <c r="I4385" s="358">
        <v>1.71</v>
      </c>
      <c r="J4385" s="373">
        <v>5.13</v>
      </c>
    </row>
    <row r="4386" spans="1:10" ht="15.75" thickTop="1" x14ac:dyDescent="0.25">
      <c r="A4386" s="374"/>
      <c r="B4386" s="359"/>
      <c r="C4386" s="359"/>
      <c r="D4386" s="359"/>
      <c r="E4386" s="359"/>
      <c r="F4386" s="359"/>
      <c r="G4386" s="359"/>
      <c r="H4386" s="359"/>
      <c r="I4386" s="359"/>
      <c r="J4386" s="375"/>
    </row>
    <row r="4387" spans="1:10" ht="51" x14ac:dyDescent="0.25">
      <c r="A4387" s="376" t="s">
        <v>184</v>
      </c>
      <c r="B4387" s="350" t="s">
        <v>2788</v>
      </c>
      <c r="C4387" s="349" t="s">
        <v>163</v>
      </c>
      <c r="D4387" s="349" t="s">
        <v>2789</v>
      </c>
      <c r="E4387" s="644" t="s">
        <v>198</v>
      </c>
      <c r="F4387" s="644"/>
      <c r="G4387" s="351" t="s">
        <v>4</v>
      </c>
      <c r="H4387" s="352">
        <v>1</v>
      </c>
      <c r="I4387" s="353">
        <v>35.36</v>
      </c>
      <c r="J4387" s="377">
        <v>35.36</v>
      </c>
    </row>
    <row r="4388" spans="1:10" ht="25.5" x14ac:dyDescent="0.25">
      <c r="A4388" s="378" t="s">
        <v>185</v>
      </c>
      <c r="B4388" s="361" t="s">
        <v>416</v>
      </c>
      <c r="C4388" s="360" t="s">
        <v>12</v>
      </c>
      <c r="D4388" s="360" t="s">
        <v>417</v>
      </c>
      <c r="E4388" s="645" t="s">
        <v>2465</v>
      </c>
      <c r="F4388" s="645"/>
      <c r="G4388" s="362" t="s">
        <v>104</v>
      </c>
      <c r="H4388" s="363">
        <v>0.25</v>
      </c>
      <c r="I4388" s="364">
        <v>33.36</v>
      </c>
      <c r="J4388" s="379">
        <v>8.34</v>
      </c>
    </row>
    <row r="4389" spans="1:10" ht="25.5" x14ac:dyDescent="0.25">
      <c r="A4389" s="378" t="s">
        <v>185</v>
      </c>
      <c r="B4389" s="361" t="s">
        <v>414</v>
      </c>
      <c r="C4389" s="360" t="s">
        <v>12</v>
      </c>
      <c r="D4389" s="360" t="s">
        <v>415</v>
      </c>
      <c r="E4389" s="645" t="s">
        <v>2465</v>
      </c>
      <c r="F4389" s="645"/>
      <c r="G4389" s="362" t="s">
        <v>104</v>
      </c>
      <c r="H4389" s="363">
        <v>0.25</v>
      </c>
      <c r="I4389" s="364">
        <v>25.33</v>
      </c>
      <c r="J4389" s="379">
        <v>6.33</v>
      </c>
    </row>
    <row r="4390" spans="1:10" ht="25.5" x14ac:dyDescent="0.25">
      <c r="A4390" s="372" t="s">
        <v>191</v>
      </c>
      <c r="B4390" s="355" t="s">
        <v>1985</v>
      </c>
      <c r="C4390" s="354" t="s">
        <v>12</v>
      </c>
      <c r="D4390" s="354" t="s">
        <v>1986</v>
      </c>
      <c r="E4390" s="643" t="s">
        <v>192</v>
      </c>
      <c r="F4390" s="643"/>
      <c r="G4390" s="356" t="s">
        <v>4</v>
      </c>
      <c r="H4390" s="357">
        <v>1</v>
      </c>
      <c r="I4390" s="358">
        <v>1.71</v>
      </c>
      <c r="J4390" s="373">
        <v>1.71</v>
      </c>
    </row>
    <row r="4391" spans="1:10" ht="38.25" x14ac:dyDescent="0.25">
      <c r="A4391" s="372" t="s">
        <v>191</v>
      </c>
      <c r="B4391" s="355" t="s">
        <v>763</v>
      </c>
      <c r="C4391" s="354" t="s">
        <v>12</v>
      </c>
      <c r="D4391" s="354" t="s">
        <v>764</v>
      </c>
      <c r="E4391" s="643" t="s">
        <v>192</v>
      </c>
      <c r="F4391" s="643"/>
      <c r="G4391" s="356" t="s">
        <v>4</v>
      </c>
      <c r="H4391" s="357">
        <v>0.06</v>
      </c>
      <c r="I4391" s="358">
        <v>27.72</v>
      </c>
      <c r="J4391" s="373">
        <v>1.66</v>
      </c>
    </row>
    <row r="4392" spans="1:10" ht="25.5" x14ac:dyDescent="0.25">
      <c r="A4392" s="372" t="s">
        <v>191</v>
      </c>
      <c r="B4392" s="355" t="s">
        <v>3137</v>
      </c>
      <c r="C4392" s="354" t="s">
        <v>12</v>
      </c>
      <c r="D4392" s="354" t="s">
        <v>3138</v>
      </c>
      <c r="E4392" s="643" t="s">
        <v>192</v>
      </c>
      <c r="F4392" s="643"/>
      <c r="G4392" s="356" t="s">
        <v>4</v>
      </c>
      <c r="H4392" s="357">
        <v>1</v>
      </c>
      <c r="I4392" s="358">
        <v>14.81</v>
      </c>
      <c r="J4392" s="373">
        <v>14.81</v>
      </c>
    </row>
    <row r="4393" spans="1:10" ht="25.5" x14ac:dyDescent="0.25">
      <c r="A4393" s="372" t="s">
        <v>191</v>
      </c>
      <c r="B4393" s="355" t="s">
        <v>769</v>
      </c>
      <c r="C4393" s="354" t="s">
        <v>12</v>
      </c>
      <c r="D4393" s="354" t="s">
        <v>770</v>
      </c>
      <c r="E4393" s="643" t="s">
        <v>192</v>
      </c>
      <c r="F4393" s="643"/>
      <c r="G4393" s="356" t="s">
        <v>4</v>
      </c>
      <c r="H4393" s="357">
        <v>1</v>
      </c>
      <c r="I4393" s="358">
        <v>2.5099999999999998</v>
      </c>
      <c r="J4393" s="373">
        <v>2.5099999999999998</v>
      </c>
    </row>
    <row r="4394" spans="1:10" x14ac:dyDescent="0.25">
      <c r="A4394" s="646" t="s">
        <v>199</v>
      </c>
      <c r="B4394" s="853"/>
      <c r="C4394" s="853"/>
      <c r="D4394" s="853"/>
      <c r="E4394" s="853"/>
      <c r="F4394" s="853"/>
      <c r="G4394" s="853"/>
      <c r="H4394" s="853"/>
      <c r="I4394" s="853"/>
      <c r="J4394" s="647"/>
    </row>
    <row r="4395" spans="1:10" ht="15.75" thickBot="1" x14ac:dyDescent="0.3">
      <c r="A4395" s="648" t="s">
        <v>3139</v>
      </c>
      <c r="B4395" s="854"/>
      <c r="C4395" s="854"/>
      <c r="D4395" s="854"/>
      <c r="E4395" s="854"/>
      <c r="F4395" s="854"/>
      <c r="G4395" s="854"/>
      <c r="H4395" s="854"/>
      <c r="I4395" s="854"/>
      <c r="J4395" s="649"/>
    </row>
    <row r="4396" spans="1:10" ht="15.75" thickTop="1" x14ac:dyDescent="0.25">
      <c r="A4396" s="374"/>
      <c r="B4396" s="359"/>
      <c r="C4396" s="359"/>
      <c r="D4396" s="359"/>
      <c r="E4396" s="359"/>
      <c r="F4396" s="359"/>
      <c r="G4396" s="359"/>
      <c r="H4396" s="359"/>
      <c r="I4396" s="359"/>
      <c r="J4396" s="375"/>
    </row>
    <row r="4397" spans="1:10" ht="51" x14ac:dyDescent="0.25">
      <c r="A4397" s="376" t="s">
        <v>184</v>
      </c>
      <c r="B4397" s="350" t="s">
        <v>4820</v>
      </c>
      <c r="C4397" s="349" t="s">
        <v>12</v>
      </c>
      <c r="D4397" s="349" t="s">
        <v>4821</v>
      </c>
      <c r="E4397" s="644" t="s">
        <v>778</v>
      </c>
      <c r="F4397" s="644"/>
      <c r="G4397" s="351" t="s">
        <v>4</v>
      </c>
      <c r="H4397" s="352">
        <v>1</v>
      </c>
      <c r="I4397" s="353">
        <v>38.590000000000003</v>
      </c>
      <c r="J4397" s="377">
        <v>38.590000000000003</v>
      </c>
    </row>
    <row r="4398" spans="1:10" ht="25.5" x14ac:dyDescent="0.25">
      <c r="A4398" s="378" t="s">
        <v>185</v>
      </c>
      <c r="B4398" s="361" t="s">
        <v>416</v>
      </c>
      <c r="C4398" s="360" t="s">
        <v>12</v>
      </c>
      <c r="D4398" s="360" t="s">
        <v>417</v>
      </c>
      <c r="E4398" s="645" t="s">
        <v>2465</v>
      </c>
      <c r="F4398" s="645"/>
      <c r="G4398" s="362" t="s">
        <v>104</v>
      </c>
      <c r="H4398" s="363">
        <v>0.2203</v>
      </c>
      <c r="I4398" s="364">
        <v>33.36</v>
      </c>
      <c r="J4398" s="379">
        <v>7.34</v>
      </c>
    </row>
    <row r="4399" spans="1:10" ht="25.5" x14ac:dyDescent="0.25">
      <c r="A4399" s="378" t="s">
        <v>185</v>
      </c>
      <c r="B4399" s="361" t="s">
        <v>414</v>
      </c>
      <c r="C4399" s="360" t="s">
        <v>12</v>
      </c>
      <c r="D4399" s="360" t="s">
        <v>415</v>
      </c>
      <c r="E4399" s="645" t="s">
        <v>2465</v>
      </c>
      <c r="F4399" s="645"/>
      <c r="G4399" s="362" t="s">
        <v>104</v>
      </c>
      <c r="H4399" s="363">
        <v>0.2203</v>
      </c>
      <c r="I4399" s="364">
        <v>25.33</v>
      </c>
      <c r="J4399" s="379">
        <v>5.58</v>
      </c>
    </row>
    <row r="4400" spans="1:10" ht="25.5" x14ac:dyDescent="0.25">
      <c r="A4400" s="372" t="s">
        <v>191</v>
      </c>
      <c r="B4400" s="355" t="s">
        <v>5097</v>
      </c>
      <c r="C4400" s="354" t="s">
        <v>12</v>
      </c>
      <c r="D4400" s="354" t="s">
        <v>5098</v>
      </c>
      <c r="E4400" s="643" t="s">
        <v>192</v>
      </c>
      <c r="F4400" s="643"/>
      <c r="G4400" s="356" t="s">
        <v>4</v>
      </c>
      <c r="H4400" s="357">
        <v>1</v>
      </c>
      <c r="I4400" s="358">
        <v>15.03</v>
      </c>
      <c r="J4400" s="373">
        <v>15.03</v>
      </c>
    </row>
    <row r="4401" spans="1:10" ht="25.5" x14ac:dyDescent="0.25">
      <c r="A4401" s="372" t="s">
        <v>191</v>
      </c>
      <c r="B4401" s="355" t="s">
        <v>769</v>
      </c>
      <c r="C4401" s="354" t="s">
        <v>12</v>
      </c>
      <c r="D4401" s="354" t="s">
        <v>770</v>
      </c>
      <c r="E4401" s="643" t="s">
        <v>192</v>
      </c>
      <c r="F4401" s="643"/>
      <c r="G4401" s="356" t="s">
        <v>4</v>
      </c>
      <c r="H4401" s="357">
        <v>3</v>
      </c>
      <c r="I4401" s="358">
        <v>2.5099999999999998</v>
      </c>
      <c r="J4401" s="373">
        <v>7.53</v>
      </c>
    </row>
    <row r="4402" spans="1:10" ht="39" thickBot="1" x14ac:dyDescent="0.3">
      <c r="A4402" s="372" t="s">
        <v>191</v>
      </c>
      <c r="B4402" s="355" t="s">
        <v>763</v>
      </c>
      <c r="C4402" s="354" t="s">
        <v>12</v>
      </c>
      <c r="D4402" s="354" t="s">
        <v>764</v>
      </c>
      <c r="E4402" s="643" t="s">
        <v>192</v>
      </c>
      <c r="F4402" s="643"/>
      <c r="G4402" s="356" t="s">
        <v>4</v>
      </c>
      <c r="H4402" s="357">
        <v>0.1125</v>
      </c>
      <c r="I4402" s="358">
        <v>27.72</v>
      </c>
      <c r="J4402" s="373">
        <v>3.11</v>
      </c>
    </row>
    <row r="4403" spans="1:10" ht="15.75" thickTop="1" x14ac:dyDescent="0.25">
      <c r="A4403" s="374"/>
      <c r="B4403" s="359"/>
      <c r="C4403" s="359"/>
      <c r="D4403" s="359"/>
      <c r="E4403" s="359"/>
      <c r="F4403" s="359"/>
      <c r="G4403" s="359"/>
      <c r="H4403" s="359"/>
      <c r="I4403" s="359"/>
      <c r="J4403" s="375"/>
    </row>
    <row r="4404" spans="1:10" ht="51" x14ac:dyDescent="0.25">
      <c r="A4404" s="376" t="s">
        <v>184</v>
      </c>
      <c r="B4404" s="350" t="s">
        <v>1563</v>
      </c>
      <c r="C4404" s="349" t="s">
        <v>12</v>
      </c>
      <c r="D4404" s="349" t="s">
        <v>1564</v>
      </c>
      <c r="E4404" s="644" t="s">
        <v>778</v>
      </c>
      <c r="F4404" s="644"/>
      <c r="G4404" s="351" t="s">
        <v>4</v>
      </c>
      <c r="H4404" s="352">
        <v>1</v>
      </c>
      <c r="I4404" s="353">
        <v>40.67</v>
      </c>
      <c r="J4404" s="377">
        <v>40.67</v>
      </c>
    </row>
    <row r="4405" spans="1:10" ht="25.5" x14ac:dyDescent="0.25">
      <c r="A4405" s="378" t="s">
        <v>185</v>
      </c>
      <c r="B4405" s="361" t="s">
        <v>414</v>
      </c>
      <c r="C4405" s="360" t="s">
        <v>12</v>
      </c>
      <c r="D4405" s="360" t="s">
        <v>415</v>
      </c>
      <c r="E4405" s="645" t="s">
        <v>2465</v>
      </c>
      <c r="F4405" s="645"/>
      <c r="G4405" s="362" t="s">
        <v>104</v>
      </c>
      <c r="H4405" s="363">
        <v>0.23250000000000001</v>
      </c>
      <c r="I4405" s="364">
        <v>25.33</v>
      </c>
      <c r="J4405" s="379">
        <v>5.88</v>
      </c>
    </row>
    <row r="4406" spans="1:10" ht="25.5" x14ac:dyDescent="0.25">
      <c r="A4406" s="378" t="s">
        <v>185</v>
      </c>
      <c r="B4406" s="361" t="s">
        <v>416</v>
      </c>
      <c r="C4406" s="360" t="s">
        <v>12</v>
      </c>
      <c r="D4406" s="360" t="s">
        <v>417</v>
      </c>
      <c r="E4406" s="645" t="s">
        <v>2465</v>
      </c>
      <c r="F4406" s="645"/>
      <c r="G4406" s="362" t="s">
        <v>104</v>
      </c>
      <c r="H4406" s="363">
        <v>0.23250000000000001</v>
      </c>
      <c r="I4406" s="364">
        <v>33.36</v>
      </c>
      <c r="J4406" s="379">
        <v>7.75</v>
      </c>
    </row>
    <row r="4407" spans="1:10" ht="25.5" x14ac:dyDescent="0.25">
      <c r="A4407" s="372" t="s">
        <v>191</v>
      </c>
      <c r="B4407" s="355" t="s">
        <v>2007</v>
      </c>
      <c r="C4407" s="354" t="s">
        <v>12</v>
      </c>
      <c r="D4407" s="354" t="s">
        <v>2008</v>
      </c>
      <c r="E4407" s="643" t="s">
        <v>192</v>
      </c>
      <c r="F4407" s="643"/>
      <c r="G4407" s="356" t="s">
        <v>4</v>
      </c>
      <c r="H4407" s="357">
        <v>1</v>
      </c>
      <c r="I4407" s="358">
        <v>15.39</v>
      </c>
      <c r="J4407" s="373">
        <v>15.39</v>
      </c>
    </row>
    <row r="4408" spans="1:10" ht="25.5" x14ac:dyDescent="0.25">
      <c r="A4408" s="372" t="s">
        <v>191</v>
      </c>
      <c r="B4408" s="355" t="s">
        <v>765</v>
      </c>
      <c r="C4408" s="354" t="s">
        <v>12</v>
      </c>
      <c r="D4408" s="354" t="s">
        <v>766</v>
      </c>
      <c r="E4408" s="643" t="s">
        <v>192</v>
      </c>
      <c r="F4408" s="643"/>
      <c r="G4408" s="356" t="s">
        <v>4</v>
      </c>
      <c r="H4408" s="357">
        <v>2</v>
      </c>
      <c r="I4408" s="358">
        <v>3.03</v>
      </c>
      <c r="J4408" s="373">
        <v>6.06</v>
      </c>
    </row>
    <row r="4409" spans="1:10" ht="25.5" x14ac:dyDescent="0.25">
      <c r="A4409" s="372" t="s">
        <v>191</v>
      </c>
      <c r="B4409" s="355" t="s">
        <v>1985</v>
      </c>
      <c r="C4409" s="354" t="s">
        <v>12</v>
      </c>
      <c r="D4409" s="354" t="s">
        <v>1986</v>
      </c>
      <c r="E4409" s="643" t="s">
        <v>192</v>
      </c>
      <c r="F4409" s="643"/>
      <c r="G4409" s="356" t="s">
        <v>4</v>
      </c>
      <c r="H4409" s="357">
        <v>1</v>
      </c>
      <c r="I4409" s="358">
        <v>1.71</v>
      </c>
      <c r="J4409" s="373">
        <v>1.71</v>
      </c>
    </row>
    <row r="4410" spans="1:10" ht="39" thickBot="1" x14ac:dyDescent="0.3">
      <c r="A4410" s="372" t="s">
        <v>191</v>
      </c>
      <c r="B4410" s="355" t="s">
        <v>763</v>
      </c>
      <c r="C4410" s="354" t="s">
        <v>12</v>
      </c>
      <c r="D4410" s="354" t="s">
        <v>764</v>
      </c>
      <c r="E4410" s="643" t="s">
        <v>192</v>
      </c>
      <c r="F4410" s="643"/>
      <c r="G4410" s="356" t="s">
        <v>4</v>
      </c>
      <c r="H4410" s="357">
        <v>0.14000000000000001</v>
      </c>
      <c r="I4410" s="358">
        <v>27.72</v>
      </c>
      <c r="J4410" s="373">
        <v>3.88</v>
      </c>
    </row>
    <row r="4411" spans="1:10" ht="15.75" thickTop="1" x14ac:dyDescent="0.25">
      <c r="A4411" s="374"/>
      <c r="B4411" s="359"/>
      <c r="C4411" s="359"/>
      <c r="D4411" s="359"/>
      <c r="E4411" s="359"/>
      <c r="F4411" s="359"/>
      <c r="G4411" s="359"/>
      <c r="H4411" s="359"/>
      <c r="I4411" s="359"/>
      <c r="J4411" s="375"/>
    </row>
    <row r="4412" spans="1:10" ht="51" x14ac:dyDescent="0.25">
      <c r="A4412" s="376" t="s">
        <v>184</v>
      </c>
      <c r="B4412" s="350" t="s">
        <v>2791</v>
      </c>
      <c r="C4412" s="349" t="s">
        <v>12</v>
      </c>
      <c r="D4412" s="349" t="s">
        <v>2792</v>
      </c>
      <c r="E4412" s="644" t="s">
        <v>778</v>
      </c>
      <c r="F4412" s="644"/>
      <c r="G4412" s="351" t="s">
        <v>4</v>
      </c>
      <c r="H4412" s="352">
        <v>1</v>
      </c>
      <c r="I4412" s="353">
        <v>44.8</v>
      </c>
      <c r="J4412" s="377">
        <v>44.8</v>
      </c>
    </row>
    <row r="4413" spans="1:10" ht="25.5" x14ac:dyDescent="0.25">
      <c r="A4413" s="378" t="s">
        <v>185</v>
      </c>
      <c r="B4413" s="361" t="s">
        <v>416</v>
      </c>
      <c r="C4413" s="360" t="s">
        <v>12</v>
      </c>
      <c r="D4413" s="360" t="s">
        <v>417</v>
      </c>
      <c r="E4413" s="645" t="s">
        <v>2465</v>
      </c>
      <c r="F4413" s="645"/>
      <c r="G4413" s="362" t="s">
        <v>104</v>
      </c>
      <c r="H4413" s="363">
        <v>0.24460000000000001</v>
      </c>
      <c r="I4413" s="364">
        <v>33.36</v>
      </c>
      <c r="J4413" s="379">
        <v>8.15</v>
      </c>
    </row>
    <row r="4414" spans="1:10" ht="25.5" x14ac:dyDescent="0.25">
      <c r="A4414" s="378" t="s">
        <v>185</v>
      </c>
      <c r="B4414" s="361" t="s">
        <v>414</v>
      </c>
      <c r="C4414" s="360" t="s">
        <v>12</v>
      </c>
      <c r="D4414" s="360" t="s">
        <v>415</v>
      </c>
      <c r="E4414" s="645" t="s">
        <v>2465</v>
      </c>
      <c r="F4414" s="645"/>
      <c r="G4414" s="362" t="s">
        <v>104</v>
      </c>
      <c r="H4414" s="363">
        <v>0.24460000000000001</v>
      </c>
      <c r="I4414" s="364">
        <v>25.33</v>
      </c>
      <c r="J4414" s="379">
        <v>6.19</v>
      </c>
    </row>
    <row r="4415" spans="1:10" ht="38.25" x14ac:dyDescent="0.25">
      <c r="A4415" s="372" t="s">
        <v>191</v>
      </c>
      <c r="B4415" s="355" t="s">
        <v>763</v>
      </c>
      <c r="C4415" s="354" t="s">
        <v>12</v>
      </c>
      <c r="D4415" s="354" t="s">
        <v>764</v>
      </c>
      <c r="E4415" s="643" t="s">
        <v>192</v>
      </c>
      <c r="F4415" s="643"/>
      <c r="G4415" s="356" t="s">
        <v>4</v>
      </c>
      <c r="H4415" s="357">
        <v>0.1525</v>
      </c>
      <c r="I4415" s="358">
        <v>27.72</v>
      </c>
      <c r="J4415" s="373">
        <v>4.22</v>
      </c>
    </row>
    <row r="4416" spans="1:10" ht="25.5" x14ac:dyDescent="0.25">
      <c r="A4416" s="372" t="s">
        <v>191</v>
      </c>
      <c r="B4416" s="355" t="s">
        <v>3140</v>
      </c>
      <c r="C4416" s="354" t="s">
        <v>12</v>
      </c>
      <c r="D4416" s="354" t="s">
        <v>3141</v>
      </c>
      <c r="E4416" s="643" t="s">
        <v>192</v>
      </c>
      <c r="F4416" s="643"/>
      <c r="G4416" s="356" t="s">
        <v>4</v>
      </c>
      <c r="H4416" s="357">
        <v>1</v>
      </c>
      <c r="I4416" s="358">
        <v>17.670000000000002</v>
      </c>
      <c r="J4416" s="373">
        <v>17.670000000000002</v>
      </c>
    </row>
    <row r="4417" spans="1:10" ht="25.5" x14ac:dyDescent="0.25">
      <c r="A4417" s="372" t="s">
        <v>191</v>
      </c>
      <c r="B4417" s="355" t="s">
        <v>765</v>
      </c>
      <c r="C4417" s="354" t="s">
        <v>12</v>
      </c>
      <c r="D4417" s="354" t="s">
        <v>766</v>
      </c>
      <c r="E4417" s="643" t="s">
        <v>192</v>
      </c>
      <c r="F4417" s="643"/>
      <c r="G4417" s="356" t="s">
        <v>4</v>
      </c>
      <c r="H4417" s="357">
        <v>2</v>
      </c>
      <c r="I4417" s="358">
        <v>3.03</v>
      </c>
      <c r="J4417" s="373">
        <v>6.06</v>
      </c>
    </row>
    <row r="4418" spans="1:10" ht="26.25" thickBot="1" x14ac:dyDescent="0.3">
      <c r="A4418" s="372" t="s">
        <v>191</v>
      </c>
      <c r="B4418" s="355" t="s">
        <v>769</v>
      </c>
      <c r="C4418" s="354" t="s">
        <v>12</v>
      </c>
      <c r="D4418" s="354" t="s">
        <v>770</v>
      </c>
      <c r="E4418" s="643" t="s">
        <v>192</v>
      </c>
      <c r="F4418" s="643"/>
      <c r="G4418" s="356" t="s">
        <v>4</v>
      </c>
      <c r="H4418" s="357">
        <v>1</v>
      </c>
      <c r="I4418" s="358">
        <v>2.5099999999999998</v>
      </c>
      <c r="J4418" s="373">
        <v>2.5099999999999998</v>
      </c>
    </row>
    <row r="4419" spans="1:10" ht="15.75" thickTop="1" x14ac:dyDescent="0.25">
      <c r="A4419" s="374"/>
      <c r="B4419" s="359"/>
      <c r="C4419" s="359"/>
      <c r="D4419" s="359"/>
      <c r="E4419" s="359"/>
      <c r="F4419" s="359"/>
      <c r="G4419" s="359"/>
      <c r="H4419" s="359"/>
      <c r="I4419" s="359"/>
      <c r="J4419" s="375"/>
    </row>
    <row r="4420" spans="1:10" ht="51" x14ac:dyDescent="0.25">
      <c r="A4420" s="376" t="s">
        <v>184</v>
      </c>
      <c r="B4420" s="350" t="s">
        <v>4822</v>
      </c>
      <c r="C4420" s="349" t="s">
        <v>163</v>
      </c>
      <c r="D4420" s="349" t="s">
        <v>4823</v>
      </c>
      <c r="E4420" s="644" t="s">
        <v>198</v>
      </c>
      <c r="F4420" s="644"/>
      <c r="G4420" s="351" t="s">
        <v>4</v>
      </c>
      <c r="H4420" s="352">
        <v>1</v>
      </c>
      <c r="I4420" s="353">
        <v>16.100000000000001</v>
      </c>
      <c r="J4420" s="377">
        <v>16.100000000000001</v>
      </c>
    </row>
    <row r="4421" spans="1:10" ht="25.5" x14ac:dyDescent="0.25">
      <c r="A4421" s="378" t="s">
        <v>185</v>
      </c>
      <c r="B4421" s="361" t="s">
        <v>416</v>
      </c>
      <c r="C4421" s="360" t="s">
        <v>12</v>
      </c>
      <c r="D4421" s="360" t="s">
        <v>417</v>
      </c>
      <c r="E4421" s="645" t="s">
        <v>2465</v>
      </c>
      <c r="F4421" s="645"/>
      <c r="G4421" s="362" t="s">
        <v>104</v>
      </c>
      <c r="H4421" s="363">
        <v>7.0000000000000007E-2</v>
      </c>
      <c r="I4421" s="364">
        <v>33.36</v>
      </c>
      <c r="J4421" s="379">
        <v>2.33</v>
      </c>
    </row>
    <row r="4422" spans="1:10" ht="25.5" x14ac:dyDescent="0.25">
      <c r="A4422" s="378" t="s">
        <v>185</v>
      </c>
      <c r="B4422" s="361" t="s">
        <v>414</v>
      </c>
      <c r="C4422" s="360" t="s">
        <v>12</v>
      </c>
      <c r="D4422" s="360" t="s">
        <v>415</v>
      </c>
      <c r="E4422" s="645" t="s">
        <v>2465</v>
      </c>
      <c r="F4422" s="645"/>
      <c r="G4422" s="362" t="s">
        <v>104</v>
      </c>
      <c r="H4422" s="363">
        <v>7.0000000000000007E-2</v>
      </c>
      <c r="I4422" s="364">
        <v>25.33</v>
      </c>
      <c r="J4422" s="379">
        <v>1.77</v>
      </c>
    </row>
    <row r="4423" spans="1:10" ht="38.25" x14ac:dyDescent="0.25">
      <c r="A4423" s="372" t="s">
        <v>191</v>
      </c>
      <c r="B4423" s="355" t="s">
        <v>763</v>
      </c>
      <c r="C4423" s="354" t="s">
        <v>12</v>
      </c>
      <c r="D4423" s="354" t="s">
        <v>764</v>
      </c>
      <c r="E4423" s="643" t="s">
        <v>192</v>
      </c>
      <c r="F4423" s="643"/>
      <c r="G4423" s="356" t="s">
        <v>4</v>
      </c>
      <c r="H4423" s="357">
        <v>0.03</v>
      </c>
      <c r="I4423" s="358">
        <v>27.72</v>
      </c>
      <c r="J4423" s="373">
        <v>0.83</v>
      </c>
    </row>
    <row r="4424" spans="1:10" ht="25.5" x14ac:dyDescent="0.25">
      <c r="A4424" s="372" t="s">
        <v>191</v>
      </c>
      <c r="B4424" s="355" t="s">
        <v>5099</v>
      </c>
      <c r="C4424" s="354" t="s">
        <v>12</v>
      </c>
      <c r="D4424" s="354" t="s">
        <v>5100</v>
      </c>
      <c r="E4424" s="643" t="s">
        <v>192</v>
      </c>
      <c r="F4424" s="643"/>
      <c r="G4424" s="356" t="s">
        <v>4</v>
      </c>
      <c r="H4424" s="357">
        <v>1</v>
      </c>
      <c r="I4424" s="358">
        <v>2.73</v>
      </c>
      <c r="J4424" s="373">
        <v>2.73</v>
      </c>
    </row>
    <row r="4425" spans="1:10" ht="25.5" x14ac:dyDescent="0.25">
      <c r="A4425" s="372" t="s">
        <v>191</v>
      </c>
      <c r="B4425" s="355" t="s">
        <v>5101</v>
      </c>
      <c r="C4425" s="354" t="s">
        <v>12</v>
      </c>
      <c r="D4425" s="354" t="s">
        <v>5102</v>
      </c>
      <c r="E4425" s="643" t="s">
        <v>192</v>
      </c>
      <c r="F4425" s="643"/>
      <c r="G4425" s="356" t="s">
        <v>4</v>
      </c>
      <c r="H4425" s="357">
        <v>1</v>
      </c>
      <c r="I4425" s="358">
        <v>8.44</v>
      </c>
      <c r="J4425" s="373">
        <v>8.44</v>
      </c>
    </row>
    <row r="4426" spans="1:10" x14ac:dyDescent="0.25">
      <c r="A4426" s="646" t="s">
        <v>199</v>
      </c>
      <c r="B4426" s="853"/>
      <c r="C4426" s="853"/>
      <c r="D4426" s="853"/>
      <c r="E4426" s="853"/>
      <c r="F4426" s="853"/>
      <c r="G4426" s="853"/>
      <c r="H4426" s="853"/>
      <c r="I4426" s="853"/>
      <c r="J4426" s="647"/>
    </row>
    <row r="4427" spans="1:10" ht="15.75" thickBot="1" x14ac:dyDescent="0.3">
      <c r="A4427" s="648" t="s">
        <v>5103</v>
      </c>
      <c r="B4427" s="854"/>
      <c r="C4427" s="854"/>
      <c r="D4427" s="854"/>
      <c r="E4427" s="854"/>
      <c r="F4427" s="854"/>
      <c r="G4427" s="854"/>
      <c r="H4427" s="854"/>
      <c r="I4427" s="854"/>
      <c r="J4427" s="649"/>
    </row>
    <row r="4428" spans="1:10" ht="15.75" thickTop="1" x14ac:dyDescent="0.25">
      <c r="A4428" s="374"/>
      <c r="B4428" s="359"/>
      <c r="C4428" s="359"/>
      <c r="D4428" s="359"/>
      <c r="E4428" s="359"/>
      <c r="F4428" s="359"/>
      <c r="G4428" s="359"/>
      <c r="H4428" s="359"/>
      <c r="I4428" s="359"/>
      <c r="J4428" s="375"/>
    </row>
    <row r="4429" spans="1:10" ht="51" x14ac:dyDescent="0.25">
      <c r="A4429" s="376" t="s">
        <v>184</v>
      </c>
      <c r="B4429" s="350" t="s">
        <v>1565</v>
      </c>
      <c r="C4429" s="349" t="s">
        <v>12</v>
      </c>
      <c r="D4429" s="349" t="s">
        <v>1566</v>
      </c>
      <c r="E4429" s="644" t="s">
        <v>778</v>
      </c>
      <c r="F4429" s="644"/>
      <c r="G4429" s="351" t="s">
        <v>4</v>
      </c>
      <c r="H4429" s="352">
        <v>1</v>
      </c>
      <c r="I4429" s="353">
        <v>10.25</v>
      </c>
      <c r="J4429" s="377">
        <v>10.25</v>
      </c>
    </row>
    <row r="4430" spans="1:10" ht="25.5" x14ac:dyDescent="0.25">
      <c r="A4430" s="378" t="s">
        <v>185</v>
      </c>
      <c r="B4430" s="361" t="s">
        <v>416</v>
      </c>
      <c r="C4430" s="360" t="s">
        <v>12</v>
      </c>
      <c r="D4430" s="360" t="s">
        <v>417</v>
      </c>
      <c r="E4430" s="645" t="s">
        <v>2465</v>
      </c>
      <c r="F4430" s="645"/>
      <c r="G4430" s="362" t="s">
        <v>104</v>
      </c>
      <c r="H4430" s="363">
        <v>1.14E-2</v>
      </c>
      <c r="I4430" s="364">
        <v>33.36</v>
      </c>
      <c r="J4430" s="379">
        <v>0.38</v>
      </c>
    </row>
    <row r="4431" spans="1:10" ht="25.5" x14ac:dyDescent="0.25">
      <c r="A4431" s="378" t="s">
        <v>185</v>
      </c>
      <c r="B4431" s="361" t="s">
        <v>414</v>
      </c>
      <c r="C4431" s="360" t="s">
        <v>12</v>
      </c>
      <c r="D4431" s="360" t="s">
        <v>415</v>
      </c>
      <c r="E4431" s="645" t="s">
        <v>2465</v>
      </c>
      <c r="F4431" s="645"/>
      <c r="G4431" s="362" t="s">
        <v>104</v>
      </c>
      <c r="H4431" s="363">
        <v>1.14E-2</v>
      </c>
      <c r="I4431" s="364">
        <v>25.33</v>
      </c>
      <c r="J4431" s="379">
        <v>0.28000000000000003</v>
      </c>
    </row>
    <row r="4432" spans="1:10" x14ac:dyDescent="0.25">
      <c r="A4432" s="372" t="s">
        <v>191</v>
      </c>
      <c r="B4432" s="355" t="s">
        <v>628</v>
      </c>
      <c r="C4432" s="354" t="s">
        <v>12</v>
      </c>
      <c r="D4432" s="354" t="s">
        <v>629</v>
      </c>
      <c r="E4432" s="643" t="s">
        <v>192</v>
      </c>
      <c r="F4432" s="643"/>
      <c r="G4432" s="356" t="s">
        <v>4</v>
      </c>
      <c r="H4432" s="357">
        <v>8.0000000000000002E-3</v>
      </c>
      <c r="I4432" s="358">
        <v>2.08</v>
      </c>
      <c r="J4432" s="373">
        <v>0.01</v>
      </c>
    </row>
    <row r="4433" spans="1:10" ht="25.5" x14ac:dyDescent="0.25">
      <c r="A4433" s="372" t="s">
        <v>191</v>
      </c>
      <c r="B4433" s="355" t="s">
        <v>634</v>
      </c>
      <c r="C4433" s="354" t="s">
        <v>12</v>
      </c>
      <c r="D4433" s="354" t="s">
        <v>635</v>
      </c>
      <c r="E4433" s="643" t="s">
        <v>192</v>
      </c>
      <c r="F4433" s="643"/>
      <c r="G4433" s="356" t="s">
        <v>4</v>
      </c>
      <c r="H4433" s="357">
        <v>7.3000000000000001E-3</v>
      </c>
      <c r="I4433" s="358">
        <v>67.17</v>
      </c>
      <c r="J4433" s="373">
        <v>0.49</v>
      </c>
    </row>
    <row r="4434" spans="1:10" ht="25.5" x14ac:dyDescent="0.25">
      <c r="A4434" s="372" t="s">
        <v>191</v>
      </c>
      <c r="B4434" s="355" t="s">
        <v>2009</v>
      </c>
      <c r="C4434" s="354" t="s">
        <v>12</v>
      </c>
      <c r="D4434" s="354" t="s">
        <v>2010</v>
      </c>
      <c r="E4434" s="643" t="s">
        <v>192</v>
      </c>
      <c r="F4434" s="643"/>
      <c r="G4434" s="356" t="s">
        <v>4</v>
      </c>
      <c r="H4434" s="357">
        <v>1</v>
      </c>
      <c r="I4434" s="358">
        <v>8.26</v>
      </c>
      <c r="J4434" s="373">
        <v>8.26</v>
      </c>
    </row>
    <row r="4435" spans="1:10" ht="26.25" thickBot="1" x14ac:dyDescent="0.3">
      <c r="A4435" s="372" t="s">
        <v>191</v>
      </c>
      <c r="B4435" s="355" t="s">
        <v>624</v>
      </c>
      <c r="C4435" s="354" t="s">
        <v>12</v>
      </c>
      <c r="D4435" s="354" t="s">
        <v>625</v>
      </c>
      <c r="E4435" s="643" t="s">
        <v>192</v>
      </c>
      <c r="F4435" s="643"/>
      <c r="G4435" s="356" t="s">
        <v>4</v>
      </c>
      <c r="H4435" s="357">
        <v>1.0999999999999999E-2</v>
      </c>
      <c r="I4435" s="358">
        <v>76.099999999999994</v>
      </c>
      <c r="J4435" s="373">
        <v>0.83</v>
      </c>
    </row>
    <row r="4436" spans="1:10" ht="15.75" thickTop="1" x14ac:dyDescent="0.25">
      <c r="A4436" s="374"/>
      <c r="B4436" s="359"/>
      <c r="C4436" s="359"/>
      <c r="D4436" s="359"/>
      <c r="E4436" s="359"/>
      <c r="F4436" s="359"/>
      <c r="G4436" s="359"/>
      <c r="H4436" s="359"/>
      <c r="I4436" s="359"/>
      <c r="J4436" s="375"/>
    </row>
    <row r="4437" spans="1:10" ht="51" x14ac:dyDescent="0.25">
      <c r="A4437" s="376" t="s">
        <v>184</v>
      </c>
      <c r="B4437" s="350" t="s">
        <v>2793</v>
      </c>
      <c r="C4437" s="349" t="s">
        <v>12</v>
      </c>
      <c r="D4437" s="349" t="s">
        <v>2794</v>
      </c>
      <c r="E4437" s="644" t="s">
        <v>778</v>
      </c>
      <c r="F4437" s="644"/>
      <c r="G4437" s="351" t="s">
        <v>4</v>
      </c>
      <c r="H4437" s="352">
        <v>1</v>
      </c>
      <c r="I4437" s="353">
        <v>21.48</v>
      </c>
      <c r="J4437" s="377">
        <v>21.48</v>
      </c>
    </row>
    <row r="4438" spans="1:10" ht="25.5" x14ac:dyDescent="0.25">
      <c r="A4438" s="378" t="s">
        <v>185</v>
      </c>
      <c r="B4438" s="361" t="s">
        <v>414</v>
      </c>
      <c r="C4438" s="360" t="s">
        <v>12</v>
      </c>
      <c r="D4438" s="360" t="s">
        <v>415</v>
      </c>
      <c r="E4438" s="645" t="s">
        <v>2465</v>
      </c>
      <c r="F4438" s="645"/>
      <c r="G4438" s="362" t="s">
        <v>104</v>
      </c>
      <c r="H4438" s="363">
        <v>4.19E-2</v>
      </c>
      <c r="I4438" s="364">
        <v>25.33</v>
      </c>
      <c r="J4438" s="379">
        <v>1.06</v>
      </c>
    </row>
    <row r="4439" spans="1:10" ht="25.5" x14ac:dyDescent="0.25">
      <c r="A4439" s="378" t="s">
        <v>185</v>
      </c>
      <c r="B4439" s="361" t="s">
        <v>416</v>
      </c>
      <c r="C4439" s="360" t="s">
        <v>12</v>
      </c>
      <c r="D4439" s="360" t="s">
        <v>417</v>
      </c>
      <c r="E4439" s="645" t="s">
        <v>2465</v>
      </c>
      <c r="F4439" s="645"/>
      <c r="G4439" s="362" t="s">
        <v>104</v>
      </c>
      <c r="H4439" s="363">
        <v>4.19E-2</v>
      </c>
      <c r="I4439" s="364">
        <v>33.36</v>
      </c>
      <c r="J4439" s="379">
        <v>1.39</v>
      </c>
    </row>
    <row r="4440" spans="1:10" x14ac:dyDescent="0.25">
      <c r="A4440" s="372" t="s">
        <v>191</v>
      </c>
      <c r="B4440" s="355" t="s">
        <v>628</v>
      </c>
      <c r="C4440" s="354" t="s">
        <v>12</v>
      </c>
      <c r="D4440" s="354" t="s">
        <v>629</v>
      </c>
      <c r="E4440" s="643" t="s">
        <v>192</v>
      </c>
      <c r="F4440" s="643"/>
      <c r="G4440" s="356" t="s">
        <v>4</v>
      </c>
      <c r="H4440" s="357">
        <v>3.1E-2</v>
      </c>
      <c r="I4440" s="358">
        <v>2.08</v>
      </c>
      <c r="J4440" s="373">
        <v>0.06</v>
      </c>
    </row>
    <row r="4441" spans="1:10" ht="25.5" x14ac:dyDescent="0.25">
      <c r="A4441" s="372" t="s">
        <v>191</v>
      </c>
      <c r="B4441" s="355" t="s">
        <v>634</v>
      </c>
      <c r="C4441" s="354" t="s">
        <v>12</v>
      </c>
      <c r="D4441" s="354" t="s">
        <v>635</v>
      </c>
      <c r="E4441" s="643" t="s">
        <v>192</v>
      </c>
      <c r="F4441" s="643"/>
      <c r="G4441" s="356" t="s">
        <v>4</v>
      </c>
      <c r="H4441" s="357">
        <v>1.67E-2</v>
      </c>
      <c r="I4441" s="358">
        <v>67.17</v>
      </c>
      <c r="J4441" s="373">
        <v>1.1200000000000001</v>
      </c>
    </row>
    <row r="4442" spans="1:10" ht="25.5" x14ac:dyDescent="0.25">
      <c r="A4442" s="372" t="s">
        <v>191</v>
      </c>
      <c r="B4442" s="355" t="s">
        <v>624</v>
      </c>
      <c r="C4442" s="354" t="s">
        <v>12</v>
      </c>
      <c r="D4442" s="354" t="s">
        <v>625</v>
      </c>
      <c r="E4442" s="643" t="s">
        <v>192</v>
      </c>
      <c r="F4442" s="643"/>
      <c r="G4442" s="356" t="s">
        <v>4</v>
      </c>
      <c r="H4442" s="357">
        <v>2.5999999999999999E-2</v>
      </c>
      <c r="I4442" s="358">
        <v>76.099999999999994</v>
      </c>
      <c r="J4442" s="373">
        <v>1.97</v>
      </c>
    </row>
    <row r="4443" spans="1:10" ht="26.25" thickBot="1" x14ac:dyDescent="0.3">
      <c r="A4443" s="372" t="s">
        <v>191</v>
      </c>
      <c r="B4443" s="355" t="s">
        <v>3142</v>
      </c>
      <c r="C4443" s="354" t="s">
        <v>12</v>
      </c>
      <c r="D4443" s="354" t="s">
        <v>3143</v>
      </c>
      <c r="E4443" s="643" t="s">
        <v>192</v>
      </c>
      <c r="F4443" s="643"/>
      <c r="G4443" s="356" t="s">
        <v>4</v>
      </c>
      <c r="H4443" s="357">
        <v>1</v>
      </c>
      <c r="I4443" s="358">
        <v>15.88</v>
      </c>
      <c r="J4443" s="373">
        <v>15.88</v>
      </c>
    </row>
    <row r="4444" spans="1:10" ht="15.75" thickTop="1" x14ac:dyDescent="0.25">
      <c r="A4444" s="374"/>
      <c r="B4444" s="359"/>
      <c r="C4444" s="359"/>
      <c r="D4444" s="359"/>
      <c r="E4444" s="359"/>
      <c r="F4444" s="359"/>
      <c r="G4444" s="359"/>
      <c r="H4444" s="359"/>
      <c r="I4444" s="359"/>
      <c r="J4444" s="375"/>
    </row>
    <row r="4445" spans="1:10" ht="51" x14ac:dyDescent="0.25">
      <c r="A4445" s="376" t="s">
        <v>184</v>
      </c>
      <c r="B4445" s="350" t="s">
        <v>1569</v>
      </c>
      <c r="C4445" s="349" t="s">
        <v>12</v>
      </c>
      <c r="D4445" s="349" t="s">
        <v>1570</v>
      </c>
      <c r="E4445" s="644" t="s">
        <v>2496</v>
      </c>
      <c r="F4445" s="644"/>
      <c r="G4445" s="351" t="s">
        <v>4</v>
      </c>
      <c r="H4445" s="352">
        <v>1</v>
      </c>
      <c r="I4445" s="353">
        <v>69.180000000000007</v>
      </c>
      <c r="J4445" s="377">
        <v>69.180000000000007</v>
      </c>
    </row>
    <row r="4446" spans="1:10" ht="25.5" x14ac:dyDescent="0.25">
      <c r="A4446" s="378" t="s">
        <v>185</v>
      </c>
      <c r="B4446" s="361" t="s">
        <v>414</v>
      </c>
      <c r="C4446" s="360" t="s">
        <v>12</v>
      </c>
      <c r="D4446" s="360" t="s">
        <v>415</v>
      </c>
      <c r="E4446" s="645" t="s">
        <v>2465</v>
      </c>
      <c r="F4446" s="645"/>
      <c r="G4446" s="362" t="s">
        <v>104</v>
      </c>
      <c r="H4446" s="363">
        <v>0.42309999999999998</v>
      </c>
      <c r="I4446" s="364">
        <v>25.33</v>
      </c>
      <c r="J4446" s="379">
        <v>10.71</v>
      </c>
    </row>
    <row r="4447" spans="1:10" ht="25.5" x14ac:dyDescent="0.25">
      <c r="A4447" s="378" t="s">
        <v>185</v>
      </c>
      <c r="B4447" s="361" t="s">
        <v>416</v>
      </c>
      <c r="C4447" s="360" t="s">
        <v>12</v>
      </c>
      <c r="D4447" s="360" t="s">
        <v>417</v>
      </c>
      <c r="E4447" s="645" t="s">
        <v>2465</v>
      </c>
      <c r="F4447" s="645"/>
      <c r="G4447" s="362" t="s">
        <v>104</v>
      </c>
      <c r="H4447" s="363">
        <v>0.42309999999999998</v>
      </c>
      <c r="I4447" s="364">
        <v>33.36</v>
      </c>
      <c r="J4447" s="379">
        <v>14.11</v>
      </c>
    </row>
    <row r="4448" spans="1:10" ht="25.5" x14ac:dyDescent="0.25">
      <c r="A4448" s="372" t="s">
        <v>191</v>
      </c>
      <c r="B4448" s="355" t="s">
        <v>624</v>
      </c>
      <c r="C4448" s="354" t="s">
        <v>12</v>
      </c>
      <c r="D4448" s="354" t="s">
        <v>625</v>
      </c>
      <c r="E4448" s="643" t="s">
        <v>192</v>
      </c>
      <c r="F4448" s="643"/>
      <c r="G4448" s="356" t="s">
        <v>4</v>
      </c>
      <c r="H4448" s="357">
        <v>4.3999999999999997E-2</v>
      </c>
      <c r="I4448" s="358">
        <v>76.099999999999994</v>
      </c>
      <c r="J4448" s="373">
        <v>3.34</v>
      </c>
    </row>
    <row r="4449" spans="1:10" ht="25.5" x14ac:dyDescent="0.25">
      <c r="A4449" s="372" t="s">
        <v>191</v>
      </c>
      <c r="B4449" s="355" t="s">
        <v>634</v>
      </c>
      <c r="C4449" s="354" t="s">
        <v>12</v>
      </c>
      <c r="D4449" s="354" t="s">
        <v>635</v>
      </c>
      <c r="E4449" s="643" t="s">
        <v>192</v>
      </c>
      <c r="F4449" s="643"/>
      <c r="G4449" s="356" t="s">
        <v>4</v>
      </c>
      <c r="H4449" s="357">
        <v>2.92E-2</v>
      </c>
      <c r="I4449" s="358">
        <v>67.17</v>
      </c>
      <c r="J4449" s="373">
        <v>1.96</v>
      </c>
    </row>
    <row r="4450" spans="1:10" ht="25.5" x14ac:dyDescent="0.25">
      <c r="A4450" s="372" t="s">
        <v>191</v>
      </c>
      <c r="B4450" s="355" t="s">
        <v>2011</v>
      </c>
      <c r="C4450" s="354" t="s">
        <v>12</v>
      </c>
      <c r="D4450" s="354" t="s">
        <v>2012</v>
      </c>
      <c r="E4450" s="643" t="s">
        <v>192</v>
      </c>
      <c r="F4450" s="643"/>
      <c r="G4450" s="356" t="s">
        <v>4</v>
      </c>
      <c r="H4450" s="357">
        <v>1</v>
      </c>
      <c r="I4450" s="358">
        <v>39.03</v>
      </c>
      <c r="J4450" s="373">
        <v>39.03</v>
      </c>
    </row>
    <row r="4451" spans="1:10" ht="15.75" thickBot="1" x14ac:dyDescent="0.3">
      <c r="A4451" s="372" t="s">
        <v>191</v>
      </c>
      <c r="B4451" s="355" t="s">
        <v>628</v>
      </c>
      <c r="C4451" s="354" t="s">
        <v>12</v>
      </c>
      <c r="D4451" s="354" t="s">
        <v>629</v>
      </c>
      <c r="E4451" s="643" t="s">
        <v>192</v>
      </c>
      <c r="F4451" s="643"/>
      <c r="G4451" s="356" t="s">
        <v>4</v>
      </c>
      <c r="H4451" s="357">
        <v>1.54E-2</v>
      </c>
      <c r="I4451" s="358">
        <v>2.08</v>
      </c>
      <c r="J4451" s="373">
        <v>0.03</v>
      </c>
    </row>
    <row r="4452" spans="1:10" ht="15.75" thickTop="1" x14ac:dyDescent="0.25">
      <c r="A4452" s="374"/>
      <c r="B4452" s="359"/>
      <c r="C4452" s="359"/>
      <c r="D4452" s="359"/>
      <c r="E4452" s="359"/>
      <c r="F4452" s="359"/>
      <c r="G4452" s="359"/>
      <c r="H4452" s="359"/>
      <c r="I4452" s="359"/>
      <c r="J4452" s="375"/>
    </row>
    <row r="4453" spans="1:10" ht="51" x14ac:dyDescent="0.25">
      <c r="A4453" s="376" t="s">
        <v>184</v>
      </c>
      <c r="B4453" s="350" t="s">
        <v>2852</v>
      </c>
      <c r="C4453" s="349" t="s">
        <v>163</v>
      </c>
      <c r="D4453" s="349" t="s">
        <v>2853</v>
      </c>
      <c r="E4453" s="644" t="s">
        <v>198</v>
      </c>
      <c r="F4453" s="644"/>
      <c r="G4453" s="351" t="s">
        <v>4</v>
      </c>
      <c r="H4453" s="352">
        <v>1</v>
      </c>
      <c r="I4453" s="353">
        <v>28.89</v>
      </c>
      <c r="J4453" s="377">
        <v>28.89</v>
      </c>
    </row>
    <row r="4454" spans="1:10" ht="25.5" x14ac:dyDescent="0.25">
      <c r="A4454" s="378" t="s">
        <v>185</v>
      </c>
      <c r="B4454" s="361" t="s">
        <v>416</v>
      </c>
      <c r="C4454" s="360" t="s">
        <v>12</v>
      </c>
      <c r="D4454" s="360" t="s">
        <v>417</v>
      </c>
      <c r="E4454" s="645" t="s">
        <v>2465</v>
      </c>
      <c r="F4454" s="645"/>
      <c r="G4454" s="362" t="s">
        <v>104</v>
      </c>
      <c r="H4454" s="363">
        <v>0.25</v>
      </c>
      <c r="I4454" s="364">
        <v>33.36</v>
      </c>
      <c r="J4454" s="379">
        <v>8.34</v>
      </c>
    </row>
    <row r="4455" spans="1:10" ht="25.5" x14ac:dyDescent="0.25">
      <c r="A4455" s="378" t="s">
        <v>185</v>
      </c>
      <c r="B4455" s="361" t="s">
        <v>414</v>
      </c>
      <c r="C4455" s="360" t="s">
        <v>12</v>
      </c>
      <c r="D4455" s="360" t="s">
        <v>415</v>
      </c>
      <c r="E4455" s="645" t="s">
        <v>2465</v>
      </c>
      <c r="F4455" s="645"/>
      <c r="G4455" s="362" t="s">
        <v>104</v>
      </c>
      <c r="H4455" s="363">
        <v>0.25</v>
      </c>
      <c r="I4455" s="364">
        <v>25.33</v>
      </c>
      <c r="J4455" s="379">
        <v>6.33</v>
      </c>
    </row>
    <row r="4456" spans="1:10" ht="25.5" x14ac:dyDescent="0.25">
      <c r="A4456" s="372" t="s">
        <v>191</v>
      </c>
      <c r="B4456" s="355" t="s">
        <v>3197</v>
      </c>
      <c r="C4456" s="354" t="s">
        <v>12</v>
      </c>
      <c r="D4456" s="354" t="s">
        <v>3198</v>
      </c>
      <c r="E4456" s="643" t="s">
        <v>192</v>
      </c>
      <c r="F4456" s="643"/>
      <c r="G4456" s="356" t="s">
        <v>4</v>
      </c>
      <c r="H4456" s="357">
        <v>1</v>
      </c>
      <c r="I4456" s="358">
        <v>10.84</v>
      </c>
      <c r="J4456" s="373">
        <v>10.84</v>
      </c>
    </row>
    <row r="4457" spans="1:10" ht="25.5" x14ac:dyDescent="0.25">
      <c r="A4457" s="372" t="s">
        <v>191</v>
      </c>
      <c r="B4457" s="355" t="s">
        <v>624</v>
      </c>
      <c r="C4457" s="354" t="s">
        <v>12</v>
      </c>
      <c r="D4457" s="354" t="s">
        <v>625</v>
      </c>
      <c r="E4457" s="643" t="s">
        <v>192</v>
      </c>
      <c r="F4457" s="643"/>
      <c r="G4457" s="356" t="s">
        <v>4</v>
      </c>
      <c r="H4457" s="357">
        <v>2.2499999999999999E-2</v>
      </c>
      <c r="I4457" s="358">
        <v>76.099999999999994</v>
      </c>
      <c r="J4457" s="373">
        <v>1.71</v>
      </c>
    </row>
    <row r="4458" spans="1:10" ht="25.5" x14ac:dyDescent="0.25">
      <c r="A4458" s="372" t="s">
        <v>191</v>
      </c>
      <c r="B4458" s="355" t="s">
        <v>634</v>
      </c>
      <c r="C4458" s="354" t="s">
        <v>12</v>
      </c>
      <c r="D4458" s="354" t="s">
        <v>635</v>
      </c>
      <c r="E4458" s="643" t="s">
        <v>192</v>
      </c>
      <c r="F4458" s="643"/>
      <c r="G4458" s="356" t="s">
        <v>4</v>
      </c>
      <c r="H4458" s="357">
        <v>1.4800000000000001E-2</v>
      </c>
      <c r="I4458" s="358">
        <v>67.17</v>
      </c>
      <c r="J4458" s="373">
        <v>0.99</v>
      </c>
    </row>
    <row r="4459" spans="1:10" ht="38.25" x14ac:dyDescent="0.25">
      <c r="A4459" s="372" t="s">
        <v>191</v>
      </c>
      <c r="B4459" s="355" t="s">
        <v>763</v>
      </c>
      <c r="C4459" s="354" t="s">
        <v>12</v>
      </c>
      <c r="D4459" s="354" t="s">
        <v>764</v>
      </c>
      <c r="E4459" s="643" t="s">
        <v>192</v>
      </c>
      <c r="F4459" s="643"/>
      <c r="G4459" s="356" t="s">
        <v>4</v>
      </c>
      <c r="H4459" s="357">
        <v>0.02</v>
      </c>
      <c r="I4459" s="358">
        <v>27.72</v>
      </c>
      <c r="J4459" s="373">
        <v>0.55000000000000004</v>
      </c>
    </row>
    <row r="4460" spans="1:10" x14ac:dyDescent="0.25">
      <c r="A4460" s="372" t="s">
        <v>191</v>
      </c>
      <c r="B4460" s="355" t="s">
        <v>628</v>
      </c>
      <c r="C4460" s="354" t="s">
        <v>12</v>
      </c>
      <c r="D4460" s="354" t="s">
        <v>629</v>
      </c>
      <c r="E4460" s="643" t="s">
        <v>192</v>
      </c>
      <c r="F4460" s="643"/>
      <c r="G4460" s="356" t="s">
        <v>4</v>
      </c>
      <c r="H4460" s="357">
        <v>6.4000000000000001E-2</v>
      </c>
      <c r="I4460" s="358">
        <v>2.08</v>
      </c>
      <c r="J4460" s="373">
        <v>0.13</v>
      </c>
    </row>
    <row r="4461" spans="1:10" x14ac:dyDescent="0.25">
      <c r="A4461" s="646" t="s">
        <v>199</v>
      </c>
      <c r="B4461" s="853"/>
      <c r="C4461" s="853"/>
      <c r="D4461" s="853"/>
      <c r="E4461" s="853"/>
      <c r="F4461" s="853"/>
      <c r="G4461" s="853"/>
      <c r="H4461" s="853"/>
      <c r="I4461" s="853"/>
      <c r="J4461" s="647"/>
    </row>
    <row r="4462" spans="1:10" ht="15.75" thickBot="1" x14ac:dyDescent="0.3">
      <c r="A4462" s="648" t="s">
        <v>3199</v>
      </c>
      <c r="B4462" s="854"/>
      <c r="C4462" s="854"/>
      <c r="D4462" s="854"/>
      <c r="E4462" s="854"/>
      <c r="F4462" s="854"/>
      <c r="G4462" s="854"/>
      <c r="H4462" s="854"/>
      <c r="I4462" s="854"/>
      <c r="J4462" s="649"/>
    </row>
    <row r="4463" spans="1:10" ht="15.75" thickTop="1" x14ac:dyDescent="0.25">
      <c r="A4463" s="374"/>
      <c r="B4463" s="359"/>
      <c r="C4463" s="359"/>
      <c r="D4463" s="359"/>
      <c r="E4463" s="359"/>
      <c r="F4463" s="359"/>
      <c r="G4463" s="359"/>
      <c r="H4463" s="359"/>
      <c r="I4463" s="359"/>
      <c r="J4463" s="375"/>
    </row>
    <row r="4464" spans="1:10" ht="51" x14ac:dyDescent="0.25">
      <c r="A4464" s="376" t="s">
        <v>184</v>
      </c>
      <c r="B4464" s="350" t="s">
        <v>2795</v>
      </c>
      <c r="C4464" s="349" t="s">
        <v>12</v>
      </c>
      <c r="D4464" s="349" t="s">
        <v>2796</v>
      </c>
      <c r="E4464" s="644" t="s">
        <v>2496</v>
      </c>
      <c r="F4464" s="644"/>
      <c r="G4464" s="351" t="s">
        <v>4</v>
      </c>
      <c r="H4464" s="352">
        <v>1</v>
      </c>
      <c r="I4464" s="353">
        <v>100.22</v>
      </c>
      <c r="J4464" s="377">
        <v>100.22</v>
      </c>
    </row>
    <row r="4465" spans="1:10" ht="25.5" x14ac:dyDescent="0.25">
      <c r="A4465" s="378" t="s">
        <v>185</v>
      </c>
      <c r="B4465" s="361" t="s">
        <v>414</v>
      </c>
      <c r="C4465" s="360" t="s">
        <v>12</v>
      </c>
      <c r="D4465" s="360" t="s">
        <v>415</v>
      </c>
      <c r="E4465" s="645" t="s">
        <v>2465</v>
      </c>
      <c r="F4465" s="645"/>
      <c r="G4465" s="362" t="s">
        <v>104</v>
      </c>
      <c r="H4465" s="363">
        <v>0.47770000000000001</v>
      </c>
      <c r="I4465" s="364">
        <v>25.33</v>
      </c>
      <c r="J4465" s="379">
        <v>12.1</v>
      </c>
    </row>
    <row r="4466" spans="1:10" ht="25.5" x14ac:dyDescent="0.25">
      <c r="A4466" s="378" t="s">
        <v>185</v>
      </c>
      <c r="B4466" s="361" t="s">
        <v>416</v>
      </c>
      <c r="C4466" s="360" t="s">
        <v>12</v>
      </c>
      <c r="D4466" s="360" t="s">
        <v>417</v>
      </c>
      <c r="E4466" s="645" t="s">
        <v>2465</v>
      </c>
      <c r="F4466" s="645"/>
      <c r="G4466" s="362" t="s">
        <v>104</v>
      </c>
      <c r="H4466" s="363">
        <v>0.47770000000000001</v>
      </c>
      <c r="I4466" s="364">
        <v>33.36</v>
      </c>
      <c r="J4466" s="379">
        <v>15.93</v>
      </c>
    </row>
    <row r="4467" spans="1:10" ht="25.5" x14ac:dyDescent="0.25">
      <c r="A4467" s="372" t="s">
        <v>191</v>
      </c>
      <c r="B4467" s="355" t="s">
        <v>624</v>
      </c>
      <c r="C4467" s="354" t="s">
        <v>12</v>
      </c>
      <c r="D4467" s="354" t="s">
        <v>625</v>
      </c>
      <c r="E4467" s="643" t="s">
        <v>192</v>
      </c>
      <c r="F4467" s="643"/>
      <c r="G4467" s="356" t="s">
        <v>4</v>
      </c>
      <c r="H4467" s="357">
        <v>0.104</v>
      </c>
      <c r="I4467" s="358">
        <v>76.099999999999994</v>
      </c>
      <c r="J4467" s="373">
        <v>7.91</v>
      </c>
    </row>
    <row r="4468" spans="1:10" ht="25.5" x14ac:dyDescent="0.25">
      <c r="A4468" s="372" t="s">
        <v>191</v>
      </c>
      <c r="B4468" s="355" t="s">
        <v>3144</v>
      </c>
      <c r="C4468" s="354" t="s">
        <v>12</v>
      </c>
      <c r="D4468" s="354" t="s">
        <v>3145</v>
      </c>
      <c r="E4468" s="643" t="s">
        <v>192</v>
      </c>
      <c r="F4468" s="643"/>
      <c r="G4468" s="356" t="s">
        <v>4</v>
      </c>
      <c r="H4468" s="357">
        <v>1</v>
      </c>
      <c r="I4468" s="358">
        <v>59.77</v>
      </c>
      <c r="J4468" s="373">
        <v>59.77</v>
      </c>
    </row>
    <row r="4469" spans="1:10" x14ac:dyDescent="0.25">
      <c r="A4469" s="372" t="s">
        <v>191</v>
      </c>
      <c r="B4469" s="355" t="s">
        <v>628</v>
      </c>
      <c r="C4469" s="354" t="s">
        <v>12</v>
      </c>
      <c r="D4469" s="354" t="s">
        <v>629</v>
      </c>
      <c r="E4469" s="643" t="s">
        <v>192</v>
      </c>
      <c r="F4469" s="643"/>
      <c r="G4469" s="356" t="s">
        <v>4</v>
      </c>
      <c r="H4469" s="357">
        <v>1.84E-2</v>
      </c>
      <c r="I4469" s="358">
        <v>2.08</v>
      </c>
      <c r="J4469" s="373">
        <v>0.03</v>
      </c>
    </row>
    <row r="4470" spans="1:10" ht="26.25" thickBot="1" x14ac:dyDescent="0.3">
      <c r="A4470" s="372" t="s">
        <v>191</v>
      </c>
      <c r="B4470" s="355" t="s">
        <v>634</v>
      </c>
      <c r="C4470" s="354" t="s">
        <v>12</v>
      </c>
      <c r="D4470" s="354" t="s">
        <v>635</v>
      </c>
      <c r="E4470" s="643" t="s">
        <v>192</v>
      </c>
      <c r="F4470" s="643"/>
      <c r="G4470" s="356" t="s">
        <v>4</v>
      </c>
      <c r="H4470" s="357">
        <v>6.6799999999999998E-2</v>
      </c>
      <c r="I4470" s="358">
        <v>67.17</v>
      </c>
      <c r="J4470" s="373">
        <v>4.4800000000000004</v>
      </c>
    </row>
    <row r="4471" spans="1:10" ht="15.75" thickTop="1" x14ac:dyDescent="0.25">
      <c r="A4471" s="374"/>
      <c r="B4471" s="359"/>
      <c r="C4471" s="359"/>
      <c r="D4471" s="359"/>
      <c r="E4471" s="359"/>
      <c r="F4471" s="359"/>
      <c r="G4471" s="359"/>
      <c r="H4471" s="359"/>
      <c r="I4471" s="359"/>
      <c r="J4471" s="375"/>
    </row>
    <row r="4472" spans="1:10" ht="38.25" x14ac:dyDescent="0.25">
      <c r="A4472" s="376" t="s">
        <v>184</v>
      </c>
      <c r="B4472" s="350" t="s">
        <v>2854</v>
      </c>
      <c r="C4472" s="349" t="s">
        <v>163</v>
      </c>
      <c r="D4472" s="349" t="s">
        <v>2855</v>
      </c>
      <c r="E4472" s="644" t="s">
        <v>198</v>
      </c>
      <c r="F4472" s="644"/>
      <c r="G4472" s="351" t="s">
        <v>4</v>
      </c>
      <c r="H4472" s="352">
        <v>1</v>
      </c>
      <c r="I4472" s="353">
        <v>23.93</v>
      </c>
      <c r="J4472" s="377">
        <v>23.93</v>
      </c>
    </row>
    <row r="4473" spans="1:10" ht="25.5" x14ac:dyDescent="0.25">
      <c r="A4473" s="378" t="s">
        <v>185</v>
      </c>
      <c r="B4473" s="361" t="s">
        <v>414</v>
      </c>
      <c r="C4473" s="360" t="s">
        <v>12</v>
      </c>
      <c r="D4473" s="360" t="s">
        <v>415</v>
      </c>
      <c r="E4473" s="645" t="s">
        <v>2465</v>
      </c>
      <c r="F4473" s="645"/>
      <c r="G4473" s="362" t="s">
        <v>104</v>
      </c>
      <c r="H4473" s="363">
        <v>0.1</v>
      </c>
      <c r="I4473" s="364">
        <v>25.33</v>
      </c>
      <c r="J4473" s="379">
        <v>2.5299999999999998</v>
      </c>
    </row>
    <row r="4474" spans="1:10" ht="25.5" x14ac:dyDescent="0.25">
      <c r="A4474" s="378" t="s">
        <v>185</v>
      </c>
      <c r="B4474" s="361" t="s">
        <v>416</v>
      </c>
      <c r="C4474" s="360" t="s">
        <v>12</v>
      </c>
      <c r="D4474" s="360" t="s">
        <v>417</v>
      </c>
      <c r="E4474" s="645" t="s">
        <v>2465</v>
      </c>
      <c r="F4474" s="645"/>
      <c r="G4474" s="362" t="s">
        <v>104</v>
      </c>
      <c r="H4474" s="363">
        <v>0.1</v>
      </c>
      <c r="I4474" s="364">
        <v>33.36</v>
      </c>
      <c r="J4474" s="379">
        <v>3.33</v>
      </c>
    </row>
    <row r="4475" spans="1:10" ht="25.5" x14ac:dyDescent="0.25">
      <c r="A4475" s="372" t="s">
        <v>191</v>
      </c>
      <c r="B4475" s="355" t="s">
        <v>3200</v>
      </c>
      <c r="C4475" s="354" t="s">
        <v>1935</v>
      </c>
      <c r="D4475" s="354" t="s">
        <v>3201</v>
      </c>
      <c r="E4475" s="643" t="s">
        <v>192</v>
      </c>
      <c r="F4475" s="643"/>
      <c r="G4475" s="356" t="s">
        <v>4</v>
      </c>
      <c r="H4475" s="357">
        <v>1</v>
      </c>
      <c r="I4475" s="358">
        <v>18.07</v>
      </c>
      <c r="J4475" s="373">
        <v>18.07</v>
      </c>
    </row>
    <row r="4476" spans="1:10" x14ac:dyDescent="0.25">
      <c r="A4476" s="646" t="s">
        <v>199</v>
      </c>
      <c r="B4476" s="853"/>
      <c r="C4476" s="853"/>
      <c r="D4476" s="853"/>
      <c r="E4476" s="853"/>
      <c r="F4476" s="853"/>
      <c r="G4476" s="853"/>
      <c r="H4476" s="853"/>
      <c r="I4476" s="853"/>
      <c r="J4476" s="647"/>
    </row>
    <row r="4477" spans="1:10" ht="15.75" thickBot="1" x14ac:dyDescent="0.3">
      <c r="A4477" s="648" t="s">
        <v>3202</v>
      </c>
      <c r="B4477" s="854"/>
      <c r="C4477" s="854"/>
      <c r="D4477" s="854"/>
      <c r="E4477" s="854"/>
      <c r="F4477" s="854"/>
      <c r="G4477" s="854"/>
      <c r="H4477" s="854"/>
      <c r="I4477" s="854"/>
      <c r="J4477" s="649"/>
    </row>
    <row r="4478" spans="1:10" ht="15.75" thickTop="1" x14ac:dyDescent="0.25">
      <c r="A4478" s="374"/>
      <c r="B4478" s="359"/>
      <c r="C4478" s="359"/>
      <c r="D4478" s="359"/>
      <c r="E4478" s="359"/>
      <c r="F4478" s="359"/>
      <c r="G4478" s="359"/>
      <c r="H4478" s="359"/>
      <c r="I4478" s="359"/>
      <c r="J4478" s="375"/>
    </row>
    <row r="4479" spans="1:10" ht="38.25" x14ac:dyDescent="0.25">
      <c r="A4479" s="376" t="s">
        <v>184</v>
      </c>
      <c r="B4479" s="350" t="s">
        <v>1572</v>
      </c>
      <c r="C4479" s="349" t="s">
        <v>163</v>
      </c>
      <c r="D4479" s="349" t="s">
        <v>1573</v>
      </c>
      <c r="E4479" s="644" t="s">
        <v>198</v>
      </c>
      <c r="F4479" s="644"/>
      <c r="G4479" s="351" t="s">
        <v>4</v>
      </c>
      <c r="H4479" s="352">
        <v>1</v>
      </c>
      <c r="I4479" s="353">
        <v>27.76</v>
      </c>
      <c r="J4479" s="377">
        <v>27.76</v>
      </c>
    </row>
    <row r="4480" spans="1:10" ht="25.5" x14ac:dyDescent="0.25">
      <c r="A4480" s="378" t="s">
        <v>185</v>
      </c>
      <c r="B4480" s="361" t="s">
        <v>414</v>
      </c>
      <c r="C4480" s="360" t="s">
        <v>12</v>
      </c>
      <c r="D4480" s="360" t="s">
        <v>415</v>
      </c>
      <c r="E4480" s="645" t="s">
        <v>2465</v>
      </c>
      <c r="F4480" s="645"/>
      <c r="G4480" s="362" t="s">
        <v>104</v>
      </c>
      <c r="H4480" s="363">
        <v>0.1</v>
      </c>
      <c r="I4480" s="364">
        <v>25.33</v>
      </c>
      <c r="J4480" s="379">
        <v>2.5299999999999998</v>
      </c>
    </row>
    <row r="4481" spans="1:10" ht="25.5" x14ac:dyDescent="0.25">
      <c r="A4481" s="378" t="s">
        <v>185</v>
      </c>
      <c r="B4481" s="361" t="s">
        <v>416</v>
      </c>
      <c r="C4481" s="360" t="s">
        <v>12</v>
      </c>
      <c r="D4481" s="360" t="s">
        <v>417</v>
      </c>
      <c r="E4481" s="645" t="s">
        <v>2465</v>
      </c>
      <c r="F4481" s="645"/>
      <c r="G4481" s="362" t="s">
        <v>104</v>
      </c>
      <c r="H4481" s="363">
        <v>0.1</v>
      </c>
      <c r="I4481" s="364">
        <v>33.36</v>
      </c>
      <c r="J4481" s="379">
        <v>3.33</v>
      </c>
    </row>
    <row r="4482" spans="1:10" ht="25.5" x14ac:dyDescent="0.25">
      <c r="A4482" s="372" t="s">
        <v>191</v>
      </c>
      <c r="B4482" s="355" t="s">
        <v>2013</v>
      </c>
      <c r="C4482" s="354" t="s">
        <v>1935</v>
      </c>
      <c r="D4482" s="354" t="s">
        <v>2014</v>
      </c>
      <c r="E4482" s="643" t="s">
        <v>192</v>
      </c>
      <c r="F4482" s="643"/>
      <c r="G4482" s="356" t="s">
        <v>4</v>
      </c>
      <c r="H4482" s="357">
        <v>1</v>
      </c>
      <c r="I4482" s="358">
        <v>21.9</v>
      </c>
      <c r="J4482" s="373">
        <v>21.9</v>
      </c>
    </row>
    <row r="4483" spans="1:10" x14ac:dyDescent="0.25">
      <c r="A4483" s="646" t="s">
        <v>199</v>
      </c>
      <c r="B4483" s="853"/>
      <c r="C4483" s="853"/>
      <c r="D4483" s="853"/>
      <c r="E4483" s="853"/>
      <c r="F4483" s="853"/>
      <c r="G4483" s="853"/>
      <c r="H4483" s="853"/>
      <c r="I4483" s="853"/>
      <c r="J4483" s="647"/>
    </row>
    <row r="4484" spans="1:10" ht="15.75" thickBot="1" x14ac:dyDescent="0.3">
      <c r="A4484" s="648" t="s">
        <v>2015</v>
      </c>
      <c r="B4484" s="854"/>
      <c r="C4484" s="854"/>
      <c r="D4484" s="854"/>
      <c r="E4484" s="854"/>
      <c r="F4484" s="854"/>
      <c r="G4484" s="854"/>
      <c r="H4484" s="854"/>
      <c r="I4484" s="854"/>
      <c r="J4484" s="649"/>
    </row>
    <row r="4485" spans="1:10" ht="15.75" thickTop="1" x14ac:dyDescent="0.25">
      <c r="A4485" s="374"/>
      <c r="B4485" s="359"/>
      <c r="C4485" s="359"/>
      <c r="D4485" s="359"/>
      <c r="E4485" s="359"/>
      <c r="F4485" s="359"/>
      <c r="G4485" s="359"/>
      <c r="H4485" s="359"/>
      <c r="I4485" s="359"/>
      <c r="J4485" s="375"/>
    </row>
    <row r="4486" spans="1:10" ht="38.25" x14ac:dyDescent="0.25">
      <c r="A4486" s="376" t="s">
        <v>184</v>
      </c>
      <c r="B4486" s="350" t="s">
        <v>602</v>
      </c>
      <c r="C4486" s="349" t="s">
        <v>12</v>
      </c>
      <c r="D4486" s="349" t="s">
        <v>603</v>
      </c>
      <c r="E4486" s="644" t="s">
        <v>987</v>
      </c>
      <c r="F4486" s="644"/>
      <c r="G4486" s="351" t="s">
        <v>3</v>
      </c>
      <c r="H4486" s="352">
        <v>1</v>
      </c>
      <c r="I4486" s="353">
        <v>49.94</v>
      </c>
      <c r="J4486" s="377">
        <v>49.94</v>
      </c>
    </row>
    <row r="4487" spans="1:10" ht="25.5" x14ac:dyDescent="0.25">
      <c r="A4487" s="378" t="s">
        <v>185</v>
      </c>
      <c r="B4487" s="361" t="s">
        <v>414</v>
      </c>
      <c r="C4487" s="360" t="s">
        <v>12</v>
      </c>
      <c r="D4487" s="360" t="s">
        <v>415</v>
      </c>
      <c r="E4487" s="645" t="s">
        <v>2465</v>
      </c>
      <c r="F4487" s="645"/>
      <c r="G4487" s="362" t="s">
        <v>104</v>
      </c>
      <c r="H4487" s="363">
        <v>0.40239999999999998</v>
      </c>
      <c r="I4487" s="364">
        <v>25.33</v>
      </c>
      <c r="J4487" s="379">
        <v>10.19</v>
      </c>
    </row>
    <row r="4488" spans="1:10" ht="25.5" x14ac:dyDescent="0.25">
      <c r="A4488" s="378" t="s">
        <v>185</v>
      </c>
      <c r="B4488" s="361" t="s">
        <v>416</v>
      </c>
      <c r="C4488" s="360" t="s">
        <v>12</v>
      </c>
      <c r="D4488" s="360" t="s">
        <v>417</v>
      </c>
      <c r="E4488" s="645" t="s">
        <v>2465</v>
      </c>
      <c r="F4488" s="645"/>
      <c r="G4488" s="362" t="s">
        <v>104</v>
      </c>
      <c r="H4488" s="363">
        <v>0.40239999999999998</v>
      </c>
      <c r="I4488" s="364">
        <v>33.36</v>
      </c>
      <c r="J4488" s="379">
        <v>13.42</v>
      </c>
    </row>
    <row r="4489" spans="1:10" x14ac:dyDescent="0.25">
      <c r="A4489" s="372" t="s">
        <v>191</v>
      </c>
      <c r="B4489" s="355" t="s">
        <v>628</v>
      </c>
      <c r="C4489" s="354" t="s">
        <v>12</v>
      </c>
      <c r="D4489" s="354" t="s">
        <v>629</v>
      </c>
      <c r="E4489" s="643" t="s">
        <v>192</v>
      </c>
      <c r="F4489" s="643"/>
      <c r="G4489" s="356" t="s">
        <v>4</v>
      </c>
      <c r="H4489" s="357">
        <v>2.24E-2</v>
      </c>
      <c r="I4489" s="358">
        <v>2.08</v>
      </c>
      <c r="J4489" s="373">
        <v>0.04</v>
      </c>
    </row>
    <row r="4490" spans="1:10" ht="26.25" thickBot="1" x14ac:dyDescent="0.3">
      <c r="A4490" s="372" t="s">
        <v>191</v>
      </c>
      <c r="B4490" s="355" t="s">
        <v>707</v>
      </c>
      <c r="C4490" s="354" t="s">
        <v>12</v>
      </c>
      <c r="D4490" s="354" t="s">
        <v>708</v>
      </c>
      <c r="E4490" s="643" t="s">
        <v>192</v>
      </c>
      <c r="F4490" s="643"/>
      <c r="G4490" s="356" t="s">
        <v>3</v>
      </c>
      <c r="H4490" s="357">
        <v>1.0353000000000001</v>
      </c>
      <c r="I4490" s="358">
        <v>25.4</v>
      </c>
      <c r="J4490" s="373">
        <v>26.29</v>
      </c>
    </row>
    <row r="4491" spans="1:10" ht="15.75" thickTop="1" x14ac:dyDescent="0.25">
      <c r="A4491" s="374"/>
      <c r="B4491" s="359"/>
      <c r="C4491" s="359"/>
      <c r="D4491" s="359"/>
      <c r="E4491" s="359"/>
      <c r="F4491" s="359"/>
      <c r="G4491" s="359"/>
      <c r="H4491" s="359"/>
      <c r="I4491" s="359"/>
      <c r="J4491" s="375"/>
    </row>
    <row r="4492" spans="1:10" ht="38.25" x14ac:dyDescent="0.25">
      <c r="A4492" s="376" t="s">
        <v>184</v>
      </c>
      <c r="B4492" s="350" t="s">
        <v>2799</v>
      </c>
      <c r="C4492" s="349" t="s">
        <v>12</v>
      </c>
      <c r="D4492" s="349" t="s">
        <v>2800</v>
      </c>
      <c r="E4492" s="644" t="s">
        <v>987</v>
      </c>
      <c r="F4492" s="644"/>
      <c r="G4492" s="351" t="s">
        <v>3</v>
      </c>
      <c r="H4492" s="352">
        <v>1</v>
      </c>
      <c r="I4492" s="353">
        <v>70.430000000000007</v>
      </c>
      <c r="J4492" s="377">
        <v>70.430000000000007</v>
      </c>
    </row>
    <row r="4493" spans="1:10" ht="25.5" x14ac:dyDescent="0.25">
      <c r="A4493" s="378" t="s">
        <v>185</v>
      </c>
      <c r="B4493" s="361" t="s">
        <v>416</v>
      </c>
      <c r="C4493" s="360" t="s">
        <v>12</v>
      </c>
      <c r="D4493" s="360" t="s">
        <v>417</v>
      </c>
      <c r="E4493" s="645" t="s">
        <v>2465</v>
      </c>
      <c r="F4493" s="645"/>
      <c r="G4493" s="362" t="s">
        <v>104</v>
      </c>
      <c r="H4493" s="363">
        <v>0.25330000000000003</v>
      </c>
      <c r="I4493" s="364">
        <v>33.36</v>
      </c>
      <c r="J4493" s="379">
        <v>8.4499999999999993</v>
      </c>
    </row>
    <row r="4494" spans="1:10" ht="25.5" x14ac:dyDescent="0.25">
      <c r="A4494" s="378" t="s">
        <v>185</v>
      </c>
      <c r="B4494" s="361" t="s">
        <v>414</v>
      </c>
      <c r="C4494" s="360" t="s">
        <v>12</v>
      </c>
      <c r="D4494" s="360" t="s">
        <v>415</v>
      </c>
      <c r="E4494" s="645" t="s">
        <v>2465</v>
      </c>
      <c r="F4494" s="645"/>
      <c r="G4494" s="362" t="s">
        <v>104</v>
      </c>
      <c r="H4494" s="363">
        <v>0.25330000000000003</v>
      </c>
      <c r="I4494" s="364">
        <v>25.33</v>
      </c>
      <c r="J4494" s="379">
        <v>6.41</v>
      </c>
    </row>
    <row r="4495" spans="1:10" ht="25.5" x14ac:dyDescent="0.25">
      <c r="A4495" s="372" t="s">
        <v>191</v>
      </c>
      <c r="B4495" s="355" t="s">
        <v>3146</v>
      </c>
      <c r="C4495" s="354" t="s">
        <v>12</v>
      </c>
      <c r="D4495" s="354" t="s">
        <v>3147</v>
      </c>
      <c r="E4495" s="643" t="s">
        <v>192</v>
      </c>
      <c r="F4495" s="643"/>
      <c r="G4495" s="356" t="s">
        <v>3</v>
      </c>
      <c r="H4495" s="357">
        <v>1.0353000000000001</v>
      </c>
      <c r="I4495" s="358">
        <v>53.66</v>
      </c>
      <c r="J4495" s="373">
        <v>55.55</v>
      </c>
    </row>
    <row r="4496" spans="1:10" ht="15.75" thickBot="1" x14ac:dyDescent="0.3">
      <c r="A4496" s="372" t="s">
        <v>191</v>
      </c>
      <c r="B4496" s="355" t="s">
        <v>628</v>
      </c>
      <c r="C4496" s="354" t="s">
        <v>12</v>
      </c>
      <c r="D4496" s="354" t="s">
        <v>629</v>
      </c>
      <c r="E4496" s="643" t="s">
        <v>192</v>
      </c>
      <c r="F4496" s="643"/>
      <c r="G4496" s="356" t="s">
        <v>4</v>
      </c>
      <c r="H4496" s="357">
        <v>1.41E-2</v>
      </c>
      <c r="I4496" s="358">
        <v>2.08</v>
      </c>
      <c r="J4496" s="373">
        <v>0.02</v>
      </c>
    </row>
    <row r="4497" spans="1:10" ht="15.75" thickTop="1" x14ac:dyDescent="0.25">
      <c r="A4497" s="374"/>
      <c r="B4497" s="359"/>
      <c r="C4497" s="359"/>
      <c r="D4497" s="359"/>
      <c r="E4497" s="359"/>
      <c r="F4497" s="359"/>
      <c r="G4497" s="359"/>
      <c r="H4497" s="359"/>
      <c r="I4497" s="359"/>
      <c r="J4497" s="375"/>
    </row>
    <row r="4498" spans="1:10" ht="51" x14ac:dyDescent="0.25">
      <c r="A4498" s="376" t="s">
        <v>184</v>
      </c>
      <c r="B4498" s="350" t="s">
        <v>1581</v>
      </c>
      <c r="C4498" s="349" t="s">
        <v>12</v>
      </c>
      <c r="D4498" s="349" t="s">
        <v>1582</v>
      </c>
      <c r="E4498" s="644" t="s">
        <v>987</v>
      </c>
      <c r="F4498" s="644"/>
      <c r="G4498" s="351" t="s">
        <v>4</v>
      </c>
      <c r="H4498" s="352">
        <v>1</v>
      </c>
      <c r="I4498" s="353">
        <v>44.78</v>
      </c>
      <c r="J4498" s="377">
        <v>44.78</v>
      </c>
    </row>
    <row r="4499" spans="1:10" ht="25.5" x14ac:dyDescent="0.25">
      <c r="A4499" s="378" t="s">
        <v>185</v>
      </c>
      <c r="B4499" s="361" t="s">
        <v>414</v>
      </c>
      <c r="C4499" s="360" t="s">
        <v>12</v>
      </c>
      <c r="D4499" s="360" t="s">
        <v>415</v>
      </c>
      <c r="E4499" s="645" t="s">
        <v>2465</v>
      </c>
      <c r="F4499" s="645"/>
      <c r="G4499" s="362" t="s">
        <v>104</v>
      </c>
      <c r="H4499" s="363">
        <v>0.27289999999999998</v>
      </c>
      <c r="I4499" s="364">
        <v>25.33</v>
      </c>
      <c r="J4499" s="379">
        <v>6.91</v>
      </c>
    </row>
    <row r="4500" spans="1:10" ht="25.5" x14ac:dyDescent="0.25">
      <c r="A4500" s="378" t="s">
        <v>185</v>
      </c>
      <c r="B4500" s="361" t="s">
        <v>416</v>
      </c>
      <c r="C4500" s="360" t="s">
        <v>12</v>
      </c>
      <c r="D4500" s="360" t="s">
        <v>417</v>
      </c>
      <c r="E4500" s="645" t="s">
        <v>2465</v>
      </c>
      <c r="F4500" s="645"/>
      <c r="G4500" s="362" t="s">
        <v>104</v>
      </c>
      <c r="H4500" s="363">
        <v>0.27289999999999998</v>
      </c>
      <c r="I4500" s="364">
        <v>33.36</v>
      </c>
      <c r="J4500" s="379">
        <v>9.1</v>
      </c>
    </row>
    <row r="4501" spans="1:10" ht="25.5" x14ac:dyDescent="0.25">
      <c r="A4501" s="372" t="s">
        <v>191</v>
      </c>
      <c r="B4501" s="355" t="s">
        <v>773</v>
      </c>
      <c r="C4501" s="354" t="s">
        <v>12</v>
      </c>
      <c r="D4501" s="354" t="s">
        <v>774</v>
      </c>
      <c r="E4501" s="643" t="s">
        <v>192</v>
      </c>
      <c r="F4501" s="643"/>
      <c r="G4501" s="356" t="s">
        <v>4</v>
      </c>
      <c r="H4501" s="357">
        <v>2</v>
      </c>
      <c r="I4501" s="358">
        <v>3.55</v>
      </c>
      <c r="J4501" s="373">
        <v>7.1</v>
      </c>
    </row>
    <row r="4502" spans="1:10" ht="25.5" x14ac:dyDescent="0.25">
      <c r="A4502" s="372" t="s">
        <v>191</v>
      </c>
      <c r="B4502" s="355" t="s">
        <v>1061</v>
      </c>
      <c r="C4502" s="354" t="s">
        <v>12</v>
      </c>
      <c r="D4502" s="354" t="s">
        <v>1062</v>
      </c>
      <c r="E4502" s="643" t="s">
        <v>192</v>
      </c>
      <c r="F4502" s="643"/>
      <c r="G4502" s="356" t="s">
        <v>4</v>
      </c>
      <c r="H4502" s="357">
        <v>1</v>
      </c>
      <c r="I4502" s="358">
        <v>18.489999999999998</v>
      </c>
      <c r="J4502" s="373">
        <v>18.489999999999998</v>
      </c>
    </row>
    <row r="4503" spans="1:10" ht="39" thickBot="1" x14ac:dyDescent="0.3">
      <c r="A4503" s="372" t="s">
        <v>191</v>
      </c>
      <c r="B4503" s="355" t="s">
        <v>763</v>
      </c>
      <c r="C4503" s="354" t="s">
        <v>12</v>
      </c>
      <c r="D4503" s="354" t="s">
        <v>764</v>
      </c>
      <c r="E4503" s="643" t="s">
        <v>192</v>
      </c>
      <c r="F4503" s="643"/>
      <c r="G4503" s="356" t="s">
        <v>4</v>
      </c>
      <c r="H4503" s="357">
        <v>0.115</v>
      </c>
      <c r="I4503" s="358">
        <v>27.72</v>
      </c>
      <c r="J4503" s="373">
        <v>3.18</v>
      </c>
    </row>
    <row r="4504" spans="1:10" ht="15.75" thickTop="1" x14ac:dyDescent="0.25">
      <c r="A4504" s="374"/>
      <c r="B4504" s="359"/>
      <c r="C4504" s="359"/>
      <c r="D4504" s="359"/>
      <c r="E4504" s="359"/>
      <c r="F4504" s="359"/>
      <c r="G4504" s="359"/>
      <c r="H4504" s="359"/>
      <c r="I4504" s="359"/>
      <c r="J4504" s="375"/>
    </row>
    <row r="4505" spans="1:10" ht="51" x14ac:dyDescent="0.25">
      <c r="A4505" s="376" t="s">
        <v>184</v>
      </c>
      <c r="B4505" s="350" t="s">
        <v>2801</v>
      </c>
      <c r="C4505" s="349" t="s">
        <v>12</v>
      </c>
      <c r="D4505" s="349" t="s">
        <v>2802</v>
      </c>
      <c r="E4505" s="644" t="s">
        <v>987</v>
      </c>
      <c r="F4505" s="644"/>
      <c r="G4505" s="351" t="s">
        <v>4</v>
      </c>
      <c r="H4505" s="352">
        <v>1</v>
      </c>
      <c r="I4505" s="353">
        <v>124.02</v>
      </c>
      <c r="J4505" s="377">
        <v>124.02</v>
      </c>
    </row>
    <row r="4506" spans="1:10" ht="25.5" x14ac:dyDescent="0.25">
      <c r="A4506" s="378" t="s">
        <v>185</v>
      </c>
      <c r="B4506" s="361" t="s">
        <v>414</v>
      </c>
      <c r="C4506" s="360" t="s">
        <v>12</v>
      </c>
      <c r="D4506" s="360" t="s">
        <v>415</v>
      </c>
      <c r="E4506" s="645" t="s">
        <v>2465</v>
      </c>
      <c r="F4506" s="645"/>
      <c r="G4506" s="362" t="s">
        <v>104</v>
      </c>
      <c r="H4506" s="363">
        <v>0.4713</v>
      </c>
      <c r="I4506" s="364">
        <v>25.33</v>
      </c>
      <c r="J4506" s="379">
        <v>11.93</v>
      </c>
    </row>
    <row r="4507" spans="1:10" ht="25.5" x14ac:dyDescent="0.25">
      <c r="A4507" s="378" t="s">
        <v>185</v>
      </c>
      <c r="B4507" s="361" t="s">
        <v>416</v>
      </c>
      <c r="C4507" s="360" t="s">
        <v>12</v>
      </c>
      <c r="D4507" s="360" t="s">
        <v>417</v>
      </c>
      <c r="E4507" s="645" t="s">
        <v>2465</v>
      </c>
      <c r="F4507" s="645"/>
      <c r="G4507" s="362" t="s">
        <v>104</v>
      </c>
      <c r="H4507" s="363">
        <v>0.4713</v>
      </c>
      <c r="I4507" s="364">
        <v>33.36</v>
      </c>
      <c r="J4507" s="379">
        <v>15.72</v>
      </c>
    </row>
    <row r="4508" spans="1:10" ht="25.5" x14ac:dyDescent="0.25">
      <c r="A4508" s="372" t="s">
        <v>191</v>
      </c>
      <c r="B4508" s="355" t="s">
        <v>3150</v>
      </c>
      <c r="C4508" s="354" t="s">
        <v>12</v>
      </c>
      <c r="D4508" s="354" t="s">
        <v>3151</v>
      </c>
      <c r="E4508" s="643" t="s">
        <v>192</v>
      </c>
      <c r="F4508" s="643"/>
      <c r="G4508" s="356" t="s">
        <v>4</v>
      </c>
      <c r="H4508" s="357">
        <v>1</v>
      </c>
      <c r="I4508" s="358">
        <v>66.92</v>
      </c>
      <c r="J4508" s="373">
        <v>66.92</v>
      </c>
    </row>
    <row r="4509" spans="1:10" ht="38.25" x14ac:dyDescent="0.25">
      <c r="A4509" s="372" t="s">
        <v>191</v>
      </c>
      <c r="B4509" s="355" t="s">
        <v>763</v>
      </c>
      <c r="C4509" s="354" t="s">
        <v>12</v>
      </c>
      <c r="D4509" s="354" t="s">
        <v>764</v>
      </c>
      <c r="E4509" s="643" t="s">
        <v>192</v>
      </c>
      <c r="F4509" s="643"/>
      <c r="G4509" s="356" t="s">
        <v>4</v>
      </c>
      <c r="H4509" s="357">
        <v>0.17499999999999999</v>
      </c>
      <c r="I4509" s="358">
        <v>27.72</v>
      </c>
      <c r="J4509" s="373">
        <v>4.8499999999999996</v>
      </c>
    </row>
    <row r="4510" spans="1:10" ht="26.25" thickBot="1" x14ac:dyDescent="0.3">
      <c r="A4510" s="372" t="s">
        <v>191</v>
      </c>
      <c r="B4510" s="355" t="s">
        <v>3148</v>
      </c>
      <c r="C4510" s="354" t="s">
        <v>12</v>
      </c>
      <c r="D4510" s="354" t="s">
        <v>3149</v>
      </c>
      <c r="E4510" s="643" t="s">
        <v>192</v>
      </c>
      <c r="F4510" s="643"/>
      <c r="G4510" s="356" t="s">
        <v>4</v>
      </c>
      <c r="H4510" s="357">
        <v>2</v>
      </c>
      <c r="I4510" s="358">
        <v>12.3</v>
      </c>
      <c r="J4510" s="373">
        <v>24.6</v>
      </c>
    </row>
    <row r="4511" spans="1:10" ht="15.75" thickTop="1" x14ac:dyDescent="0.25">
      <c r="A4511" s="374"/>
      <c r="B4511" s="359"/>
      <c r="C4511" s="359"/>
      <c r="D4511" s="359"/>
      <c r="E4511" s="359"/>
      <c r="F4511" s="359"/>
      <c r="G4511" s="359"/>
      <c r="H4511" s="359"/>
      <c r="I4511" s="359"/>
      <c r="J4511" s="375"/>
    </row>
    <row r="4512" spans="1:10" ht="51" x14ac:dyDescent="0.25">
      <c r="A4512" s="376" t="s">
        <v>184</v>
      </c>
      <c r="B4512" s="350" t="s">
        <v>1584</v>
      </c>
      <c r="C4512" s="349" t="s">
        <v>12</v>
      </c>
      <c r="D4512" s="349" t="s">
        <v>1585</v>
      </c>
      <c r="E4512" s="644" t="s">
        <v>987</v>
      </c>
      <c r="F4512" s="644"/>
      <c r="G4512" s="351" t="s">
        <v>4</v>
      </c>
      <c r="H4512" s="352">
        <v>1</v>
      </c>
      <c r="I4512" s="353">
        <v>43.86</v>
      </c>
      <c r="J4512" s="377">
        <v>43.86</v>
      </c>
    </row>
    <row r="4513" spans="1:10" ht="25.5" x14ac:dyDescent="0.25">
      <c r="A4513" s="378" t="s">
        <v>185</v>
      </c>
      <c r="B4513" s="361" t="s">
        <v>414</v>
      </c>
      <c r="C4513" s="360" t="s">
        <v>12</v>
      </c>
      <c r="D4513" s="360" t="s">
        <v>415</v>
      </c>
      <c r="E4513" s="645" t="s">
        <v>2465</v>
      </c>
      <c r="F4513" s="645"/>
      <c r="G4513" s="362" t="s">
        <v>104</v>
      </c>
      <c r="H4513" s="363">
        <v>0.27289999999999998</v>
      </c>
      <c r="I4513" s="364">
        <v>25.33</v>
      </c>
      <c r="J4513" s="379">
        <v>6.91</v>
      </c>
    </row>
    <row r="4514" spans="1:10" ht="25.5" x14ac:dyDescent="0.25">
      <c r="A4514" s="378" t="s">
        <v>185</v>
      </c>
      <c r="B4514" s="361" t="s">
        <v>416</v>
      </c>
      <c r="C4514" s="360" t="s">
        <v>12</v>
      </c>
      <c r="D4514" s="360" t="s">
        <v>417</v>
      </c>
      <c r="E4514" s="645" t="s">
        <v>2465</v>
      </c>
      <c r="F4514" s="645"/>
      <c r="G4514" s="362" t="s">
        <v>104</v>
      </c>
      <c r="H4514" s="363">
        <v>0.27289999999999998</v>
      </c>
      <c r="I4514" s="364">
        <v>33.36</v>
      </c>
      <c r="J4514" s="379">
        <v>9.1</v>
      </c>
    </row>
    <row r="4515" spans="1:10" ht="25.5" x14ac:dyDescent="0.25">
      <c r="A4515" s="372" t="s">
        <v>191</v>
      </c>
      <c r="B4515" s="355" t="s">
        <v>775</v>
      </c>
      <c r="C4515" s="354" t="s">
        <v>12</v>
      </c>
      <c r="D4515" s="354" t="s">
        <v>776</v>
      </c>
      <c r="E4515" s="643" t="s">
        <v>192</v>
      </c>
      <c r="F4515" s="643"/>
      <c r="G4515" s="356" t="s">
        <v>4</v>
      </c>
      <c r="H4515" s="357">
        <v>1</v>
      </c>
      <c r="I4515" s="358">
        <v>17.57</v>
      </c>
      <c r="J4515" s="373">
        <v>17.57</v>
      </c>
    </row>
    <row r="4516" spans="1:10" ht="38.25" x14ac:dyDescent="0.25">
      <c r="A4516" s="372" t="s">
        <v>191</v>
      </c>
      <c r="B4516" s="355" t="s">
        <v>763</v>
      </c>
      <c r="C4516" s="354" t="s">
        <v>12</v>
      </c>
      <c r="D4516" s="354" t="s">
        <v>764</v>
      </c>
      <c r="E4516" s="643" t="s">
        <v>192</v>
      </c>
      <c r="F4516" s="643"/>
      <c r="G4516" s="356" t="s">
        <v>4</v>
      </c>
      <c r="H4516" s="357">
        <v>0.115</v>
      </c>
      <c r="I4516" s="358">
        <v>27.72</v>
      </c>
      <c r="J4516" s="373">
        <v>3.18</v>
      </c>
    </row>
    <row r="4517" spans="1:10" ht="26.25" thickBot="1" x14ac:dyDescent="0.3">
      <c r="A4517" s="372" t="s">
        <v>191</v>
      </c>
      <c r="B4517" s="355" t="s">
        <v>773</v>
      </c>
      <c r="C4517" s="354" t="s">
        <v>12</v>
      </c>
      <c r="D4517" s="354" t="s">
        <v>774</v>
      </c>
      <c r="E4517" s="643" t="s">
        <v>192</v>
      </c>
      <c r="F4517" s="643"/>
      <c r="G4517" s="356" t="s">
        <v>4</v>
      </c>
      <c r="H4517" s="357">
        <v>2</v>
      </c>
      <c r="I4517" s="358">
        <v>3.55</v>
      </c>
      <c r="J4517" s="373">
        <v>7.1</v>
      </c>
    </row>
    <row r="4518" spans="1:10" ht="15.75" thickTop="1" x14ac:dyDescent="0.25">
      <c r="A4518" s="374"/>
      <c r="B4518" s="359"/>
      <c r="C4518" s="359"/>
      <c r="D4518" s="359"/>
      <c r="E4518" s="359"/>
      <c r="F4518" s="359"/>
      <c r="G4518" s="359"/>
      <c r="H4518" s="359"/>
      <c r="I4518" s="359"/>
      <c r="J4518" s="375"/>
    </row>
    <row r="4519" spans="1:10" ht="51" x14ac:dyDescent="0.25">
      <c r="A4519" s="376" t="s">
        <v>184</v>
      </c>
      <c r="B4519" s="350" t="s">
        <v>2803</v>
      </c>
      <c r="C4519" s="349" t="s">
        <v>12</v>
      </c>
      <c r="D4519" s="349" t="s">
        <v>2804</v>
      </c>
      <c r="E4519" s="644" t="s">
        <v>987</v>
      </c>
      <c r="F4519" s="644"/>
      <c r="G4519" s="351" t="s">
        <v>4</v>
      </c>
      <c r="H4519" s="352">
        <v>1</v>
      </c>
      <c r="I4519" s="353">
        <v>126.86</v>
      </c>
      <c r="J4519" s="377">
        <v>126.86</v>
      </c>
    </row>
    <row r="4520" spans="1:10" ht="25.5" x14ac:dyDescent="0.25">
      <c r="A4520" s="378" t="s">
        <v>185</v>
      </c>
      <c r="B4520" s="361" t="s">
        <v>416</v>
      </c>
      <c r="C4520" s="360" t="s">
        <v>12</v>
      </c>
      <c r="D4520" s="360" t="s">
        <v>417</v>
      </c>
      <c r="E4520" s="645" t="s">
        <v>2465</v>
      </c>
      <c r="F4520" s="645"/>
      <c r="G4520" s="362" t="s">
        <v>104</v>
      </c>
      <c r="H4520" s="363">
        <v>0.4713</v>
      </c>
      <c r="I4520" s="364">
        <v>33.36</v>
      </c>
      <c r="J4520" s="379">
        <v>15.72</v>
      </c>
    </row>
    <row r="4521" spans="1:10" ht="25.5" x14ac:dyDescent="0.25">
      <c r="A4521" s="378" t="s">
        <v>185</v>
      </c>
      <c r="B4521" s="361" t="s">
        <v>414</v>
      </c>
      <c r="C4521" s="360" t="s">
        <v>12</v>
      </c>
      <c r="D4521" s="360" t="s">
        <v>415</v>
      </c>
      <c r="E4521" s="645" t="s">
        <v>2465</v>
      </c>
      <c r="F4521" s="645"/>
      <c r="G4521" s="362" t="s">
        <v>104</v>
      </c>
      <c r="H4521" s="363">
        <v>0.4713</v>
      </c>
      <c r="I4521" s="364">
        <v>25.33</v>
      </c>
      <c r="J4521" s="379">
        <v>11.93</v>
      </c>
    </row>
    <row r="4522" spans="1:10" ht="25.5" x14ac:dyDescent="0.25">
      <c r="A4522" s="372" t="s">
        <v>191</v>
      </c>
      <c r="B4522" s="355" t="s">
        <v>3152</v>
      </c>
      <c r="C4522" s="354" t="s">
        <v>12</v>
      </c>
      <c r="D4522" s="354" t="s">
        <v>3153</v>
      </c>
      <c r="E4522" s="643" t="s">
        <v>192</v>
      </c>
      <c r="F4522" s="643"/>
      <c r="G4522" s="356" t="s">
        <v>4</v>
      </c>
      <c r="H4522" s="357">
        <v>1</v>
      </c>
      <c r="I4522" s="358">
        <v>69.760000000000005</v>
      </c>
      <c r="J4522" s="373">
        <v>69.760000000000005</v>
      </c>
    </row>
    <row r="4523" spans="1:10" ht="25.5" x14ac:dyDescent="0.25">
      <c r="A4523" s="372" t="s">
        <v>191</v>
      </c>
      <c r="B4523" s="355" t="s">
        <v>3148</v>
      </c>
      <c r="C4523" s="354" t="s">
        <v>12</v>
      </c>
      <c r="D4523" s="354" t="s">
        <v>3149</v>
      </c>
      <c r="E4523" s="643" t="s">
        <v>192</v>
      </c>
      <c r="F4523" s="643"/>
      <c r="G4523" s="356" t="s">
        <v>4</v>
      </c>
      <c r="H4523" s="357">
        <v>2</v>
      </c>
      <c r="I4523" s="358">
        <v>12.3</v>
      </c>
      <c r="J4523" s="373">
        <v>24.6</v>
      </c>
    </row>
    <row r="4524" spans="1:10" ht="39" thickBot="1" x14ac:dyDescent="0.3">
      <c r="A4524" s="372" t="s">
        <v>191</v>
      </c>
      <c r="B4524" s="355" t="s">
        <v>763</v>
      </c>
      <c r="C4524" s="354" t="s">
        <v>12</v>
      </c>
      <c r="D4524" s="354" t="s">
        <v>764</v>
      </c>
      <c r="E4524" s="643" t="s">
        <v>192</v>
      </c>
      <c r="F4524" s="643"/>
      <c r="G4524" s="356" t="s">
        <v>4</v>
      </c>
      <c r="H4524" s="357">
        <v>0.17499999999999999</v>
      </c>
      <c r="I4524" s="358">
        <v>27.72</v>
      </c>
      <c r="J4524" s="373">
        <v>4.8499999999999996</v>
      </c>
    </row>
    <row r="4525" spans="1:10" ht="15.75" thickTop="1" x14ac:dyDescent="0.25">
      <c r="A4525" s="374"/>
      <c r="B4525" s="359"/>
      <c r="C4525" s="359"/>
      <c r="D4525" s="359"/>
      <c r="E4525" s="359"/>
      <c r="F4525" s="359"/>
      <c r="G4525" s="359"/>
      <c r="H4525" s="359"/>
      <c r="I4525" s="359"/>
      <c r="J4525" s="375"/>
    </row>
    <row r="4526" spans="1:10" ht="51" x14ac:dyDescent="0.25">
      <c r="A4526" s="376" t="s">
        <v>184</v>
      </c>
      <c r="B4526" s="350" t="s">
        <v>4826</v>
      </c>
      <c r="C4526" s="349" t="s">
        <v>12</v>
      </c>
      <c r="D4526" s="349" t="s">
        <v>4827</v>
      </c>
      <c r="E4526" s="644" t="s">
        <v>987</v>
      </c>
      <c r="F4526" s="644"/>
      <c r="G4526" s="351" t="s">
        <v>4</v>
      </c>
      <c r="H4526" s="352">
        <v>1</v>
      </c>
      <c r="I4526" s="353">
        <v>74.53</v>
      </c>
      <c r="J4526" s="377">
        <v>74.53</v>
      </c>
    </row>
    <row r="4527" spans="1:10" ht="25.5" x14ac:dyDescent="0.25">
      <c r="A4527" s="378" t="s">
        <v>185</v>
      </c>
      <c r="B4527" s="361" t="s">
        <v>416</v>
      </c>
      <c r="C4527" s="360" t="s">
        <v>12</v>
      </c>
      <c r="D4527" s="360" t="s">
        <v>417</v>
      </c>
      <c r="E4527" s="645" t="s">
        <v>2465</v>
      </c>
      <c r="F4527" s="645"/>
      <c r="G4527" s="362" t="s">
        <v>104</v>
      </c>
      <c r="H4527" s="363">
        <v>0.17169999999999999</v>
      </c>
      <c r="I4527" s="364">
        <v>33.36</v>
      </c>
      <c r="J4527" s="379">
        <v>5.72</v>
      </c>
    </row>
    <row r="4528" spans="1:10" ht="25.5" x14ac:dyDescent="0.25">
      <c r="A4528" s="378" t="s">
        <v>185</v>
      </c>
      <c r="B4528" s="361" t="s">
        <v>414</v>
      </c>
      <c r="C4528" s="360" t="s">
        <v>12</v>
      </c>
      <c r="D4528" s="360" t="s">
        <v>415</v>
      </c>
      <c r="E4528" s="645" t="s">
        <v>2465</v>
      </c>
      <c r="F4528" s="645"/>
      <c r="G4528" s="362" t="s">
        <v>104</v>
      </c>
      <c r="H4528" s="363">
        <v>0.17169999999999999</v>
      </c>
      <c r="I4528" s="364">
        <v>25.33</v>
      </c>
      <c r="J4528" s="379">
        <v>4.34</v>
      </c>
    </row>
    <row r="4529" spans="1:10" ht="25.5" x14ac:dyDescent="0.25">
      <c r="A4529" s="372" t="s">
        <v>191</v>
      </c>
      <c r="B4529" s="355" t="s">
        <v>773</v>
      </c>
      <c r="C4529" s="354" t="s">
        <v>12</v>
      </c>
      <c r="D4529" s="354" t="s">
        <v>774</v>
      </c>
      <c r="E4529" s="643" t="s">
        <v>192</v>
      </c>
      <c r="F4529" s="643"/>
      <c r="G4529" s="356" t="s">
        <v>4</v>
      </c>
      <c r="H4529" s="357">
        <v>3</v>
      </c>
      <c r="I4529" s="358">
        <v>3.55</v>
      </c>
      <c r="J4529" s="373">
        <v>10.65</v>
      </c>
    </row>
    <row r="4530" spans="1:10" ht="38.25" x14ac:dyDescent="0.25">
      <c r="A4530" s="372" t="s">
        <v>191</v>
      </c>
      <c r="B4530" s="355" t="s">
        <v>763</v>
      </c>
      <c r="C4530" s="354" t="s">
        <v>12</v>
      </c>
      <c r="D4530" s="354" t="s">
        <v>764</v>
      </c>
      <c r="E4530" s="643" t="s">
        <v>192</v>
      </c>
      <c r="F4530" s="643"/>
      <c r="G4530" s="356" t="s">
        <v>4</v>
      </c>
      <c r="H4530" s="357">
        <v>0.17249999999999999</v>
      </c>
      <c r="I4530" s="358">
        <v>27.72</v>
      </c>
      <c r="J4530" s="373">
        <v>4.78</v>
      </c>
    </row>
    <row r="4531" spans="1:10" ht="26.25" thickBot="1" x14ac:dyDescent="0.3">
      <c r="A4531" s="372" t="s">
        <v>191</v>
      </c>
      <c r="B4531" s="355" t="s">
        <v>5104</v>
      </c>
      <c r="C4531" s="354" t="s">
        <v>12</v>
      </c>
      <c r="D4531" s="354" t="s">
        <v>5105</v>
      </c>
      <c r="E4531" s="643" t="s">
        <v>192</v>
      </c>
      <c r="F4531" s="643"/>
      <c r="G4531" s="356" t="s">
        <v>4</v>
      </c>
      <c r="H4531" s="357">
        <v>1</v>
      </c>
      <c r="I4531" s="358">
        <v>49.04</v>
      </c>
      <c r="J4531" s="373">
        <v>49.04</v>
      </c>
    </row>
    <row r="4532" spans="1:10" ht="15.75" thickTop="1" x14ac:dyDescent="0.25">
      <c r="A4532" s="374"/>
      <c r="B4532" s="359"/>
      <c r="C4532" s="359"/>
      <c r="D4532" s="359"/>
      <c r="E4532" s="359"/>
      <c r="F4532" s="359"/>
      <c r="G4532" s="359"/>
      <c r="H4532" s="359"/>
      <c r="I4532" s="359"/>
      <c r="J4532" s="375"/>
    </row>
    <row r="4533" spans="1:10" ht="51" x14ac:dyDescent="0.25">
      <c r="A4533" s="376" t="s">
        <v>184</v>
      </c>
      <c r="B4533" s="350" t="s">
        <v>4828</v>
      </c>
      <c r="C4533" s="349" t="s">
        <v>12</v>
      </c>
      <c r="D4533" s="349" t="s">
        <v>4829</v>
      </c>
      <c r="E4533" s="644" t="s">
        <v>987</v>
      </c>
      <c r="F4533" s="644"/>
      <c r="G4533" s="351" t="s">
        <v>4</v>
      </c>
      <c r="H4533" s="352">
        <v>1</v>
      </c>
      <c r="I4533" s="353">
        <v>229.94</v>
      </c>
      <c r="J4533" s="377">
        <v>229.94</v>
      </c>
    </row>
    <row r="4534" spans="1:10" ht="25.5" x14ac:dyDescent="0.25">
      <c r="A4534" s="378" t="s">
        <v>185</v>
      </c>
      <c r="B4534" s="361" t="s">
        <v>416</v>
      </c>
      <c r="C4534" s="360" t="s">
        <v>12</v>
      </c>
      <c r="D4534" s="360" t="s">
        <v>417</v>
      </c>
      <c r="E4534" s="645" t="s">
        <v>2465</v>
      </c>
      <c r="F4534" s="645"/>
      <c r="G4534" s="362" t="s">
        <v>104</v>
      </c>
      <c r="H4534" s="363">
        <v>0.3468</v>
      </c>
      <c r="I4534" s="364">
        <v>33.36</v>
      </c>
      <c r="J4534" s="379">
        <v>11.56</v>
      </c>
    </row>
    <row r="4535" spans="1:10" ht="25.5" x14ac:dyDescent="0.25">
      <c r="A4535" s="378" t="s">
        <v>185</v>
      </c>
      <c r="B4535" s="361" t="s">
        <v>414</v>
      </c>
      <c r="C4535" s="360" t="s">
        <v>12</v>
      </c>
      <c r="D4535" s="360" t="s">
        <v>415</v>
      </c>
      <c r="E4535" s="645" t="s">
        <v>2465</v>
      </c>
      <c r="F4535" s="645"/>
      <c r="G4535" s="362" t="s">
        <v>104</v>
      </c>
      <c r="H4535" s="363">
        <v>0.3468</v>
      </c>
      <c r="I4535" s="364">
        <v>25.33</v>
      </c>
      <c r="J4535" s="379">
        <v>8.7799999999999994</v>
      </c>
    </row>
    <row r="4536" spans="1:10" ht="25.5" x14ac:dyDescent="0.25">
      <c r="A4536" s="372" t="s">
        <v>191</v>
      </c>
      <c r="B4536" s="355" t="s">
        <v>5106</v>
      </c>
      <c r="C4536" s="354" t="s">
        <v>12</v>
      </c>
      <c r="D4536" s="354" t="s">
        <v>5107</v>
      </c>
      <c r="E4536" s="643" t="s">
        <v>192</v>
      </c>
      <c r="F4536" s="643"/>
      <c r="G4536" s="356" t="s">
        <v>4</v>
      </c>
      <c r="H4536" s="357">
        <v>1</v>
      </c>
      <c r="I4536" s="358">
        <v>165.43</v>
      </c>
      <c r="J4536" s="373">
        <v>165.43</v>
      </c>
    </row>
    <row r="4537" spans="1:10" ht="25.5" x14ac:dyDescent="0.25">
      <c r="A4537" s="372" t="s">
        <v>191</v>
      </c>
      <c r="B4537" s="355" t="s">
        <v>3148</v>
      </c>
      <c r="C4537" s="354" t="s">
        <v>12</v>
      </c>
      <c r="D4537" s="354" t="s">
        <v>3149</v>
      </c>
      <c r="E4537" s="643" t="s">
        <v>192</v>
      </c>
      <c r="F4537" s="643"/>
      <c r="G4537" s="356" t="s">
        <v>4</v>
      </c>
      <c r="H4537" s="357">
        <v>3</v>
      </c>
      <c r="I4537" s="358">
        <v>12.3</v>
      </c>
      <c r="J4537" s="373">
        <v>36.9</v>
      </c>
    </row>
    <row r="4538" spans="1:10" ht="39" thickBot="1" x14ac:dyDescent="0.3">
      <c r="A4538" s="372" t="s">
        <v>191</v>
      </c>
      <c r="B4538" s="355" t="s">
        <v>763</v>
      </c>
      <c r="C4538" s="354" t="s">
        <v>12</v>
      </c>
      <c r="D4538" s="354" t="s">
        <v>764</v>
      </c>
      <c r="E4538" s="643" t="s">
        <v>192</v>
      </c>
      <c r="F4538" s="643"/>
      <c r="G4538" s="356" t="s">
        <v>4</v>
      </c>
      <c r="H4538" s="357">
        <v>0.26250000000000001</v>
      </c>
      <c r="I4538" s="358">
        <v>27.72</v>
      </c>
      <c r="J4538" s="373">
        <v>7.27</v>
      </c>
    </row>
    <row r="4539" spans="1:10" ht="15.75" thickTop="1" x14ac:dyDescent="0.25">
      <c r="A4539" s="374"/>
      <c r="B4539" s="359"/>
      <c r="C4539" s="359"/>
      <c r="D4539" s="359"/>
      <c r="E4539" s="359"/>
      <c r="F4539" s="359"/>
      <c r="G4539" s="359"/>
      <c r="H4539" s="359"/>
      <c r="I4539" s="359"/>
      <c r="J4539" s="375"/>
    </row>
    <row r="4540" spans="1:10" ht="51" x14ac:dyDescent="0.25">
      <c r="A4540" s="376" t="s">
        <v>184</v>
      </c>
      <c r="B4540" s="350" t="s">
        <v>1587</v>
      </c>
      <c r="C4540" s="349" t="s">
        <v>12</v>
      </c>
      <c r="D4540" s="349" t="s">
        <v>1588</v>
      </c>
      <c r="E4540" s="644" t="s">
        <v>987</v>
      </c>
      <c r="F4540" s="644"/>
      <c r="G4540" s="351" t="s">
        <v>4</v>
      </c>
      <c r="H4540" s="352">
        <v>1</v>
      </c>
      <c r="I4540" s="353">
        <v>43.12</v>
      </c>
      <c r="J4540" s="377">
        <v>43.12</v>
      </c>
    </row>
    <row r="4541" spans="1:10" ht="25.5" x14ac:dyDescent="0.25">
      <c r="A4541" s="378" t="s">
        <v>185</v>
      </c>
      <c r="B4541" s="361" t="s">
        <v>416</v>
      </c>
      <c r="C4541" s="360" t="s">
        <v>12</v>
      </c>
      <c r="D4541" s="360" t="s">
        <v>417</v>
      </c>
      <c r="E4541" s="645" t="s">
        <v>2465</v>
      </c>
      <c r="F4541" s="645"/>
      <c r="G4541" s="362" t="s">
        <v>104</v>
      </c>
      <c r="H4541" s="363">
        <v>0.18190000000000001</v>
      </c>
      <c r="I4541" s="364">
        <v>33.36</v>
      </c>
      <c r="J4541" s="379">
        <v>6.06</v>
      </c>
    </row>
    <row r="4542" spans="1:10" ht="25.5" x14ac:dyDescent="0.25">
      <c r="A4542" s="378" t="s">
        <v>185</v>
      </c>
      <c r="B4542" s="361" t="s">
        <v>414</v>
      </c>
      <c r="C4542" s="360" t="s">
        <v>12</v>
      </c>
      <c r="D4542" s="360" t="s">
        <v>415</v>
      </c>
      <c r="E4542" s="645" t="s">
        <v>2465</v>
      </c>
      <c r="F4542" s="645"/>
      <c r="G4542" s="362" t="s">
        <v>104</v>
      </c>
      <c r="H4542" s="363">
        <v>0.18190000000000001</v>
      </c>
      <c r="I4542" s="364">
        <v>25.33</v>
      </c>
      <c r="J4542" s="379">
        <v>4.5999999999999996</v>
      </c>
    </row>
    <row r="4543" spans="1:10" ht="25.5" x14ac:dyDescent="0.25">
      <c r="A4543" s="372" t="s">
        <v>191</v>
      </c>
      <c r="B4543" s="355" t="s">
        <v>990</v>
      </c>
      <c r="C4543" s="354" t="s">
        <v>12</v>
      </c>
      <c r="D4543" s="354" t="s">
        <v>991</v>
      </c>
      <c r="E4543" s="643" t="s">
        <v>192</v>
      </c>
      <c r="F4543" s="643"/>
      <c r="G4543" s="356" t="s">
        <v>4</v>
      </c>
      <c r="H4543" s="357">
        <v>1</v>
      </c>
      <c r="I4543" s="358">
        <v>22.18</v>
      </c>
      <c r="J4543" s="373">
        <v>22.18</v>
      </c>
    </row>
    <row r="4544" spans="1:10" ht="25.5" x14ac:dyDescent="0.25">
      <c r="A4544" s="372" t="s">
        <v>191</v>
      </c>
      <c r="B4544" s="355" t="s">
        <v>773</v>
      </c>
      <c r="C4544" s="354" t="s">
        <v>12</v>
      </c>
      <c r="D4544" s="354" t="s">
        <v>774</v>
      </c>
      <c r="E4544" s="643" t="s">
        <v>192</v>
      </c>
      <c r="F4544" s="643"/>
      <c r="G4544" s="356" t="s">
        <v>4</v>
      </c>
      <c r="H4544" s="357">
        <v>2</v>
      </c>
      <c r="I4544" s="358">
        <v>3.55</v>
      </c>
      <c r="J4544" s="373">
        <v>7.1</v>
      </c>
    </row>
    <row r="4545" spans="1:10" ht="39" thickBot="1" x14ac:dyDescent="0.3">
      <c r="A4545" s="372" t="s">
        <v>191</v>
      </c>
      <c r="B4545" s="355" t="s">
        <v>763</v>
      </c>
      <c r="C4545" s="354" t="s">
        <v>12</v>
      </c>
      <c r="D4545" s="354" t="s">
        <v>764</v>
      </c>
      <c r="E4545" s="643" t="s">
        <v>192</v>
      </c>
      <c r="F4545" s="643"/>
      <c r="G4545" s="356" t="s">
        <v>4</v>
      </c>
      <c r="H4545" s="357">
        <v>0.115</v>
      </c>
      <c r="I4545" s="358">
        <v>27.72</v>
      </c>
      <c r="J4545" s="373">
        <v>3.18</v>
      </c>
    </row>
    <row r="4546" spans="1:10" ht="15.75" thickTop="1" x14ac:dyDescent="0.25">
      <c r="A4546" s="374"/>
      <c r="B4546" s="359"/>
      <c r="C4546" s="359"/>
      <c r="D4546" s="359"/>
      <c r="E4546" s="359"/>
      <c r="F4546" s="359"/>
      <c r="G4546" s="359"/>
      <c r="H4546" s="359"/>
      <c r="I4546" s="359"/>
      <c r="J4546" s="375"/>
    </row>
    <row r="4547" spans="1:10" ht="51" x14ac:dyDescent="0.25">
      <c r="A4547" s="376" t="s">
        <v>184</v>
      </c>
      <c r="B4547" s="350" t="s">
        <v>2807</v>
      </c>
      <c r="C4547" s="349" t="s">
        <v>12</v>
      </c>
      <c r="D4547" s="349" t="s">
        <v>2808</v>
      </c>
      <c r="E4547" s="644" t="s">
        <v>987</v>
      </c>
      <c r="F4547" s="644"/>
      <c r="G4547" s="351" t="s">
        <v>4</v>
      </c>
      <c r="H4547" s="352">
        <v>1</v>
      </c>
      <c r="I4547" s="353">
        <v>74.61</v>
      </c>
      <c r="J4547" s="377">
        <v>74.61</v>
      </c>
    </row>
    <row r="4548" spans="1:10" ht="25.5" x14ac:dyDescent="0.25">
      <c r="A4548" s="378" t="s">
        <v>185</v>
      </c>
      <c r="B4548" s="361" t="s">
        <v>414</v>
      </c>
      <c r="C4548" s="360" t="s">
        <v>12</v>
      </c>
      <c r="D4548" s="360" t="s">
        <v>415</v>
      </c>
      <c r="E4548" s="645" t="s">
        <v>2465</v>
      </c>
      <c r="F4548" s="645"/>
      <c r="G4548" s="362" t="s">
        <v>104</v>
      </c>
      <c r="H4548" s="363">
        <v>0.31419999999999998</v>
      </c>
      <c r="I4548" s="364">
        <v>25.33</v>
      </c>
      <c r="J4548" s="379">
        <v>7.95</v>
      </c>
    </row>
    <row r="4549" spans="1:10" ht="25.5" x14ac:dyDescent="0.25">
      <c r="A4549" s="378" t="s">
        <v>185</v>
      </c>
      <c r="B4549" s="361" t="s">
        <v>416</v>
      </c>
      <c r="C4549" s="360" t="s">
        <v>12</v>
      </c>
      <c r="D4549" s="360" t="s">
        <v>417</v>
      </c>
      <c r="E4549" s="645" t="s">
        <v>2465</v>
      </c>
      <c r="F4549" s="645"/>
      <c r="G4549" s="362" t="s">
        <v>104</v>
      </c>
      <c r="H4549" s="363">
        <v>0.31419999999999998</v>
      </c>
      <c r="I4549" s="364">
        <v>33.36</v>
      </c>
      <c r="J4549" s="379">
        <v>10.48</v>
      </c>
    </row>
    <row r="4550" spans="1:10" ht="25.5" x14ac:dyDescent="0.25">
      <c r="A4550" s="372" t="s">
        <v>191</v>
      </c>
      <c r="B4550" s="355" t="s">
        <v>3148</v>
      </c>
      <c r="C4550" s="354" t="s">
        <v>12</v>
      </c>
      <c r="D4550" s="354" t="s">
        <v>3149</v>
      </c>
      <c r="E4550" s="643" t="s">
        <v>192</v>
      </c>
      <c r="F4550" s="643"/>
      <c r="G4550" s="356" t="s">
        <v>4</v>
      </c>
      <c r="H4550" s="357">
        <v>1</v>
      </c>
      <c r="I4550" s="358">
        <v>12.3</v>
      </c>
      <c r="J4550" s="373">
        <v>12.3</v>
      </c>
    </row>
    <row r="4551" spans="1:10" ht="38.25" x14ac:dyDescent="0.25">
      <c r="A4551" s="372" t="s">
        <v>191</v>
      </c>
      <c r="B4551" s="355" t="s">
        <v>763</v>
      </c>
      <c r="C4551" s="354" t="s">
        <v>12</v>
      </c>
      <c r="D4551" s="354" t="s">
        <v>764</v>
      </c>
      <c r="E4551" s="643" t="s">
        <v>192</v>
      </c>
      <c r="F4551" s="643"/>
      <c r="G4551" s="356" t="s">
        <v>4</v>
      </c>
      <c r="H4551" s="357">
        <v>8.7499999999999994E-2</v>
      </c>
      <c r="I4551" s="358">
        <v>27.72</v>
      </c>
      <c r="J4551" s="373">
        <v>2.42</v>
      </c>
    </row>
    <row r="4552" spans="1:10" ht="25.5" x14ac:dyDescent="0.25">
      <c r="A4552" s="372" t="s">
        <v>191</v>
      </c>
      <c r="B4552" s="355" t="s">
        <v>634</v>
      </c>
      <c r="C4552" s="354" t="s">
        <v>12</v>
      </c>
      <c r="D4552" s="354" t="s">
        <v>635</v>
      </c>
      <c r="E4552" s="643" t="s">
        <v>192</v>
      </c>
      <c r="F4552" s="643"/>
      <c r="G4552" s="356" t="s">
        <v>4</v>
      </c>
      <c r="H4552" s="357">
        <v>3.0599999999999999E-2</v>
      </c>
      <c r="I4552" s="358">
        <v>67.17</v>
      </c>
      <c r="J4552" s="373">
        <v>2.0499999999999998</v>
      </c>
    </row>
    <row r="4553" spans="1:10" x14ac:dyDescent="0.25">
      <c r="A4553" s="372" t="s">
        <v>191</v>
      </c>
      <c r="B4553" s="355" t="s">
        <v>628</v>
      </c>
      <c r="C4553" s="354" t="s">
        <v>12</v>
      </c>
      <c r="D4553" s="354" t="s">
        <v>629</v>
      </c>
      <c r="E4553" s="643" t="s">
        <v>192</v>
      </c>
      <c r="F4553" s="643"/>
      <c r="G4553" s="356" t="s">
        <v>4</v>
      </c>
      <c r="H4553" s="357">
        <v>8.7999999999999995E-2</v>
      </c>
      <c r="I4553" s="358">
        <v>2.08</v>
      </c>
      <c r="J4553" s="373">
        <v>0.18</v>
      </c>
    </row>
    <row r="4554" spans="1:10" ht="25.5" x14ac:dyDescent="0.25">
      <c r="A4554" s="372" t="s">
        <v>191</v>
      </c>
      <c r="B4554" s="355" t="s">
        <v>3154</v>
      </c>
      <c r="C4554" s="354" t="s">
        <v>12</v>
      </c>
      <c r="D4554" s="354" t="s">
        <v>3155</v>
      </c>
      <c r="E4554" s="643" t="s">
        <v>192</v>
      </c>
      <c r="F4554" s="643"/>
      <c r="G4554" s="356" t="s">
        <v>4</v>
      </c>
      <c r="H4554" s="357">
        <v>1</v>
      </c>
      <c r="I4554" s="358">
        <v>35.43</v>
      </c>
      <c r="J4554" s="373">
        <v>35.43</v>
      </c>
    </row>
    <row r="4555" spans="1:10" ht="26.25" thickBot="1" x14ac:dyDescent="0.3">
      <c r="A4555" s="372" t="s">
        <v>191</v>
      </c>
      <c r="B4555" s="355" t="s">
        <v>624</v>
      </c>
      <c r="C4555" s="354" t="s">
        <v>12</v>
      </c>
      <c r="D4555" s="354" t="s">
        <v>625</v>
      </c>
      <c r="E4555" s="643" t="s">
        <v>192</v>
      </c>
      <c r="F4555" s="643"/>
      <c r="G4555" s="356" t="s">
        <v>4</v>
      </c>
      <c r="H4555" s="357">
        <v>0.05</v>
      </c>
      <c r="I4555" s="358">
        <v>76.099999999999994</v>
      </c>
      <c r="J4555" s="373">
        <v>3.8</v>
      </c>
    </row>
    <row r="4556" spans="1:10" ht="15.75" thickTop="1" x14ac:dyDescent="0.25">
      <c r="A4556" s="374"/>
      <c r="B4556" s="359"/>
      <c r="C4556" s="359"/>
      <c r="D4556" s="359"/>
      <c r="E4556" s="359"/>
      <c r="F4556" s="359"/>
      <c r="G4556" s="359"/>
      <c r="H4556" s="359"/>
      <c r="I4556" s="359"/>
      <c r="J4556" s="375"/>
    </row>
    <row r="4557" spans="1:10" ht="25.5" x14ac:dyDescent="0.25">
      <c r="A4557" s="376" t="s">
        <v>184</v>
      </c>
      <c r="B4557" s="350" t="s">
        <v>1592</v>
      </c>
      <c r="C4557" s="349" t="s">
        <v>163</v>
      </c>
      <c r="D4557" s="349" t="s">
        <v>1593</v>
      </c>
      <c r="E4557" s="644" t="s">
        <v>198</v>
      </c>
      <c r="F4557" s="644"/>
      <c r="G4557" s="351" t="s">
        <v>4</v>
      </c>
      <c r="H4557" s="352">
        <v>1</v>
      </c>
      <c r="I4557" s="353">
        <v>57.25</v>
      </c>
      <c r="J4557" s="377">
        <v>57.25</v>
      </c>
    </row>
    <row r="4558" spans="1:10" ht="25.5" x14ac:dyDescent="0.25">
      <c r="A4558" s="378" t="s">
        <v>185</v>
      </c>
      <c r="B4558" s="361" t="s">
        <v>416</v>
      </c>
      <c r="C4558" s="360" t="s">
        <v>12</v>
      </c>
      <c r="D4558" s="360" t="s">
        <v>417</v>
      </c>
      <c r="E4558" s="645" t="s">
        <v>2465</v>
      </c>
      <c r="F4558" s="645"/>
      <c r="G4558" s="362" t="s">
        <v>104</v>
      </c>
      <c r="H4558" s="363">
        <v>0.5</v>
      </c>
      <c r="I4558" s="364">
        <v>33.36</v>
      </c>
      <c r="J4558" s="379">
        <v>16.68</v>
      </c>
    </row>
    <row r="4559" spans="1:10" x14ac:dyDescent="0.25">
      <c r="A4559" s="378" t="s">
        <v>185</v>
      </c>
      <c r="B4559" s="361" t="s">
        <v>190</v>
      </c>
      <c r="C4559" s="360" t="s">
        <v>12</v>
      </c>
      <c r="D4559" s="360" t="s">
        <v>106</v>
      </c>
      <c r="E4559" s="645" t="s">
        <v>2465</v>
      </c>
      <c r="F4559" s="645"/>
      <c r="G4559" s="362" t="s">
        <v>104</v>
      </c>
      <c r="H4559" s="363">
        <v>0.5</v>
      </c>
      <c r="I4559" s="364">
        <v>24.91</v>
      </c>
      <c r="J4559" s="379">
        <v>12.45</v>
      </c>
    </row>
    <row r="4560" spans="1:10" ht="25.5" x14ac:dyDescent="0.25">
      <c r="A4560" s="372" t="s">
        <v>191</v>
      </c>
      <c r="B4560" s="355" t="s">
        <v>2016</v>
      </c>
      <c r="C4560" s="354" t="s">
        <v>12</v>
      </c>
      <c r="D4560" s="354" t="s">
        <v>2017</v>
      </c>
      <c r="E4560" s="643" t="s">
        <v>192</v>
      </c>
      <c r="F4560" s="643"/>
      <c r="G4560" s="356" t="s">
        <v>4</v>
      </c>
      <c r="H4560" s="357">
        <v>1</v>
      </c>
      <c r="I4560" s="358">
        <v>28.12</v>
      </c>
      <c r="J4560" s="373">
        <v>28.12</v>
      </c>
    </row>
    <row r="4561" spans="1:10" x14ac:dyDescent="0.25">
      <c r="A4561" s="646" t="s">
        <v>199</v>
      </c>
      <c r="B4561" s="853"/>
      <c r="C4561" s="853"/>
      <c r="D4561" s="853"/>
      <c r="E4561" s="853"/>
      <c r="F4561" s="853"/>
      <c r="G4561" s="853"/>
      <c r="H4561" s="853"/>
      <c r="I4561" s="853"/>
      <c r="J4561" s="647"/>
    </row>
    <row r="4562" spans="1:10" ht="15.75" thickBot="1" x14ac:dyDescent="0.3">
      <c r="A4562" s="648" t="s">
        <v>2018</v>
      </c>
      <c r="B4562" s="854"/>
      <c r="C4562" s="854"/>
      <c r="D4562" s="854"/>
      <c r="E4562" s="854"/>
      <c r="F4562" s="854"/>
      <c r="G4562" s="854"/>
      <c r="H4562" s="854"/>
      <c r="I4562" s="854"/>
      <c r="J4562" s="649"/>
    </row>
    <row r="4563" spans="1:10" ht="15.75" thickTop="1" x14ac:dyDescent="0.25">
      <c r="A4563" s="374"/>
      <c r="B4563" s="359"/>
      <c r="C4563" s="359"/>
      <c r="D4563" s="359"/>
      <c r="E4563" s="359"/>
      <c r="F4563" s="359"/>
      <c r="G4563" s="359"/>
      <c r="H4563" s="359"/>
      <c r="I4563" s="359"/>
      <c r="J4563" s="375"/>
    </row>
    <row r="4564" spans="1:10" ht="25.5" x14ac:dyDescent="0.25">
      <c r="A4564" s="376" t="s">
        <v>184</v>
      </c>
      <c r="B4564" s="350" t="s">
        <v>2810</v>
      </c>
      <c r="C4564" s="349" t="s">
        <v>163</v>
      </c>
      <c r="D4564" s="349" t="s">
        <v>2811</v>
      </c>
      <c r="E4564" s="644" t="s">
        <v>189</v>
      </c>
      <c r="F4564" s="644"/>
      <c r="G4564" s="351" t="s">
        <v>4</v>
      </c>
      <c r="H4564" s="352">
        <v>1</v>
      </c>
      <c r="I4564" s="353">
        <v>95.19</v>
      </c>
      <c r="J4564" s="377">
        <v>95.19</v>
      </c>
    </row>
    <row r="4565" spans="1:10" ht="25.5" x14ac:dyDescent="0.25">
      <c r="A4565" s="378" t="s">
        <v>185</v>
      </c>
      <c r="B4565" s="361" t="s">
        <v>416</v>
      </c>
      <c r="C4565" s="360" t="s">
        <v>12</v>
      </c>
      <c r="D4565" s="360" t="s">
        <v>417</v>
      </c>
      <c r="E4565" s="645" t="s">
        <v>2465</v>
      </c>
      <c r="F4565" s="645"/>
      <c r="G4565" s="362" t="s">
        <v>104</v>
      </c>
      <c r="H4565" s="363">
        <v>0.5</v>
      </c>
      <c r="I4565" s="364">
        <v>33.36</v>
      </c>
      <c r="J4565" s="379">
        <v>16.68</v>
      </c>
    </row>
    <row r="4566" spans="1:10" x14ac:dyDescent="0.25">
      <c r="A4566" s="378" t="s">
        <v>185</v>
      </c>
      <c r="B4566" s="361" t="s">
        <v>190</v>
      </c>
      <c r="C4566" s="360" t="s">
        <v>12</v>
      </c>
      <c r="D4566" s="360" t="s">
        <v>106</v>
      </c>
      <c r="E4566" s="645" t="s">
        <v>2465</v>
      </c>
      <c r="F4566" s="645"/>
      <c r="G4566" s="362" t="s">
        <v>104</v>
      </c>
      <c r="H4566" s="363">
        <v>0.5</v>
      </c>
      <c r="I4566" s="364">
        <v>24.91</v>
      </c>
      <c r="J4566" s="379">
        <v>12.45</v>
      </c>
    </row>
    <row r="4567" spans="1:10" ht="25.5" x14ac:dyDescent="0.25">
      <c r="A4567" s="372" t="s">
        <v>191</v>
      </c>
      <c r="B4567" s="355" t="s">
        <v>3156</v>
      </c>
      <c r="C4567" s="354" t="s">
        <v>12</v>
      </c>
      <c r="D4567" s="354" t="s">
        <v>3157</v>
      </c>
      <c r="E4567" s="643" t="s">
        <v>192</v>
      </c>
      <c r="F4567" s="643"/>
      <c r="G4567" s="356" t="s">
        <v>4</v>
      </c>
      <c r="H4567" s="357">
        <v>1</v>
      </c>
      <c r="I4567" s="358">
        <v>66.06</v>
      </c>
      <c r="J4567" s="373">
        <v>66.06</v>
      </c>
    </row>
    <row r="4568" spans="1:10" x14ac:dyDescent="0.25">
      <c r="A4568" s="646" t="s">
        <v>199</v>
      </c>
      <c r="B4568" s="853"/>
      <c r="C4568" s="853"/>
      <c r="D4568" s="853"/>
      <c r="E4568" s="853"/>
      <c r="F4568" s="853"/>
      <c r="G4568" s="853"/>
      <c r="H4568" s="853"/>
      <c r="I4568" s="853"/>
      <c r="J4568" s="647"/>
    </row>
    <row r="4569" spans="1:10" ht="15.75" thickBot="1" x14ac:dyDescent="0.3">
      <c r="A4569" s="648" t="s">
        <v>3158</v>
      </c>
      <c r="B4569" s="854"/>
      <c r="C4569" s="854"/>
      <c r="D4569" s="854"/>
      <c r="E4569" s="854"/>
      <c r="F4569" s="854"/>
      <c r="G4569" s="854"/>
      <c r="H4569" s="854"/>
      <c r="I4569" s="854"/>
      <c r="J4569" s="649"/>
    </row>
    <row r="4570" spans="1:10" ht="15.75" thickTop="1" x14ac:dyDescent="0.25">
      <c r="A4570" s="374"/>
      <c r="B4570" s="359"/>
      <c r="C4570" s="359"/>
      <c r="D4570" s="359"/>
      <c r="E4570" s="359"/>
      <c r="F4570" s="359"/>
      <c r="G4570" s="359"/>
      <c r="H4570" s="359"/>
      <c r="I4570" s="359"/>
      <c r="J4570" s="375"/>
    </row>
    <row r="4571" spans="1:10" ht="38.25" x14ac:dyDescent="0.25">
      <c r="A4571" s="376" t="s">
        <v>184</v>
      </c>
      <c r="B4571" s="350" t="s">
        <v>3341</v>
      </c>
      <c r="C4571" s="349" t="s">
        <v>12</v>
      </c>
      <c r="D4571" s="349" t="s">
        <v>3342</v>
      </c>
      <c r="E4571" s="644" t="s">
        <v>2497</v>
      </c>
      <c r="F4571" s="644"/>
      <c r="G4571" s="351" t="s">
        <v>4</v>
      </c>
      <c r="H4571" s="352">
        <v>1</v>
      </c>
      <c r="I4571" s="353">
        <v>2345.88</v>
      </c>
      <c r="J4571" s="377">
        <v>2345.88</v>
      </c>
    </row>
    <row r="4572" spans="1:10" ht="25.5" x14ac:dyDescent="0.25">
      <c r="A4572" s="378" t="s">
        <v>185</v>
      </c>
      <c r="B4572" s="361" t="s">
        <v>2019</v>
      </c>
      <c r="C4572" s="360" t="s">
        <v>12</v>
      </c>
      <c r="D4572" s="360" t="s">
        <v>2020</v>
      </c>
      <c r="E4572" s="645" t="s">
        <v>2465</v>
      </c>
      <c r="F4572" s="645"/>
      <c r="G4572" s="362" t="s">
        <v>104</v>
      </c>
      <c r="H4572" s="363">
        <v>2.3334000000000001</v>
      </c>
      <c r="I4572" s="364">
        <v>32.03</v>
      </c>
      <c r="J4572" s="379">
        <v>74.73</v>
      </c>
    </row>
    <row r="4573" spans="1:10" ht="25.5" x14ac:dyDescent="0.25">
      <c r="A4573" s="378" t="s">
        <v>185</v>
      </c>
      <c r="B4573" s="361" t="s">
        <v>204</v>
      </c>
      <c r="C4573" s="360" t="s">
        <v>12</v>
      </c>
      <c r="D4573" s="360" t="s">
        <v>111</v>
      </c>
      <c r="E4573" s="645" t="s">
        <v>2465</v>
      </c>
      <c r="F4573" s="645"/>
      <c r="G4573" s="362" t="s">
        <v>104</v>
      </c>
      <c r="H4573" s="363">
        <v>2.3334000000000001</v>
      </c>
      <c r="I4573" s="364">
        <v>26.44</v>
      </c>
      <c r="J4573" s="379">
        <v>61.69</v>
      </c>
    </row>
    <row r="4574" spans="1:10" ht="25.5" x14ac:dyDescent="0.25">
      <c r="A4574" s="372" t="s">
        <v>191</v>
      </c>
      <c r="B4574" s="355" t="s">
        <v>2021</v>
      </c>
      <c r="C4574" s="354" t="s">
        <v>12</v>
      </c>
      <c r="D4574" s="354" t="s">
        <v>2022</v>
      </c>
      <c r="E4574" s="643" t="s">
        <v>192</v>
      </c>
      <c r="F4574" s="643"/>
      <c r="G4574" s="356" t="s">
        <v>4</v>
      </c>
      <c r="H4574" s="357">
        <v>2</v>
      </c>
      <c r="I4574" s="358">
        <v>24.06</v>
      </c>
      <c r="J4574" s="373">
        <v>48.12</v>
      </c>
    </row>
    <row r="4575" spans="1:10" ht="38.25" x14ac:dyDescent="0.25">
      <c r="A4575" s="372" t="s">
        <v>191</v>
      </c>
      <c r="B4575" s="355" t="s">
        <v>1871</v>
      </c>
      <c r="C4575" s="354" t="s">
        <v>12</v>
      </c>
      <c r="D4575" s="354" t="s">
        <v>1872</v>
      </c>
      <c r="E4575" s="643" t="s">
        <v>192</v>
      </c>
      <c r="F4575" s="643"/>
      <c r="G4575" s="356" t="s">
        <v>4</v>
      </c>
      <c r="H4575" s="357">
        <v>10</v>
      </c>
      <c r="I4575" s="358">
        <v>0.89</v>
      </c>
      <c r="J4575" s="373">
        <v>8.9</v>
      </c>
    </row>
    <row r="4576" spans="1:10" ht="38.25" x14ac:dyDescent="0.25">
      <c r="A4576" s="372" t="s">
        <v>191</v>
      </c>
      <c r="B4576" s="355" t="s">
        <v>721</v>
      </c>
      <c r="C4576" s="354" t="s">
        <v>12</v>
      </c>
      <c r="D4576" s="354" t="s">
        <v>722</v>
      </c>
      <c r="E4576" s="643" t="s">
        <v>192</v>
      </c>
      <c r="F4576" s="643"/>
      <c r="G4576" s="356" t="s">
        <v>4</v>
      </c>
      <c r="H4576" s="357">
        <v>9</v>
      </c>
      <c r="I4576" s="358">
        <v>0.61</v>
      </c>
      <c r="J4576" s="373">
        <v>5.49</v>
      </c>
    </row>
    <row r="4577" spans="1:10" ht="38.25" x14ac:dyDescent="0.25">
      <c r="A4577" s="372" t="s">
        <v>191</v>
      </c>
      <c r="B4577" s="355" t="s">
        <v>1885</v>
      </c>
      <c r="C4577" s="354" t="s">
        <v>12</v>
      </c>
      <c r="D4577" s="354" t="s">
        <v>1886</v>
      </c>
      <c r="E4577" s="643" t="s">
        <v>192</v>
      </c>
      <c r="F4577" s="643"/>
      <c r="G4577" s="356" t="s">
        <v>4</v>
      </c>
      <c r="H4577" s="357">
        <v>4</v>
      </c>
      <c r="I4577" s="358">
        <v>0.45</v>
      </c>
      <c r="J4577" s="373">
        <v>1.8</v>
      </c>
    </row>
    <row r="4578" spans="1:10" ht="51" x14ac:dyDescent="0.25">
      <c r="A4578" s="372" t="s">
        <v>191</v>
      </c>
      <c r="B4578" s="355" t="s">
        <v>3375</v>
      </c>
      <c r="C4578" s="354" t="s">
        <v>12</v>
      </c>
      <c r="D4578" s="354" t="s">
        <v>5600</v>
      </c>
      <c r="E4578" s="643" t="s">
        <v>213</v>
      </c>
      <c r="F4578" s="643"/>
      <c r="G4578" s="356" t="s">
        <v>4</v>
      </c>
      <c r="H4578" s="357">
        <v>1</v>
      </c>
      <c r="I4578" s="358">
        <v>2137.9499999999998</v>
      </c>
      <c r="J4578" s="373">
        <v>2137.9499999999998</v>
      </c>
    </row>
    <row r="4579" spans="1:10" ht="26.25" thickBot="1" x14ac:dyDescent="0.3">
      <c r="A4579" s="372" t="s">
        <v>191</v>
      </c>
      <c r="B4579" s="355" t="s">
        <v>2023</v>
      </c>
      <c r="C4579" s="354" t="s">
        <v>12</v>
      </c>
      <c r="D4579" s="354" t="s">
        <v>2024</v>
      </c>
      <c r="E4579" s="643" t="s">
        <v>192</v>
      </c>
      <c r="F4579" s="643"/>
      <c r="G4579" s="356" t="s">
        <v>4</v>
      </c>
      <c r="H4579" s="357">
        <v>6</v>
      </c>
      <c r="I4579" s="358">
        <v>1.2</v>
      </c>
      <c r="J4579" s="373">
        <v>7.2</v>
      </c>
    </row>
    <row r="4580" spans="1:10" ht="15.75" thickTop="1" x14ac:dyDescent="0.25">
      <c r="A4580" s="374"/>
      <c r="B4580" s="359"/>
      <c r="C4580" s="359"/>
      <c r="D4580" s="359"/>
      <c r="E4580" s="359"/>
      <c r="F4580" s="359"/>
      <c r="G4580" s="359"/>
      <c r="H4580" s="359"/>
      <c r="I4580" s="359"/>
      <c r="J4580" s="375"/>
    </row>
    <row r="4581" spans="1:10" ht="38.25" x14ac:dyDescent="0.25">
      <c r="A4581" s="376" t="s">
        <v>184</v>
      </c>
      <c r="B4581" s="350" t="s">
        <v>1598</v>
      </c>
      <c r="C4581" s="349" t="s">
        <v>12</v>
      </c>
      <c r="D4581" s="349" t="s">
        <v>1599</v>
      </c>
      <c r="E4581" s="644" t="s">
        <v>2497</v>
      </c>
      <c r="F4581" s="644"/>
      <c r="G4581" s="351" t="s">
        <v>4</v>
      </c>
      <c r="H4581" s="352">
        <v>1</v>
      </c>
      <c r="I4581" s="353">
        <v>2601.8200000000002</v>
      </c>
      <c r="J4581" s="377">
        <v>2601.8200000000002</v>
      </c>
    </row>
    <row r="4582" spans="1:10" ht="25.5" x14ac:dyDescent="0.25">
      <c r="A4582" s="378" t="s">
        <v>185</v>
      </c>
      <c r="B4582" s="361" t="s">
        <v>2019</v>
      </c>
      <c r="C4582" s="360" t="s">
        <v>12</v>
      </c>
      <c r="D4582" s="360" t="s">
        <v>2020</v>
      </c>
      <c r="E4582" s="645" t="s">
        <v>2465</v>
      </c>
      <c r="F4582" s="645"/>
      <c r="G4582" s="362" t="s">
        <v>104</v>
      </c>
      <c r="H4582" s="363">
        <v>2.3334000000000001</v>
      </c>
      <c r="I4582" s="364">
        <v>32.03</v>
      </c>
      <c r="J4582" s="379">
        <v>74.73</v>
      </c>
    </row>
    <row r="4583" spans="1:10" ht="25.5" x14ac:dyDescent="0.25">
      <c r="A4583" s="378" t="s">
        <v>185</v>
      </c>
      <c r="B4583" s="361" t="s">
        <v>204</v>
      </c>
      <c r="C4583" s="360" t="s">
        <v>12</v>
      </c>
      <c r="D4583" s="360" t="s">
        <v>111</v>
      </c>
      <c r="E4583" s="645" t="s">
        <v>2465</v>
      </c>
      <c r="F4583" s="645"/>
      <c r="G4583" s="362" t="s">
        <v>104</v>
      </c>
      <c r="H4583" s="363">
        <v>2.3334000000000001</v>
      </c>
      <c r="I4583" s="364">
        <v>26.44</v>
      </c>
      <c r="J4583" s="379">
        <v>61.69</v>
      </c>
    </row>
    <row r="4584" spans="1:10" ht="25.5" x14ac:dyDescent="0.25">
      <c r="A4584" s="372" t="s">
        <v>191</v>
      </c>
      <c r="B4584" s="355" t="s">
        <v>2023</v>
      </c>
      <c r="C4584" s="354" t="s">
        <v>12</v>
      </c>
      <c r="D4584" s="354" t="s">
        <v>2024</v>
      </c>
      <c r="E4584" s="643" t="s">
        <v>192</v>
      </c>
      <c r="F4584" s="643"/>
      <c r="G4584" s="356" t="s">
        <v>4</v>
      </c>
      <c r="H4584" s="357">
        <v>6</v>
      </c>
      <c r="I4584" s="358">
        <v>1.2</v>
      </c>
      <c r="J4584" s="373">
        <v>7.2</v>
      </c>
    </row>
    <row r="4585" spans="1:10" ht="38.25" x14ac:dyDescent="0.25">
      <c r="A4585" s="372" t="s">
        <v>191</v>
      </c>
      <c r="B4585" s="355" t="s">
        <v>721</v>
      </c>
      <c r="C4585" s="354" t="s">
        <v>12</v>
      </c>
      <c r="D4585" s="354" t="s">
        <v>722</v>
      </c>
      <c r="E4585" s="643" t="s">
        <v>192</v>
      </c>
      <c r="F4585" s="643"/>
      <c r="G4585" s="356" t="s">
        <v>4</v>
      </c>
      <c r="H4585" s="357">
        <v>9</v>
      </c>
      <c r="I4585" s="358">
        <v>0.61</v>
      </c>
      <c r="J4585" s="373">
        <v>5.49</v>
      </c>
    </row>
    <row r="4586" spans="1:10" ht="38.25" x14ac:dyDescent="0.25">
      <c r="A4586" s="372" t="s">
        <v>191</v>
      </c>
      <c r="B4586" s="355" t="s">
        <v>1885</v>
      </c>
      <c r="C4586" s="354" t="s">
        <v>12</v>
      </c>
      <c r="D4586" s="354" t="s">
        <v>1886</v>
      </c>
      <c r="E4586" s="643" t="s">
        <v>192</v>
      </c>
      <c r="F4586" s="643"/>
      <c r="G4586" s="356" t="s">
        <v>4</v>
      </c>
      <c r="H4586" s="357">
        <v>4</v>
      </c>
      <c r="I4586" s="358">
        <v>0.45</v>
      </c>
      <c r="J4586" s="373">
        <v>1.8</v>
      </c>
    </row>
    <row r="4587" spans="1:10" ht="51" x14ac:dyDescent="0.25">
      <c r="A4587" s="372" t="s">
        <v>191</v>
      </c>
      <c r="B4587" s="355" t="s">
        <v>2025</v>
      </c>
      <c r="C4587" s="354" t="s">
        <v>12</v>
      </c>
      <c r="D4587" s="354" t="s">
        <v>5601</v>
      </c>
      <c r="E4587" s="643" t="s">
        <v>213</v>
      </c>
      <c r="F4587" s="643"/>
      <c r="G4587" s="356" t="s">
        <v>4</v>
      </c>
      <c r="H4587" s="357">
        <v>1</v>
      </c>
      <c r="I4587" s="358">
        <v>2393.89</v>
      </c>
      <c r="J4587" s="373">
        <v>2393.89</v>
      </c>
    </row>
    <row r="4588" spans="1:10" ht="38.25" x14ac:dyDescent="0.25">
      <c r="A4588" s="372" t="s">
        <v>191</v>
      </c>
      <c r="B4588" s="355" t="s">
        <v>1871</v>
      </c>
      <c r="C4588" s="354" t="s">
        <v>12</v>
      </c>
      <c r="D4588" s="354" t="s">
        <v>1872</v>
      </c>
      <c r="E4588" s="643" t="s">
        <v>192</v>
      </c>
      <c r="F4588" s="643"/>
      <c r="G4588" s="356" t="s">
        <v>4</v>
      </c>
      <c r="H4588" s="357">
        <v>10</v>
      </c>
      <c r="I4588" s="358">
        <v>0.89</v>
      </c>
      <c r="J4588" s="373">
        <v>8.9</v>
      </c>
    </row>
    <row r="4589" spans="1:10" ht="26.25" thickBot="1" x14ac:dyDescent="0.3">
      <c r="A4589" s="372" t="s">
        <v>191</v>
      </c>
      <c r="B4589" s="355" t="s">
        <v>2021</v>
      </c>
      <c r="C4589" s="354" t="s">
        <v>12</v>
      </c>
      <c r="D4589" s="354" t="s">
        <v>2022</v>
      </c>
      <c r="E4589" s="643" t="s">
        <v>192</v>
      </c>
      <c r="F4589" s="643"/>
      <c r="G4589" s="356" t="s">
        <v>4</v>
      </c>
      <c r="H4589" s="357">
        <v>2</v>
      </c>
      <c r="I4589" s="358">
        <v>24.06</v>
      </c>
      <c r="J4589" s="373">
        <v>48.12</v>
      </c>
    </row>
    <row r="4590" spans="1:10" ht="15.75" thickTop="1" x14ac:dyDescent="0.25">
      <c r="A4590" s="374"/>
      <c r="B4590" s="359"/>
      <c r="C4590" s="359"/>
      <c r="D4590" s="359"/>
      <c r="E4590" s="359"/>
      <c r="F4590" s="359"/>
      <c r="G4590" s="359"/>
      <c r="H4590" s="359"/>
      <c r="I4590" s="359"/>
      <c r="J4590" s="375"/>
    </row>
    <row r="4591" spans="1:10" ht="38.25" x14ac:dyDescent="0.25">
      <c r="A4591" s="376" t="s">
        <v>184</v>
      </c>
      <c r="B4591" s="350" t="s">
        <v>3343</v>
      </c>
      <c r="C4591" s="349" t="s">
        <v>12</v>
      </c>
      <c r="D4591" s="349" t="s">
        <v>3344</v>
      </c>
      <c r="E4591" s="644" t="s">
        <v>2497</v>
      </c>
      <c r="F4591" s="644"/>
      <c r="G4591" s="351" t="s">
        <v>4</v>
      </c>
      <c r="H4591" s="352">
        <v>1</v>
      </c>
      <c r="I4591" s="353">
        <v>3772.83</v>
      </c>
      <c r="J4591" s="377">
        <v>3772.83</v>
      </c>
    </row>
    <row r="4592" spans="1:10" ht="25.5" x14ac:dyDescent="0.25">
      <c r="A4592" s="378" t="s">
        <v>185</v>
      </c>
      <c r="B4592" s="361" t="s">
        <v>204</v>
      </c>
      <c r="C4592" s="360" t="s">
        <v>12</v>
      </c>
      <c r="D4592" s="360" t="s">
        <v>111</v>
      </c>
      <c r="E4592" s="645" t="s">
        <v>2465</v>
      </c>
      <c r="F4592" s="645"/>
      <c r="G4592" s="362" t="s">
        <v>104</v>
      </c>
      <c r="H4592" s="363">
        <v>2.5230000000000001</v>
      </c>
      <c r="I4592" s="364">
        <v>26.44</v>
      </c>
      <c r="J4592" s="379">
        <v>66.7</v>
      </c>
    </row>
    <row r="4593" spans="1:10" ht="25.5" x14ac:dyDescent="0.25">
      <c r="A4593" s="378" t="s">
        <v>185</v>
      </c>
      <c r="B4593" s="361" t="s">
        <v>2019</v>
      </c>
      <c r="C4593" s="360" t="s">
        <v>12</v>
      </c>
      <c r="D4593" s="360" t="s">
        <v>2020</v>
      </c>
      <c r="E4593" s="645" t="s">
        <v>2465</v>
      </c>
      <c r="F4593" s="645"/>
      <c r="G4593" s="362" t="s">
        <v>104</v>
      </c>
      <c r="H4593" s="363">
        <v>2.5230000000000001</v>
      </c>
      <c r="I4593" s="364">
        <v>32.03</v>
      </c>
      <c r="J4593" s="379">
        <v>80.81</v>
      </c>
    </row>
    <row r="4594" spans="1:10" ht="38.25" x14ac:dyDescent="0.25">
      <c r="A4594" s="372" t="s">
        <v>191</v>
      </c>
      <c r="B4594" s="355" t="s">
        <v>1871</v>
      </c>
      <c r="C4594" s="354" t="s">
        <v>12</v>
      </c>
      <c r="D4594" s="354" t="s">
        <v>1872</v>
      </c>
      <c r="E4594" s="643" t="s">
        <v>192</v>
      </c>
      <c r="F4594" s="643"/>
      <c r="G4594" s="356" t="s">
        <v>4</v>
      </c>
      <c r="H4594" s="357">
        <v>10</v>
      </c>
      <c r="I4594" s="358">
        <v>0.89</v>
      </c>
      <c r="J4594" s="373">
        <v>8.9</v>
      </c>
    </row>
    <row r="4595" spans="1:10" ht="38.25" x14ac:dyDescent="0.25">
      <c r="A4595" s="372" t="s">
        <v>191</v>
      </c>
      <c r="B4595" s="355" t="s">
        <v>1885</v>
      </c>
      <c r="C4595" s="354" t="s">
        <v>12</v>
      </c>
      <c r="D4595" s="354" t="s">
        <v>1886</v>
      </c>
      <c r="E4595" s="643" t="s">
        <v>192</v>
      </c>
      <c r="F4595" s="643"/>
      <c r="G4595" s="356" t="s">
        <v>4</v>
      </c>
      <c r="H4595" s="357">
        <v>4</v>
      </c>
      <c r="I4595" s="358">
        <v>0.45</v>
      </c>
      <c r="J4595" s="373">
        <v>1.8</v>
      </c>
    </row>
    <row r="4596" spans="1:10" ht="25.5" x14ac:dyDescent="0.25">
      <c r="A4596" s="372" t="s">
        <v>191</v>
      </c>
      <c r="B4596" s="355" t="s">
        <v>2021</v>
      </c>
      <c r="C4596" s="354" t="s">
        <v>12</v>
      </c>
      <c r="D4596" s="354" t="s">
        <v>2022</v>
      </c>
      <c r="E4596" s="643" t="s">
        <v>192</v>
      </c>
      <c r="F4596" s="643"/>
      <c r="G4596" s="356" t="s">
        <v>4</v>
      </c>
      <c r="H4596" s="357">
        <v>2</v>
      </c>
      <c r="I4596" s="358">
        <v>24.06</v>
      </c>
      <c r="J4596" s="373">
        <v>48.12</v>
      </c>
    </row>
    <row r="4597" spans="1:10" ht="38.25" x14ac:dyDescent="0.25">
      <c r="A4597" s="372" t="s">
        <v>191</v>
      </c>
      <c r="B4597" s="355" t="s">
        <v>721</v>
      </c>
      <c r="C4597" s="354" t="s">
        <v>12</v>
      </c>
      <c r="D4597" s="354" t="s">
        <v>722</v>
      </c>
      <c r="E4597" s="643" t="s">
        <v>192</v>
      </c>
      <c r="F4597" s="643"/>
      <c r="G4597" s="356" t="s">
        <v>4</v>
      </c>
      <c r="H4597" s="357">
        <v>9</v>
      </c>
      <c r="I4597" s="358">
        <v>0.61</v>
      </c>
      <c r="J4597" s="373">
        <v>5.49</v>
      </c>
    </row>
    <row r="4598" spans="1:10" ht="25.5" x14ac:dyDescent="0.25">
      <c r="A4598" s="372" t="s">
        <v>191</v>
      </c>
      <c r="B4598" s="355" t="s">
        <v>2023</v>
      </c>
      <c r="C4598" s="354" t="s">
        <v>12</v>
      </c>
      <c r="D4598" s="354" t="s">
        <v>2024</v>
      </c>
      <c r="E4598" s="643" t="s">
        <v>192</v>
      </c>
      <c r="F4598" s="643"/>
      <c r="G4598" s="356" t="s">
        <v>4</v>
      </c>
      <c r="H4598" s="357">
        <v>6</v>
      </c>
      <c r="I4598" s="358">
        <v>1.2</v>
      </c>
      <c r="J4598" s="373">
        <v>7.2</v>
      </c>
    </row>
    <row r="4599" spans="1:10" ht="51.75" thickBot="1" x14ac:dyDescent="0.3">
      <c r="A4599" s="372" t="s">
        <v>191</v>
      </c>
      <c r="B4599" s="355" t="s">
        <v>3376</v>
      </c>
      <c r="C4599" s="354" t="s">
        <v>12</v>
      </c>
      <c r="D4599" s="354" t="s">
        <v>5602</v>
      </c>
      <c r="E4599" s="643" t="s">
        <v>213</v>
      </c>
      <c r="F4599" s="643"/>
      <c r="G4599" s="356" t="s">
        <v>4</v>
      </c>
      <c r="H4599" s="357">
        <v>1</v>
      </c>
      <c r="I4599" s="358">
        <v>3553.81</v>
      </c>
      <c r="J4599" s="373">
        <v>3553.81</v>
      </c>
    </row>
    <row r="4600" spans="1:10" ht="15.75" thickTop="1" x14ac:dyDescent="0.25">
      <c r="A4600" s="374"/>
      <c r="B4600" s="359"/>
      <c r="C4600" s="359"/>
      <c r="D4600" s="359"/>
      <c r="E4600" s="359"/>
      <c r="F4600" s="359"/>
      <c r="G4600" s="359"/>
      <c r="H4600" s="359"/>
      <c r="I4600" s="359"/>
      <c r="J4600" s="375"/>
    </row>
    <row r="4601" spans="1:10" ht="38.25" x14ac:dyDescent="0.25">
      <c r="A4601" s="376" t="s">
        <v>184</v>
      </c>
      <c r="B4601" s="350" t="s">
        <v>5932</v>
      </c>
      <c r="C4601" s="349" t="s">
        <v>12</v>
      </c>
      <c r="D4601" s="349" t="s">
        <v>5933</v>
      </c>
      <c r="E4601" s="644" t="s">
        <v>2497</v>
      </c>
      <c r="F4601" s="644"/>
      <c r="G4601" s="351" t="s">
        <v>4</v>
      </c>
      <c r="H4601" s="352">
        <v>1</v>
      </c>
      <c r="I4601" s="353">
        <v>5137.18</v>
      </c>
      <c r="J4601" s="377">
        <v>5137.18</v>
      </c>
    </row>
    <row r="4602" spans="1:10" ht="25.5" x14ac:dyDescent="0.25">
      <c r="A4602" s="378" t="s">
        <v>185</v>
      </c>
      <c r="B4602" s="361" t="s">
        <v>2019</v>
      </c>
      <c r="C4602" s="360" t="s">
        <v>12</v>
      </c>
      <c r="D4602" s="360" t="s">
        <v>2020</v>
      </c>
      <c r="E4602" s="645" t="s">
        <v>2465</v>
      </c>
      <c r="F4602" s="645"/>
      <c r="G4602" s="362" t="s">
        <v>104</v>
      </c>
      <c r="H4602" s="363">
        <v>2.6335000000000002</v>
      </c>
      <c r="I4602" s="364">
        <v>32.03</v>
      </c>
      <c r="J4602" s="379">
        <v>84.35</v>
      </c>
    </row>
    <row r="4603" spans="1:10" ht="25.5" x14ac:dyDescent="0.25">
      <c r="A4603" s="378" t="s">
        <v>185</v>
      </c>
      <c r="B4603" s="361" t="s">
        <v>204</v>
      </c>
      <c r="C4603" s="360" t="s">
        <v>12</v>
      </c>
      <c r="D4603" s="360" t="s">
        <v>111</v>
      </c>
      <c r="E4603" s="645" t="s">
        <v>2465</v>
      </c>
      <c r="F4603" s="645"/>
      <c r="G4603" s="362" t="s">
        <v>104</v>
      </c>
      <c r="H4603" s="363">
        <v>2.6335000000000002</v>
      </c>
      <c r="I4603" s="364">
        <v>26.44</v>
      </c>
      <c r="J4603" s="379">
        <v>69.62</v>
      </c>
    </row>
    <row r="4604" spans="1:10" ht="25.5" x14ac:dyDescent="0.25">
      <c r="A4604" s="372" t="s">
        <v>191</v>
      </c>
      <c r="B4604" s="355" t="s">
        <v>2023</v>
      </c>
      <c r="C4604" s="354" t="s">
        <v>12</v>
      </c>
      <c r="D4604" s="354" t="s">
        <v>2024</v>
      </c>
      <c r="E4604" s="643" t="s">
        <v>192</v>
      </c>
      <c r="F4604" s="643"/>
      <c r="G4604" s="356" t="s">
        <v>4</v>
      </c>
      <c r="H4604" s="357">
        <v>6</v>
      </c>
      <c r="I4604" s="358">
        <v>1.2</v>
      </c>
      <c r="J4604" s="373">
        <v>7.2</v>
      </c>
    </row>
    <row r="4605" spans="1:10" ht="38.25" x14ac:dyDescent="0.25">
      <c r="A4605" s="372" t="s">
        <v>191</v>
      </c>
      <c r="B4605" s="355" t="s">
        <v>721</v>
      </c>
      <c r="C4605" s="354" t="s">
        <v>12</v>
      </c>
      <c r="D4605" s="354" t="s">
        <v>722</v>
      </c>
      <c r="E4605" s="643" t="s">
        <v>192</v>
      </c>
      <c r="F4605" s="643"/>
      <c r="G4605" s="356" t="s">
        <v>4</v>
      </c>
      <c r="H4605" s="357">
        <v>9</v>
      </c>
      <c r="I4605" s="358">
        <v>0.61</v>
      </c>
      <c r="J4605" s="373">
        <v>5.49</v>
      </c>
    </row>
    <row r="4606" spans="1:10" ht="38.25" x14ac:dyDescent="0.25">
      <c r="A4606" s="372" t="s">
        <v>191</v>
      </c>
      <c r="B4606" s="355" t="s">
        <v>1871</v>
      </c>
      <c r="C4606" s="354" t="s">
        <v>12</v>
      </c>
      <c r="D4606" s="354" t="s">
        <v>1872</v>
      </c>
      <c r="E4606" s="643" t="s">
        <v>192</v>
      </c>
      <c r="F4606" s="643"/>
      <c r="G4606" s="356" t="s">
        <v>4</v>
      </c>
      <c r="H4606" s="357">
        <v>10</v>
      </c>
      <c r="I4606" s="358">
        <v>0.89</v>
      </c>
      <c r="J4606" s="373">
        <v>8.9</v>
      </c>
    </row>
    <row r="4607" spans="1:10" ht="25.5" x14ac:dyDescent="0.25">
      <c r="A4607" s="372" t="s">
        <v>191</v>
      </c>
      <c r="B4607" s="355" t="s">
        <v>2021</v>
      </c>
      <c r="C4607" s="354" t="s">
        <v>12</v>
      </c>
      <c r="D4607" s="354" t="s">
        <v>2022</v>
      </c>
      <c r="E4607" s="643" t="s">
        <v>192</v>
      </c>
      <c r="F4607" s="643"/>
      <c r="G4607" s="356" t="s">
        <v>4</v>
      </c>
      <c r="H4607" s="357">
        <v>2</v>
      </c>
      <c r="I4607" s="358">
        <v>24.06</v>
      </c>
      <c r="J4607" s="373">
        <v>48.12</v>
      </c>
    </row>
    <row r="4608" spans="1:10" ht="38.25" x14ac:dyDescent="0.25">
      <c r="A4608" s="372" t="s">
        <v>191</v>
      </c>
      <c r="B4608" s="355" t="s">
        <v>1885</v>
      </c>
      <c r="C4608" s="354" t="s">
        <v>12</v>
      </c>
      <c r="D4608" s="354" t="s">
        <v>1886</v>
      </c>
      <c r="E4608" s="643" t="s">
        <v>192</v>
      </c>
      <c r="F4608" s="643"/>
      <c r="G4608" s="356" t="s">
        <v>4</v>
      </c>
      <c r="H4608" s="357">
        <v>4</v>
      </c>
      <c r="I4608" s="358">
        <v>0.45</v>
      </c>
      <c r="J4608" s="373">
        <v>1.8</v>
      </c>
    </row>
    <row r="4609" spans="1:10" ht="51.75" thickBot="1" x14ac:dyDescent="0.3">
      <c r="A4609" s="372" t="s">
        <v>191</v>
      </c>
      <c r="B4609" s="355" t="s">
        <v>6129</v>
      </c>
      <c r="C4609" s="354" t="s">
        <v>12</v>
      </c>
      <c r="D4609" s="354" t="s">
        <v>6130</v>
      </c>
      <c r="E4609" s="643" t="s">
        <v>213</v>
      </c>
      <c r="F4609" s="643"/>
      <c r="G4609" s="356" t="s">
        <v>4</v>
      </c>
      <c r="H4609" s="357">
        <v>1</v>
      </c>
      <c r="I4609" s="358">
        <v>4911.7</v>
      </c>
      <c r="J4609" s="373">
        <v>4911.7</v>
      </c>
    </row>
    <row r="4610" spans="1:10" ht="15.75" thickTop="1" x14ac:dyDescent="0.25">
      <c r="A4610" s="374"/>
      <c r="B4610" s="359"/>
      <c r="C4610" s="359"/>
      <c r="D4610" s="359"/>
      <c r="E4610" s="359"/>
      <c r="F4610" s="359"/>
      <c r="G4610" s="359"/>
      <c r="H4610" s="359"/>
      <c r="I4610" s="359"/>
      <c r="J4610" s="375"/>
    </row>
    <row r="4611" spans="1:10" ht="38.25" x14ac:dyDescent="0.25">
      <c r="A4611" s="376" t="s">
        <v>184</v>
      </c>
      <c r="B4611" s="350" t="s">
        <v>4832</v>
      </c>
      <c r="C4611" s="349" t="s">
        <v>163</v>
      </c>
      <c r="D4611" s="349" t="s">
        <v>4833</v>
      </c>
      <c r="E4611" s="644" t="s">
        <v>1918</v>
      </c>
      <c r="F4611" s="644"/>
      <c r="G4611" s="351" t="s">
        <v>4</v>
      </c>
      <c r="H4611" s="352">
        <v>1</v>
      </c>
      <c r="I4611" s="353">
        <v>7683.2</v>
      </c>
      <c r="J4611" s="377">
        <v>7683.2</v>
      </c>
    </row>
    <row r="4612" spans="1:10" ht="25.5" x14ac:dyDescent="0.25">
      <c r="A4612" s="378" t="s">
        <v>185</v>
      </c>
      <c r="B4612" s="361" t="s">
        <v>1945</v>
      </c>
      <c r="C4612" s="360" t="s">
        <v>12</v>
      </c>
      <c r="D4612" s="360" t="s">
        <v>2494</v>
      </c>
      <c r="E4612" s="645" t="s">
        <v>2465</v>
      </c>
      <c r="F4612" s="645"/>
      <c r="G4612" s="362" t="s">
        <v>104</v>
      </c>
      <c r="H4612" s="363">
        <v>6.5</v>
      </c>
      <c r="I4612" s="364">
        <v>53.93</v>
      </c>
      <c r="J4612" s="379">
        <v>350.54</v>
      </c>
    </row>
    <row r="4613" spans="1:10" ht="25.5" x14ac:dyDescent="0.25">
      <c r="A4613" s="378" t="s">
        <v>185</v>
      </c>
      <c r="B4613" s="361" t="s">
        <v>2036</v>
      </c>
      <c r="C4613" s="360" t="s">
        <v>12</v>
      </c>
      <c r="D4613" s="360" t="s">
        <v>2037</v>
      </c>
      <c r="E4613" s="645" t="s">
        <v>2465</v>
      </c>
      <c r="F4613" s="645"/>
      <c r="G4613" s="362" t="s">
        <v>104</v>
      </c>
      <c r="H4613" s="363">
        <v>6.5</v>
      </c>
      <c r="I4613" s="364">
        <v>24.54</v>
      </c>
      <c r="J4613" s="379">
        <v>159.51</v>
      </c>
    </row>
    <row r="4614" spans="1:10" ht="26.25" thickBot="1" x14ac:dyDescent="0.3">
      <c r="A4614" s="372" t="s">
        <v>191</v>
      </c>
      <c r="B4614" s="355" t="s">
        <v>5108</v>
      </c>
      <c r="C4614" s="354" t="s">
        <v>200</v>
      </c>
      <c r="D4614" s="354" t="s">
        <v>5109</v>
      </c>
      <c r="E4614" s="643" t="s">
        <v>201</v>
      </c>
      <c r="F4614" s="643"/>
      <c r="G4614" s="356" t="s">
        <v>202</v>
      </c>
      <c r="H4614" s="357">
        <v>1</v>
      </c>
      <c r="I4614" s="358">
        <v>7173.15</v>
      </c>
      <c r="J4614" s="373">
        <v>7173.15</v>
      </c>
    </row>
    <row r="4615" spans="1:10" ht="15.75" thickTop="1" x14ac:dyDescent="0.25">
      <c r="A4615" s="374"/>
      <c r="B4615" s="359"/>
      <c r="C4615" s="359"/>
      <c r="D4615" s="359"/>
      <c r="E4615" s="359"/>
      <c r="F4615" s="359"/>
      <c r="G4615" s="359"/>
      <c r="H4615" s="359"/>
      <c r="I4615" s="359"/>
      <c r="J4615" s="375"/>
    </row>
    <row r="4616" spans="1:10" ht="38.25" x14ac:dyDescent="0.25">
      <c r="A4616" s="376" t="s">
        <v>184</v>
      </c>
      <c r="B4616" s="350" t="s">
        <v>4834</v>
      </c>
      <c r="C4616" s="349" t="s">
        <v>12</v>
      </c>
      <c r="D4616" s="349" t="s">
        <v>4835</v>
      </c>
      <c r="E4616" s="644" t="s">
        <v>2497</v>
      </c>
      <c r="F4616" s="644"/>
      <c r="G4616" s="351" t="s">
        <v>4</v>
      </c>
      <c r="H4616" s="352">
        <v>1</v>
      </c>
      <c r="I4616" s="353">
        <v>12016.98</v>
      </c>
      <c r="J4616" s="377">
        <v>12016.98</v>
      </c>
    </row>
    <row r="4617" spans="1:10" ht="25.5" x14ac:dyDescent="0.25">
      <c r="A4617" s="378" t="s">
        <v>185</v>
      </c>
      <c r="B4617" s="361" t="s">
        <v>2019</v>
      </c>
      <c r="C4617" s="360" t="s">
        <v>12</v>
      </c>
      <c r="D4617" s="360" t="s">
        <v>2020</v>
      </c>
      <c r="E4617" s="645" t="s">
        <v>2465</v>
      </c>
      <c r="F4617" s="645"/>
      <c r="G4617" s="362" t="s">
        <v>104</v>
      </c>
      <c r="H4617" s="363">
        <v>4.3619000000000003</v>
      </c>
      <c r="I4617" s="364">
        <v>32.03</v>
      </c>
      <c r="J4617" s="379">
        <v>139.71</v>
      </c>
    </row>
    <row r="4618" spans="1:10" ht="25.5" x14ac:dyDescent="0.25">
      <c r="A4618" s="378" t="s">
        <v>185</v>
      </c>
      <c r="B4618" s="361" t="s">
        <v>204</v>
      </c>
      <c r="C4618" s="360" t="s">
        <v>12</v>
      </c>
      <c r="D4618" s="360" t="s">
        <v>111</v>
      </c>
      <c r="E4618" s="645" t="s">
        <v>2465</v>
      </c>
      <c r="F4618" s="645"/>
      <c r="G4618" s="362" t="s">
        <v>104</v>
      </c>
      <c r="H4618" s="363">
        <v>4.3619000000000003</v>
      </c>
      <c r="I4618" s="364">
        <v>26.44</v>
      </c>
      <c r="J4618" s="379">
        <v>115.32</v>
      </c>
    </row>
    <row r="4619" spans="1:10" ht="25.5" x14ac:dyDescent="0.25">
      <c r="A4619" s="372" t="s">
        <v>191</v>
      </c>
      <c r="B4619" s="355" t="s">
        <v>2023</v>
      </c>
      <c r="C4619" s="354" t="s">
        <v>12</v>
      </c>
      <c r="D4619" s="354" t="s">
        <v>2024</v>
      </c>
      <c r="E4619" s="643" t="s">
        <v>192</v>
      </c>
      <c r="F4619" s="643"/>
      <c r="G4619" s="356" t="s">
        <v>4</v>
      </c>
      <c r="H4619" s="357">
        <v>6</v>
      </c>
      <c r="I4619" s="358">
        <v>1.2</v>
      </c>
      <c r="J4619" s="373">
        <v>7.2</v>
      </c>
    </row>
    <row r="4620" spans="1:10" ht="25.5" x14ac:dyDescent="0.25">
      <c r="A4620" s="372" t="s">
        <v>191</v>
      </c>
      <c r="B4620" s="355" t="s">
        <v>2021</v>
      </c>
      <c r="C4620" s="354" t="s">
        <v>12</v>
      </c>
      <c r="D4620" s="354" t="s">
        <v>2022</v>
      </c>
      <c r="E4620" s="643" t="s">
        <v>192</v>
      </c>
      <c r="F4620" s="643"/>
      <c r="G4620" s="356" t="s">
        <v>4</v>
      </c>
      <c r="H4620" s="357">
        <v>2</v>
      </c>
      <c r="I4620" s="358">
        <v>24.06</v>
      </c>
      <c r="J4620" s="373">
        <v>48.12</v>
      </c>
    </row>
    <row r="4621" spans="1:10" ht="38.25" x14ac:dyDescent="0.25">
      <c r="A4621" s="372" t="s">
        <v>191</v>
      </c>
      <c r="B4621" s="355" t="s">
        <v>5112</v>
      </c>
      <c r="C4621" s="354" t="s">
        <v>12</v>
      </c>
      <c r="D4621" s="354" t="s">
        <v>5113</v>
      </c>
      <c r="E4621" s="643" t="s">
        <v>192</v>
      </c>
      <c r="F4621" s="643"/>
      <c r="G4621" s="356" t="s">
        <v>4</v>
      </c>
      <c r="H4621" s="357">
        <v>6</v>
      </c>
      <c r="I4621" s="358">
        <v>1.58</v>
      </c>
      <c r="J4621" s="373">
        <v>9.48</v>
      </c>
    </row>
    <row r="4622" spans="1:10" ht="51" x14ac:dyDescent="0.25">
      <c r="A4622" s="372" t="s">
        <v>191</v>
      </c>
      <c r="B4622" s="355" t="s">
        <v>5116</v>
      </c>
      <c r="C4622" s="354" t="s">
        <v>12</v>
      </c>
      <c r="D4622" s="354" t="s">
        <v>5603</v>
      </c>
      <c r="E4622" s="643" t="s">
        <v>213</v>
      </c>
      <c r="F4622" s="643"/>
      <c r="G4622" s="356" t="s">
        <v>4</v>
      </c>
      <c r="H4622" s="357">
        <v>1</v>
      </c>
      <c r="I4622" s="358">
        <v>11673.43</v>
      </c>
      <c r="J4622" s="373">
        <v>11673.43</v>
      </c>
    </row>
    <row r="4623" spans="1:10" x14ac:dyDescent="0.25">
      <c r="A4623" s="372" t="s">
        <v>191</v>
      </c>
      <c r="B4623" s="355" t="s">
        <v>5110</v>
      </c>
      <c r="C4623" s="354" t="s">
        <v>12</v>
      </c>
      <c r="D4623" s="354" t="s">
        <v>5111</v>
      </c>
      <c r="E4623" s="643" t="s">
        <v>192</v>
      </c>
      <c r="F4623" s="643"/>
      <c r="G4623" s="356" t="s">
        <v>4</v>
      </c>
      <c r="H4623" s="357">
        <v>6</v>
      </c>
      <c r="I4623" s="358">
        <v>0.37</v>
      </c>
      <c r="J4623" s="373">
        <v>2.2200000000000002</v>
      </c>
    </row>
    <row r="4624" spans="1:10" ht="38.25" x14ac:dyDescent="0.25">
      <c r="A4624" s="372" t="s">
        <v>191</v>
      </c>
      <c r="B4624" s="355" t="s">
        <v>5114</v>
      </c>
      <c r="C4624" s="354" t="s">
        <v>12</v>
      </c>
      <c r="D4624" s="354" t="s">
        <v>5115</v>
      </c>
      <c r="E4624" s="643" t="s">
        <v>192</v>
      </c>
      <c r="F4624" s="643"/>
      <c r="G4624" s="356" t="s">
        <v>4</v>
      </c>
      <c r="H4624" s="357">
        <v>6</v>
      </c>
      <c r="I4624" s="358">
        <v>1.5</v>
      </c>
      <c r="J4624" s="373">
        <v>9</v>
      </c>
    </row>
    <row r="4625" spans="1:10" ht="38.25" x14ac:dyDescent="0.25">
      <c r="A4625" s="372" t="s">
        <v>191</v>
      </c>
      <c r="B4625" s="355" t="s">
        <v>1885</v>
      </c>
      <c r="C4625" s="354" t="s">
        <v>12</v>
      </c>
      <c r="D4625" s="354" t="s">
        <v>1886</v>
      </c>
      <c r="E4625" s="643" t="s">
        <v>192</v>
      </c>
      <c r="F4625" s="643"/>
      <c r="G4625" s="356" t="s">
        <v>4</v>
      </c>
      <c r="H4625" s="357">
        <v>8</v>
      </c>
      <c r="I4625" s="358">
        <v>0.45</v>
      </c>
      <c r="J4625" s="373">
        <v>3.6</v>
      </c>
    </row>
    <row r="4626" spans="1:10" ht="39" thickBot="1" x14ac:dyDescent="0.3">
      <c r="A4626" s="372" t="s">
        <v>191</v>
      </c>
      <c r="B4626" s="355" t="s">
        <v>1871</v>
      </c>
      <c r="C4626" s="354" t="s">
        <v>12</v>
      </c>
      <c r="D4626" s="354" t="s">
        <v>1872</v>
      </c>
      <c r="E4626" s="643" t="s">
        <v>192</v>
      </c>
      <c r="F4626" s="643"/>
      <c r="G4626" s="356" t="s">
        <v>4</v>
      </c>
      <c r="H4626" s="357">
        <v>10</v>
      </c>
      <c r="I4626" s="358">
        <v>0.89</v>
      </c>
      <c r="J4626" s="373">
        <v>8.9</v>
      </c>
    </row>
    <row r="4627" spans="1:10" ht="15.75" thickTop="1" x14ac:dyDescent="0.25">
      <c r="A4627" s="374"/>
      <c r="B4627" s="359"/>
      <c r="C4627" s="359"/>
      <c r="D4627" s="359"/>
      <c r="E4627" s="359"/>
      <c r="F4627" s="359"/>
      <c r="G4627" s="359"/>
      <c r="H4627" s="359"/>
      <c r="I4627" s="359"/>
      <c r="J4627" s="375"/>
    </row>
    <row r="4628" spans="1:10" ht="51" x14ac:dyDescent="0.25">
      <c r="A4628" s="376" t="s">
        <v>184</v>
      </c>
      <c r="B4628" s="350" t="s">
        <v>4836</v>
      </c>
      <c r="C4628" s="349" t="s">
        <v>163</v>
      </c>
      <c r="D4628" s="349" t="s">
        <v>4837</v>
      </c>
      <c r="E4628" s="644" t="s">
        <v>1918</v>
      </c>
      <c r="F4628" s="644"/>
      <c r="G4628" s="351" t="s">
        <v>4</v>
      </c>
      <c r="H4628" s="352">
        <v>1</v>
      </c>
      <c r="I4628" s="353">
        <v>3793.92</v>
      </c>
      <c r="J4628" s="377">
        <v>3793.92</v>
      </c>
    </row>
    <row r="4629" spans="1:10" ht="25.5" x14ac:dyDescent="0.25">
      <c r="A4629" s="378" t="s">
        <v>185</v>
      </c>
      <c r="B4629" s="361" t="s">
        <v>204</v>
      </c>
      <c r="C4629" s="360" t="s">
        <v>12</v>
      </c>
      <c r="D4629" s="360" t="s">
        <v>111</v>
      </c>
      <c r="E4629" s="645" t="s">
        <v>2465</v>
      </c>
      <c r="F4629" s="645"/>
      <c r="G4629" s="362" t="s">
        <v>104</v>
      </c>
      <c r="H4629" s="363">
        <v>2.5</v>
      </c>
      <c r="I4629" s="364">
        <v>26.44</v>
      </c>
      <c r="J4629" s="379">
        <v>66.099999999999994</v>
      </c>
    </row>
    <row r="4630" spans="1:10" ht="25.5" x14ac:dyDescent="0.25">
      <c r="A4630" s="378" t="s">
        <v>185</v>
      </c>
      <c r="B4630" s="361" t="s">
        <v>1945</v>
      </c>
      <c r="C4630" s="360" t="s">
        <v>12</v>
      </c>
      <c r="D4630" s="360" t="s">
        <v>2494</v>
      </c>
      <c r="E4630" s="645" t="s">
        <v>2465</v>
      </c>
      <c r="F4630" s="645"/>
      <c r="G4630" s="362" t="s">
        <v>104</v>
      </c>
      <c r="H4630" s="363">
        <v>2.5</v>
      </c>
      <c r="I4630" s="364">
        <v>53.93</v>
      </c>
      <c r="J4630" s="379">
        <v>134.82</v>
      </c>
    </row>
    <row r="4631" spans="1:10" ht="26.25" thickBot="1" x14ac:dyDescent="0.3">
      <c r="A4631" s="372" t="s">
        <v>191</v>
      </c>
      <c r="B4631" s="355" t="s">
        <v>3383</v>
      </c>
      <c r="C4631" s="354" t="s">
        <v>163</v>
      </c>
      <c r="D4631" s="354" t="s">
        <v>3384</v>
      </c>
      <c r="E4631" s="643" t="s">
        <v>213</v>
      </c>
      <c r="F4631" s="643"/>
      <c r="G4631" s="356" t="s">
        <v>4</v>
      </c>
      <c r="H4631" s="357">
        <v>1</v>
      </c>
      <c r="I4631" s="358">
        <v>3593</v>
      </c>
      <c r="J4631" s="373">
        <v>3593</v>
      </c>
    </row>
    <row r="4632" spans="1:10" ht="15.75" thickTop="1" x14ac:dyDescent="0.25">
      <c r="A4632" s="374"/>
      <c r="B4632" s="359"/>
      <c r="C4632" s="359"/>
      <c r="D4632" s="359"/>
      <c r="E4632" s="359"/>
      <c r="F4632" s="359"/>
      <c r="G4632" s="359"/>
      <c r="H4632" s="359"/>
      <c r="I4632" s="359"/>
      <c r="J4632" s="375"/>
    </row>
    <row r="4633" spans="1:10" ht="51" x14ac:dyDescent="0.25">
      <c r="A4633" s="376" t="s">
        <v>184</v>
      </c>
      <c r="B4633" s="350" t="s">
        <v>3345</v>
      </c>
      <c r="C4633" s="349" t="s">
        <v>163</v>
      </c>
      <c r="D4633" s="349" t="s">
        <v>3346</v>
      </c>
      <c r="E4633" s="644" t="s">
        <v>1918</v>
      </c>
      <c r="F4633" s="644"/>
      <c r="G4633" s="351" t="s">
        <v>4</v>
      </c>
      <c r="H4633" s="352">
        <v>1</v>
      </c>
      <c r="I4633" s="353">
        <v>2603.27</v>
      </c>
      <c r="J4633" s="377">
        <v>2603.27</v>
      </c>
    </row>
    <row r="4634" spans="1:10" ht="25.5" x14ac:dyDescent="0.25">
      <c r="A4634" s="378" t="s">
        <v>185</v>
      </c>
      <c r="B4634" s="361" t="s">
        <v>1945</v>
      </c>
      <c r="C4634" s="360" t="s">
        <v>12</v>
      </c>
      <c r="D4634" s="360" t="s">
        <v>2494</v>
      </c>
      <c r="E4634" s="645" t="s">
        <v>2465</v>
      </c>
      <c r="F4634" s="645"/>
      <c r="G4634" s="362" t="s">
        <v>104</v>
      </c>
      <c r="H4634" s="363">
        <v>2.5</v>
      </c>
      <c r="I4634" s="364">
        <v>53.93</v>
      </c>
      <c r="J4634" s="379">
        <v>134.82</v>
      </c>
    </row>
    <row r="4635" spans="1:10" ht="25.5" x14ac:dyDescent="0.25">
      <c r="A4635" s="378" t="s">
        <v>185</v>
      </c>
      <c r="B4635" s="361" t="s">
        <v>204</v>
      </c>
      <c r="C4635" s="360" t="s">
        <v>12</v>
      </c>
      <c r="D4635" s="360" t="s">
        <v>111</v>
      </c>
      <c r="E4635" s="645" t="s">
        <v>2465</v>
      </c>
      <c r="F4635" s="645"/>
      <c r="G4635" s="362" t="s">
        <v>104</v>
      </c>
      <c r="H4635" s="363">
        <v>2.5</v>
      </c>
      <c r="I4635" s="364">
        <v>26.44</v>
      </c>
      <c r="J4635" s="379">
        <v>66.099999999999994</v>
      </c>
    </row>
    <row r="4636" spans="1:10" ht="26.25" thickBot="1" x14ac:dyDescent="0.3">
      <c r="A4636" s="372" t="s">
        <v>191</v>
      </c>
      <c r="B4636" s="355" t="s">
        <v>3379</v>
      </c>
      <c r="C4636" s="354" t="s">
        <v>163</v>
      </c>
      <c r="D4636" s="354" t="s">
        <v>3380</v>
      </c>
      <c r="E4636" s="643" t="s">
        <v>213</v>
      </c>
      <c r="F4636" s="643"/>
      <c r="G4636" s="356" t="s">
        <v>4</v>
      </c>
      <c r="H4636" s="357">
        <v>1</v>
      </c>
      <c r="I4636" s="358">
        <v>2402.35</v>
      </c>
      <c r="J4636" s="373">
        <v>2402.35</v>
      </c>
    </row>
    <row r="4637" spans="1:10" ht="15.75" thickTop="1" x14ac:dyDescent="0.25">
      <c r="A4637" s="374"/>
      <c r="B4637" s="359"/>
      <c r="C4637" s="359"/>
      <c r="D4637" s="359"/>
      <c r="E4637" s="359"/>
      <c r="F4637" s="359"/>
      <c r="G4637" s="359"/>
      <c r="H4637" s="359"/>
      <c r="I4637" s="359"/>
      <c r="J4637" s="375"/>
    </row>
    <row r="4638" spans="1:10" ht="51" x14ac:dyDescent="0.25">
      <c r="A4638" s="376" t="s">
        <v>184</v>
      </c>
      <c r="B4638" s="350" t="s">
        <v>5939</v>
      </c>
      <c r="C4638" s="349" t="s">
        <v>163</v>
      </c>
      <c r="D4638" s="349" t="s">
        <v>5940</v>
      </c>
      <c r="E4638" s="644" t="s">
        <v>1918</v>
      </c>
      <c r="F4638" s="644"/>
      <c r="G4638" s="351" t="s">
        <v>4</v>
      </c>
      <c r="H4638" s="352">
        <v>1</v>
      </c>
      <c r="I4638" s="353">
        <v>6717.34</v>
      </c>
      <c r="J4638" s="377">
        <v>6717.34</v>
      </c>
    </row>
    <row r="4639" spans="1:10" ht="25.5" x14ac:dyDescent="0.25">
      <c r="A4639" s="378" t="s">
        <v>185</v>
      </c>
      <c r="B4639" s="361" t="s">
        <v>204</v>
      </c>
      <c r="C4639" s="360" t="s">
        <v>12</v>
      </c>
      <c r="D4639" s="360" t="s">
        <v>111</v>
      </c>
      <c r="E4639" s="645" t="s">
        <v>2465</v>
      </c>
      <c r="F4639" s="645"/>
      <c r="G4639" s="362" t="s">
        <v>104</v>
      </c>
      <c r="H4639" s="363">
        <v>2.5</v>
      </c>
      <c r="I4639" s="364">
        <v>26.44</v>
      </c>
      <c r="J4639" s="379">
        <v>66.099999999999994</v>
      </c>
    </row>
    <row r="4640" spans="1:10" ht="25.5" x14ac:dyDescent="0.25">
      <c r="A4640" s="378" t="s">
        <v>185</v>
      </c>
      <c r="B4640" s="361" t="s">
        <v>1945</v>
      </c>
      <c r="C4640" s="360" t="s">
        <v>12</v>
      </c>
      <c r="D4640" s="360" t="s">
        <v>2494</v>
      </c>
      <c r="E4640" s="645" t="s">
        <v>2465</v>
      </c>
      <c r="F4640" s="645"/>
      <c r="G4640" s="362" t="s">
        <v>104</v>
      </c>
      <c r="H4640" s="363">
        <v>2.5</v>
      </c>
      <c r="I4640" s="364">
        <v>53.93</v>
      </c>
      <c r="J4640" s="379">
        <v>134.82</v>
      </c>
    </row>
    <row r="4641" spans="1:10" ht="26.25" thickBot="1" x14ac:dyDescent="0.3">
      <c r="A4641" s="372" t="s">
        <v>191</v>
      </c>
      <c r="B4641" s="355" t="s">
        <v>6131</v>
      </c>
      <c r="C4641" s="354" t="s">
        <v>163</v>
      </c>
      <c r="D4641" s="354" t="s">
        <v>6132</v>
      </c>
      <c r="E4641" s="643" t="s">
        <v>213</v>
      </c>
      <c r="F4641" s="643"/>
      <c r="G4641" s="356" t="s">
        <v>4</v>
      </c>
      <c r="H4641" s="357">
        <v>1</v>
      </c>
      <c r="I4641" s="358">
        <v>6516.4250000000002</v>
      </c>
      <c r="J4641" s="373">
        <v>6516.42</v>
      </c>
    </row>
    <row r="4642" spans="1:10" ht="15.75" thickTop="1" x14ac:dyDescent="0.25">
      <c r="A4642" s="374"/>
      <c r="B4642" s="359"/>
      <c r="C4642" s="359"/>
      <c r="D4642" s="359"/>
      <c r="E4642" s="359"/>
      <c r="F4642" s="359"/>
      <c r="G4642" s="359"/>
      <c r="H4642" s="359"/>
      <c r="I4642" s="359"/>
      <c r="J4642" s="375"/>
    </row>
    <row r="4643" spans="1:10" ht="51" x14ac:dyDescent="0.25">
      <c r="A4643" s="376" t="s">
        <v>184</v>
      </c>
      <c r="B4643" s="350" t="s">
        <v>4838</v>
      </c>
      <c r="C4643" s="349" t="s">
        <v>163</v>
      </c>
      <c r="D4643" s="349" t="s">
        <v>4839</v>
      </c>
      <c r="E4643" s="644" t="s">
        <v>1918</v>
      </c>
      <c r="F4643" s="644"/>
      <c r="G4643" s="351" t="s">
        <v>4</v>
      </c>
      <c r="H4643" s="352">
        <v>1</v>
      </c>
      <c r="I4643" s="353">
        <v>2781.75</v>
      </c>
      <c r="J4643" s="377">
        <v>2781.75</v>
      </c>
    </row>
    <row r="4644" spans="1:10" ht="25.5" x14ac:dyDescent="0.25">
      <c r="A4644" s="378" t="s">
        <v>185</v>
      </c>
      <c r="B4644" s="361" t="s">
        <v>204</v>
      </c>
      <c r="C4644" s="360" t="s">
        <v>12</v>
      </c>
      <c r="D4644" s="360" t="s">
        <v>111</v>
      </c>
      <c r="E4644" s="645" t="s">
        <v>2465</v>
      </c>
      <c r="F4644" s="645"/>
      <c r="G4644" s="362" t="s">
        <v>104</v>
      </c>
      <c r="H4644" s="363">
        <v>2.5</v>
      </c>
      <c r="I4644" s="364">
        <v>26.44</v>
      </c>
      <c r="J4644" s="379">
        <v>66.099999999999994</v>
      </c>
    </row>
    <row r="4645" spans="1:10" ht="25.5" x14ac:dyDescent="0.25">
      <c r="A4645" s="378" t="s">
        <v>185</v>
      </c>
      <c r="B4645" s="361" t="s">
        <v>1945</v>
      </c>
      <c r="C4645" s="360" t="s">
        <v>12</v>
      </c>
      <c r="D4645" s="360" t="s">
        <v>2494</v>
      </c>
      <c r="E4645" s="645" t="s">
        <v>2465</v>
      </c>
      <c r="F4645" s="645"/>
      <c r="G4645" s="362" t="s">
        <v>104</v>
      </c>
      <c r="H4645" s="363">
        <v>2.5</v>
      </c>
      <c r="I4645" s="364">
        <v>53.93</v>
      </c>
      <c r="J4645" s="379">
        <v>134.82</v>
      </c>
    </row>
    <row r="4646" spans="1:10" ht="26.25" thickBot="1" x14ac:dyDescent="0.3">
      <c r="A4646" s="372" t="s">
        <v>191</v>
      </c>
      <c r="B4646" s="355" t="s">
        <v>3381</v>
      </c>
      <c r="C4646" s="354" t="s">
        <v>163</v>
      </c>
      <c r="D4646" s="354" t="s">
        <v>3382</v>
      </c>
      <c r="E4646" s="643" t="s">
        <v>213</v>
      </c>
      <c r="F4646" s="643"/>
      <c r="G4646" s="356" t="s">
        <v>4</v>
      </c>
      <c r="H4646" s="357">
        <v>1</v>
      </c>
      <c r="I4646" s="358">
        <v>2580.83</v>
      </c>
      <c r="J4646" s="373">
        <v>2580.83</v>
      </c>
    </row>
    <row r="4647" spans="1:10" ht="15.75" thickTop="1" x14ac:dyDescent="0.25">
      <c r="A4647" s="374"/>
      <c r="B4647" s="359"/>
      <c r="C4647" s="359"/>
      <c r="D4647" s="359"/>
      <c r="E4647" s="359"/>
      <c r="F4647" s="359"/>
      <c r="G4647" s="359"/>
      <c r="H4647" s="359"/>
      <c r="I4647" s="359"/>
      <c r="J4647" s="375"/>
    </row>
    <row r="4648" spans="1:10" ht="38.25" x14ac:dyDescent="0.25">
      <c r="A4648" s="376" t="s">
        <v>184</v>
      </c>
      <c r="B4648" s="350" t="s">
        <v>4840</v>
      </c>
      <c r="C4648" s="349" t="s">
        <v>163</v>
      </c>
      <c r="D4648" s="349" t="s">
        <v>4841</v>
      </c>
      <c r="E4648" s="644" t="s">
        <v>1918</v>
      </c>
      <c r="F4648" s="644"/>
      <c r="G4648" s="351" t="s">
        <v>4</v>
      </c>
      <c r="H4648" s="352">
        <v>1</v>
      </c>
      <c r="I4648" s="353">
        <v>7752.42</v>
      </c>
      <c r="J4648" s="377">
        <v>7752.42</v>
      </c>
    </row>
    <row r="4649" spans="1:10" ht="25.5" x14ac:dyDescent="0.25">
      <c r="A4649" s="378" t="s">
        <v>185</v>
      </c>
      <c r="B4649" s="361" t="s">
        <v>204</v>
      </c>
      <c r="C4649" s="360" t="s">
        <v>12</v>
      </c>
      <c r="D4649" s="360" t="s">
        <v>111</v>
      </c>
      <c r="E4649" s="645" t="s">
        <v>2465</v>
      </c>
      <c r="F4649" s="645"/>
      <c r="G4649" s="362" t="s">
        <v>104</v>
      </c>
      <c r="H4649" s="363">
        <v>2.5</v>
      </c>
      <c r="I4649" s="364">
        <v>26.44</v>
      </c>
      <c r="J4649" s="379">
        <v>66.099999999999994</v>
      </c>
    </row>
    <row r="4650" spans="1:10" ht="25.5" x14ac:dyDescent="0.25">
      <c r="A4650" s="378" t="s">
        <v>185</v>
      </c>
      <c r="B4650" s="361" t="s">
        <v>1945</v>
      </c>
      <c r="C4650" s="360" t="s">
        <v>12</v>
      </c>
      <c r="D4650" s="360" t="s">
        <v>2494</v>
      </c>
      <c r="E4650" s="645" t="s">
        <v>2465</v>
      </c>
      <c r="F4650" s="645"/>
      <c r="G4650" s="362" t="s">
        <v>104</v>
      </c>
      <c r="H4650" s="363">
        <v>2.5</v>
      </c>
      <c r="I4650" s="364">
        <v>53.93</v>
      </c>
      <c r="J4650" s="379">
        <v>134.82</v>
      </c>
    </row>
    <row r="4651" spans="1:10" ht="39" thickBot="1" x14ac:dyDescent="0.3">
      <c r="A4651" s="372" t="s">
        <v>191</v>
      </c>
      <c r="B4651" s="355" t="s">
        <v>3377</v>
      </c>
      <c r="C4651" s="354" t="s">
        <v>163</v>
      </c>
      <c r="D4651" s="354" t="s">
        <v>3378</v>
      </c>
      <c r="E4651" s="643" t="s">
        <v>213</v>
      </c>
      <c r="F4651" s="643"/>
      <c r="G4651" s="356" t="s">
        <v>4</v>
      </c>
      <c r="H4651" s="357">
        <v>1</v>
      </c>
      <c r="I4651" s="358">
        <v>7551.5</v>
      </c>
      <c r="J4651" s="373">
        <v>7551.5</v>
      </c>
    </row>
    <row r="4652" spans="1:10" ht="15.75" thickTop="1" x14ac:dyDescent="0.25">
      <c r="A4652" s="374"/>
      <c r="B4652" s="359"/>
      <c r="C4652" s="359"/>
      <c r="D4652" s="359"/>
      <c r="E4652" s="359"/>
      <c r="F4652" s="359"/>
      <c r="G4652" s="359"/>
      <c r="H4652" s="359"/>
      <c r="I4652" s="359"/>
      <c r="J4652" s="375"/>
    </row>
    <row r="4653" spans="1:10" ht="38.25" x14ac:dyDescent="0.25">
      <c r="A4653" s="376" t="s">
        <v>184</v>
      </c>
      <c r="B4653" s="350" t="s">
        <v>4842</v>
      </c>
      <c r="C4653" s="349" t="s">
        <v>163</v>
      </c>
      <c r="D4653" s="349" t="s">
        <v>4843</v>
      </c>
      <c r="E4653" s="644" t="s">
        <v>1918</v>
      </c>
      <c r="F4653" s="644"/>
      <c r="G4653" s="351" t="s">
        <v>4</v>
      </c>
      <c r="H4653" s="352">
        <v>1</v>
      </c>
      <c r="I4653" s="353">
        <v>4145.92</v>
      </c>
      <c r="J4653" s="377">
        <v>4145.92</v>
      </c>
    </row>
    <row r="4654" spans="1:10" ht="25.5" x14ac:dyDescent="0.25">
      <c r="A4654" s="378" t="s">
        <v>185</v>
      </c>
      <c r="B4654" s="361" t="s">
        <v>204</v>
      </c>
      <c r="C4654" s="360" t="s">
        <v>12</v>
      </c>
      <c r="D4654" s="360" t="s">
        <v>111</v>
      </c>
      <c r="E4654" s="645" t="s">
        <v>2465</v>
      </c>
      <c r="F4654" s="645"/>
      <c r="G4654" s="362" t="s">
        <v>104</v>
      </c>
      <c r="H4654" s="363">
        <v>2.5</v>
      </c>
      <c r="I4654" s="364">
        <v>26.44</v>
      </c>
      <c r="J4654" s="379">
        <v>66.099999999999994</v>
      </c>
    </row>
    <row r="4655" spans="1:10" ht="25.5" x14ac:dyDescent="0.25">
      <c r="A4655" s="378" t="s">
        <v>185</v>
      </c>
      <c r="B4655" s="361" t="s">
        <v>1945</v>
      </c>
      <c r="C4655" s="360" t="s">
        <v>12</v>
      </c>
      <c r="D4655" s="360" t="s">
        <v>2494</v>
      </c>
      <c r="E4655" s="645" t="s">
        <v>2465</v>
      </c>
      <c r="F4655" s="645"/>
      <c r="G4655" s="362" t="s">
        <v>104</v>
      </c>
      <c r="H4655" s="363">
        <v>2.5</v>
      </c>
      <c r="I4655" s="364">
        <v>53.93</v>
      </c>
      <c r="J4655" s="379">
        <v>134.82</v>
      </c>
    </row>
    <row r="4656" spans="1:10" ht="39" thickBot="1" x14ac:dyDescent="0.3">
      <c r="A4656" s="372" t="s">
        <v>191</v>
      </c>
      <c r="B4656" s="355" t="s">
        <v>5117</v>
      </c>
      <c r="C4656" s="354" t="s">
        <v>163</v>
      </c>
      <c r="D4656" s="354" t="s">
        <v>5118</v>
      </c>
      <c r="E4656" s="643" t="s">
        <v>213</v>
      </c>
      <c r="F4656" s="643"/>
      <c r="G4656" s="356" t="s">
        <v>4</v>
      </c>
      <c r="H4656" s="357">
        <v>1</v>
      </c>
      <c r="I4656" s="358">
        <v>3945</v>
      </c>
      <c r="J4656" s="373">
        <v>3945</v>
      </c>
    </row>
    <row r="4657" spans="1:10" ht="15.75" thickTop="1" x14ac:dyDescent="0.25">
      <c r="A4657" s="374"/>
      <c r="B4657" s="359"/>
      <c r="C4657" s="359"/>
      <c r="D4657" s="359"/>
      <c r="E4657" s="359"/>
      <c r="F4657" s="359"/>
      <c r="G4657" s="359"/>
      <c r="H4657" s="359"/>
      <c r="I4657" s="359"/>
      <c r="J4657" s="375"/>
    </row>
    <row r="4658" spans="1:10" ht="38.25" x14ac:dyDescent="0.25">
      <c r="A4658" s="376" t="s">
        <v>184</v>
      </c>
      <c r="B4658" s="350" t="s">
        <v>5945</v>
      </c>
      <c r="C4658" s="349" t="s">
        <v>163</v>
      </c>
      <c r="D4658" s="349" t="s">
        <v>5946</v>
      </c>
      <c r="E4658" s="644" t="s">
        <v>1918</v>
      </c>
      <c r="F4658" s="644"/>
      <c r="G4658" s="351" t="s">
        <v>4</v>
      </c>
      <c r="H4658" s="352">
        <v>1</v>
      </c>
      <c r="I4658" s="353">
        <v>7752.42</v>
      </c>
      <c r="J4658" s="377">
        <v>7752.42</v>
      </c>
    </row>
    <row r="4659" spans="1:10" ht="25.5" x14ac:dyDescent="0.25">
      <c r="A4659" s="378" t="s">
        <v>185</v>
      </c>
      <c r="B4659" s="361" t="s">
        <v>204</v>
      </c>
      <c r="C4659" s="360" t="s">
        <v>12</v>
      </c>
      <c r="D4659" s="360" t="s">
        <v>111</v>
      </c>
      <c r="E4659" s="645" t="s">
        <v>2465</v>
      </c>
      <c r="F4659" s="645"/>
      <c r="G4659" s="362" t="s">
        <v>104</v>
      </c>
      <c r="H4659" s="363">
        <v>2.5</v>
      </c>
      <c r="I4659" s="364">
        <v>26.44</v>
      </c>
      <c r="J4659" s="379">
        <v>66.099999999999994</v>
      </c>
    </row>
    <row r="4660" spans="1:10" ht="25.5" x14ac:dyDescent="0.25">
      <c r="A4660" s="378" t="s">
        <v>185</v>
      </c>
      <c r="B4660" s="361" t="s">
        <v>1945</v>
      </c>
      <c r="C4660" s="360" t="s">
        <v>12</v>
      </c>
      <c r="D4660" s="360" t="s">
        <v>2494</v>
      </c>
      <c r="E4660" s="645" t="s">
        <v>2465</v>
      </c>
      <c r="F4660" s="645"/>
      <c r="G4660" s="362" t="s">
        <v>104</v>
      </c>
      <c r="H4660" s="363">
        <v>2.5</v>
      </c>
      <c r="I4660" s="364">
        <v>53.93</v>
      </c>
      <c r="J4660" s="379">
        <v>134.82</v>
      </c>
    </row>
    <row r="4661" spans="1:10" ht="39" thickBot="1" x14ac:dyDescent="0.3">
      <c r="A4661" s="372" t="s">
        <v>191</v>
      </c>
      <c r="B4661" s="355" t="s">
        <v>3377</v>
      </c>
      <c r="C4661" s="354" t="s">
        <v>163</v>
      </c>
      <c r="D4661" s="354" t="s">
        <v>3378</v>
      </c>
      <c r="E4661" s="643" t="s">
        <v>213</v>
      </c>
      <c r="F4661" s="643"/>
      <c r="G4661" s="356" t="s">
        <v>4</v>
      </c>
      <c r="H4661" s="357">
        <v>1</v>
      </c>
      <c r="I4661" s="358">
        <v>7551.5</v>
      </c>
      <c r="J4661" s="373">
        <v>7551.5</v>
      </c>
    </row>
    <row r="4662" spans="1:10" ht="15.75" thickTop="1" x14ac:dyDescent="0.25">
      <c r="A4662" s="374"/>
      <c r="B4662" s="359"/>
      <c r="C4662" s="359"/>
      <c r="D4662" s="359"/>
      <c r="E4662" s="359"/>
      <c r="F4662" s="359"/>
      <c r="G4662" s="359"/>
      <c r="H4662" s="359"/>
      <c r="I4662" s="359"/>
      <c r="J4662" s="375"/>
    </row>
    <row r="4663" spans="1:10" ht="38.25" x14ac:dyDescent="0.25">
      <c r="A4663" s="376" t="s">
        <v>184</v>
      </c>
      <c r="B4663" s="350" t="s">
        <v>4844</v>
      </c>
      <c r="C4663" s="349" t="s">
        <v>163</v>
      </c>
      <c r="D4663" s="349" t="s">
        <v>4845</v>
      </c>
      <c r="E4663" s="644" t="s">
        <v>1918</v>
      </c>
      <c r="F4663" s="644"/>
      <c r="G4663" s="351" t="s">
        <v>4</v>
      </c>
      <c r="H4663" s="352">
        <v>1</v>
      </c>
      <c r="I4663" s="353">
        <v>2971.67</v>
      </c>
      <c r="J4663" s="377">
        <v>2971.67</v>
      </c>
    </row>
    <row r="4664" spans="1:10" ht="25.5" x14ac:dyDescent="0.25">
      <c r="A4664" s="378" t="s">
        <v>185</v>
      </c>
      <c r="B4664" s="361" t="s">
        <v>1945</v>
      </c>
      <c r="C4664" s="360" t="s">
        <v>12</v>
      </c>
      <c r="D4664" s="360" t="s">
        <v>2494</v>
      </c>
      <c r="E4664" s="645" t="s">
        <v>2465</v>
      </c>
      <c r="F4664" s="645"/>
      <c r="G4664" s="362" t="s">
        <v>104</v>
      </c>
      <c r="H4664" s="363">
        <v>2.5</v>
      </c>
      <c r="I4664" s="364">
        <v>53.93</v>
      </c>
      <c r="J4664" s="379">
        <v>134.82</v>
      </c>
    </row>
    <row r="4665" spans="1:10" ht="25.5" x14ac:dyDescent="0.25">
      <c r="A4665" s="378" t="s">
        <v>185</v>
      </c>
      <c r="B4665" s="361" t="s">
        <v>204</v>
      </c>
      <c r="C4665" s="360" t="s">
        <v>12</v>
      </c>
      <c r="D4665" s="360" t="s">
        <v>111</v>
      </c>
      <c r="E4665" s="645" t="s">
        <v>2465</v>
      </c>
      <c r="F4665" s="645"/>
      <c r="G4665" s="362" t="s">
        <v>104</v>
      </c>
      <c r="H4665" s="363">
        <v>2.5</v>
      </c>
      <c r="I4665" s="364">
        <v>26.44</v>
      </c>
      <c r="J4665" s="379">
        <v>66.099999999999994</v>
      </c>
    </row>
    <row r="4666" spans="1:10" ht="39" thickBot="1" x14ac:dyDescent="0.3">
      <c r="A4666" s="372" t="s">
        <v>191</v>
      </c>
      <c r="B4666" s="355" t="s">
        <v>5119</v>
      </c>
      <c r="C4666" s="354" t="s">
        <v>163</v>
      </c>
      <c r="D4666" s="354" t="s">
        <v>5120</v>
      </c>
      <c r="E4666" s="643" t="s">
        <v>213</v>
      </c>
      <c r="F4666" s="643"/>
      <c r="G4666" s="356" t="s">
        <v>4</v>
      </c>
      <c r="H4666" s="357">
        <v>1</v>
      </c>
      <c r="I4666" s="358">
        <v>2770.75</v>
      </c>
      <c r="J4666" s="373">
        <v>2770.75</v>
      </c>
    </row>
    <row r="4667" spans="1:10" ht="15.75" thickTop="1" x14ac:dyDescent="0.25">
      <c r="A4667" s="374"/>
      <c r="B4667" s="359"/>
      <c r="C4667" s="359"/>
      <c r="D4667" s="359"/>
      <c r="E4667" s="359"/>
      <c r="F4667" s="359"/>
      <c r="G4667" s="359"/>
      <c r="H4667" s="359"/>
      <c r="I4667" s="359"/>
      <c r="J4667" s="375"/>
    </row>
    <row r="4668" spans="1:10" ht="51" x14ac:dyDescent="0.25">
      <c r="A4668" s="376" t="s">
        <v>184</v>
      </c>
      <c r="B4668" s="350" t="s">
        <v>4846</v>
      </c>
      <c r="C4668" s="349" t="s">
        <v>163</v>
      </c>
      <c r="D4668" s="349" t="s">
        <v>4847</v>
      </c>
      <c r="E4668" s="644" t="s">
        <v>1918</v>
      </c>
      <c r="F4668" s="644"/>
      <c r="G4668" s="351" t="s">
        <v>4</v>
      </c>
      <c r="H4668" s="352">
        <v>1</v>
      </c>
      <c r="I4668" s="353">
        <v>63.65</v>
      </c>
      <c r="J4668" s="377">
        <v>63.65</v>
      </c>
    </row>
    <row r="4669" spans="1:10" x14ac:dyDescent="0.25">
      <c r="A4669" s="378" t="s">
        <v>185</v>
      </c>
      <c r="B4669" s="361" t="s">
        <v>2026</v>
      </c>
      <c r="C4669" s="360" t="s">
        <v>12</v>
      </c>
      <c r="D4669" s="360" t="s">
        <v>2027</v>
      </c>
      <c r="E4669" s="645" t="s">
        <v>189</v>
      </c>
      <c r="F4669" s="645"/>
      <c r="G4669" s="362" t="s">
        <v>104</v>
      </c>
      <c r="H4669" s="363">
        <v>0.4</v>
      </c>
      <c r="I4669" s="364">
        <v>23.24</v>
      </c>
      <c r="J4669" s="379">
        <v>9.2899999999999991</v>
      </c>
    </row>
    <row r="4670" spans="1:10" ht="25.5" x14ac:dyDescent="0.25">
      <c r="A4670" s="378" t="s">
        <v>185</v>
      </c>
      <c r="B4670" s="361" t="s">
        <v>204</v>
      </c>
      <c r="C4670" s="360" t="s">
        <v>12</v>
      </c>
      <c r="D4670" s="360" t="s">
        <v>111</v>
      </c>
      <c r="E4670" s="645" t="s">
        <v>2465</v>
      </c>
      <c r="F4670" s="645"/>
      <c r="G4670" s="362" t="s">
        <v>104</v>
      </c>
      <c r="H4670" s="363">
        <v>0.4</v>
      </c>
      <c r="I4670" s="364">
        <v>26.44</v>
      </c>
      <c r="J4670" s="379">
        <v>10.57</v>
      </c>
    </row>
    <row r="4671" spans="1:10" ht="25.5" x14ac:dyDescent="0.25">
      <c r="A4671" s="372" t="s">
        <v>191</v>
      </c>
      <c r="B4671" s="355" t="s">
        <v>2028</v>
      </c>
      <c r="C4671" s="354" t="s">
        <v>1840</v>
      </c>
      <c r="D4671" s="354" t="s">
        <v>5308</v>
      </c>
      <c r="E4671" s="643" t="s">
        <v>192</v>
      </c>
      <c r="F4671" s="643"/>
      <c r="G4671" s="356" t="s">
        <v>162</v>
      </c>
      <c r="H4671" s="357">
        <v>2.8000000000000001E-2</v>
      </c>
      <c r="I4671" s="358">
        <v>1564.17</v>
      </c>
      <c r="J4671" s="373">
        <v>43.79</v>
      </c>
    </row>
    <row r="4672" spans="1:10" x14ac:dyDescent="0.25">
      <c r="A4672" s="646" t="s">
        <v>199</v>
      </c>
      <c r="B4672" s="853"/>
      <c r="C4672" s="853"/>
      <c r="D4672" s="853"/>
      <c r="E4672" s="853"/>
      <c r="F4672" s="853"/>
      <c r="G4672" s="853"/>
      <c r="H4672" s="853"/>
      <c r="I4672" s="853"/>
      <c r="J4672" s="647"/>
    </row>
    <row r="4673" spans="1:10" ht="15.75" thickBot="1" x14ac:dyDescent="0.3">
      <c r="A4673" s="648" t="s">
        <v>2029</v>
      </c>
      <c r="B4673" s="854"/>
      <c r="C4673" s="854"/>
      <c r="D4673" s="854"/>
      <c r="E4673" s="854"/>
      <c r="F4673" s="854"/>
      <c r="G4673" s="854"/>
      <c r="H4673" s="854"/>
      <c r="I4673" s="854"/>
      <c r="J4673" s="649"/>
    </row>
    <row r="4674" spans="1:10" ht="15.75" thickTop="1" x14ac:dyDescent="0.25">
      <c r="A4674" s="374"/>
      <c r="B4674" s="359"/>
      <c r="C4674" s="359"/>
      <c r="D4674" s="359"/>
      <c r="E4674" s="359"/>
      <c r="F4674" s="359"/>
      <c r="G4674" s="359"/>
      <c r="H4674" s="359"/>
      <c r="I4674" s="359"/>
      <c r="J4674" s="375"/>
    </row>
    <row r="4675" spans="1:10" ht="51" x14ac:dyDescent="0.25">
      <c r="A4675" s="376" t="s">
        <v>184</v>
      </c>
      <c r="B4675" s="350" t="s">
        <v>5948</v>
      </c>
      <c r="C4675" s="349" t="s">
        <v>163</v>
      </c>
      <c r="D4675" s="349" t="s">
        <v>5949</v>
      </c>
      <c r="E4675" s="644" t="s">
        <v>1918</v>
      </c>
      <c r="F4675" s="644"/>
      <c r="G4675" s="351" t="s">
        <v>4</v>
      </c>
      <c r="H4675" s="352">
        <v>1</v>
      </c>
      <c r="I4675" s="353">
        <v>102.76</v>
      </c>
      <c r="J4675" s="377">
        <v>102.76</v>
      </c>
    </row>
    <row r="4676" spans="1:10" ht="25.5" x14ac:dyDescent="0.25">
      <c r="A4676" s="378" t="s">
        <v>185</v>
      </c>
      <c r="B4676" s="361" t="s">
        <v>204</v>
      </c>
      <c r="C4676" s="360" t="s">
        <v>12</v>
      </c>
      <c r="D4676" s="360" t="s">
        <v>111</v>
      </c>
      <c r="E4676" s="645" t="s">
        <v>2465</v>
      </c>
      <c r="F4676" s="645"/>
      <c r="G4676" s="362" t="s">
        <v>104</v>
      </c>
      <c r="H4676" s="363">
        <v>0.4</v>
      </c>
      <c r="I4676" s="364">
        <v>26.44</v>
      </c>
      <c r="J4676" s="379">
        <v>10.57</v>
      </c>
    </row>
    <row r="4677" spans="1:10" x14ac:dyDescent="0.25">
      <c r="A4677" s="378" t="s">
        <v>185</v>
      </c>
      <c r="B4677" s="361" t="s">
        <v>2026</v>
      </c>
      <c r="C4677" s="360" t="s">
        <v>12</v>
      </c>
      <c r="D4677" s="360" t="s">
        <v>2027</v>
      </c>
      <c r="E4677" s="645" t="s">
        <v>189</v>
      </c>
      <c r="F4677" s="645"/>
      <c r="G4677" s="362" t="s">
        <v>104</v>
      </c>
      <c r="H4677" s="363">
        <v>0.4</v>
      </c>
      <c r="I4677" s="364">
        <v>23.24</v>
      </c>
      <c r="J4677" s="379">
        <v>9.2899999999999991</v>
      </c>
    </row>
    <row r="4678" spans="1:10" ht="25.5" x14ac:dyDescent="0.25">
      <c r="A4678" s="372" t="s">
        <v>191</v>
      </c>
      <c r="B4678" s="355" t="s">
        <v>2028</v>
      </c>
      <c r="C4678" s="354" t="s">
        <v>1840</v>
      </c>
      <c r="D4678" s="354" t="s">
        <v>5308</v>
      </c>
      <c r="E4678" s="643" t="s">
        <v>192</v>
      </c>
      <c r="F4678" s="643"/>
      <c r="G4678" s="356" t="s">
        <v>162</v>
      </c>
      <c r="H4678" s="357">
        <v>5.2999999999999999E-2</v>
      </c>
      <c r="I4678" s="358">
        <v>1564.17</v>
      </c>
      <c r="J4678" s="373">
        <v>82.9</v>
      </c>
    </row>
    <row r="4679" spans="1:10" x14ac:dyDescent="0.25">
      <c r="A4679" s="646" t="s">
        <v>199</v>
      </c>
      <c r="B4679" s="853"/>
      <c r="C4679" s="853"/>
      <c r="D4679" s="853"/>
      <c r="E4679" s="853"/>
      <c r="F4679" s="853"/>
      <c r="G4679" s="853"/>
      <c r="H4679" s="853"/>
      <c r="I4679" s="853"/>
      <c r="J4679" s="647"/>
    </row>
    <row r="4680" spans="1:10" ht="15.75" thickBot="1" x14ac:dyDescent="0.3">
      <c r="A4680" s="648" t="s">
        <v>2029</v>
      </c>
      <c r="B4680" s="854"/>
      <c r="C4680" s="854"/>
      <c r="D4680" s="854"/>
      <c r="E4680" s="854"/>
      <c r="F4680" s="854"/>
      <c r="G4680" s="854"/>
      <c r="H4680" s="854"/>
      <c r="I4680" s="854"/>
      <c r="J4680" s="649"/>
    </row>
    <row r="4681" spans="1:10" ht="15.75" thickTop="1" x14ac:dyDescent="0.25">
      <c r="A4681" s="374"/>
      <c r="B4681" s="359"/>
      <c r="C4681" s="359"/>
      <c r="D4681" s="359"/>
      <c r="E4681" s="359"/>
      <c r="F4681" s="359"/>
      <c r="G4681" s="359"/>
      <c r="H4681" s="359"/>
      <c r="I4681" s="359"/>
      <c r="J4681" s="375"/>
    </row>
    <row r="4682" spans="1:10" ht="51" x14ac:dyDescent="0.25">
      <c r="A4682" s="376" t="s">
        <v>184</v>
      </c>
      <c r="B4682" s="350" t="s">
        <v>4848</v>
      </c>
      <c r="C4682" s="349" t="s">
        <v>163</v>
      </c>
      <c r="D4682" s="349" t="s">
        <v>4849</v>
      </c>
      <c r="E4682" s="644" t="s">
        <v>1918</v>
      </c>
      <c r="F4682" s="644"/>
      <c r="G4682" s="351" t="s">
        <v>4</v>
      </c>
      <c r="H4682" s="352">
        <v>1</v>
      </c>
      <c r="I4682" s="353">
        <v>175.36</v>
      </c>
      <c r="J4682" s="377">
        <v>175.36</v>
      </c>
    </row>
    <row r="4683" spans="1:10" ht="25.5" x14ac:dyDescent="0.25">
      <c r="A4683" s="372" t="s">
        <v>191</v>
      </c>
      <c r="B4683" s="355" t="s">
        <v>5121</v>
      </c>
      <c r="C4683" s="354" t="s">
        <v>212</v>
      </c>
      <c r="D4683" s="354" t="s">
        <v>5122</v>
      </c>
      <c r="E4683" s="643" t="s">
        <v>192</v>
      </c>
      <c r="F4683" s="643"/>
      <c r="G4683" s="356" t="s">
        <v>4</v>
      </c>
      <c r="H4683" s="357">
        <v>1</v>
      </c>
      <c r="I4683" s="358">
        <v>175.36</v>
      </c>
      <c r="J4683" s="373">
        <v>175.36</v>
      </c>
    </row>
    <row r="4684" spans="1:10" x14ac:dyDescent="0.25">
      <c r="A4684" s="646" t="s">
        <v>199</v>
      </c>
      <c r="B4684" s="853"/>
      <c r="C4684" s="853"/>
      <c r="D4684" s="853"/>
      <c r="E4684" s="853"/>
      <c r="F4684" s="853"/>
      <c r="G4684" s="853"/>
      <c r="H4684" s="853"/>
      <c r="I4684" s="853"/>
      <c r="J4684" s="647"/>
    </row>
    <row r="4685" spans="1:10" ht="15.75" thickBot="1" x14ac:dyDescent="0.3">
      <c r="A4685" s="648" t="s">
        <v>5123</v>
      </c>
      <c r="B4685" s="854"/>
      <c r="C4685" s="854"/>
      <c r="D4685" s="854"/>
      <c r="E4685" s="854"/>
      <c r="F4685" s="854"/>
      <c r="G4685" s="854"/>
      <c r="H4685" s="854"/>
      <c r="I4685" s="854"/>
      <c r="J4685" s="649"/>
    </row>
    <row r="4686" spans="1:10" ht="15.75" thickTop="1" x14ac:dyDescent="0.25">
      <c r="A4686" s="374"/>
      <c r="B4686" s="359"/>
      <c r="C4686" s="359"/>
      <c r="D4686" s="359"/>
      <c r="E4686" s="359"/>
      <c r="F4686" s="359"/>
      <c r="G4686" s="359"/>
      <c r="H4686" s="359"/>
      <c r="I4686" s="359"/>
      <c r="J4686" s="375"/>
    </row>
    <row r="4687" spans="1:10" ht="38.25" x14ac:dyDescent="0.25">
      <c r="A4687" s="376" t="s">
        <v>184</v>
      </c>
      <c r="B4687" s="350" t="s">
        <v>1609</v>
      </c>
      <c r="C4687" s="349" t="s">
        <v>163</v>
      </c>
      <c r="D4687" s="349" t="s">
        <v>1610</v>
      </c>
      <c r="E4687" s="644" t="s">
        <v>1918</v>
      </c>
      <c r="F4687" s="644"/>
      <c r="G4687" s="351" t="s">
        <v>4</v>
      </c>
      <c r="H4687" s="352">
        <v>1</v>
      </c>
      <c r="I4687" s="353">
        <v>214.07</v>
      </c>
      <c r="J4687" s="377">
        <v>214.07</v>
      </c>
    </row>
    <row r="4688" spans="1:10" x14ac:dyDescent="0.25">
      <c r="A4688" s="378" t="s">
        <v>185</v>
      </c>
      <c r="B4688" s="361" t="s">
        <v>2026</v>
      </c>
      <c r="C4688" s="360" t="s">
        <v>12</v>
      </c>
      <c r="D4688" s="360" t="s">
        <v>2027</v>
      </c>
      <c r="E4688" s="645" t="s">
        <v>189</v>
      </c>
      <c r="F4688" s="645"/>
      <c r="G4688" s="362" t="s">
        <v>104</v>
      </c>
      <c r="H4688" s="363">
        <v>0.4</v>
      </c>
      <c r="I4688" s="364">
        <v>23.24</v>
      </c>
      <c r="J4688" s="379">
        <v>9.2899999999999991</v>
      </c>
    </row>
    <row r="4689" spans="1:10" ht="25.5" x14ac:dyDescent="0.25">
      <c r="A4689" s="378" t="s">
        <v>185</v>
      </c>
      <c r="B4689" s="361" t="s">
        <v>204</v>
      </c>
      <c r="C4689" s="360" t="s">
        <v>12</v>
      </c>
      <c r="D4689" s="360" t="s">
        <v>111</v>
      </c>
      <c r="E4689" s="645" t="s">
        <v>2465</v>
      </c>
      <c r="F4689" s="645"/>
      <c r="G4689" s="362" t="s">
        <v>104</v>
      </c>
      <c r="H4689" s="363">
        <v>0.4</v>
      </c>
      <c r="I4689" s="364">
        <v>26.44</v>
      </c>
      <c r="J4689" s="379">
        <v>10.57</v>
      </c>
    </row>
    <row r="4690" spans="1:10" ht="39" thickBot="1" x14ac:dyDescent="0.3">
      <c r="A4690" s="372" t="s">
        <v>191</v>
      </c>
      <c r="B4690" s="355" t="s">
        <v>2030</v>
      </c>
      <c r="C4690" s="354" t="s">
        <v>1840</v>
      </c>
      <c r="D4690" s="354" t="s">
        <v>5309</v>
      </c>
      <c r="E4690" s="643" t="s">
        <v>192</v>
      </c>
      <c r="F4690" s="643"/>
      <c r="G4690" s="356" t="s">
        <v>162</v>
      </c>
      <c r="H4690" s="357">
        <v>0.12705</v>
      </c>
      <c r="I4690" s="358">
        <v>1528.66</v>
      </c>
      <c r="J4690" s="373">
        <v>194.21</v>
      </c>
    </row>
    <row r="4691" spans="1:10" ht="15.75" thickTop="1" x14ac:dyDescent="0.25">
      <c r="A4691" s="374"/>
      <c r="B4691" s="359"/>
      <c r="C4691" s="359"/>
      <c r="D4691" s="359"/>
      <c r="E4691" s="359"/>
      <c r="F4691" s="359"/>
      <c r="G4691" s="359"/>
      <c r="H4691" s="359"/>
      <c r="I4691" s="359"/>
      <c r="J4691" s="375"/>
    </row>
    <row r="4692" spans="1:10" ht="51" x14ac:dyDescent="0.25">
      <c r="A4692" s="376" t="s">
        <v>184</v>
      </c>
      <c r="B4692" s="350" t="s">
        <v>1612</v>
      </c>
      <c r="C4692" s="349" t="s">
        <v>12</v>
      </c>
      <c r="D4692" s="349" t="s">
        <v>1613</v>
      </c>
      <c r="E4692" s="644" t="s">
        <v>2497</v>
      </c>
      <c r="F4692" s="644"/>
      <c r="G4692" s="351" t="s">
        <v>3</v>
      </c>
      <c r="H4692" s="352">
        <v>1</v>
      </c>
      <c r="I4692" s="353">
        <v>33.65</v>
      </c>
      <c r="J4692" s="377">
        <v>33.65</v>
      </c>
    </row>
    <row r="4693" spans="1:10" ht="51" x14ac:dyDescent="0.25">
      <c r="A4693" s="378" t="s">
        <v>185</v>
      </c>
      <c r="B4693" s="361" t="s">
        <v>2031</v>
      </c>
      <c r="C4693" s="360" t="s">
        <v>12</v>
      </c>
      <c r="D4693" s="360" t="s">
        <v>2032</v>
      </c>
      <c r="E4693" s="645" t="s">
        <v>2490</v>
      </c>
      <c r="F4693" s="645"/>
      <c r="G4693" s="362" t="s">
        <v>3</v>
      </c>
      <c r="H4693" s="363">
        <v>1</v>
      </c>
      <c r="I4693" s="364">
        <v>4.28</v>
      </c>
      <c r="J4693" s="379">
        <v>4.28</v>
      </c>
    </row>
    <row r="4694" spans="1:10" ht="51.75" thickBot="1" x14ac:dyDescent="0.3">
      <c r="A4694" s="378" t="s">
        <v>185</v>
      </c>
      <c r="B4694" s="361" t="s">
        <v>2498</v>
      </c>
      <c r="C4694" s="360" t="s">
        <v>12</v>
      </c>
      <c r="D4694" s="360" t="s">
        <v>2499</v>
      </c>
      <c r="E4694" s="645" t="s">
        <v>2500</v>
      </c>
      <c r="F4694" s="645"/>
      <c r="G4694" s="362" t="s">
        <v>3</v>
      </c>
      <c r="H4694" s="363">
        <v>1</v>
      </c>
      <c r="I4694" s="364">
        <v>29.37</v>
      </c>
      <c r="J4694" s="379">
        <v>29.37</v>
      </c>
    </row>
    <row r="4695" spans="1:10" ht="15.75" thickTop="1" x14ac:dyDescent="0.25">
      <c r="A4695" s="374"/>
      <c r="B4695" s="359"/>
      <c r="C4695" s="359"/>
      <c r="D4695" s="359"/>
      <c r="E4695" s="359"/>
      <c r="F4695" s="359"/>
      <c r="G4695" s="359"/>
      <c r="H4695" s="359"/>
      <c r="I4695" s="359"/>
      <c r="J4695" s="375"/>
    </row>
    <row r="4696" spans="1:10" ht="51" x14ac:dyDescent="0.25">
      <c r="A4696" s="376" t="s">
        <v>184</v>
      </c>
      <c r="B4696" s="350" t="s">
        <v>1615</v>
      </c>
      <c r="C4696" s="349" t="s">
        <v>12</v>
      </c>
      <c r="D4696" s="349" t="s">
        <v>1616</v>
      </c>
      <c r="E4696" s="644" t="s">
        <v>2497</v>
      </c>
      <c r="F4696" s="644"/>
      <c r="G4696" s="351" t="s">
        <v>3</v>
      </c>
      <c r="H4696" s="352">
        <v>1</v>
      </c>
      <c r="I4696" s="353">
        <v>54.14</v>
      </c>
      <c r="J4696" s="377">
        <v>54.14</v>
      </c>
    </row>
    <row r="4697" spans="1:10" ht="51" x14ac:dyDescent="0.25">
      <c r="A4697" s="378" t="s">
        <v>185</v>
      </c>
      <c r="B4697" s="361" t="s">
        <v>2501</v>
      </c>
      <c r="C4697" s="360" t="s">
        <v>12</v>
      </c>
      <c r="D4697" s="360" t="s">
        <v>2502</v>
      </c>
      <c r="E4697" s="645" t="s">
        <v>2500</v>
      </c>
      <c r="F4697" s="645"/>
      <c r="G4697" s="362" t="s">
        <v>3</v>
      </c>
      <c r="H4697" s="363">
        <v>1</v>
      </c>
      <c r="I4697" s="364">
        <v>49.86</v>
      </c>
      <c r="J4697" s="379">
        <v>49.86</v>
      </c>
    </row>
    <row r="4698" spans="1:10" ht="51.75" thickBot="1" x14ac:dyDescent="0.3">
      <c r="A4698" s="378" t="s">
        <v>185</v>
      </c>
      <c r="B4698" s="361" t="s">
        <v>2031</v>
      </c>
      <c r="C4698" s="360" t="s">
        <v>12</v>
      </c>
      <c r="D4698" s="360" t="s">
        <v>2032</v>
      </c>
      <c r="E4698" s="645" t="s">
        <v>2490</v>
      </c>
      <c r="F4698" s="645"/>
      <c r="G4698" s="362" t="s">
        <v>3</v>
      </c>
      <c r="H4698" s="363">
        <v>1</v>
      </c>
      <c r="I4698" s="364">
        <v>4.28</v>
      </c>
      <c r="J4698" s="379">
        <v>4.28</v>
      </c>
    </row>
    <row r="4699" spans="1:10" ht="15.75" thickTop="1" x14ac:dyDescent="0.25">
      <c r="A4699" s="374"/>
      <c r="B4699" s="359"/>
      <c r="C4699" s="359"/>
      <c r="D4699" s="359"/>
      <c r="E4699" s="359"/>
      <c r="F4699" s="359"/>
      <c r="G4699" s="359"/>
      <c r="H4699" s="359"/>
      <c r="I4699" s="359"/>
      <c r="J4699" s="375"/>
    </row>
    <row r="4700" spans="1:10" ht="51" x14ac:dyDescent="0.25">
      <c r="A4700" s="376" t="s">
        <v>184</v>
      </c>
      <c r="B4700" s="350" t="s">
        <v>2435</v>
      </c>
      <c r="C4700" s="349" t="s">
        <v>12</v>
      </c>
      <c r="D4700" s="349" t="s">
        <v>2436</v>
      </c>
      <c r="E4700" s="644" t="s">
        <v>2497</v>
      </c>
      <c r="F4700" s="644"/>
      <c r="G4700" s="351" t="s">
        <v>3</v>
      </c>
      <c r="H4700" s="352">
        <v>1</v>
      </c>
      <c r="I4700" s="353">
        <v>67.67</v>
      </c>
      <c r="J4700" s="377">
        <v>67.67</v>
      </c>
    </row>
    <row r="4701" spans="1:10" ht="51" x14ac:dyDescent="0.25">
      <c r="A4701" s="378" t="s">
        <v>185</v>
      </c>
      <c r="B4701" s="361" t="s">
        <v>2031</v>
      </c>
      <c r="C4701" s="360" t="s">
        <v>12</v>
      </c>
      <c r="D4701" s="360" t="s">
        <v>2032</v>
      </c>
      <c r="E4701" s="645" t="s">
        <v>2490</v>
      </c>
      <c r="F4701" s="645"/>
      <c r="G4701" s="362" t="s">
        <v>3</v>
      </c>
      <c r="H4701" s="363">
        <v>1</v>
      </c>
      <c r="I4701" s="364">
        <v>4.28</v>
      </c>
      <c r="J4701" s="379">
        <v>4.28</v>
      </c>
    </row>
    <row r="4702" spans="1:10" ht="51.75" thickBot="1" x14ac:dyDescent="0.3">
      <c r="A4702" s="378" t="s">
        <v>185</v>
      </c>
      <c r="B4702" s="361" t="s">
        <v>2503</v>
      </c>
      <c r="C4702" s="360" t="s">
        <v>12</v>
      </c>
      <c r="D4702" s="360" t="s">
        <v>2504</v>
      </c>
      <c r="E4702" s="645" t="s">
        <v>2500</v>
      </c>
      <c r="F4702" s="645"/>
      <c r="G4702" s="362" t="s">
        <v>3</v>
      </c>
      <c r="H4702" s="363">
        <v>1</v>
      </c>
      <c r="I4702" s="364">
        <v>63.39</v>
      </c>
      <c r="J4702" s="379">
        <v>63.39</v>
      </c>
    </row>
    <row r="4703" spans="1:10" ht="15.75" thickTop="1" x14ac:dyDescent="0.25">
      <c r="A4703" s="374"/>
      <c r="B4703" s="359"/>
      <c r="C4703" s="359"/>
      <c r="D4703" s="359"/>
      <c r="E4703" s="359"/>
      <c r="F4703" s="359"/>
      <c r="G4703" s="359"/>
      <c r="H4703" s="359"/>
      <c r="I4703" s="359"/>
      <c r="J4703" s="375"/>
    </row>
    <row r="4704" spans="1:10" ht="51" x14ac:dyDescent="0.25">
      <c r="A4704" s="376" t="s">
        <v>184</v>
      </c>
      <c r="B4704" s="350" t="s">
        <v>4850</v>
      </c>
      <c r="C4704" s="349" t="s">
        <v>163</v>
      </c>
      <c r="D4704" s="349" t="s">
        <v>4851</v>
      </c>
      <c r="E4704" s="644" t="s">
        <v>198</v>
      </c>
      <c r="F4704" s="644"/>
      <c r="G4704" s="351" t="s">
        <v>3</v>
      </c>
      <c r="H4704" s="352">
        <v>1</v>
      </c>
      <c r="I4704" s="353">
        <v>160.85</v>
      </c>
      <c r="J4704" s="377">
        <v>160.85</v>
      </c>
    </row>
    <row r="4705" spans="1:10" ht="25.5" x14ac:dyDescent="0.25">
      <c r="A4705" s="378" t="s">
        <v>185</v>
      </c>
      <c r="B4705" s="361" t="s">
        <v>414</v>
      </c>
      <c r="C4705" s="360" t="s">
        <v>12</v>
      </c>
      <c r="D4705" s="360" t="s">
        <v>415</v>
      </c>
      <c r="E4705" s="645" t="s">
        <v>2465</v>
      </c>
      <c r="F4705" s="645"/>
      <c r="G4705" s="362" t="s">
        <v>104</v>
      </c>
      <c r="H4705" s="363">
        <v>7.4999999999999997E-2</v>
      </c>
      <c r="I4705" s="364">
        <v>25.33</v>
      </c>
      <c r="J4705" s="379">
        <v>1.89</v>
      </c>
    </row>
    <row r="4706" spans="1:10" ht="25.5" x14ac:dyDescent="0.25">
      <c r="A4706" s="378" t="s">
        <v>185</v>
      </c>
      <c r="B4706" s="361" t="s">
        <v>416</v>
      </c>
      <c r="C4706" s="360" t="s">
        <v>12</v>
      </c>
      <c r="D4706" s="360" t="s">
        <v>417</v>
      </c>
      <c r="E4706" s="645" t="s">
        <v>2465</v>
      </c>
      <c r="F4706" s="645"/>
      <c r="G4706" s="362" t="s">
        <v>104</v>
      </c>
      <c r="H4706" s="363">
        <v>7.4999999999999997E-2</v>
      </c>
      <c r="I4706" s="364">
        <v>33.36</v>
      </c>
      <c r="J4706" s="379">
        <v>2.5</v>
      </c>
    </row>
    <row r="4707" spans="1:10" x14ac:dyDescent="0.25">
      <c r="A4707" s="372" t="s">
        <v>191</v>
      </c>
      <c r="B4707" s="355" t="s">
        <v>5124</v>
      </c>
      <c r="C4707" s="354" t="s">
        <v>200</v>
      </c>
      <c r="D4707" s="354" t="s">
        <v>5125</v>
      </c>
      <c r="E4707" s="643" t="s">
        <v>192</v>
      </c>
      <c r="F4707" s="643"/>
      <c r="G4707" s="356" t="s">
        <v>297</v>
      </c>
      <c r="H4707" s="357">
        <v>1.0210999999999999</v>
      </c>
      <c r="I4707" s="358">
        <v>92.53</v>
      </c>
      <c r="J4707" s="373">
        <v>94.48</v>
      </c>
    </row>
    <row r="4708" spans="1:10" ht="63.75" x14ac:dyDescent="0.25">
      <c r="A4708" s="372" t="s">
        <v>191</v>
      </c>
      <c r="B4708" s="355" t="s">
        <v>5126</v>
      </c>
      <c r="C4708" s="354" t="s">
        <v>12</v>
      </c>
      <c r="D4708" s="354" t="s">
        <v>5127</v>
      </c>
      <c r="E4708" s="643" t="s">
        <v>192</v>
      </c>
      <c r="F4708" s="643"/>
      <c r="G4708" s="356" t="s">
        <v>3</v>
      </c>
      <c r="H4708" s="357">
        <v>1.0210999999999999</v>
      </c>
      <c r="I4708" s="358">
        <v>60.7</v>
      </c>
      <c r="J4708" s="373">
        <v>61.98</v>
      </c>
    </row>
    <row r="4709" spans="1:10" x14ac:dyDescent="0.25">
      <c r="A4709" s="646" t="s">
        <v>199</v>
      </c>
      <c r="B4709" s="853"/>
      <c r="C4709" s="853"/>
      <c r="D4709" s="853"/>
      <c r="E4709" s="853"/>
      <c r="F4709" s="853"/>
      <c r="G4709" s="853"/>
      <c r="H4709" s="853"/>
      <c r="I4709" s="853"/>
      <c r="J4709" s="647"/>
    </row>
    <row r="4710" spans="1:10" ht="15.75" thickBot="1" x14ac:dyDescent="0.3">
      <c r="A4710" s="648" t="s">
        <v>5128</v>
      </c>
      <c r="B4710" s="854"/>
      <c r="C4710" s="854"/>
      <c r="D4710" s="854"/>
      <c r="E4710" s="854"/>
      <c r="F4710" s="854"/>
      <c r="G4710" s="854"/>
      <c r="H4710" s="854"/>
      <c r="I4710" s="854"/>
      <c r="J4710" s="649"/>
    </row>
    <row r="4711" spans="1:10" ht="15.75" thickTop="1" x14ac:dyDescent="0.25">
      <c r="A4711" s="374"/>
      <c r="B4711" s="359"/>
      <c r="C4711" s="359"/>
      <c r="D4711" s="359"/>
      <c r="E4711" s="359"/>
      <c r="F4711" s="359"/>
      <c r="G4711" s="359"/>
      <c r="H4711" s="359"/>
      <c r="I4711" s="359"/>
      <c r="J4711" s="375"/>
    </row>
    <row r="4712" spans="1:10" ht="38.25" x14ac:dyDescent="0.25">
      <c r="A4712" s="376" t="s">
        <v>184</v>
      </c>
      <c r="B4712" s="350" t="s">
        <v>1620</v>
      </c>
      <c r="C4712" s="349" t="s">
        <v>163</v>
      </c>
      <c r="D4712" s="349" t="s">
        <v>1621</v>
      </c>
      <c r="E4712" s="644" t="s">
        <v>1918</v>
      </c>
      <c r="F4712" s="644"/>
      <c r="G4712" s="351" t="s">
        <v>162</v>
      </c>
      <c r="H4712" s="352">
        <v>1</v>
      </c>
      <c r="I4712" s="353">
        <v>176.89</v>
      </c>
      <c r="J4712" s="377">
        <v>176.89</v>
      </c>
    </row>
    <row r="4713" spans="1:10" ht="25.5" x14ac:dyDescent="0.25">
      <c r="A4713" s="378" t="s">
        <v>185</v>
      </c>
      <c r="B4713" s="361" t="s">
        <v>1943</v>
      </c>
      <c r="C4713" s="360" t="s">
        <v>12</v>
      </c>
      <c r="D4713" s="360" t="s">
        <v>1944</v>
      </c>
      <c r="E4713" s="645" t="s">
        <v>2465</v>
      </c>
      <c r="F4713" s="645"/>
      <c r="G4713" s="362" t="s">
        <v>104</v>
      </c>
      <c r="H4713" s="363">
        <v>0.15</v>
      </c>
      <c r="I4713" s="364">
        <v>44.71</v>
      </c>
      <c r="J4713" s="379">
        <v>6.7</v>
      </c>
    </row>
    <row r="4714" spans="1:10" ht="25.5" x14ac:dyDescent="0.25">
      <c r="A4714" s="378" t="s">
        <v>185</v>
      </c>
      <c r="B4714" s="361" t="s">
        <v>204</v>
      </c>
      <c r="C4714" s="360" t="s">
        <v>12</v>
      </c>
      <c r="D4714" s="360" t="s">
        <v>111</v>
      </c>
      <c r="E4714" s="645" t="s">
        <v>2465</v>
      </c>
      <c r="F4714" s="645"/>
      <c r="G4714" s="362" t="s">
        <v>104</v>
      </c>
      <c r="H4714" s="363">
        <v>0.15</v>
      </c>
      <c r="I4714" s="364">
        <v>26.44</v>
      </c>
      <c r="J4714" s="379">
        <v>3.96</v>
      </c>
    </row>
    <row r="4715" spans="1:10" ht="25.5" x14ac:dyDescent="0.25">
      <c r="A4715" s="372" t="s">
        <v>191</v>
      </c>
      <c r="B4715" s="355" t="s">
        <v>2033</v>
      </c>
      <c r="C4715" s="354" t="s">
        <v>125</v>
      </c>
      <c r="D4715" s="354" t="s">
        <v>2034</v>
      </c>
      <c r="E4715" s="643" t="s">
        <v>192</v>
      </c>
      <c r="F4715" s="643"/>
      <c r="G4715" s="356" t="s">
        <v>162</v>
      </c>
      <c r="H4715" s="357">
        <v>1.05</v>
      </c>
      <c r="I4715" s="358">
        <v>158.32</v>
      </c>
      <c r="J4715" s="373">
        <v>166.23</v>
      </c>
    </row>
    <row r="4716" spans="1:10" x14ac:dyDescent="0.25">
      <c r="A4716" s="646" t="s">
        <v>199</v>
      </c>
      <c r="B4716" s="853"/>
      <c r="C4716" s="853"/>
      <c r="D4716" s="853"/>
      <c r="E4716" s="853"/>
      <c r="F4716" s="853"/>
      <c r="G4716" s="853"/>
      <c r="H4716" s="853"/>
      <c r="I4716" s="853"/>
      <c r="J4716" s="647"/>
    </row>
    <row r="4717" spans="1:10" ht="15.75" thickBot="1" x14ac:dyDescent="0.3">
      <c r="A4717" s="648" t="s">
        <v>2035</v>
      </c>
      <c r="B4717" s="854"/>
      <c r="C4717" s="854"/>
      <c r="D4717" s="854"/>
      <c r="E4717" s="854"/>
      <c r="F4717" s="854"/>
      <c r="G4717" s="854"/>
      <c r="H4717" s="854"/>
      <c r="I4717" s="854"/>
      <c r="J4717" s="649"/>
    </row>
    <row r="4718" spans="1:10" ht="15.75" thickTop="1" x14ac:dyDescent="0.25">
      <c r="A4718" s="374"/>
      <c r="B4718" s="359"/>
      <c r="C4718" s="359"/>
      <c r="D4718" s="359"/>
      <c r="E4718" s="359"/>
      <c r="F4718" s="359"/>
      <c r="G4718" s="359"/>
      <c r="H4718" s="359"/>
      <c r="I4718" s="359"/>
      <c r="J4718" s="375"/>
    </row>
    <row r="4719" spans="1:10" ht="25.5" x14ac:dyDescent="0.25">
      <c r="A4719" s="376" t="s">
        <v>184</v>
      </c>
      <c r="B4719" s="350" t="s">
        <v>1628</v>
      </c>
      <c r="C4719" s="349" t="s">
        <v>163</v>
      </c>
      <c r="D4719" s="349" t="s">
        <v>1629</v>
      </c>
      <c r="E4719" s="644" t="s">
        <v>194</v>
      </c>
      <c r="F4719" s="644"/>
      <c r="G4719" s="351" t="s">
        <v>3</v>
      </c>
      <c r="H4719" s="352">
        <v>1</v>
      </c>
      <c r="I4719" s="353">
        <v>26.47</v>
      </c>
      <c r="J4719" s="377">
        <v>26.47</v>
      </c>
    </row>
    <row r="4720" spans="1:10" x14ac:dyDescent="0.25">
      <c r="A4720" s="378" t="s">
        <v>185</v>
      </c>
      <c r="B4720" s="361" t="s">
        <v>195</v>
      </c>
      <c r="C4720" s="360" t="s">
        <v>12</v>
      </c>
      <c r="D4720" s="360" t="s">
        <v>112</v>
      </c>
      <c r="E4720" s="645" t="s">
        <v>2465</v>
      </c>
      <c r="F4720" s="645"/>
      <c r="G4720" s="362" t="s">
        <v>104</v>
      </c>
      <c r="H4720" s="363">
        <v>0.12</v>
      </c>
      <c r="I4720" s="364">
        <v>34.340000000000003</v>
      </c>
      <c r="J4720" s="379">
        <v>4.12</v>
      </c>
    </row>
    <row r="4721" spans="1:10" ht="25.5" x14ac:dyDescent="0.25">
      <c r="A4721" s="378" t="s">
        <v>185</v>
      </c>
      <c r="B4721" s="361" t="s">
        <v>211</v>
      </c>
      <c r="C4721" s="360" t="s">
        <v>12</v>
      </c>
      <c r="D4721" s="360" t="s">
        <v>114</v>
      </c>
      <c r="E4721" s="645" t="s">
        <v>2465</v>
      </c>
      <c r="F4721" s="645"/>
      <c r="G4721" s="362" t="s">
        <v>104</v>
      </c>
      <c r="H4721" s="363">
        <v>0.12</v>
      </c>
      <c r="I4721" s="364">
        <v>26.15</v>
      </c>
      <c r="J4721" s="379">
        <v>3.13</v>
      </c>
    </row>
    <row r="4722" spans="1:10" ht="25.5" x14ac:dyDescent="0.25">
      <c r="A4722" s="372" t="s">
        <v>191</v>
      </c>
      <c r="B4722" s="355" t="s">
        <v>2038</v>
      </c>
      <c r="C4722" s="354" t="s">
        <v>125</v>
      </c>
      <c r="D4722" s="354" t="s">
        <v>2039</v>
      </c>
      <c r="E4722" s="643" t="s">
        <v>192</v>
      </c>
      <c r="F4722" s="643"/>
      <c r="G4722" s="356" t="s">
        <v>3</v>
      </c>
      <c r="H4722" s="357">
        <v>1</v>
      </c>
      <c r="I4722" s="358">
        <v>19.22</v>
      </c>
      <c r="J4722" s="373">
        <v>19.22</v>
      </c>
    </row>
    <row r="4723" spans="1:10" x14ac:dyDescent="0.25">
      <c r="A4723" s="646" t="s">
        <v>199</v>
      </c>
      <c r="B4723" s="853"/>
      <c r="C4723" s="853"/>
      <c r="D4723" s="853"/>
      <c r="E4723" s="853"/>
      <c r="F4723" s="853"/>
      <c r="G4723" s="853"/>
      <c r="H4723" s="853"/>
      <c r="I4723" s="853"/>
      <c r="J4723" s="647"/>
    </row>
    <row r="4724" spans="1:10" ht="15.75" thickBot="1" x14ac:dyDescent="0.3">
      <c r="A4724" s="648" t="s">
        <v>777</v>
      </c>
      <c r="B4724" s="854"/>
      <c r="C4724" s="854"/>
      <c r="D4724" s="854"/>
      <c r="E4724" s="854"/>
      <c r="F4724" s="854"/>
      <c r="G4724" s="854"/>
      <c r="H4724" s="854"/>
      <c r="I4724" s="854"/>
      <c r="J4724" s="649"/>
    </row>
    <row r="4725" spans="1:10" ht="15.75" thickTop="1" x14ac:dyDescent="0.25">
      <c r="A4725" s="374"/>
      <c r="B4725" s="359"/>
      <c r="C4725" s="359"/>
      <c r="D4725" s="359"/>
      <c r="E4725" s="359"/>
      <c r="F4725" s="359"/>
      <c r="G4725" s="359"/>
      <c r="H4725" s="359"/>
      <c r="I4725" s="359"/>
      <c r="J4725" s="375"/>
    </row>
    <row r="4726" spans="1:10" ht="25.5" x14ac:dyDescent="0.25">
      <c r="A4726" s="376" t="s">
        <v>184</v>
      </c>
      <c r="B4726" s="350" t="s">
        <v>1631</v>
      </c>
      <c r="C4726" s="349" t="s">
        <v>163</v>
      </c>
      <c r="D4726" s="349" t="s">
        <v>1632</v>
      </c>
      <c r="E4726" s="644" t="s">
        <v>1918</v>
      </c>
      <c r="F4726" s="644"/>
      <c r="G4726" s="351" t="s">
        <v>16</v>
      </c>
      <c r="H4726" s="352">
        <v>1</v>
      </c>
      <c r="I4726" s="353">
        <v>129</v>
      </c>
      <c r="J4726" s="377">
        <v>129</v>
      </c>
    </row>
    <row r="4727" spans="1:10" ht="15.75" thickBot="1" x14ac:dyDescent="0.3">
      <c r="A4727" s="372" t="s">
        <v>191</v>
      </c>
      <c r="B4727" s="355" t="s">
        <v>2040</v>
      </c>
      <c r="C4727" s="354" t="s">
        <v>125</v>
      </c>
      <c r="D4727" s="354" t="s">
        <v>2041</v>
      </c>
      <c r="E4727" s="643" t="s">
        <v>192</v>
      </c>
      <c r="F4727" s="643"/>
      <c r="G4727" s="356" t="s">
        <v>16</v>
      </c>
      <c r="H4727" s="357">
        <v>1</v>
      </c>
      <c r="I4727" s="358">
        <v>129</v>
      </c>
      <c r="J4727" s="373">
        <v>129</v>
      </c>
    </row>
    <row r="4728" spans="1:10" ht="15.75" thickTop="1" x14ac:dyDescent="0.25">
      <c r="A4728" s="374"/>
      <c r="B4728" s="359"/>
      <c r="C4728" s="359"/>
      <c r="D4728" s="359"/>
      <c r="E4728" s="359"/>
      <c r="F4728" s="359"/>
      <c r="G4728" s="359"/>
      <c r="H4728" s="359"/>
      <c r="I4728" s="359"/>
      <c r="J4728" s="375"/>
    </row>
    <row r="4729" spans="1:10" ht="25.5" x14ac:dyDescent="0.25">
      <c r="A4729" s="376" t="s">
        <v>184</v>
      </c>
      <c r="B4729" s="350" t="s">
        <v>1633</v>
      </c>
      <c r="C4729" s="349" t="s">
        <v>163</v>
      </c>
      <c r="D4729" s="349" t="s">
        <v>1634</v>
      </c>
      <c r="E4729" s="644" t="s">
        <v>483</v>
      </c>
      <c r="F4729" s="644"/>
      <c r="G4729" s="351" t="s">
        <v>3</v>
      </c>
      <c r="H4729" s="352">
        <v>1</v>
      </c>
      <c r="I4729" s="353">
        <v>25.15</v>
      </c>
      <c r="J4729" s="377">
        <v>25.15</v>
      </c>
    </row>
    <row r="4730" spans="1:10" ht="25.5" x14ac:dyDescent="0.25">
      <c r="A4730" s="378" t="s">
        <v>185</v>
      </c>
      <c r="B4730" s="361" t="s">
        <v>1943</v>
      </c>
      <c r="C4730" s="360" t="s">
        <v>12</v>
      </c>
      <c r="D4730" s="360" t="s">
        <v>1944</v>
      </c>
      <c r="E4730" s="645" t="s">
        <v>2465</v>
      </c>
      <c r="F4730" s="645"/>
      <c r="G4730" s="362" t="s">
        <v>104</v>
      </c>
      <c r="H4730" s="363">
        <v>0.2</v>
      </c>
      <c r="I4730" s="364">
        <v>44.71</v>
      </c>
      <c r="J4730" s="379">
        <v>8.94</v>
      </c>
    </row>
    <row r="4731" spans="1:10" ht="25.5" x14ac:dyDescent="0.25">
      <c r="A4731" s="378" t="s">
        <v>185</v>
      </c>
      <c r="B4731" s="361" t="s">
        <v>204</v>
      </c>
      <c r="C4731" s="360" t="s">
        <v>12</v>
      </c>
      <c r="D4731" s="360" t="s">
        <v>111</v>
      </c>
      <c r="E4731" s="645" t="s">
        <v>2465</v>
      </c>
      <c r="F4731" s="645"/>
      <c r="G4731" s="362" t="s">
        <v>104</v>
      </c>
      <c r="H4731" s="363">
        <v>0.2</v>
      </c>
      <c r="I4731" s="364">
        <v>26.44</v>
      </c>
      <c r="J4731" s="379">
        <v>5.28</v>
      </c>
    </row>
    <row r="4732" spans="1:10" ht="26.25" thickBot="1" x14ac:dyDescent="0.3">
      <c r="A4732" s="372" t="s">
        <v>191</v>
      </c>
      <c r="B4732" s="355" t="s">
        <v>2042</v>
      </c>
      <c r="C4732" s="354" t="s">
        <v>12</v>
      </c>
      <c r="D4732" s="354" t="s">
        <v>2043</v>
      </c>
      <c r="E4732" s="643" t="s">
        <v>192</v>
      </c>
      <c r="F4732" s="643"/>
      <c r="G4732" s="356" t="s">
        <v>3</v>
      </c>
      <c r="H4732" s="357">
        <v>1.05</v>
      </c>
      <c r="I4732" s="358">
        <v>10.41</v>
      </c>
      <c r="J4732" s="373">
        <v>10.93</v>
      </c>
    </row>
    <row r="4733" spans="1:10" ht="15.75" thickTop="1" x14ac:dyDescent="0.25">
      <c r="A4733" s="374"/>
      <c r="B4733" s="359"/>
      <c r="C4733" s="359"/>
      <c r="D4733" s="359"/>
      <c r="E4733" s="359"/>
      <c r="F4733" s="359"/>
      <c r="G4733" s="359"/>
      <c r="H4733" s="359"/>
      <c r="I4733" s="359"/>
      <c r="J4733" s="375"/>
    </row>
    <row r="4734" spans="1:10" ht="38.25" x14ac:dyDescent="0.25">
      <c r="A4734" s="376" t="s">
        <v>184</v>
      </c>
      <c r="B4734" s="350" t="s">
        <v>1635</v>
      </c>
      <c r="C4734" s="349" t="s">
        <v>163</v>
      </c>
      <c r="D4734" s="349" t="s">
        <v>1636</v>
      </c>
      <c r="E4734" s="644" t="s">
        <v>1918</v>
      </c>
      <c r="F4734" s="644"/>
      <c r="G4734" s="351" t="s">
        <v>4</v>
      </c>
      <c r="H4734" s="352">
        <v>1</v>
      </c>
      <c r="I4734" s="353">
        <v>89.97</v>
      </c>
      <c r="J4734" s="377">
        <v>89.97</v>
      </c>
    </row>
    <row r="4735" spans="1:10" ht="25.5" x14ac:dyDescent="0.25">
      <c r="A4735" s="378" t="s">
        <v>185</v>
      </c>
      <c r="B4735" s="361" t="s">
        <v>1945</v>
      </c>
      <c r="C4735" s="360" t="s">
        <v>12</v>
      </c>
      <c r="D4735" s="360" t="s">
        <v>2494</v>
      </c>
      <c r="E4735" s="645" t="s">
        <v>2465</v>
      </c>
      <c r="F4735" s="645"/>
      <c r="G4735" s="362" t="s">
        <v>104</v>
      </c>
      <c r="H4735" s="363">
        <v>0.3</v>
      </c>
      <c r="I4735" s="364">
        <v>53.93</v>
      </c>
      <c r="J4735" s="379">
        <v>16.170000000000002</v>
      </c>
    </row>
    <row r="4736" spans="1:10" ht="26.25" thickBot="1" x14ac:dyDescent="0.3">
      <c r="A4736" s="372" t="s">
        <v>191</v>
      </c>
      <c r="B4736" s="355" t="s">
        <v>2044</v>
      </c>
      <c r="C4736" s="354" t="s">
        <v>125</v>
      </c>
      <c r="D4736" s="354" t="s">
        <v>2045</v>
      </c>
      <c r="E4736" s="643" t="s">
        <v>192</v>
      </c>
      <c r="F4736" s="643"/>
      <c r="G4736" s="356" t="s">
        <v>4</v>
      </c>
      <c r="H4736" s="357">
        <v>1</v>
      </c>
      <c r="I4736" s="358">
        <v>73.8</v>
      </c>
      <c r="J4736" s="373">
        <v>73.8</v>
      </c>
    </row>
    <row r="4737" spans="1:10" ht="15.75" thickTop="1" x14ac:dyDescent="0.25">
      <c r="A4737" s="374"/>
      <c r="B4737" s="359"/>
      <c r="C4737" s="359"/>
      <c r="D4737" s="359"/>
      <c r="E4737" s="359"/>
      <c r="F4737" s="359"/>
      <c r="G4737" s="359"/>
      <c r="H4737" s="359"/>
      <c r="I4737" s="359"/>
      <c r="J4737" s="375"/>
    </row>
    <row r="4738" spans="1:10" ht="38.25" x14ac:dyDescent="0.25">
      <c r="A4738" s="376" t="s">
        <v>184</v>
      </c>
      <c r="B4738" s="350" t="s">
        <v>1637</v>
      </c>
      <c r="C4738" s="349" t="s">
        <v>163</v>
      </c>
      <c r="D4738" s="349" t="s">
        <v>1638</v>
      </c>
      <c r="E4738" s="644" t="s">
        <v>1918</v>
      </c>
      <c r="F4738" s="644"/>
      <c r="G4738" s="351" t="s">
        <v>4</v>
      </c>
      <c r="H4738" s="352">
        <v>1</v>
      </c>
      <c r="I4738" s="353">
        <v>89.97</v>
      </c>
      <c r="J4738" s="377">
        <v>89.97</v>
      </c>
    </row>
    <row r="4739" spans="1:10" ht="25.5" x14ac:dyDescent="0.25">
      <c r="A4739" s="378" t="s">
        <v>185</v>
      </c>
      <c r="B4739" s="361" t="s">
        <v>1945</v>
      </c>
      <c r="C4739" s="360" t="s">
        <v>12</v>
      </c>
      <c r="D4739" s="360" t="s">
        <v>2494</v>
      </c>
      <c r="E4739" s="645" t="s">
        <v>2465</v>
      </c>
      <c r="F4739" s="645"/>
      <c r="G4739" s="362" t="s">
        <v>104</v>
      </c>
      <c r="H4739" s="363">
        <v>0.3</v>
      </c>
      <c r="I4739" s="364">
        <v>53.93</v>
      </c>
      <c r="J4739" s="379">
        <v>16.170000000000002</v>
      </c>
    </row>
    <row r="4740" spans="1:10" ht="26.25" thickBot="1" x14ac:dyDescent="0.3">
      <c r="A4740" s="372" t="s">
        <v>191</v>
      </c>
      <c r="B4740" s="355" t="s">
        <v>2044</v>
      </c>
      <c r="C4740" s="354" t="s">
        <v>125</v>
      </c>
      <c r="D4740" s="354" t="s">
        <v>2045</v>
      </c>
      <c r="E4740" s="643" t="s">
        <v>192</v>
      </c>
      <c r="F4740" s="643"/>
      <c r="G4740" s="356" t="s">
        <v>4</v>
      </c>
      <c r="H4740" s="357">
        <v>1</v>
      </c>
      <c r="I4740" s="358">
        <v>73.8</v>
      </c>
      <c r="J4740" s="373">
        <v>73.8</v>
      </c>
    </row>
    <row r="4741" spans="1:10" ht="15.75" thickTop="1" x14ac:dyDescent="0.25">
      <c r="A4741" s="374"/>
      <c r="B4741" s="359"/>
      <c r="C4741" s="359"/>
      <c r="D4741" s="359"/>
      <c r="E4741" s="359"/>
      <c r="F4741" s="359"/>
      <c r="G4741" s="359"/>
      <c r="H4741" s="359"/>
      <c r="I4741" s="359"/>
      <c r="J4741" s="375"/>
    </row>
    <row r="4742" spans="1:10" ht="25.5" x14ac:dyDescent="0.25">
      <c r="A4742" s="376" t="s">
        <v>184</v>
      </c>
      <c r="B4742" s="350" t="s">
        <v>2815</v>
      </c>
      <c r="C4742" s="349" t="s">
        <v>163</v>
      </c>
      <c r="D4742" s="349" t="s">
        <v>2816</v>
      </c>
      <c r="E4742" s="644" t="s">
        <v>186</v>
      </c>
      <c r="F4742" s="644"/>
      <c r="G4742" s="351" t="s">
        <v>4</v>
      </c>
      <c r="H4742" s="352">
        <v>1</v>
      </c>
      <c r="I4742" s="353">
        <v>79.3</v>
      </c>
      <c r="J4742" s="377">
        <v>79.3</v>
      </c>
    </row>
    <row r="4743" spans="1:10" ht="51" x14ac:dyDescent="0.25">
      <c r="A4743" s="378" t="s">
        <v>185</v>
      </c>
      <c r="B4743" s="361" t="s">
        <v>1041</v>
      </c>
      <c r="C4743" s="360" t="s">
        <v>12</v>
      </c>
      <c r="D4743" s="360" t="s">
        <v>1042</v>
      </c>
      <c r="E4743" s="645" t="s">
        <v>2440</v>
      </c>
      <c r="F4743" s="645"/>
      <c r="G4743" s="362" t="s">
        <v>162</v>
      </c>
      <c r="H4743" s="363">
        <v>0.36</v>
      </c>
      <c r="I4743" s="364">
        <v>91.79</v>
      </c>
      <c r="J4743" s="379">
        <v>33.04</v>
      </c>
    </row>
    <row r="4744" spans="1:10" ht="51.75" thickBot="1" x14ac:dyDescent="0.3">
      <c r="A4744" s="378" t="s">
        <v>185</v>
      </c>
      <c r="B4744" s="361" t="s">
        <v>849</v>
      </c>
      <c r="C4744" s="360" t="s">
        <v>12</v>
      </c>
      <c r="D4744" s="360" t="s">
        <v>850</v>
      </c>
      <c r="E4744" s="645" t="s">
        <v>2466</v>
      </c>
      <c r="F4744" s="645"/>
      <c r="G4744" s="362" t="s">
        <v>187</v>
      </c>
      <c r="H4744" s="363">
        <v>7.1999999999999995E-2</v>
      </c>
      <c r="I4744" s="364">
        <v>642.63</v>
      </c>
      <c r="J4744" s="379">
        <v>46.26</v>
      </c>
    </row>
    <row r="4745" spans="1:10" ht="15.75" thickTop="1" x14ac:dyDescent="0.25">
      <c r="A4745" s="374"/>
      <c r="B4745" s="359"/>
      <c r="C4745" s="359"/>
      <c r="D4745" s="359"/>
      <c r="E4745" s="359"/>
      <c r="F4745" s="359"/>
      <c r="G4745" s="359"/>
      <c r="H4745" s="359"/>
      <c r="I4745" s="359"/>
      <c r="J4745" s="375"/>
    </row>
    <row r="4746" spans="1:10" ht="38.25" x14ac:dyDescent="0.25">
      <c r="A4746" s="376" t="s">
        <v>184</v>
      </c>
      <c r="B4746" s="350" t="s">
        <v>1643</v>
      </c>
      <c r="C4746" s="349" t="s">
        <v>12</v>
      </c>
      <c r="D4746" s="349" t="s">
        <v>1644</v>
      </c>
      <c r="E4746" s="644" t="s">
        <v>2505</v>
      </c>
      <c r="F4746" s="644"/>
      <c r="G4746" s="351" t="s">
        <v>3</v>
      </c>
      <c r="H4746" s="352">
        <v>1</v>
      </c>
      <c r="I4746" s="353">
        <v>19.190000000000001</v>
      </c>
      <c r="J4746" s="377">
        <v>19.190000000000001</v>
      </c>
    </row>
    <row r="4747" spans="1:10" ht="25.5" x14ac:dyDescent="0.25">
      <c r="A4747" s="378" t="s">
        <v>185</v>
      </c>
      <c r="B4747" s="361" t="s">
        <v>416</v>
      </c>
      <c r="C4747" s="360" t="s">
        <v>12</v>
      </c>
      <c r="D4747" s="360" t="s">
        <v>417</v>
      </c>
      <c r="E4747" s="645" t="s">
        <v>2465</v>
      </c>
      <c r="F4747" s="645"/>
      <c r="G4747" s="362" t="s">
        <v>104</v>
      </c>
      <c r="H4747" s="363">
        <v>0.25519999999999998</v>
      </c>
      <c r="I4747" s="364">
        <v>33.36</v>
      </c>
      <c r="J4747" s="379">
        <v>8.51</v>
      </c>
    </row>
    <row r="4748" spans="1:10" ht="25.5" x14ac:dyDescent="0.25">
      <c r="A4748" s="378" t="s">
        <v>185</v>
      </c>
      <c r="B4748" s="361" t="s">
        <v>414</v>
      </c>
      <c r="C4748" s="360" t="s">
        <v>12</v>
      </c>
      <c r="D4748" s="360" t="s">
        <v>415</v>
      </c>
      <c r="E4748" s="645" t="s">
        <v>2465</v>
      </c>
      <c r="F4748" s="645"/>
      <c r="G4748" s="362" t="s">
        <v>104</v>
      </c>
      <c r="H4748" s="363">
        <v>0.25519999999999998</v>
      </c>
      <c r="I4748" s="364">
        <v>25.33</v>
      </c>
      <c r="J4748" s="379">
        <v>6.46</v>
      </c>
    </row>
    <row r="4749" spans="1:10" ht="25.5" x14ac:dyDescent="0.25">
      <c r="A4749" s="372" t="s">
        <v>191</v>
      </c>
      <c r="B4749" s="355" t="s">
        <v>430</v>
      </c>
      <c r="C4749" s="354" t="s">
        <v>12</v>
      </c>
      <c r="D4749" s="354" t="s">
        <v>481</v>
      </c>
      <c r="E4749" s="643" t="s">
        <v>192</v>
      </c>
      <c r="F4749" s="643"/>
      <c r="G4749" s="356" t="s">
        <v>3</v>
      </c>
      <c r="H4749" s="357">
        <v>1.0548999999999999</v>
      </c>
      <c r="I4749" s="358">
        <v>3.99</v>
      </c>
      <c r="J4749" s="373">
        <v>4.2</v>
      </c>
    </row>
    <row r="4750" spans="1:10" ht="15.75" thickBot="1" x14ac:dyDescent="0.3">
      <c r="A4750" s="372" t="s">
        <v>191</v>
      </c>
      <c r="B4750" s="355" t="s">
        <v>628</v>
      </c>
      <c r="C4750" s="354" t="s">
        <v>12</v>
      </c>
      <c r="D4750" s="354" t="s">
        <v>629</v>
      </c>
      <c r="E4750" s="643" t="s">
        <v>192</v>
      </c>
      <c r="F4750" s="643"/>
      <c r="G4750" s="356" t="s">
        <v>4</v>
      </c>
      <c r="H4750" s="357">
        <v>1.4200000000000001E-2</v>
      </c>
      <c r="I4750" s="358">
        <v>2.08</v>
      </c>
      <c r="J4750" s="373">
        <v>0.02</v>
      </c>
    </row>
    <row r="4751" spans="1:10" ht="15.75" thickTop="1" x14ac:dyDescent="0.25">
      <c r="A4751" s="374"/>
      <c r="B4751" s="359"/>
      <c r="C4751" s="359"/>
      <c r="D4751" s="359"/>
      <c r="E4751" s="359"/>
      <c r="F4751" s="359"/>
      <c r="G4751" s="359"/>
      <c r="H4751" s="359"/>
      <c r="I4751" s="359"/>
      <c r="J4751" s="375"/>
    </row>
    <row r="4752" spans="1:10" ht="38.25" x14ac:dyDescent="0.25">
      <c r="A4752" s="376" t="s">
        <v>184</v>
      </c>
      <c r="B4752" s="350" t="s">
        <v>1646</v>
      </c>
      <c r="C4752" s="349" t="s">
        <v>12</v>
      </c>
      <c r="D4752" s="349" t="s">
        <v>1647</v>
      </c>
      <c r="E4752" s="644" t="s">
        <v>987</v>
      </c>
      <c r="F4752" s="644"/>
      <c r="G4752" s="351" t="s">
        <v>3</v>
      </c>
      <c r="H4752" s="352">
        <v>1</v>
      </c>
      <c r="I4752" s="353">
        <v>17.23</v>
      </c>
      <c r="J4752" s="377">
        <v>17.23</v>
      </c>
    </row>
    <row r="4753" spans="1:10" ht="25.5" x14ac:dyDescent="0.25">
      <c r="A4753" s="378" t="s">
        <v>185</v>
      </c>
      <c r="B4753" s="361" t="s">
        <v>416</v>
      </c>
      <c r="C4753" s="360" t="s">
        <v>12</v>
      </c>
      <c r="D4753" s="360" t="s">
        <v>417</v>
      </c>
      <c r="E4753" s="645" t="s">
        <v>2465</v>
      </c>
      <c r="F4753" s="645"/>
      <c r="G4753" s="362" t="s">
        <v>104</v>
      </c>
      <c r="H4753" s="363">
        <v>0.14829999999999999</v>
      </c>
      <c r="I4753" s="364">
        <v>33.36</v>
      </c>
      <c r="J4753" s="379">
        <v>4.9400000000000004</v>
      </c>
    </row>
    <row r="4754" spans="1:10" ht="25.5" x14ac:dyDescent="0.25">
      <c r="A4754" s="378" t="s">
        <v>185</v>
      </c>
      <c r="B4754" s="361" t="s">
        <v>414</v>
      </c>
      <c r="C4754" s="360" t="s">
        <v>12</v>
      </c>
      <c r="D4754" s="360" t="s">
        <v>415</v>
      </c>
      <c r="E4754" s="645" t="s">
        <v>2465</v>
      </c>
      <c r="F4754" s="645"/>
      <c r="G4754" s="362" t="s">
        <v>104</v>
      </c>
      <c r="H4754" s="363">
        <v>0.14829999999999999</v>
      </c>
      <c r="I4754" s="364">
        <v>25.33</v>
      </c>
      <c r="J4754" s="379">
        <v>3.75</v>
      </c>
    </row>
    <row r="4755" spans="1:10" ht="25.5" x14ac:dyDescent="0.25">
      <c r="A4755" s="372" t="s">
        <v>191</v>
      </c>
      <c r="B4755" s="355" t="s">
        <v>2046</v>
      </c>
      <c r="C4755" s="354" t="s">
        <v>12</v>
      </c>
      <c r="D4755" s="354" t="s">
        <v>2047</v>
      </c>
      <c r="E4755" s="643" t="s">
        <v>192</v>
      </c>
      <c r="F4755" s="643"/>
      <c r="G4755" s="356" t="s">
        <v>3</v>
      </c>
      <c r="H4755" s="357">
        <v>1.0353000000000001</v>
      </c>
      <c r="I4755" s="358">
        <v>8.24</v>
      </c>
      <c r="J4755" s="373">
        <v>8.5299999999999994</v>
      </c>
    </row>
    <row r="4756" spans="1:10" ht="15.75" thickBot="1" x14ac:dyDescent="0.3">
      <c r="A4756" s="372" t="s">
        <v>191</v>
      </c>
      <c r="B4756" s="355" t="s">
        <v>628</v>
      </c>
      <c r="C4756" s="354" t="s">
        <v>12</v>
      </c>
      <c r="D4756" s="354" t="s">
        <v>629</v>
      </c>
      <c r="E4756" s="643" t="s">
        <v>192</v>
      </c>
      <c r="F4756" s="643"/>
      <c r="G4756" s="356" t="s">
        <v>4</v>
      </c>
      <c r="H4756" s="357">
        <v>8.2000000000000007E-3</v>
      </c>
      <c r="I4756" s="358">
        <v>2.08</v>
      </c>
      <c r="J4756" s="373">
        <v>0.01</v>
      </c>
    </row>
    <row r="4757" spans="1:10" ht="15.75" thickTop="1" x14ac:dyDescent="0.25">
      <c r="A4757" s="374"/>
      <c r="B4757" s="359"/>
      <c r="C4757" s="359"/>
      <c r="D4757" s="359"/>
      <c r="E4757" s="359"/>
      <c r="F4757" s="359"/>
      <c r="G4757" s="359"/>
      <c r="H4757" s="359"/>
      <c r="I4757" s="359"/>
      <c r="J4757" s="375"/>
    </row>
    <row r="4758" spans="1:10" ht="38.25" x14ac:dyDescent="0.25">
      <c r="A4758" s="376" t="s">
        <v>184</v>
      </c>
      <c r="B4758" s="350" t="s">
        <v>4853</v>
      </c>
      <c r="C4758" s="349" t="s">
        <v>163</v>
      </c>
      <c r="D4758" s="349" t="s">
        <v>4854</v>
      </c>
      <c r="E4758" s="644" t="s">
        <v>198</v>
      </c>
      <c r="F4758" s="644"/>
      <c r="G4758" s="351" t="s">
        <v>3</v>
      </c>
      <c r="H4758" s="352">
        <v>1</v>
      </c>
      <c r="I4758" s="353">
        <v>27.45</v>
      </c>
      <c r="J4758" s="377">
        <v>27.45</v>
      </c>
    </row>
    <row r="4759" spans="1:10" ht="25.5" x14ac:dyDescent="0.25">
      <c r="A4759" s="378" t="s">
        <v>185</v>
      </c>
      <c r="B4759" s="361" t="s">
        <v>416</v>
      </c>
      <c r="C4759" s="360" t="s">
        <v>12</v>
      </c>
      <c r="D4759" s="360" t="s">
        <v>417</v>
      </c>
      <c r="E4759" s="645" t="s">
        <v>2465</v>
      </c>
      <c r="F4759" s="645"/>
      <c r="G4759" s="362" t="s">
        <v>104</v>
      </c>
      <c r="H4759" s="363">
        <v>0.2</v>
      </c>
      <c r="I4759" s="364">
        <v>33.36</v>
      </c>
      <c r="J4759" s="379">
        <v>6.67</v>
      </c>
    </row>
    <row r="4760" spans="1:10" ht="25.5" x14ac:dyDescent="0.25">
      <c r="A4760" s="378" t="s">
        <v>185</v>
      </c>
      <c r="B4760" s="361" t="s">
        <v>414</v>
      </c>
      <c r="C4760" s="360" t="s">
        <v>12</v>
      </c>
      <c r="D4760" s="360" t="s">
        <v>415</v>
      </c>
      <c r="E4760" s="645" t="s">
        <v>2465</v>
      </c>
      <c r="F4760" s="645"/>
      <c r="G4760" s="362" t="s">
        <v>104</v>
      </c>
      <c r="H4760" s="363">
        <v>0.2</v>
      </c>
      <c r="I4760" s="364">
        <v>25.33</v>
      </c>
      <c r="J4760" s="379">
        <v>5.0599999999999996</v>
      </c>
    </row>
    <row r="4761" spans="1:10" x14ac:dyDescent="0.25">
      <c r="A4761" s="372" t="s">
        <v>191</v>
      </c>
      <c r="B4761" s="355" t="s">
        <v>628</v>
      </c>
      <c r="C4761" s="354" t="s">
        <v>12</v>
      </c>
      <c r="D4761" s="354" t="s">
        <v>629</v>
      </c>
      <c r="E4761" s="643" t="s">
        <v>192</v>
      </c>
      <c r="F4761" s="643"/>
      <c r="G4761" s="356" t="s">
        <v>4</v>
      </c>
      <c r="H4761" s="357">
        <v>7.2999999999999995E-2</v>
      </c>
      <c r="I4761" s="358">
        <v>2.08</v>
      </c>
      <c r="J4761" s="373">
        <v>0.15</v>
      </c>
    </row>
    <row r="4762" spans="1:10" ht="25.5" x14ac:dyDescent="0.25">
      <c r="A4762" s="372" t="s">
        <v>191</v>
      </c>
      <c r="B4762" s="355" t="s">
        <v>630</v>
      </c>
      <c r="C4762" s="354" t="s">
        <v>12</v>
      </c>
      <c r="D4762" s="354" t="s">
        <v>631</v>
      </c>
      <c r="E4762" s="643" t="s">
        <v>192</v>
      </c>
      <c r="F4762" s="643"/>
      <c r="G4762" s="356" t="s">
        <v>3</v>
      </c>
      <c r="H4762" s="357">
        <v>1.05</v>
      </c>
      <c r="I4762" s="358">
        <v>14.83</v>
      </c>
      <c r="J4762" s="373">
        <v>15.57</v>
      </c>
    </row>
    <row r="4763" spans="1:10" x14ac:dyDescent="0.25">
      <c r="A4763" s="646" t="s">
        <v>199</v>
      </c>
      <c r="B4763" s="853"/>
      <c r="C4763" s="853"/>
      <c r="D4763" s="853"/>
      <c r="E4763" s="853"/>
      <c r="F4763" s="853"/>
      <c r="G4763" s="853"/>
      <c r="H4763" s="853"/>
      <c r="I4763" s="853"/>
      <c r="J4763" s="647"/>
    </row>
    <row r="4764" spans="1:10" ht="15.75" thickBot="1" x14ac:dyDescent="0.3">
      <c r="A4764" s="648" t="s">
        <v>5129</v>
      </c>
      <c r="B4764" s="854"/>
      <c r="C4764" s="854"/>
      <c r="D4764" s="854"/>
      <c r="E4764" s="854"/>
      <c r="F4764" s="854"/>
      <c r="G4764" s="854"/>
      <c r="H4764" s="854"/>
      <c r="I4764" s="854"/>
      <c r="J4764" s="649"/>
    </row>
    <row r="4765" spans="1:10" ht="15.75" thickTop="1" x14ac:dyDescent="0.25">
      <c r="A4765" s="374"/>
      <c r="B4765" s="359"/>
      <c r="C4765" s="359"/>
      <c r="D4765" s="359"/>
      <c r="E4765" s="359"/>
      <c r="F4765" s="359"/>
      <c r="G4765" s="359"/>
      <c r="H4765" s="359"/>
      <c r="I4765" s="359"/>
      <c r="J4765" s="375"/>
    </row>
    <row r="4766" spans="1:10" ht="38.25" x14ac:dyDescent="0.25">
      <c r="A4766" s="376" t="s">
        <v>184</v>
      </c>
      <c r="B4766" s="350" t="s">
        <v>1651</v>
      </c>
      <c r="C4766" s="349" t="s">
        <v>163</v>
      </c>
      <c r="D4766" s="349" t="s">
        <v>1652</v>
      </c>
      <c r="E4766" s="644" t="s">
        <v>198</v>
      </c>
      <c r="F4766" s="644"/>
      <c r="G4766" s="351" t="s">
        <v>4</v>
      </c>
      <c r="H4766" s="352">
        <v>1</v>
      </c>
      <c r="I4766" s="353">
        <v>8.61</v>
      </c>
      <c r="J4766" s="377">
        <v>8.61</v>
      </c>
    </row>
    <row r="4767" spans="1:10" ht="25.5" x14ac:dyDescent="0.25">
      <c r="A4767" s="378" t="s">
        <v>185</v>
      </c>
      <c r="B4767" s="361" t="s">
        <v>414</v>
      </c>
      <c r="C4767" s="360" t="s">
        <v>12</v>
      </c>
      <c r="D4767" s="360" t="s">
        <v>415</v>
      </c>
      <c r="E4767" s="645" t="s">
        <v>2465</v>
      </c>
      <c r="F4767" s="645"/>
      <c r="G4767" s="362" t="s">
        <v>104</v>
      </c>
      <c r="H4767" s="363">
        <v>6.5000000000000002E-2</v>
      </c>
      <c r="I4767" s="364">
        <v>25.33</v>
      </c>
      <c r="J4767" s="379">
        <v>1.64</v>
      </c>
    </row>
    <row r="4768" spans="1:10" ht="25.5" x14ac:dyDescent="0.25">
      <c r="A4768" s="378" t="s">
        <v>185</v>
      </c>
      <c r="B4768" s="361" t="s">
        <v>416</v>
      </c>
      <c r="C4768" s="360" t="s">
        <v>12</v>
      </c>
      <c r="D4768" s="360" t="s">
        <v>417</v>
      </c>
      <c r="E4768" s="645" t="s">
        <v>2465</v>
      </c>
      <c r="F4768" s="645"/>
      <c r="G4768" s="362" t="s">
        <v>104</v>
      </c>
      <c r="H4768" s="363">
        <v>6.5000000000000002E-2</v>
      </c>
      <c r="I4768" s="364">
        <v>33.36</v>
      </c>
      <c r="J4768" s="379">
        <v>2.16</v>
      </c>
    </row>
    <row r="4769" spans="1:10" ht="25.5" x14ac:dyDescent="0.25">
      <c r="A4769" s="372" t="s">
        <v>191</v>
      </c>
      <c r="B4769" s="355" t="s">
        <v>634</v>
      </c>
      <c r="C4769" s="354" t="s">
        <v>12</v>
      </c>
      <c r="D4769" s="354" t="s">
        <v>635</v>
      </c>
      <c r="E4769" s="643" t="s">
        <v>192</v>
      </c>
      <c r="F4769" s="643"/>
      <c r="G4769" s="356" t="s">
        <v>4</v>
      </c>
      <c r="H4769" s="357">
        <v>8.0000000000000002E-3</v>
      </c>
      <c r="I4769" s="358">
        <v>67.17</v>
      </c>
      <c r="J4769" s="373">
        <v>0.53</v>
      </c>
    </row>
    <row r="4770" spans="1:10" ht="25.5" x14ac:dyDescent="0.25">
      <c r="A4770" s="372" t="s">
        <v>191</v>
      </c>
      <c r="B4770" s="355" t="s">
        <v>1960</v>
      </c>
      <c r="C4770" s="354" t="s">
        <v>12</v>
      </c>
      <c r="D4770" s="354" t="s">
        <v>1961</v>
      </c>
      <c r="E4770" s="643" t="s">
        <v>192</v>
      </c>
      <c r="F4770" s="643"/>
      <c r="G4770" s="356" t="s">
        <v>4</v>
      </c>
      <c r="H4770" s="357">
        <v>1</v>
      </c>
      <c r="I4770" s="358">
        <v>3.5</v>
      </c>
      <c r="J4770" s="373">
        <v>3.5</v>
      </c>
    </row>
    <row r="4771" spans="1:10" ht="25.5" x14ac:dyDescent="0.25">
      <c r="A4771" s="372" t="s">
        <v>191</v>
      </c>
      <c r="B4771" s="355" t="s">
        <v>624</v>
      </c>
      <c r="C4771" s="354" t="s">
        <v>12</v>
      </c>
      <c r="D4771" s="354" t="s">
        <v>625</v>
      </c>
      <c r="E4771" s="643" t="s">
        <v>192</v>
      </c>
      <c r="F4771" s="643"/>
      <c r="G4771" s="356" t="s">
        <v>4</v>
      </c>
      <c r="H4771" s="357">
        <v>9.4999999999999998E-3</v>
      </c>
      <c r="I4771" s="358">
        <v>76.099999999999994</v>
      </c>
      <c r="J4771" s="373">
        <v>0.72</v>
      </c>
    </row>
    <row r="4772" spans="1:10" x14ac:dyDescent="0.25">
      <c r="A4772" s="372" t="s">
        <v>191</v>
      </c>
      <c r="B4772" s="355" t="s">
        <v>628</v>
      </c>
      <c r="C4772" s="354" t="s">
        <v>12</v>
      </c>
      <c r="D4772" s="354" t="s">
        <v>629</v>
      </c>
      <c r="E4772" s="643" t="s">
        <v>192</v>
      </c>
      <c r="F4772" s="643"/>
      <c r="G4772" s="356" t="s">
        <v>4</v>
      </c>
      <c r="H4772" s="357">
        <v>3.3000000000000002E-2</v>
      </c>
      <c r="I4772" s="358">
        <v>2.08</v>
      </c>
      <c r="J4772" s="373">
        <v>0.06</v>
      </c>
    </row>
    <row r="4773" spans="1:10" x14ac:dyDescent="0.25">
      <c r="A4773" s="646" t="s">
        <v>199</v>
      </c>
      <c r="B4773" s="853"/>
      <c r="C4773" s="853"/>
      <c r="D4773" s="853"/>
      <c r="E4773" s="853"/>
      <c r="F4773" s="853"/>
      <c r="G4773" s="853"/>
      <c r="H4773" s="853"/>
      <c r="I4773" s="853"/>
      <c r="J4773" s="647"/>
    </row>
    <row r="4774" spans="1:10" ht="15.75" thickBot="1" x14ac:dyDescent="0.3">
      <c r="A4774" s="648" t="s">
        <v>2048</v>
      </c>
      <c r="B4774" s="854"/>
      <c r="C4774" s="854"/>
      <c r="D4774" s="854"/>
      <c r="E4774" s="854"/>
      <c r="F4774" s="854"/>
      <c r="G4774" s="854"/>
      <c r="H4774" s="854"/>
      <c r="I4774" s="854"/>
      <c r="J4774" s="649"/>
    </row>
    <row r="4775" spans="1:10" ht="15.75" thickTop="1" x14ac:dyDescent="0.25">
      <c r="A4775" s="374"/>
      <c r="B4775" s="359"/>
      <c r="C4775" s="359"/>
      <c r="D4775" s="359"/>
      <c r="E4775" s="359"/>
      <c r="F4775" s="359"/>
      <c r="G4775" s="359"/>
      <c r="H4775" s="359"/>
      <c r="I4775" s="359"/>
      <c r="J4775" s="375"/>
    </row>
    <row r="4776" spans="1:10" ht="51" x14ac:dyDescent="0.25">
      <c r="A4776" s="376" t="s">
        <v>184</v>
      </c>
      <c r="B4776" s="350" t="s">
        <v>4855</v>
      </c>
      <c r="C4776" s="349" t="s">
        <v>12</v>
      </c>
      <c r="D4776" s="349" t="s">
        <v>4856</v>
      </c>
      <c r="E4776" s="644" t="s">
        <v>987</v>
      </c>
      <c r="F4776" s="644"/>
      <c r="G4776" s="351" t="s">
        <v>4</v>
      </c>
      <c r="H4776" s="352">
        <v>1</v>
      </c>
      <c r="I4776" s="353">
        <v>10.76</v>
      </c>
      <c r="J4776" s="377">
        <v>10.76</v>
      </c>
    </row>
    <row r="4777" spans="1:10" ht="25.5" x14ac:dyDescent="0.25">
      <c r="A4777" s="378" t="s">
        <v>185</v>
      </c>
      <c r="B4777" s="361" t="s">
        <v>416</v>
      </c>
      <c r="C4777" s="360" t="s">
        <v>12</v>
      </c>
      <c r="D4777" s="360" t="s">
        <v>417</v>
      </c>
      <c r="E4777" s="645" t="s">
        <v>2465</v>
      </c>
      <c r="F4777" s="645"/>
      <c r="G4777" s="362" t="s">
        <v>104</v>
      </c>
      <c r="H4777" s="363">
        <v>3.61E-2</v>
      </c>
      <c r="I4777" s="364">
        <v>33.36</v>
      </c>
      <c r="J4777" s="379">
        <v>1.2</v>
      </c>
    </row>
    <row r="4778" spans="1:10" ht="25.5" x14ac:dyDescent="0.25">
      <c r="A4778" s="378" t="s">
        <v>185</v>
      </c>
      <c r="B4778" s="361" t="s">
        <v>414</v>
      </c>
      <c r="C4778" s="360" t="s">
        <v>12</v>
      </c>
      <c r="D4778" s="360" t="s">
        <v>415</v>
      </c>
      <c r="E4778" s="645" t="s">
        <v>2465</v>
      </c>
      <c r="F4778" s="645"/>
      <c r="G4778" s="362" t="s">
        <v>104</v>
      </c>
      <c r="H4778" s="363">
        <v>3.61E-2</v>
      </c>
      <c r="I4778" s="364">
        <v>25.33</v>
      </c>
      <c r="J4778" s="379">
        <v>0.91</v>
      </c>
    </row>
    <row r="4779" spans="1:10" ht="38.25" x14ac:dyDescent="0.25">
      <c r="A4779" s="372" t="s">
        <v>191</v>
      </c>
      <c r="B4779" s="355" t="s">
        <v>763</v>
      </c>
      <c r="C4779" s="354" t="s">
        <v>12</v>
      </c>
      <c r="D4779" s="354" t="s">
        <v>764</v>
      </c>
      <c r="E4779" s="643" t="s">
        <v>192</v>
      </c>
      <c r="F4779" s="643"/>
      <c r="G4779" s="356" t="s">
        <v>4</v>
      </c>
      <c r="H4779" s="357">
        <v>2.5000000000000001E-2</v>
      </c>
      <c r="I4779" s="358">
        <v>27.72</v>
      </c>
      <c r="J4779" s="373">
        <v>0.69</v>
      </c>
    </row>
    <row r="4780" spans="1:10" ht="25.5" x14ac:dyDescent="0.25">
      <c r="A4780" s="372" t="s">
        <v>191</v>
      </c>
      <c r="B4780" s="355" t="s">
        <v>5130</v>
      </c>
      <c r="C4780" s="354" t="s">
        <v>12</v>
      </c>
      <c r="D4780" s="354" t="s">
        <v>5131</v>
      </c>
      <c r="E4780" s="643" t="s">
        <v>192</v>
      </c>
      <c r="F4780" s="643"/>
      <c r="G4780" s="356" t="s">
        <v>4</v>
      </c>
      <c r="H4780" s="357">
        <v>1</v>
      </c>
      <c r="I4780" s="358">
        <v>2.25</v>
      </c>
      <c r="J4780" s="373">
        <v>2.25</v>
      </c>
    </row>
    <row r="4781" spans="1:10" ht="25.5" x14ac:dyDescent="0.25">
      <c r="A4781" s="372" t="s">
        <v>191</v>
      </c>
      <c r="B4781" s="355" t="s">
        <v>5132</v>
      </c>
      <c r="C4781" s="354" t="s">
        <v>12</v>
      </c>
      <c r="D4781" s="354" t="s">
        <v>5133</v>
      </c>
      <c r="E4781" s="643" t="s">
        <v>192</v>
      </c>
      <c r="F4781" s="643"/>
      <c r="G4781" s="356" t="s">
        <v>4</v>
      </c>
      <c r="H4781" s="357">
        <v>1</v>
      </c>
      <c r="I4781" s="358">
        <v>4.8</v>
      </c>
      <c r="J4781" s="373">
        <v>4.8</v>
      </c>
    </row>
    <row r="4782" spans="1:10" ht="25.5" x14ac:dyDescent="0.25">
      <c r="A4782" s="372" t="s">
        <v>191</v>
      </c>
      <c r="B4782" s="355" t="s">
        <v>634</v>
      </c>
      <c r="C4782" s="354" t="s">
        <v>12</v>
      </c>
      <c r="D4782" s="354" t="s">
        <v>635</v>
      </c>
      <c r="E4782" s="643" t="s">
        <v>192</v>
      </c>
      <c r="F4782" s="643"/>
      <c r="G4782" s="356" t="s">
        <v>4</v>
      </c>
      <c r="H4782" s="357">
        <v>4.8999999999999998E-3</v>
      </c>
      <c r="I4782" s="358">
        <v>67.17</v>
      </c>
      <c r="J4782" s="373">
        <v>0.32</v>
      </c>
    </row>
    <row r="4783" spans="1:10" x14ac:dyDescent="0.25">
      <c r="A4783" s="372" t="s">
        <v>191</v>
      </c>
      <c r="B4783" s="355" t="s">
        <v>628</v>
      </c>
      <c r="C4783" s="354" t="s">
        <v>12</v>
      </c>
      <c r="D4783" s="354" t="s">
        <v>629</v>
      </c>
      <c r="E4783" s="643" t="s">
        <v>192</v>
      </c>
      <c r="F4783" s="643"/>
      <c r="G4783" s="356" t="s">
        <v>4</v>
      </c>
      <c r="H4783" s="357">
        <v>1.2999999999999999E-2</v>
      </c>
      <c r="I4783" s="358">
        <v>2.08</v>
      </c>
      <c r="J4783" s="373">
        <v>0.02</v>
      </c>
    </row>
    <row r="4784" spans="1:10" ht="26.25" thickBot="1" x14ac:dyDescent="0.3">
      <c r="A4784" s="372" t="s">
        <v>191</v>
      </c>
      <c r="B4784" s="355" t="s">
        <v>624</v>
      </c>
      <c r="C4784" s="354" t="s">
        <v>12</v>
      </c>
      <c r="D4784" s="354" t="s">
        <v>625</v>
      </c>
      <c r="E4784" s="643" t="s">
        <v>192</v>
      </c>
      <c r="F4784" s="643"/>
      <c r="G4784" s="356" t="s">
        <v>4</v>
      </c>
      <c r="H4784" s="357">
        <v>7.4999999999999997E-3</v>
      </c>
      <c r="I4784" s="358">
        <v>76.099999999999994</v>
      </c>
      <c r="J4784" s="373">
        <v>0.56999999999999995</v>
      </c>
    </row>
    <row r="4785" spans="1:10" ht="15.75" thickTop="1" x14ac:dyDescent="0.25">
      <c r="A4785" s="374"/>
      <c r="B4785" s="359"/>
      <c r="C4785" s="359"/>
      <c r="D4785" s="359"/>
      <c r="E4785" s="359"/>
      <c r="F4785" s="359"/>
      <c r="G4785" s="359"/>
      <c r="H4785" s="359"/>
      <c r="I4785" s="359"/>
      <c r="J4785" s="375"/>
    </row>
    <row r="4786" spans="1:10" ht="38.25" x14ac:dyDescent="0.25">
      <c r="A4786" s="376" t="s">
        <v>184</v>
      </c>
      <c r="B4786" s="350" t="s">
        <v>1655</v>
      </c>
      <c r="C4786" s="349" t="s">
        <v>12</v>
      </c>
      <c r="D4786" s="349" t="s">
        <v>1656</v>
      </c>
      <c r="E4786" s="644" t="s">
        <v>2505</v>
      </c>
      <c r="F4786" s="644"/>
      <c r="G4786" s="351" t="s">
        <v>4</v>
      </c>
      <c r="H4786" s="352">
        <v>1</v>
      </c>
      <c r="I4786" s="353">
        <v>9</v>
      </c>
      <c r="J4786" s="377">
        <v>9</v>
      </c>
    </row>
    <row r="4787" spans="1:10" ht="25.5" x14ac:dyDescent="0.25">
      <c r="A4787" s="378" t="s">
        <v>185</v>
      </c>
      <c r="B4787" s="361" t="s">
        <v>414</v>
      </c>
      <c r="C4787" s="360" t="s">
        <v>12</v>
      </c>
      <c r="D4787" s="360" t="s">
        <v>415</v>
      </c>
      <c r="E4787" s="645" t="s">
        <v>2465</v>
      </c>
      <c r="F4787" s="645"/>
      <c r="G4787" s="362" t="s">
        <v>104</v>
      </c>
      <c r="H4787" s="363">
        <v>0.1106</v>
      </c>
      <c r="I4787" s="364">
        <v>25.33</v>
      </c>
      <c r="J4787" s="379">
        <v>2.8</v>
      </c>
    </row>
    <row r="4788" spans="1:10" ht="25.5" x14ac:dyDescent="0.25">
      <c r="A4788" s="378" t="s">
        <v>185</v>
      </c>
      <c r="B4788" s="361" t="s">
        <v>416</v>
      </c>
      <c r="C4788" s="360" t="s">
        <v>12</v>
      </c>
      <c r="D4788" s="360" t="s">
        <v>417</v>
      </c>
      <c r="E4788" s="645" t="s">
        <v>2465</v>
      </c>
      <c r="F4788" s="645"/>
      <c r="G4788" s="362" t="s">
        <v>104</v>
      </c>
      <c r="H4788" s="363">
        <v>0.1106</v>
      </c>
      <c r="I4788" s="364">
        <v>33.36</v>
      </c>
      <c r="J4788" s="379">
        <v>3.68</v>
      </c>
    </row>
    <row r="4789" spans="1:10" ht="25.5" x14ac:dyDescent="0.25">
      <c r="A4789" s="372" t="s">
        <v>191</v>
      </c>
      <c r="B4789" s="355" t="s">
        <v>1952</v>
      </c>
      <c r="C4789" s="354" t="s">
        <v>12</v>
      </c>
      <c r="D4789" s="354" t="s">
        <v>1953</v>
      </c>
      <c r="E4789" s="643" t="s">
        <v>192</v>
      </c>
      <c r="F4789" s="643"/>
      <c r="G4789" s="356" t="s">
        <v>4</v>
      </c>
      <c r="H4789" s="357">
        <v>1</v>
      </c>
      <c r="I4789" s="358">
        <v>1.44</v>
      </c>
      <c r="J4789" s="373">
        <v>1.44</v>
      </c>
    </row>
    <row r="4790" spans="1:10" ht="25.5" x14ac:dyDescent="0.25">
      <c r="A4790" s="372" t="s">
        <v>191</v>
      </c>
      <c r="B4790" s="355" t="s">
        <v>634</v>
      </c>
      <c r="C4790" s="354" t="s">
        <v>12</v>
      </c>
      <c r="D4790" s="354" t="s">
        <v>635</v>
      </c>
      <c r="E4790" s="643" t="s">
        <v>192</v>
      </c>
      <c r="F4790" s="643"/>
      <c r="G4790" s="356" t="s">
        <v>4</v>
      </c>
      <c r="H4790" s="357">
        <v>7.1000000000000004E-3</v>
      </c>
      <c r="I4790" s="358">
        <v>67.17</v>
      </c>
      <c r="J4790" s="373">
        <v>0.47</v>
      </c>
    </row>
    <row r="4791" spans="1:10" ht="25.5" x14ac:dyDescent="0.25">
      <c r="A4791" s="372" t="s">
        <v>191</v>
      </c>
      <c r="B4791" s="355" t="s">
        <v>624</v>
      </c>
      <c r="C4791" s="354" t="s">
        <v>12</v>
      </c>
      <c r="D4791" s="354" t="s">
        <v>625</v>
      </c>
      <c r="E4791" s="643" t="s">
        <v>192</v>
      </c>
      <c r="F4791" s="643"/>
      <c r="G4791" s="356" t="s">
        <v>4</v>
      </c>
      <c r="H4791" s="357">
        <v>8.0000000000000002E-3</v>
      </c>
      <c r="I4791" s="358">
        <v>76.099999999999994</v>
      </c>
      <c r="J4791" s="373">
        <v>0.6</v>
      </c>
    </row>
    <row r="4792" spans="1:10" ht="15.75" thickBot="1" x14ac:dyDescent="0.3">
      <c r="A4792" s="372" t="s">
        <v>191</v>
      </c>
      <c r="B4792" s="355" t="s">
        <v>628</v>
      </c>
      <c r="C4792" s="354" t="s">
        <v>12</v>
      </c>
      <c r="D4792" s="354" t="s">
        <v>629</v>
      </c>
      <c r="E4792" s="643" t="s">
        <v>192</v>
      </c>
      <c r="F4792" s="643"/>
      <c r="G4792" s="356" t="s">
        <v>4</v>
      </c>
      <c r="H4792" s="357">
        <v>6.1000000000000004E-3</v>
      </c>
      <c r="I4792" s="358">
        <v>2.08</v>
      </c>
      <c r="J4792" s="373">
        <v>0.01</v>
      </c>
    </row>
    <row r="4793" spans="1:10" ht="15.75" thickTop="1" x14ac:dyDescent="0.25">
      <c r="A4793" s="374"/>
      <c r="B4793" s="359"/>
      <c r="C4793" s="359"/>
      <c r="D4793" s="359"/>
      <c r="E4793" s="359"/>
      <c r="F4793" s="359"/>
      <c r="G4793" s="359"/>
      <c r="H4793" s="359"/>
      <c r="I4793" s="359"/>
      <c r="J4793" s="375"/>
    </row>
    <row r="4794" spans="1:10" ht="38.25" x14ac:dyDescent="0.25">
      <c r="A4794" s="376" t="s">
        <v>184</v>
      </c>
      <c r="B4794" s="350" t="s">
        <v>1658</v>
      </c>
      <c r="C4794" s="349" t="s">
        <v>12</v>
      </c>
      <c r="D4794" s="349" t="s">
        <v>1659</v>
      </c>
      <c r="E4794" s="644" t="s">
        <v>987</v>
      </c>
      <c r="F4794" s="644"/>
      <c r="G4794" s="351" t="s">
        <v>4</v>
      </c>
      <c r="H4794" s="352">
        <v>1</v>
      </c>
      <c r="I4794" s="353">
        <v>8.26</v>
      </c>
      <c r="J4794" s="377">
        <v>8.26</v>
      </c>
    </row>
    <row r="4795" spans="1:10" ht="25.5" x14ac:dyDescent="0.25">
      <c r="A4795" s="378" t="s">
        <v>185</v>
      </c>
      <c r="B4795" s="361" t="s">
        <v>414</v>
      </c>
      <c r="C4795" s="360" t="s">
        <v>12</v>
      </c>
      <c r="D4795" s="360" t="s">
        <v>415</v>
      </c>
      <c r="E4795" s="645" t="s">
        <v>2465</v>
      </c>
      <c r="F4795" s="645"/>
      <c r="G4795" s="362" t="s">
        <v>104</v>
      </c>
      <c r="H4795" s="363">
        <v>4.7500000000000001E-2</v>
      </c>
      <c r="I4795" s="364">
        <v>25.33</v>
      </c>
      <c r="J4795" s="379">
        <v>1.2</v>
      </c>
    </row>
    <row r="4796" spans="1:10" ht="25.5" x14ac:dyDescent="0.25">
      <c r="A4796" s="378" t="s">
        <v>185</v>
      </c>
      <c r="B4796" s="361" t="s">
        <v>416</v>
      </c>
      <c r="C4796" s="360" t="s">
        <v>12</v>
      </c>
      <c r="D4796" s="360" t="s">
        <v>417</v>
      </c>
      <c r="E4796" s="645" t="s">
        <v>2465</v>
      </c>
      <c r="F4796" s="645"/>
      <c r="G4796" s="362" t="s">
        <v>104</v>
      </c>
      <c r="H4796" s="363">
        <v>4.7500000000000001E-2</v>
      </c>
      <c r="I4796" s="364">
        <v>33.36</v>
      </c>
      <c r="J4796" s="379">
        <v>1.58</v>
      </c>
    </row>
    <row r="4797" spans="1:10" x14ac:dyDescent="0.25">
      <c r="A4797" s="372" t="s">
        <v>191</v>
      </c>
      <c r="B4797" s="355" t="s">
        <v>628</v>
      </c>
      <c r="C4797" s="354" t="s">
        <v>12</v>
      </c>
      <c r="D4797" s="354" t="s">
        <v>629</v>
      </c>
      <c r="E4797" s="643" t="s">
        <v>192</v>
      </c>
      <c r="F4797" s="643"/>
      <c r="G4797" s="356" t="s">
        <v>4</v>
      </c>
      <c r="H4797" s="357">
        <v>2.5999999999999999E-2</v>
      </c>
      <c r="I4797" s="358">
        <v>2.08</v>
      </c>
      <c r="J4797" s="373">
        <v>0.05</v>
      </c>
    </row>
    <row r="4798" spans="1:10" ht="25.5" x14ac:dyDescent="0.25">
      <c r="A4798" s="372" t="s">
        <v>191</v>
      </c>
      <c r="B4798" s="355" t="s">
        <v>634</v>
      </c>
      <c r="C4798" s="354" t="s">
        <v>12</v>
      </c>
      <c r="D4798" s="354" t="s">
        <v>635</v>
      </c>
      <c r="E4798" s="643" t="s">
        <v>192</v>
      </c>
      <c r="F4798" s="643"/>
      <c r="G4798" s="356" t="s">
        <v>4</v>
      </c>
      <c r="H4798" s="357">
        <v>9.9000000000000008E-3</v>
      </c>
      <c r="I4798" s="358">
        <v>67.17</v>
      </c>
      <c r="J4798" s="373">
        <v>0.66</v>
      </c>
    </row>
    <row r="4799" spans="1:10" ht="25.5" x14ac:dyDescent="0.25">
      <c r="A4799" s="372" t="s">
        <v>191</v>
      </c>
      <c r="B4799" s="355" t="s">
        <v>624</v>
      </c>
      <c r="C4799" s="354" t="s">
        <v>12</v>
      </c>
      <c r="D4799" s="354" t="s">
        <v>625</v>
      </c>
      <c r="E4799" s="643" t="s">
        <v>192</v>
      </c>
      <c r="F4799" s="643"/>
      <c r="G4799" s="356" t="s">
        <v>4</v>
      </c>
      <c r="H4799" s="357">
        <v>1.4999999999999999E-2</v>
      </c>
      <c r="I4799" s="358">
        <v>76.099999999999994</v>
      </c>
      <c r="J4799" s="373">
        <v>1.1399999999999999</v>
      </c>
    </row>
    <row r="4800" spans="1:10" ht="26.25" thickBot="1" x14ac:dyDescent="0.3">
      <c r="A4800" s="372" t="s">
        <v>191</v>
      </c>
      <c r="B4800" s="355" t="s">
        <v>2049</v>
      </c>
      <c r="C4800" s="354" t="s">
        <v>12</v>
      </c>
      <c r="D4800" s="354" t="s">
        <v>2050</v>
      </c>
      <c r="E4800" s="643" t="s">
        <v>192</v>
      </c>
      <c r="F4800" s="643"/>
      <c r="G4800" s="356" t="s">
        <v>4</v>
      </c>
      <c r="H4800" s="357">
        <v>1</v>
      </c>
      <c r="I4800" s="358">
        <v>3.63</v>
      </c>
      <c r="J4800" s="373">
        <v>3.63</v>
      </c>
    </row>
    <row r="4801" spans="1:10" ht="15.75" thickTop="1" x14ac:dyDescent="0.25">
      <c r="A4801" s="374"/>
      <c r="B4801" s="359"/>
      <c r="C4801" s="359"/>
      <c r="D4801" s="359"/>
      <c r="E4801" s="359"/>
      <c r="F4801" s="359"/>
      <c r="G4801" s="359"/>
      <c r="H4801" s="359"/>
      <c r="I4801" s="359"/>
      <c r="J4801" s="375"/>
    </row>
    <row r="4802" spans="1:10" ht="38.25" x14ac:dyDescent="0.25">
      <c r="A4802" s="376" t="s">
        <v>184</v>
      </c>
      <c r="B4802" s="350" t="s">
        <v>4857</v>
      </c>
      <c r="C4802" s="349" t="s">
        <v>163</v>
      </c>
      <c r="D4802" s="349" t="s">
        <v>4858</v>
      </c>
      <c r="E4802" s="644" t="s">
        <v>198</v>
      </c>
      <c r="F4802" s="644"/>
      <c r="G4802" s="351" t="s">
        <v>4</v>
      </c>
      <c r="H4802" s="352">
        <v>1</v>
      </c>
      <c r="I4802" s="353">
        <v>13.72</v>
      </c>
      <c r="J4802" s="377">
        <v>13.72</v>
      </c>
    </row>
    <row r="4803" spans="1:10" ht="25.5" x14ac:dyDescent="0.25">
      <c r="A4803" s="378" t="s">
        <v>185</v>
      </c>
      <c r="B4803" s="361" t="s">
        <v>416</v>
      </c>
      <c r="C4803" s="360" t="s">
        <v>12</v>
      </c>
      <c r="D4803" s="360" t="s">
        <v>417</v>
      </c>
      <c r="E4803" s="645" t="s">
        <v>2465</v>
      </c>
      <c r="F4803" s="645"/>
      <c r="G4803" s="362" t="s">
        <v>104</v>
      </c>
      <c r="H4803" s="363">
        <v>0.09</v>
      </c>
      <c r="I4803" s="364">
        <v>33.36</v>
      </c>
      <c r="J4803" s="379">
        <v>3</v>
      </c>
    </row>
    <row r="4804" spans="1:10" ht="25.5" x14ac:dyDescent="0.25">
      <c r="A4804" s="378" t="s">
        <v>185</v>
      </c>
      <c r="B4804" s="361" t="s">
        <v>414</v>
      </c>
      <c r="C4804" s="360" t="s">
        <v>12</v>
      </c>
      <c r="D4804" s="360" t="s">
        <v>415</v>
      </c>
      <c r="E4804" s="645" t="s">
        <v>2465</v>
      </c>
      <c r="F4804" s="645"/>
      <c r="G4804" s="362" t="s">
        <v>104</v>
      </c>
      <c r="H4804" s="363">
        <v>0.09</v>
      </c>
      <c r="I4804" s="364">
        <v>25.33</v>
      </c>
      <c r="J4804" s="379">
        <v>2.27</v>
      </c>
    </row>
    <row r="4805" spans="1:10" ht="25.5" x14ac:dyDescent="0.25">
      <c r="A4805" s="372" t="s">
        <v>191</v>
      </c>
      <c r="B4805" s="355" t="s">
        <v>5134</v>
      </c>
      <c r="C4805" s="354" t="s">
        <v>12</v>
      </c>
      <c r="D4805" s="354" t="s">
        <v>5135</v>
      </c>
      <c r="E4805" s="643" t="s">
        <v>192</v>
      </c>
      <c r="F4805" s="643"/>
      <c r="G4805" s="356" t="s">
        <v>4</v>
      </c>
      <c r="H4805" s="357">
        <v>1</v>
      </c>
      <c r="I4805" s="358">
        <v>7.19</v>
      </c>
      <c r="J4805" s="373">
        <v>7.19</v>
      </c>
    </row>
    <row r="4806" spans="1:10" ht="25.5" x14ac:dyDescent="0.25">
      <c r="A4806" s="372" t="s">
        <v>191</v>
      </c>
      <c r="B4806" s="355" t="s">
        <v>624</v>
      </c>
      <c r="C4806" s="354" t="s">
        <v>12</v>
      </c>
      <c r="D4806" s="354" t="s">
        <v>625</v>
      </c>
      <c r="E4806" s="643" t="s">
        <v>192</v>
      </c>
      <c r="F4806" s="643"/>
      <c r="G4806" s="356" t="s">
        <v>4</v>
      </c>
      <c r="H4806" s="357">
        <v>8.9999999999999993E-3</v>
      </c>
      <c r="I4806" s="358">
        <v>76.099999999999994</v>
      </c>
      <c r="J4806" s="373">
        <v>0.68</v>
      </c>
    </row>
    <row r="4807" spans="1:10" ht="25.5" x14ac:dyDescent="0.25">
      <c r="A4807" s="372" t="s">
        <v>191</v>
      </c>
      <c r="B4807" s="355" t="s">
        <v>634</v>
      </c>
      <c r="C4807" s="354" t="s">
        <v>12</v>
      </c>
      <c r="D4807" s="354" t="s">
        <v>635</v>
      </c>
      <c r="E4807" s="643" t="s">
        <v>192</v>
      </c>
      <c r="F4807" s="643"/>
      <c r="G4807" s="356" t="s">
        <v>4</v>
      </c>
      <c r="H4807" s="357">
        <v>8.0999999999999996E-3</v>
      </c>
      <c r="I4807" s="358">
        <v>67.17</v>
      </c>
      <c r="J4807" s="373">
        <v>0.54</v>
      </c>
    </row>
    <row r="4808" spans="1:10" x14ac:dyDescent="0.25">
      <c r="A4808" s="372" t="s">
        <v>191</v>
      </c>
      <c r="B4808" s="355" t="s">
        <v>628</v>
      </c>
      <c r="C4808" s="354" t="s">
        <v>12</v>
      </c>
      <c r="D4808" s="354" t="s">
        <v>629</v>
      </c>
      <c r="E4808" s="643" t="s">
        <v>192</v>
      </c>
      <c r="F4808" s="643"/>
      <c r="G4808" s="356" t="s">
        <v>4</v>
      </c>
      <c r="H4808" s="357">
        <v>2.3E-2</v>
      </c>
      <c r="I4808" s="358">
        <v>2.08</v>
      </c>
      <c r="J4808" s="373">
        <v>0.04</v>
      </c>
    </row>
    <row r="4809" spans="1:10" x14ac:dyDescent="0.25">
      <c r="A4809" s="646" t="s">
        <v>199</v>
      </c>
      <c r="B4809" s="853"/>
      <c r="C4809" s="853"/>
      <c r="D4809" s="853"/>
      <c r="E4809" s="853"/>
      <c r="F4809" s="853"/>
      <c r="G4809" s="853"/>
      <c r="H4809" s="853"/>
      <c r="I4809" s="853"/>
      <c r="J4809" s="647"/>
    </row>
    <row r="4810" spans="1:10" ht="15.75" thickBot="1" x14ac:dyDescent="0.3">
      <c r="A4810" s="648" t="s">
        <v>5136</v>
      </c>
      <c r="B4810" s="854"/>
      <c r="C4810" s="854"/>
      <c r="D4810" s="854"/>
      <c r="E4810" s="854"/>
      <c r="F4810" s="854"/>
      <c r="G4810" s="854"/>
      <c r="H4810" s="854"/>
      <c r="I4810" s="854"/>
      <c r="J4810" s="649"/>
    </row>
    <row r="4811" spans="1:10" ht="15.75" thickTop="1" x14ac:dyDescent="0.25">
      <c r="A4811" s="374"/>
      <c r="B4811" s="359"/>
      <c r="C4811" s="359"/>
      <c r="D4811" s="359"/>
      <c r="E4811" s="359"/>
      <c r="F4811" s="359"/>
      <c r="G4811" s="359"/>
      <c r="H4811" s="359"/>
      <c r="I4811" s="359"/>
      <c r="J4811" s="375"/>
    </row>
    <row r="4812" spans="1:10" ht="38.25" x14ac:dyDescent="0.25">
      <c r="A4812" s="376" t="s">
        <v>184</v>
      </c>
      <c r="B4812" s="350" t="s">
        <v>2817</v>
      </c>
      <c r="C4812" s="349" t="s">
        <v>12</v>
      </c>
      <c r="D4812" s="349" t="s">
        <v>2818</v>
      </c>
      <c r="E4812" s="644" t="s">
        <v>2505</v>
      </c>
      <c r="F4812" s="644"/>
      <c r="G4812" s="351" t="s">
        <v>4</v>
      </c>
      <c r="H4812" s="352">
        <v>1</v>
      </c>
      <c r="I4812" s="353">
        <v>8.26</v>
      </c>
      <c r="J4812" s="377">
        <v>8.26</v>
      </c>
    </row>
    <row r="4813" spans="1:10" ht="25.5" x14ac:dyDescent="0.25">
      <c r="A4813" s="378" t="s">
        <v>185</v>
      </c>
      <c r="B4813" s="361" t="s">
        <v>414</v>
      </c>
      <c r="C4813" s="360" t="s">
        <v>12</v>
      </c>
      <c r="D4813" s="360" t="s">
        <v>415</v>
      </c>
      <c r="E4813" s="645" t="s">
        <v>2465</v>
      </c>
      <c r="F4813" s="645"/>
      <c r="G4813" s="362" t="s">
        <v>104</v>
      </c>
      <c r="H4813" s="363">
        <v>0.1106</v>
      </c>
      <c r="I4813" s="364">
        <v>25.33</v>
      </c>
      <c r="J4813" s="379">
        <v>2.8</v>
      </c>
    </row>
    <row r="4814" spans="1:10" ht="25.5" x14ac:dyDescent="0.25">
      <c r="A4814" s="378" t="s">
        <v>185</v>
      </c>
      <c r="B4814" s="361" t="s">
        <v>416</v>
      </c>
      <c r="C4814" s="360" t="s">
        <v>12</v>
      </c>
      <c r="D4814" s="360" t="s">
        <v>417</v>
      </c>
      <c r="E4814" s="645" t="s">
        <v>2465</v>
      </c>
      <c r="F4814" s="645"/>
      <c r="G4814" s="362" t="s">
        <v>104</v>
      </c>
      <c r="H4814" s="363">
        <v>0.1106</v>
      </c>
      <c r="I4814" s="364">
        <v>33.36</v>
      </c>
      <c r="J4814" s="379">
        <v>3.68</v>
      </c>
    </row>
    <row r="4815" spans="1:10" ht="25.5" x14ac:dyDescent="0.25">
      <c r="A4815" s="372" t="s">
        <v>191</v>
      </c>
      <c r="B4815" s="355" t="s">
        <v>761</v>
      </c>
      <c r="C4815" s="354" t="s">
        <v>12</v>
      </c>
      <c r="D4815" s="354" t="s">
        <v>762</v>
      </c>
      <c r="E4815" s="643" t="s">
        <v>192</v>
      </c>
      <c r="F4815" s="643"/>
      <c r="G4815" s="356" t="s">
        <v>4</v>
      </c>
      <c r="H4815" s="357">
        <v>1</v>
      </c>
      <c r="I4815" s="358">
        <v>0.7</v>
      </c>
      <c r="J4815" s="373">
        <v>0.7</v>
      </c>
    </row>
    <row r="4816" spans="1:10" x14ac:dyDescent="0.25">
      <c r="A4816" s="372" t="s">
        <v>191</v>
      </c>
      <c r="B4816" s="355" t="s">
        <v>628</v>
      </c>
      <c r="C4816" s="354" t="s">
        <v>12</v>
      </c>
      <c r="D4816" s="354" t="s">
        <v>629</v>
      </c>
      <c r="E4816" s="643" t="s">
        <v>192</v>
      </c>
      <c r="F4816" s="643"/>
      <c r="G4816" s="356" t="s">
        <v>4</v>
      </c>
      <c r="H4816" s="357">
        <v>6.1000000000000004E-3</v>
      </c>
      <c r="I4816" s="358">
        <v>2.08</v>
      </c>
      <c r="J4816" s="373">
        <v>0.01</v>
      </c>
    </row>
    <row r="4817" spans="1:10" ht="25.5" x14ac:dyDescent="0.25">
      <c r="A4817" s="372" t="s">
        <v>191</v>
      </c>
      <c r="B4817" s="355" t="s">
        <v>634</v>
      </c>
      <c r="C4817" s="354" t="s">
        <v>12</v>
      </c>
      <c r="D4817" s="354" t="s">
        <v>635</v>
      </c>
      <c r="E4817" s="643" t="s">
        <v>192</v>
      </c>
      <c r="F4817" s="643"/>
      <c r="G4817" s="356" t="s">
        <v>4</v>
      </c>
      <c r="H4817" s="357">
        <v>7.1000000000000004E-3</v>
      </c>
      <c r="I4817" s="358">
        <v>67.17</v>
      </c>
      <c r="J4817" s="373">
        <v>0.47</v>
      </c>
    </row>
    <row r="4818" spans="1:10" ht="26.25" thickBot="1" x14ac:dyDescent="0.3">
      <c r="A4818" s="372" t="s">
        <v>191</v>
      </c>
      <c r="B4818" s="355" t="s">
        <v>624</v>
      </c>
      <c r="C4818" s="354" t="s">
        <v>12</v>
      </c>
      <c r="D4818" s="354" t="s">
        <v>625</v>
      </c>
      <c r="E4818" s="643" t="s">
        <v>192</v>
      </c>
      <c r="F4818" s="643"/>
      <c r="G4818" s="356" t="s">
        <v>4</v>
      </c>
      <c r="H4818" s="357">
        <v>8.0000000000000002E-3</v>
      </c>
      <c r="I4818" s="358">
        <v>76.099999999999994</v>
      </c>
      <c r="J4818" s="373">
        <v>0.6</v>
      </c>
    </row>
    <row r="4819" spans="1:10" ht="15.75" thickTop="1" x14ac:dyDescent="0.25">
      <c r="A4819" s="374"/>
      <c r="B4819" s="359"/>
      <c r="C4819" s="359"/>
      <c r="D4819" s="359"/>
      <c r="E4819" s="359"/>
      <c r="F4819" s="359"/>
      <c r="G4819" s="359"/>
      <c r="H4819" s="359"/>
      <c r="I4819" s="359"/>
      <c r="J4819" s="375"/>
    </row>
    <row r="4820" spans="1:10" ht="38.25" x14ac:dyDescent="0.25">
      <c r="A4820" s="376" t="s">
        <v>184</v>
      </c>
      <c r="B4820" s="350" t="s">
        <v>1661</v>
      </c>
      <c r="C4820" s="349" t="s">
        <v>12</v>
      </c>
      <c r="D4820" s="349" t="s">
        <v>1662</v>
      </c>
      <c r="E4820" s="644" t="s">
        <v>987</v>
      </c>
      <c r="F4820" s="644"/>
      <c r="G4820" s="351" t="s">
        <v>4</v>
      </c>
      <c r="H4820" s="352">
        <v>1</v>
      </c>
      <c r="I4820" s="353">
        <v>8.19</v>
      </c>
      <c r="J4820" s="377">
        <v>8.19</v>
      </c>
    </row>
    <row r="4821" spans="1:10" ht="25.5" x14ac:dyDescent="0.25">
      <c r="A4821" s="378" t="s">
        <v>185</v>
      </c>
      <c r="B4821" s="361" t="s">
        <v>414</v>
      </c>
      <c r="C4821" s="360" t="s">
        <v>12</v>
      </c>
      <c r="D4821" s="360" t="s">
        <v>415</v>
      </c>
      <c r="E4821" s="645" t="s">
        <v>2465</v>
      </c>
      <c r="F4821" s="645"/>
      <c r="G4821" s="362" t="s">
        <v>104</v>
      </c>
      <c r="H4821" s="363">
        <v>4.7500000000000001E-2</v>
      </c>
      <c r="I4821" s="364">
        <v>25.33</v>
      </c>
      <c r="J4821" s="379">
        <v>1.2</v>
      </c>
    </row>
    <row r="4822" spans="1:10" ht="25.5" x14ac:dyDescent="0.25">
      <c r="A4822" s="378" t="s">
        <v>185</v>
      </c>
      <c r="B4822" s="361" t="s">
        <v>416</v>
      </c>
      <c r="C4822" s="360" t="s">
        <v>12</v>
      </c>
      <c r="D4822" s="360" t="s">
        <v>417</v>
      </c>
      <c r="E4822" s="645" t="s">
        <v>2465</v>
      </c>
      <c r="F4822" s="645"/>
      <c r="G4822" s="362" t="s">
        <v>104</v>
      </c>
      <c r="H4822" s="363">
        <v>4.7500000000000001E-2</v>
      </c>
      <c r="I4822" s="364">
        <v>33.36</v>
      </c>
      <c r="J4822" s="379">
        <v>1.58</v>
      </c>
    </row>
    <row r="4823" spans="1:10" x14ac:dyDescent="0.25">
      <c r="A4823" s="372" t="s">
        <v>191</v>
      </c>
      <c r="B4823" s="355" t="s">
        <v>628</v>
      </c>
      <c r="C4823" s="354" t="s">
        <v>12</v>
      </c>
      <c r="D4823" s="354" t="s">
        <v>629</v>
      </c>
      <c r="E4823" s="643" t="s">
        <v>192</v>
      </c>
      <c r="F4823" s="643"/>
      <c r="G4823" s="356" t="s">
        <v>4</v>
      </c>
      <c r="H4823" s="357">
        <v>2.5999999999999999E-2</v>
      </c>
      <c r="I4823" s="358">
        <v>2.08</v>
      </c>
      <c r="J4823" s="373">
        <v>0.05</v>
      </c>
    </row>
    <row r="4824" spans="1:10" ht="25.5" x14ac:dyDescent="0.25">
      <c r="A4824" s="372" t="s">
        <v>191</v>
      </c>
      <c r="B4824" s="355" t="s">
        <v>2051</v>
      </c>
      <c r="C4824" s="354" t="s">
        <v>12</v>
      </c>
      <c r="D4824" s="354" t="s">
        <v>2052</v>
      </c>
      <c r="E4824" s="643" t="s">
        <v>192</v>
      </c>
      <c r="F4824" s="643"/>
      <c r="G4824" s="356" t="s">
        <v>4</v>
      </c>
      <c r="H4824" s="357">
        <v>1</v>
      </c>
      <c r="I4824" s="358">
        <v>3.56</v>
      </c>
      <c r="J4824" s="373">
        <v>3.56</v>
      </c>
    </row>
    <row r="4825" spans="1:10" ht="25.5" x14ac:dyDescent="0.25">
      <c r="A4825" s="372" t="s">
        <v>191</v>
      </c>
      <c r="B4825" s="355" t="s">
        <v>634</v>
      </c>
      <c r="C4825" s="354" t="s">
        <v>12</v>
      </c>
      <c r="D4825" s="354" t="s">
        <v>635</v>
      </c>
      <c r="E4825" s="643" t="s">
        <v>192</v>
      </c>
      <c r="F4825" s="643"/>
      <c r="G4825" s="356" t="s">
        <v>4</v>
      </c>
      <c r="H4825" s="357">
        <v>9.9000000000000008E-3</v>
      </c>
      <c r="I4825" s="358">
        <v>67.17</v>
      </c>
      <c r="J4825" s="373">
        <v>0.66</v>
      </c>
    </row>
    <row r="4826" spans="1:10" ht="26.25" thickBot="1" x14ac:dyDescent="0.3">
      <c r="A4826" s="372" t="s">
        <v>191</v>
      </c>
      <c r="B4826" s="355" t="s">
        <v>624</v>
      </c>
      <c r="C4826" s="354" t="s">
        <v>12</v>
      </c>
      <c r="D4826" s="354" t="s">
        <v>625</v>
      </c>
      <c r="E4826" s="643" t="s">
        <v>192</v>
      </c>
      <c r="F4826" s="643"/>
      <c r="G4826" s="356" t="s">
        <v>4</v>
      </c>
      <c r="H4826" s="357">
        <v>1.4999999999999999E-2</v>
      </c>
      <c r="I4826" s="358">
        <v>76.099999999999994</v>
      </c>
      <c r="J4826" s="373">
        <v>1.1399999999999999</v>
      </c>
    </row>
    <row r="4827" spans="1:10" ht="15.75" thickTop="1" x14ac:dyDescent="0.25">
      <c r="A4827" s="374"/>
      <c r="B4827" s="359"/>
      <c r="C4827" s="359"/>
      <c r="D4827" s="359"/>
      <c r="E4827" s="359"/>
      <c r="F4827" s="359"/>
      <c r="G4827" s="359"/>
      <c r="H4827" s="359"/>
      <c r="I4827" s="359"/>
      <c r="J4827" s="375"/>
    </row>
    <row r="4828" spans="1:10" ht="38.25" x14ac:dyDescent="0.25">
      <c r="A4828" s="376" t="s">
        <v>184</v>
      </c>
      <c r="B4828" s="350" t="s">
        <v>1664</v>
      </c>
      <c r="C4828" s="349" t="s">
        <v>12</v>
      </c>
      <c r="D4828" s="349" t="s">
        <v>1665</v>
      </c>
      <c r="E4828" s="644" t="s">
        <v>987</v>
      </c>
      <c r="F4828" s="644"/>
      <c r="G4828" s="351" t="s">
        <v>4</v>
      </c>
      <c r="H4828" s="352">
        <v>1</v>
      </c>
      <c r="I4828" s="353">
        <v>14.25</v>
      </c>
      <c r="J4828" s="377">
        <v>14.25</v>
      </c>
    </row>
    <row r="4829" spans="1:10" ht="25.5" x14ac:dyDescent="0.25">
      <c r="A4829" s="378" t="s">
        <v>185</v>
      </c>
      <c r="B4829" s="361" t="s">
        <v>414</v>
      </c>
      <c r="C4829" s="360" t="s">
        <v>12</v>
      </c>
      <c r="D4829" s="360" t="s">
        <v>415</v>
      </c>
      <c r="E4829" s="645" t="s">
        <v>2465</v>
      </c>
      <c r="F4829" s="645"/>
      <c r="G4829" s="362" t="s">
        <v>104</v>
      </c>
      <c r="H4829" s="363">
        <v>6.3299999999999995E-2</v>
      </c>
      <c r="I4829" s="364">
        <v>25.33</v>
      </c>
      <c r="J4829" s="379">
        <v>1.6</v>
      </c>
    </row>
    <row r="4830" spans="1:10" ht="25.5" x14ac:dyDescent="0.25">
      <c r="A4830" s="378" t="s">
        <v>185</v>
      </c>
      <c r="B4830" s="361" t="s">
        <v>416</v>
      </c>
      <c r="C4830" s="360" t="s">
        <v>12</v>
      </c>
      <c r="D4830" s="360" t="s">
        <v>417</v>
      </c>
      <c r="E4830" s="645" t="s">
        <v>2465</v>
      </c>
      <c r="F4830" s="645"/>
      <c r="G4830" s="362" t="s">
        <v>104</v>
      </c>
      <c r="H4830" s="363">
        <v>6.3299999999999995E-2</v>
      </c>
      <c r="I4830" s="364">
        <v>33.36</v>
      </c>
      <c r="J4830" s="379">
        <v>2.11</v>
      </c>
    </row>
    <row r="4831" spans="1:10" ht="25.5" x14ac:dyDescent="0.25">
      <c r="A4831" s="372" t="s">
        <v>191</v>
      </c>
      <c r="B4831" s="355" t="s">
        <v>634</v>
      </c>
      <c r="C4831" s="354" t="s">
        <v>12</v>
      </c>
      <c r="D4831" s="354" t="s">
        <v>635</v>
      </c>
      <c r="E4831" s="643" t="s">
        <v>192</v>
      </c>
      <c r="F4831" s="643"/>
      <c r="G4831" s="356" t="s">
        <v>4</v>
      </c>
      <c r="H4831" s="357">
        <v>1.4800000000000001E-2</v>
      </c>
      <c r="I4831" s="358">
        <v>67.17</v>
      </c>
      <c r="J4831" s="373">
        <v>0.99</v>
      </c>
    </row>
    <row r="4832" spans="1:10" ht="25.5" x14ac:dyDescent="0.25">
      <c r="A4832" s="372" t="s">
        <v>191</v>
      </c>
      <c r="B4832" s="355" t="s">
        <v>624</v>
      </c>
      <c r="C4832" s="354" t="s">
        <v>12</v>
      </c>
      <c r="D4832" s="354" t="s">
        <v>625</v>
      </c>
      <c r="E4832" s="643" t="s">
        <v>192</v>
      </c>
      <c r="F4832" s="643"/>
      <c r="G4832" s="356" t="s">
        <v>4</v>
      </c>
      <c r="H4832" s="357">
        <v>2.2499999999999999E-2</v>
      </c>
      <c r="I4832" s="358">
        <v>76.099999999999994</v>
      </c>
      <c r="J4832" s="373">
        <v>1.71</v>
      </c>
    </row>
    <row r="4833" spans="1:10" ht="25.5" x14ac:dyDescent="0.25">
      <c r="A4833" s="372" t="s">
        <v>191</v>
      </c>
      <c r="B4833" s="355" t="s">
        <v>2053</v>
      </c>
      <c r="C4833" s="354" t="s">
        <v>12</v>
      </c>
      <c r="D4833" s="354" t="s">
        <v>2054</v>
      </c>
      <c r="E4833" s="643" t="s">
        <v>192</v>
      </c>
      <c r="F4833" s="643"/>
      <c r="G4833" s="356" t="s">
        <v>4</v>
      </c>
      <c r="H4833" s="357">
        <v>1</v>
      </c>
      <c r="I4833" s="358">
        <v>7.76</v>
      </c>
      <c r="J4833" s="373">
        <v>7.76</v>
      </c>
    </row>
    <row r="4834" spans="1:10" ht="15.75" thickBot="1" x14ac:dyDescent="0.3">
      <c r="A4834" s="372" t="s">
        <v>191</v>
      </c>
      <c r="B4834" s="355" t="s">
        <v>628</v>
      </c>
      <c r="C4834" s="354" t="s">
        <v>12</v>
      </c>
      <c r="D4834" s="354" t="s">
        <v>629</v>
      </c>
      <c r="E4834" s="643" t="s">
        <v>192</v>
      </c>
      <c r="F4834" s="643"/>
      <c r="G4834" s="356" t="s">
        <v>4</v>
      </c>
      <c r="H4834" s="357">
        <v>3.9E-2</v>
      </c>
      <c r="I4834" s="358">
        <v>2.08</v>
      </c>
      <c r="J4834" s="373">
        <v>0.08</v>
      </c>
    </row>
    <row r="4835" spans="1:10" ht="15.75" thickTop="1" x14ac:dyDescent="0.25">
      <c r="A4835" s="374"/>
      <c r="B4835" s="359"/>
      <c r="C4835" s="359"/>
      <c r="D4835" s="359"/>
      <c r="E4835" s="359"/>
      <c r="F4835" s="359"/>
      <c r="G4835" s="359"/>
      <c r="H4835" s="359"/>
      <c r="I4835" s="359"/>
      <c r="J4835" s="375"/>
    </row>
    <row r="4836" spans="1:10" ht="38.25" x14ac:dyDescent="0.25">
      <c r="A4836" s="376" t="s">
        <v>184</v>
      </c>
      <c r="B4836" s="350" t="s">
        <v>4860</v>
      </c>
      <c r="C4836" s="349" t="s">
        <v>12</v>
      </c>
      <c r="D4836" s="349" t="s">
        <v>4861</v>
      </c>
      <c r="E4836" s="644" t="s">
        <v>987</v>
      </c>
      <c r="F4836" s="644"/>
      <c r="G4836" s="351" t="s">
        <v>4</v>
      </c>
      <c r="H4836" s="352">
        <v>1</v>
      </c>
      <c r="I4836" s="353">
        <v>32.56</v>
      </c>
      <c r="J4836" s="377">
        <v>32.56</v>
      </c>
    </row>
    <row r="4837" spans="1:10" ht="25.5" x14ac:dyDescent="0.25">
      <c r="A4837" s="378" t="s">
        <v>185</v>
      </c>
      <c r="B4837" s="361" t="s">
        <v>416</v>
      </c>
      <c r="C4837" s="360" t="s">
        <v>12</v>
      </c>
      <c r="D4837" s="360" t="s">
        <v>417</v>
      </c>
      <c r="E4837" s="645" t="s">
        <v>2465</v>
      </c>
      <c r="F4837" s="645"/>
      <c r="G4837" s="362" t="s">
        <v>104</v>
      </c>
      <c r="H4837" s="363">
        <v>8.09E-2</v>
      </c>
      <c r="I4837" s="364">
        <v>33.36</v>
      </c>
      <c r="J4837" s="379">
        <v>2.69</v>
      </c>
    </row>
    <row r="4838" spans="1:10" ht="25.5" x14ac:dyDescent="0.25">
      <c r="A4838" s="378" t="s">
        <v>185</v>
      </c>
      <c r="B4838" s="361" t="s">
        <v>414</v>
      </c>
      <c r="C4838" s="360" t="s">
        <v>12</v>
      </c>
      <c r="D4838" s="360" t="s">
        <v>415</v>
      </c>
      <c r="E4838" s="645" t="s">
        <v>2465</v>
      </c>
      <c r="F4838" s="645"/>
      <c r="G4838" s="362" t="s">
        <v>104</v>
      </c>
      <c r="H4838" s="363">
        <v>8.09E-2</v>
      </c>
      <c r="I4838" s="364">
        <v>25.33</v>
      </c>
      <c r="J4838" s="379">
        <v>2.04</v>
      </c>
    </row>
    <row r="4839" spans="1:10" ht="25.5" x14ac:dyDescent="0.25">
      <c r="A4839" s="372" t="s">
        <v>191</v>
      </c>
      <c r="B4839" s="355" t="s">
        <v>5130</v>
      </c>
      <c r="C4839" s="354" t="s">
        <v>12</v>
      </c>
      <c r="D4839" s="354" t="s">
        <v>5131</v>
      </c>
      <c r="E4839" s="643" t="s">
        <v>192</v>
      </c>
      <c r="F4839" s="643"/>
      <c r="G4839" s="356" t="s">
        <v>4</v>
      </c>
      <c r="H4839" s="357">
        <v>3</v>
      </c>
      <c r="I4839" s="358">
        <v>2.25</v>
      </c>
      <c r="J4839" s="373">
        <v>6.75</v>
      </c>
    </row>
    <row r="4840" spans="1:10" ht="38.25" x14ac:dyDescent="0.25">
      <c r="A4840" s="372" t="s">
        <v>191</v>
      </c>
      <c r="B4840" s="355" t="s">
        <v>763</v>
      </c>
      <c r="C4840" s="354" t="s">
        <v>12</v>
      </c>
      <c r="D4840" s="354" t="s">
        <v>764</v>
      </c>
      <c r="E4840" s="643" t="s">
        <v>192</v>
      </c>
      <c r="F4840" s="643"/>
      <c r="G4840" s="356" t="s">
        <v>4</v>
      </c>
      <c r="H4840" s="357">
        <v>7.4999999999999997E-2</v>
      </c>
      <c r="I4840" s="358">
        <v>27.72</v>
      </c>
      <c r="J4840" s="373">
        <v>2.0699999999999998</v>
      </c>
    </row>
    <row r="4841" spans="1:10" ht="26.25" thickBot="1" x14ac:dyDescent="0.3">
      <c r="A4841" s="372" t="s">
        <v>191</v>
      </c>
      <c r="B4841" s="355" t="s">
        <v>5137</v>
      </c>
      <c r="C4841" s="354" t="s">
        <v>12</v>
      </c>
      <c r="D4841" s="354" t="s">
        <v>5138</v>
      </c>
      <c r="E4841" s="643" t="s">
        <v>192</v>
      </c>
      <c r="F4841" s="643"/>
      <c r="G4841" s="356" t="s">
        <v>4</v>
      </c>
      <c r="H4841" s="357">
        <v>1</v>
      </c>
      <c r="I4841" s="358">
        <v>19.010000000000002</v>
      </c>
      <c r="J4841" s="373">
        <v>19.010000000000002</v>
      </c>
    </row>
    <row r="4842" spans="1:10" ht="15.75" thickTop="1" x14ac:dyDescent="0.25">
      <c r="A4842" s="374"/>
      <c r="B4842" s="359"/>
      <c r="C4842" s="359"/>
      <c r="D4842" s="359"/>
      <c r="E4842" s="359"/>
      <c r="F4842" s="359"/>
      <c r="G4842" s="359"/>
      <c r="H4842" s="359"/>
      <c r="I4842" s="359"/>
      <c r="J4842" s="375"/>
    </row>
    <row r="4843" spans="1:10" ht="38.25" x14ac:dyDescent="0.25">
      <c r="A4843" s="376" t="s">
        <v>184</v>
      </c>
      <c r="B4843" s="350" t="s">
        <v>4863</v>
      </c>
      <c r="C4843" s="349" t="s">
        <v>163</v>
      </c>
      <c r="D4843" s="349" t="s">
        <v>4864</v>
      </c>
      <c r="E4843" s="644" t="s">
        <v>198</v>
      </c>
      <c r="F4843" s="644"/>
      <c r="G4843" s="351" t="s">
        <v>4</v>
      </c>
      <c r="H4843" s="352">
        <v>1</v>
      </c>
      <c r="I4843" s="353">
        <v>8.32</v>
      </c>
      <c r="J4843" s="377">
        <v>8.32</v>
      </c>
    </row>
    <row r="4844" spans="1:10" ht="25.5" x14ac:dyDescent="0.25">
      <c r="A4844" s="378" t="s">
        <v>185</v>
      </c>
      <c r="B4844" s="361" t="s">
        <v>414</v>
      </c>
      <c r="C4844" s="360" t="s">
        <v>12</v>
      </c>
      <c r="D4844" s="360" t="s">
        <v>415</v>
      </c>
      <c r="E4844" s="645" t="s">
        <v>2465</v>
      </c>
      <c r="F4844" s="645"/>
      <c r="G4844" s="362" t="s">
        <v>104</v>
      </c>
      <c r="H4844" s="363">
        <v>0.05</v>
      </c>
      <c r="I4844" s="364">
        <v>25.33</v>
      </c>
      <c r="J4844" s="379">
        <v>1.26</v>
      </c>
    </row>
    <row r="4845" spans="1:10" ht="25.5" x14ac:dyDescent="0.25">
      <c r="A4845" s="378" t="s">
        <v>185</v>
      </c>
      <c r="B4845" s="361" t="s">
        <v>416</v>
      </c>
      <c r="C4845" s="360" t="s">
        <v>12</v>
      </c>
      <c r="D4845" s="360" t="s">
        <v>417</v>
      </c>
      <c r="E4845" s="645" t="s">
        <v>2465</v>
      </c>
      <c r="F4845" s="645"/>
      <c r="G4845" s="362" t="s">
        <v>104</v>
      </c>
      <c r="H4845" s="363">
        <v>0.05</v>
      </c>
      <c r="I4845" s="364">
        <v>33.36</v>
      </c>
      <c r="J4845" s="379">
        <v>1.66</v>
      </c>
    </row>
    <row r="4846" spans="1:10" x14ac:dyDescent="0.25">
      <c r="A4846" s="372" t="s">
        <v>191</v>
      </c>
      <c r="B4846" s="355" t="s">
        <v>628</v>
      </c>
      <c r="C4846" s="354" t="s">
        <v>12</v>
      </c>
      <c r="D4846" s="354" t="s">
        <v>629</v>
      </c>
      <c r="E4846" s="643" t="s">
        <v>192</v>
      </c>
      <c r="F4846" s="643"/>
      <c r="G4846" s="356" t="s">
        <v>4</v>
      </c>
      <c r="H4846" s="357">
        <v>2.1999999999999999E-2</v>
      </c>
      <c r="I4846" s="358">
        <v>2.08</v>
      </c>
      <c r="J4846" s="373">
        <v>0.04</v>
      </c>
    </row>
    <row r="4847" spans="1:10" ht="25.5" x14ac:dyDescent="0.25">
      <c r="A4847" s="372" t="s">
        <v>191</v>
      </c>
      <c r="B4847" s="355" t="s">
        <v>634</v>
      </c>
      <c r="C4847" s="354" t="s">
        <v>12</v>
      </c>
      <c r="D4847" s="354" t="s">
        <v>635</v>
      </c>
      <c r="E4847" s="643" t="s">
        <v>192</v>
      </c>
      <c r="F4847" s="643"/>
      <c r="G4847" s="356" t="s">
        <v>4</v>
      </c>
      <c r="H4847" s="357">
        <v>7.3000000000000001E-3</v>
      </c>
      <c r="I4847" s="358">
        <v>67.17</v>
      </c>
      <c r="J4847" s="373">
        <v>0.49</v>
      </c>
    </row>
    <row r="4848" spans="1:10" ht="25.5" x14ac:dyDescent="0.25">
      <c r="A4848" s="372" t="s">
        <v>191</v>
      </c>
      <c r="B4848" s="355" t="s">
        <v>624</v>
      </c>
      <c r="C4848" s="354" t="s">
        <v>12</v>
      </c>
      <c r="D4848" s="354" t="s">
        <v>625</v>
      </c>
      <c r="E4848" s="643" t="s">
        <v>192</v>
      </c>
      <c r="F4848" s="643"/>
      <c r="G4848" s="356" t="s">
        <v>4</v>
      </c>
      <c r="H4848" s="357">
        <v>8.9999999999999993E-3</v>
      </c>
      <c r="I4848" s="358">
        <v>76.099999999999994</v>
      </c>
      <c r="J4848" s="373">
        <v>0.68</v>
      </c>
    </row>
    <row r="4849" spans="1:10" ht="25.5" x14ac:dyDescent="0.25">
      <c r="A4849" s="372" t="s">
        <v>191</v>
      </c>
      <c r="B4849" s="355" t="s">
        <v>5139</v>
      </c>
      <c r="C4849" s="354" t="s">
        <v>12</v>
      </c>
      <c r="D4849" s="354" t="s">
        <v>5140</v>
      </c>
      <c r="E4849" s="643" t="s">
        <v>192</v>
      </c>
      <c r="F4849" s="643"/>
      <c r="G4849" s="356" t="s">
        <v>4</v>
      </c>
      <c r="H4849" s="357">
        <v>1</v>
      </c>
      <c r="I4849" s="358">
        <v>4.1900000000000004</v>
      </c>
      <c r="J4849" s="373">
        <v>4.1900000000000004</v>
      </c>
    </row>
    <row r="4850" spans="1:10" x14ac:dyDescent="0.25">
      <c r="A4850" s="646" t="s">
        <v>199</v>
      </c>
      <c r="B4850" s="853"/>
      <c r="C4850" s="853"/>
      <c r="D4850" s="853"/>
      <c r="E4850" s="853"/>
      <c r="F4850" s="853"/>
      <c r="G4850" s="853"/>
      <c r="H4850" s="853"/>
      <c r="I4850" s="853"/>
      <c r="J4850" s="647"/>
    </row>
    <row r="4851" spans="1:10" ht="15.75" thickBot="1" x14ac:dyDescent="0.3">
      <c r="A4851" s="648" t="s">
        <v>5141</v>
      </c>
      <c r="B4851" s="854"/>
      <c r="C4851" s="854"/>
      <c r="D4851" s="854"/>
      <c r="E4851" s="854"/>
      <c r="F4851" s="854"/>
      <c r="G4851" s="854"/>
      <c r="H4851" s="854"/>
      <c r="I4851" s="854"/>
      <c r="J4851" s="649"/>
    </row>
    <row r="4852" spans="1:10" ht="15.75" thickTop="1" x14ac:dyDescent="0.25">
      <c r="A4852" s="374"/>
      <c r="B4852" s="359"/>
      <c r="C4852" s="359"/>
      <c r="D4852" s="359"/>
      <c r="E4852" s="359"/>
      <c r="F4852" s="359"/>
      <c r="G4852" s="359"/>
      <c r="H4852" s="359"/>
      <c r="I4852" s="359"/>
      <c r="J4852" s="375"/>
    </row>
    <row r="4853" spans="1:10" ht="38.25" x14ac:dyDescent="0.25">
      <c r="A4853" s="376" t="s">
        <v>184</v>
      </c>
      <c r="B4853" s="350" t="s">
        <v>4866</v>
      </c>
      <c r="C4853" s="349" t="s">
        <v>163</v>
      </c>
      <c r="D4853" s="349" t="s">
        <v>4867</v>
      </c>
      <c r="E4853" s="644" t="s">
        <v>987</v>
      </c>
      <c r="F4853" s="644"/>
      <c r="G4853" s="351" t="s">
        <v>4</v>
      </c>
      <c r="H4853" s="352">
        <v>1</v>
      </c>
      <c r="I4853" s="353">
        <v>13.49</v>
      </c>
      <c r="J4853" s="377">
        <v>13.49</v>
      </c>
    </row>
    <row r="4854" spans="1:10" ht="25.5" x14ac:dyDescent="0.25">
      <c r="A4854" s="378" t="s">
        <v>185</v>
      </c>
      <c r="B4854" s="361" t="s">
        <v>414</v>
      </c>
      <c r="C4854" s="360" t="s">
        <v>12</v>
      </c>
      <c r="D4854" s="360" t="s">
        <v>415</v>
      </c>
      <c r="E4854" s="645" t="s">
        <v>2465</v>
      </c>
      <c r="F4854" s="645"/>
      <c r="G4854" s="362" t="s">
        <v>104</v>
      </c>
      <c r="H4854" s="363">
        <v>8.6699999999999999E-2</v>
      </c>
      <c r="I4854" s="364">
        <v>25.33</v>
      </c>
      <c r="J4854" s="379">
        <v>2.19</v>
      </c>
    </row>
    <row r="4855" spans="1:10" ht="25.5" x14ac:dyDescent="0.25">
      <c r="A4855" s="378" t="s">
        <v>185</v>
      </c>
      <c r="B4855" s="361" t="s">
        <v>416</v>
      </c>
      <c r="C4855" s="360" t="s">
        <v>12</v>
      </c>
      <c r="D4855" s="360" t="s">
        <v>417</v>
      </c>
      <c r="E4855" s="645" t="s">
        <v>2465</v>
      </c>
      <c r="F4855" s="645"/>
      <c r="G4855" s="362" t="s">
        <v>104</v>
      </c>
      <c r="H4855" s="363">
        <v>8.6699999999999999E-2</v>
      </c>
      <c r="I4855" s="364">
        <v>33.36</v>
      </c>
      <c r="J4855" s="379">
        <v>2.89</v>
      </c>
    </row>
    <row r="4856" spans="1:10" ht="25.5" x14ac:dyDescent="0.25">
      <c r="A4856" s="372" t="s">
        <v>191</v>
      </c>
      <c r="B4856" s="355" t="s">
        <v>3118</v>
      </c>
      <c r="C4856" s="354" t="s">
        <v>12</v>
      </c>
      <c r="D4856" s="354" t="s">
        <v>3119</v>
      </c>
      <c r="E4856" s="643" t="s">
        <v>192</v>
      </c>
      <c r="F4856" s="643"/>
      <c r="G4856" s="356" t="s">
        <v>4</v>
      </c>
      <c r="H4856" s="357">
        <v>1</v>
      </c>
      <c r="I4856" s="358">
        <v>6.82</v>
      </c>
      <c r="J4856" s="373">
        <v>6.82</v>
      </c>
    </row>
    <row r="4857" spans="1:10" ht="38.25" x14ac:dyDescent="0.25">
      <c r="A4857" s="372" t="s">
        <v>191</v>
      </c>
      <c r="B4857" s="355" t="s">
        <v>763</v>
      </c>
      <c r="C4857" s="354" t="s">
        <v>12</v>
      </c>
      <c r="D4857" s="354" t="s">
        <v>764</v>
      </c>
      <c r="E4857" s="643" t="s">
        <v>192</v>
      </c>
      <c r="F4857" s="643"/>
      <c r="G4857" s="356" t="s">
        <v>4</v>
      </c>
      <c r="H4857" s="357">
        <v>5.7500000000000002E-2</v>
      </c>
      <c r="I4857" s="358">
        <v>27.72</v>
      </c>
      <c r="J4857" s="373">
        <v>1.59</v>
      </c>
    </row>
    <row r="4858" spans="1:10" x14ac:dyDescent="0.25">
      <c r="A4858" s="646" t="s">
        <v>199</v>
      </c>
      <c r="B4858" s="853"/>
      <c r="C4858" s="853"/>
      <c r="D4858" s="853"/>
      <c r="E4858" s="853"/>
      <c r="F4858" s="853"/>
      <c r="G4858" s="853"/>
      <c r="H4858" s="853"/>
      <c r="I4858" s="853"/>
      <c r="J4858" s="647"/>
    </row>
    <row r="4859" spans="1:10" ht="15.75" thickBot="1" x14ac:dyDescent="0.3">
      <c r="A4859" s="648" t="s">
        <v>3159</v>
      </c>
      <c r="B4859" s="854"/>
      <c r="C4859" s="854"/>
      <c r="D4859" s="854"/>
      <c r="E4859" s="854"/>
      <c r="F4859" s="854"/>
      <c r="G4859" s="854"/>
      <c r="H4859" s="854"/>
      <c r="I4859" s="854"/>
      <c r="J4859" s="649"/>
    </row>
    <row r="4860" spans="1:10" ht="15.75" thickTop="1" x14ac:dyDescent="0.25">
      <c r="A4860" s="374"/>
      <c r="B4860" s="359"/>
      <c r="C4860" s="359"/>
      <c r="D4860" s="359"/>
      <c r="E4860" s="359"/>
      <c r="F4860" s="359"/>
      <c r="G4860" s="359"/>
      <c r="H4860" s="359"/>
      <c r="I4860" s="359"/>
      <c r="J4860" s="375"/>
    </row>
    <row r="4861" spans="1:10" ht="51" x14ac:dyDescent="0.25">
      <c r="A4861" s="376" t="s">
        <v>184</v>
      </c>
      <c r="B4861" s="350" t="s">
        <v>3347</v>
      </c>
      <c r="C4861" s="349" t="s">
        <v>163</v>
      </c>
      <c r="D4861" s="349" t="s">
        <v>3348</v>
      </c>
      <c r="E4861" s="644" t="s">
        <v>779</v>
      </c>
      <c r="F4861" s="644"/>
      <c r="G4861" s="351" t="s">
        <v>4</v>
      </c>
      <c r="H4861" s="352">
        <v>1</v>
      </c>
      <c r="I4861" s="353">
        <v>543.52</v>
      </c>
      <c r="J4861" s="377">
        <v>543.52</v>
      </c>
    </row>
    <row r="4862" spans="1:10" ht="38.25" x14ac:dyDescent="0.25">
      <c r="A4862" s="378" t="s">
        <v>185</v>
      </c>
      <c r="B4862" s="361" t="s">
        <v>3385</v>
      </c>
      <c r="C4862" s="360" t="s">
        <v>163</v>
      </c>
      <c r="D4862" s="360" t="s">
        <v>3386</v>
      </c>
      <c r="E4862" s="645" t="s">
        <v>779</v>
      </c>
      <c r="F4862" s="645"/>
      <c r="G4862" s="362" t="s">
        <v>4</v>
      </c>
      <c r="H4862" s="363">
        <v>1</v>
      </c>
      <c r="I4862" s="364">
        <v>531.1</v>
      </c>
      <c r="J4862" s="379">
        <v>531.1</v>
      </c>
    </row>
    <row r="4863" spans="1:10" ht="25.5" x14ac:dyDescent="0.25">
      <c r="A4863" s="378" t="s">
        <v>185</v>
      </c>
      <c r="B4863" s="361" t="s">
        <v>2055</v>
      </c>
      <c r="C4863" s="360" t="s">
        <v>12</v>
      </c>
      <c r="D4863" s="360" t="s">
        <v>5604</v>
      </c>
      <c r="E4863" s="645" t="s">
        <v>779</v>
      </c>
      <c r="F4863" s="645"/>
      <c r="G4863" s="362" t="s">
        <v>4</v>
      </c>
      <c r="H4863" s="363">
        <v>1</v>
      </c>
      <c r="I4863" s="364">
        <v>12.42</v>
      </c>
      <c r="J4863" s="379">
        <v>12.42</v>
      </c>
    </row>
    <row r="4864" spans="1:10" x14ac:dyDescent="0.25">
      <c r="A4864" s="646" t="s">
        <v>199</v>
      </c>
      <c r="B4864" s="853"/>
      <c r="C4864" s="853"/>
      <c r="D4864" s="853"/>
      <c r="E4864" s="853"/>
      <c r="F4864" s="853"/>
      <c r="G4864" s="853"/>
      <c r="H4864" s="853"/>
      <c r="I4864" s="853"/>
      <c r="J4864" s="647"/>
    </row>
    <row r="4865" spans="1:10" ht="15.75" thickBot="1" x14ac:dyDescent="0.3">
      <c r="A4865" s="648" t="s">
        <v>3387</v>
      </c>
      <c r="B4865" s="854"/>
      <c r="C4865" s="854"/>
      <c r="D4865" s="854"/>
      <c r="E4865" s="854"/>
      <c r="F4865" s="854"/>
      <c r="G4865" s="854"/>
      <c r="H4865" s="854"/>
      <c r="I4865" s="854"/>
      <c r="J4865" s="649"/>
    </row>
    <row r="4866" spans="1:10" ht="15.75" thickTop="1" x14ac:dyDescent="0.25">
      <c r="A4866" s="374"/>
      <c r="B4866" s="359"/>
      <c r="C4866" s="359"/>
      <c r="D4866" s="359"/>
      <c r="E4866" s="359"/>
      <c r="F4866" s="359"/>
      <c r="G4866" s="359"/>
      <c r="H4866" s="359"/>
      <c r="I4866" s="359"/>
      <c r="J4866" s="375"/>
    </row>
    <row r="4867" spans="1:10" ht="51" x14ac:dyDescent="0.25">
      <c r="A4867" s="376" t="s">
        <v>184</v>
      </c>
      <c r="B4867" s="350" t="s">
        <v>4868</v>
      </c>
      <c r="C4867" s="349" t="s">
        <v>12</v>
      </c>
      <c r="D4867" s="349" t="s">
        <v>4869</v>
      </c>
      <c r="E4867" s="644" t="s">
        <v>779</v>
      </c>
      <c r="F4867" s="644"/>
      <c r="G4867" s="351" t="s">
        <v>4</v>
      </c>
      <c r="H4867" s="352">
        <v>1</v>
      </c>
      <c r="I4867" s="353">
        <v>365.97</v>
      </c>
      <c r="J4867" s="377">
        <v>365.97</v>
      </c>
    </row>
    <row r="4868" spans="1:10" ht="38.25" x14ac:dyDescent="0.25">
      <c r="A4868" s="378" t="s">
        <v>185</v>
      </c>
      <c r="B4868" s="361" t="s">
        <v>5142</v>
      </c>
      <c r="C4868" s="360" t="s">
        <v>12</v>
      </c>
      <c r="D4868" s="360" t="s">
        <v>5606</v>
      </c>
      <c r="E4868" s="645" t="s">
        <v>779</v>
      </c>
      <c r="F4868" s="645"/>
      <c r="G4868" s="362" t="s">
        <v>4</v>
      </c>
      <c r="H4868" s="363">
        <v>1</v>
      </c>
      <c r="I4868" s="364">
        <v>356.91</v>
      </c>
      <c r="J4868" s="379">
        <v>356.91</v>
      </c>
    </row>
    <row r="4869" spans="1:10" ht="39" thickBot="1" x14ac:dyDescent="0.3">
      <c r="A4869" s="372" t="s">
        <v>191</v>
      </c>
      <c r="B4869" s="355" t="s">
        <v>3160</v>
      </c>
      <c r="C4869" s="354" t="s">
        <v>12</v>
      </c>
      <c r="D4869" s="354" t="s">
        <v>3161</v>
      </c>
      <c r="E4869" s="643" t="s">
        <v>192</v>
      </c>
      <c r="F4869" s="643"/>
      <c r="G4869" s="356" t="s">
        <v>4</v>
      </c>
      <c r="H4869" s="357">
        <v>1</v>
      </c>
      <c r="I4869" s="358">
        <v>9.06</v>
      </c>
      <c r="J4869" s="373">
        <v>9.06</v>
      </c>
    </row>
    <row r="4870" spans="1:10" ht="15.75" thickTop="1" x14ac:dyDescent="0.25">
      <c r="A4870" s="374"/>
      <c r="B4870" s="359"/>
      <c r="C4870" s="359"/>
      <c r="D4870" s="359"/>
      <c r="E4870" s="359"/>
      <c r="F4870" s="359"/>
      <c r="G4870" s="359"/>
      <c r="H4870" s="359"/>
      <c r="I4870" s="359"/>
      <c r="J4870" s="375"/>
    </row>
    <row r="4871" spans="1:10" ht="38.25" x14ac:dyDescent="0.25">
      <c r="A4871" s="376" t="s">
        <v>184</v>
      </c>
      <c r="B4871" s="350" t="s">
        <v>2819</v>
      </c>
      <c r="C4871" s="349" t="s">
        <v>12</v>
      </c>
      <c r="D4871" s="349" t="s">
        <v>5439</v>
      </c>
      <c r="E4871" s="644" t="s">
        <v>779</v>
      </c>
      <c r="F4871" s="644"/>
      <c r="G4871" s="351" t="s">
        <v>4</v>
      </c>
      <c r="H4871" s="352">
        <v>1</v>
      </c>
      <c r="I4871" s="353">
        <v>823.11</v>
      </c>
      <c r="J4871" s="377">
        <v>823.11</v>
      </c>
    </row>
    <row r="4872" spans="1:10" ht="25.5" x14ac:dyDescent="0.25">
      <c r="A4872" s="378" t="s">
        <v>185</v>
      </c>
      <c r="B4872" s="361" t="s">
        <v>416</v>
      </c>
      <c r="C4872" s="360" t="s">
        <v>12</v>
      </c>
      <c r="D4872" s="360" t="s">
        <v>417</v>
      </c>
      <c r="E4872" s="645" t="s">
        <v>2465</v>
      </c>
      <c r="F4872" s="645"/>
      <c r="G4872" s="362" t="s">
        <v>104</v>
      </c>
      <c r="H4872" s="363">
        <v>1.0697173</v>
      </c>
      <c r="I4872" s="364">
        <v>33.36</v>
      </c>
      <c r="J4872" s="379">
        <v>35.68</v>
      </c>
    </row>
    <row r="4873" spans="1:10" x14ac:dyDescent="0.25">
      <c r="A4873" s="378" t="s">
        <v>185</v>
      </c>
      <c r="B4873" s="361" t="s">
        <v>190</v>
      </c>
      <c r="C4873" s="360" t="s">
        <v>12</v>
      </c>
      <c r="D4873" s="360" t="s">
        <v>106</v>
      </c>
      <c r="E4873" s="645" t="s">
        <v>2465</v>
      </c>
      <c r="F4873" s="645"/>
      <c r="G4873" s="362" t="s">
        <v>104</v>
      </c>
      <c r="H4873" s="363">
        <v>0.41059859999999998</v>
      </c>
      <c r="I4873" s="364">
        <v>24.91</v>
      </c>
      <c r="J4873" s="379">
        <v>10.220000000000001</v>
      </c>
    </row>
    <row r="4874" spans="1:10" ht="25.5" x14ac:dyDescent="0.25">
      <c r="A4874" s="372" t="s">
        <v>191</v>
      </c>
      <c r="B4874" s="355" t="s">
        <v>480</v>
      </c>
      <c r="C4874" s="354" t="s">
        <v>12</v>
      </c>
      <c r="D4874" s="354" t="s">
        <v>697</v>
      </c>
      <c r="E4874" s="643" t="s">
        <v>192</v>
      </c>
      <c r="F4874" s="643"/>
      <c r="G4874" s="356" t="s">
        <v>4</v>
      </c>
      <c r="H4874" s="357">
        <v>2.1000000000000001E-2</v>
      </c>
      <c r="I4874" s="358">
        <v>3.98</v>
      </c>
      <c r="J4874" s="373">
        <v>0.08</v>
      </c>
    </row>
    <row r="4875" spans="1:10" ht="25.5" x14ac:dyDescent="0.25">
      <c r="A4875" s="372" t="s">
        <v>191</v>
      </c>
      <c r="B4875" s="355" t="s">
        <v>3164</v>
      </c>
      <c r="C4875" s="354" t="s">
        <v>12</v>
      </c>
      <c r="D4875" s="354" t="s">
        <v>3165</v>
      </c>
      <c r="E4875" s="643" t="s">
        <v>192</v>
      </c>
      <c r="F4875" s="643"/>
      <c r="G4875" s="356" t="s">
        <v>4</v>
      </c>
      <c r="H4875" s="357">
        <v>1</v>
      </c>
      <c r="I4875" s="358">
        <v>430.79</v>
      </c>
      <c r="J4875" s="373">
        <v>430.79</v>
      </c>
    </row>
    <row r="4876" spans="1:10" ht="38.25" x14ac:dyDescent="0.25">
      <c r="A4876" s="372" t="s">
        <v>191</v>
      </c>
      <c r="B4876" s="355" t="s">
        <v>3162</v>
      </c>
      <c r="C4876" s="354" t="s">
        <v>12</v>
      </c>
      <c r="D4876" s="354" t="s">
        <v>3163</v>
      </c>
      <c r="E4876" s="643" t="s">
        <v>192</v>
      </c>
      <c r="F4876" s="643"/>
      <c r="G4876" s="356" t="s">
        <v>4</v>
      </c>
      <c r="H4876" s="357">
        <v>1</v>
      </c>
      <c r="I4876" s="358">
        <v>312.92</v>
      </c>
      <c r="J4876" s="373">
        <v>312.92</v>
      </c>
    </row>
    <row r="4877" spans="1:10" ht="51.75" thickBot="1" x14ac:dyDescent="0.3">
      <c r="A4877" s="372" t="s">
        <v>191</v>
      </c>
      <c r="B4877" s="355" t="s">
        <v>780</v>
      </c>
      <c r="C4877" s="354" t="s">
        <v>12</v>
      </c>
      <c r="D4877" s="354" t="s">
        <v>781</v>
      </c>
      <c r="E4877" s="643" t="s">
        <v>192</v>
      </c>
      <c r="F4877" s="643"/>
      <c r="G4877" s="356" t="s">
        <v>4</v>
      </c>
      <c r="H4877" s="357">
        <v>2</v>
      </c>
      <c r="I4877" s="358">
        <v>16.71</v>
      </c>
      <c r="J4877" s="373">
        <v>33.42</v>
      </c>
    </row>
    <row r="4878" spans="1:10" ht="15.75" thickTop="1" x14ac:dyDescent="0.25">
      <c r="A4878" s="374"/>
      <c r="B4878" s="359"/>
      <c r="C4878" s="359"/>
      <c r="D4878" s="359"/>
      <c r="E4878" s="359"/>
      <c r="F4878" s="359"/>
      <c r="G4878" s="359"/>
      <c r="H4878" s="359"/>
      <c r="I4878" s="359"/>
      <c r="J4878" s="375"/>
    </row>
    <row r="4879" spans="1:10" ht="38.25" x14ac:dyDescent="0.25">
      <c r="A4879" s="376" t="s">
        <v>184</v>
      </c>
      <c r="B4879" s="350" t="s">
        <v>1675</v>
      </c>
      <c r="C4879" s="349" t="s">
        <v>163</v>
      </c>
      <c r="D4879" s="349" t="s">
        <v>1676</v>
      </c>
      <c r="E4879" s="644" t="s">
        <v>779</v>
      </c>
      <c r="F4879" s="644"/>
      <c r="G4879" s="351" t="s">
        <v>4</v>
      </c>
      <c r="H4879" s="352">
        <v>1</v>
      </c>
      <c r="I4879" s="353">
        <v>1102.08</v>
      </c>
      <c r="J4879" s="377">
        <v>1102.08</v>
      </c>
    </row>
    <row r="4880" spans="1:10" ht="38.25" x14ac:dyDescent="0.25">
      <c r="A4880" s="378" t="s">
        <v>185</v>
      </c>
      <c r="B4880" s="361" t="s">
        <v>2059</v>
      </c>
      <c r="C4880" s="360" t="s">
        <v>12</v>
      </c>
      <c r="D4880" s="360" t="s">
        <v>5609</v>
      </c>
      <c r="E4880" s="645" t="s">
        <v>779</v>
      </c>
      <c r="F4880" s="645"/>
      <c r="G4880" s="362" t="s">
        <v>4</v>
      </c>
      <c r="H4880" s="363">
        <v>1</v>
      </c>
      <c r="I4880" s="364">
        <v>397.58</v>
      </c>
      <c r="J4880" s="379">
        <v>397.58</v>
      </c>
    </row>
    <row r="4881" spans="1:10" ht="25.5" x14ac:dyDescent="0.25">
      <c r="A4881" s="378" t="s">
        <v>185</v>
      </c>
      <c r="B4881" s="361" t="s">
        <v>2058</v>
      </c>
      <c r="C4881" s="360" t="s">
        <v>12</v>
      </c>
      <c r="D4881" s="360" t="s">
        <v>5608</v>
      </c>
      <c r="E4881" s="645" t="s">
        <v>779</v>
      </c>
      <c r="F4881" s="645"/>
      <c r="G4881" s="362" t="s">
        <v>4</v>
      </c>
      <c r="H4881" s="363">
        <v>1</v>
      </c>
      <c r="I4881" s="364">
        <v>161.77000000000001</v>
      </c>
      <c r="J4881" s="379">
        <v>161.77000000000001</v>
      </c>
    </row>
    <row r="4882" spans="1:10" ht="25.5" x14ac:dyDescent="0.25">
      <c r="A4882" s="378" t="s">
        <v>185</v>
      </c>
      <c r="B4882" s="361" t="s">
        <v>2056</v>
      </c>
      <c r="C4882" s="360" t="s">
        <v>12</v>
      </c>
      <c r="D4882" s="360" t="s">
        <v>5605</v>
      </c>
      <c r="E4882" s="645" t="s">
        <v>779</v>
      </c>
      <c r="F4882" s="645"/>
      <c r="G4882" s="362" t="s">
        <v>4</v>
      </c>
      <c r="H4882" s="363">
        <v>2</v>
      </c>
      <c r="I4882" s="364">
        <v>43.85</v>
      </c>
      <c r="J4882" s="379">
        <v>87.7</v>
      </c>
    </row>
    <row r="4883" spans="1:10" ht="38.25" x14ac:dyDescent="0.25">
      <c r="A4883" s="378" t="s">
        <v>185</v>
      </c>
      <c r="B4883" s="361" t="s">
        <v>2060</v>
      </c>
      <c r="C4883" s="360" t="s">
        <v>12</v>
      </c>
      <c r="D4883" s="360" t="s">
        <v>5607</v>
      </c>
      <c r="E4883" s="645" t="s">
        <v>779</v>
      </c>
      <c r="F4883" s="645"/>
      <c r="G4883" s="362" t="s">
        <v>4</v>
      </c>
      <c r="H4883" s="363">
        <v>1</v>
      </c>
      <c r="I4883" s="364">
        <v>400.57</v>
      </c>
      <c r="J4883" s="379">
        <v>400.57</v>
      </c>
    </row>
    <row r="4884" spans="1:10" ht="38.25" x14ac:dyDescent="0.25">
      <c r="A4884" s="378" t="s">
        <v>185</v>
      </c>
      <c r="B4884" s="361" t="s">
        <v>2057</v>
      </c>
      <c r="C4884" s="360" t="s">
        <v>12</v>
      </c>
      <c r="D4884" s="360" t="s">
        <v>5610</v>
      </c>
      <c r="E4884" s="645" t="s">
        <v>779</v>
      </c>
      <c r="F4884" s="645"/>
      <c r="G4884" s="362" t="s">
        <v>4</v>
      </c>
      <c r="H4884" s="363">
        <v>1</v>
      </c>
      <c r="I4884" s="364">
        <v>54.46</v>
      </c>
      <c r="J4884" s="379">
        <v>54.46</v>
      </c>
    </row>
    <row r="4885" spans="1:10" x14ac:dyDescent="0.25">
      <c r="A4885" s="646" t="s">
        <v>199</v>
      </c>
      <c r="B4885" s="853"/>
      <c r="C4885" s="853"/>
      <c r="D4885" s="853"/>
      <c r="E4885" s="853"/>
      <c r="F4885" s="853"/>
      <c r="G4885" s="853"/>
      <c r="H4885" s="853"/>
      <c r="I4885" s="853"/>
      <c r="J4885" s="647"/>
    </row>
    <row r="4886" spans="1:10" ht="15.75" thickBot="1" x14ac:dyDescent="0.3">
      <c r="A4886" s="648" t="s">
        <v>2061</v>
      </c>
      <c r="B4886" s="854"/>
      <c r="C4886" s="854"/>
      <c r="D4886" s="854"/>
      <c r="E4886" s="854"/>
      <c r="F4886" s="854"/>
      <c r="G4886" s="854"/>
      <c r="H4886" s="854"/>
      <c r="I4886" s="854"/>
      <c r="J4886" s="649"/>
    </row>
    <row r="4887" spans="1:10" ht="15.75" thickTop="1" x14ac:dyDescent="0.25">
      <c r="A4887" s="374"/>
      <c r="B4887" s="359"/>
      <c r="C4887" s="359"/>
      <c r="D4887" s="359"/>
      <c r="E4887" s="359"/>
      <c r="F4887" s="359"/>
      <c r="G4887" s="359"/>
      <c r="H4887" s="359"/>
      <c r="I4887" s="359"/>
      <c r="J4887" s="375"/>
    </row>
    <row r="4888" spans="1:10" ht="51" x14ac:dyDescent="0.25">
      <c r="A4888" s="376" t="s">
        <v>184</v>
      </c>
      <c r="B4888" s="350" t="s">
        <v>1678</v>
      </c>
      <c r="C4888" s="349" t="s">
        <v>163</v>
      </c>
      <c r="D4888" s="349" t="s">
        <v>1679</v>
      </c>
      <c r="E4888" s="644" t="s">
        <v>198</v>
      </c>
      <c r="F4888" s="644"/>
      <c r="G4888" s="351" t="s">
        <v>4</v>
      </c>
      <c r="H4888" s="352">
        <v>1</v>
      </c>
      <c r="I4888" s="353">
        <v>1034.5999999999999</v>
      </c>
      <c r="J4888" s="377">
        <v>1034.5999999999999</v>
      </c>
    </row>
    <row r="4889" spans="1:10" ht="25.5" x14ac:dyDescent="0.25">
      <c r="A4889" s="378" t="s">
        <v>185</v>
      </c>
      <c r="B4889" s="361" t="s">
        <v>782</v>
      </c>
      <c r="C4889" s="360" t="s">
        <v>12</v>
      </c>
      <c r="D4889" s="360" t="s">
        <v>5611</v>
      </c>
      <c r="E4889" s="645" t="s">
        <v>779</v>
      </c>
      <c r="F4889" s="645"/>
      <c r="G4889" s="362" t="s">
        <v>4</v>
      </c>
      <c r="H4889" s="363">
        <v>1</v>
      </c>
      <c r="I4889" s="364">
        <v>11.33</v>
      </c>
      <c r="J4889" s="379">
        <v>11.33</v>
      </c>
    </row>
    <row r="4890" spans="1:10" ht="38.25" x14ac:dyDescent="0.25">
      <c r="A4890" s="378" t="s">
        <v>185</v>
      </c>
      <c r="B4890" s="361" t="s">
        <v>2062</v>
      </c>
      <c r="C4890" s="360" t="s">
        <v>163</v>
      </c>
      <c r="D4890" s="360" t="s">
        <v>2063</v>
      </c>
      <c r="E4890" s="645" t="s">
        <v>779</v>
      </c>
      <c r="F4890" s="645"/>
      <c r="G4890" s="362" t="s">
        <v>4</v>
      </c>
      <c r="H4890" s="363">
        <v>1</v>
      </c>
      <c r="I4890" s="364">
        <v>968.81</v>
      </c>
      <c r="J4890" s="379">
        <v>968.81</v>
      </c>
    </row>
    <row r="4891" spans="1:10" ht="38.25" x14ac:dyDescent="0.25">
      <c r="A4891" s="378" t="s">
        <v>185</v>
      </c>
      <c r="B4891" s="361" t="s">
        <v>2057</v>
      </c>
      <c r="C4891" s="360" t="s">
        <v>12</v>
      </c>
      <c r="D4891" s="360" t="s">
        <v>5610</v>
      </c>
      <c r="E4891" s="645" t="s">
        <v>779</v>
      </c>
      <c r="F4891" s="645"/>
      <c r="G4891" s="362" t="s">
        <v>4</v>
      </c>
      <c r="H4891" s="363">
        <v>1</v>
      </c>
      <c r="I4891" s="364">
        <v>54.46</v>
      </c>
      <c r="J4891" s="379">
        <v>54.46</v>
      </c>
    </row>
    <row r="4892" spans="1:10" x14ac:dyDescent="0.25">
      <c r="A4892" s="646" t="s">
        <v>199</v>
      </c>
      <c r="B4892" s="853"/>
      <c r="C4892" s="853"/>
      <c r="D4892" s="853"/>
      <c r="E4892" s="853"/>
      <c r="F4892" s="853"/>
      <c r="G4892" s="853"/>
      <c r="H4892" s="853"/>
      <c r="I4892" s="853"/>
      <c r="J4892" s="647"/>
    </row>
    <row r="4893" spans="1:10" ht="15.75" thickBot="1" x14ac:dyDescent="0.3">
      <c r="A4893" s="648" t="s">
        <v>2064</v>
      </c>
      <c r="B4893" s="854"/>
      <c r="C4893" s="854"/>
      <c r="D4893" s="854"/>
      <c r="E4893" s="854"/>
      <c r="F4893" s="854"/>
      <c r="G4893" s="854"/>
      <c r="H4893" s="854"/>
      <c r="I4893" s="854"/>
      <c r="J4893" s="649"/>
    </row>
    <row r="4894" spans="1:10" ht="15.75" thickTop="1" x14ac:dyDescent="0.25">
      <c r="A4894" s="374"/>
      <c r="B4894" s="359"/>
      <c r="C4894" s="359"/>
      <c r="D4894" s="359"/>
      <c r="E4894" s="359"/>
      <c r="F4894" s="359"/>
      <c r="G4894" s="359"/>
      <c r="H4894" s="359"/>
      <c r="I4894" s="359"/>
      <c r="J4894" s="375"/>
    </row>
    <row r="4895" spans="1:10" ht="38.25" x14ac:dyDescent="0.25">
      <c r="A4895" s="376" t="s">
        <v>184</v>
      </c>
      <c r="B4895" s="350" t="s">
        <v>2821</v>
      </c>
      <c r="C4895" s="349" t="s">
        <v>163</v>
      </c>
      <c r="D4895" s="349" t="s">
        <v>2822</v>
      </c>
      <c r="E4895" s="644" t="s">
        <v>198</v>
      </c>
      <c r="F4895" s="644"/>
      <c r="G4895" s="351" t="s">
        <v>4</v>
      </c>
      <c r="H4895" s="352">
        <v>1</v>
      </c>
      <c r="I4895" s="353">
        <v>246.31</v>
      </c>
      <c r="J4895" s="377">
        <v>246.31</v>
      </c>
    </row>
    <row r="4896" spans="1:10" ht="25.5" x14ac:dyDescent="0.25">
      <c r="A4896" s="378" t="s">
        <v>185</v>
      </c>
      <c r="B4896" s="361" t="s">
        <v>416</v>
      </c>
      <c r="C4896" s="360" t="s">
        <v>12</v>
      </c>
      <c r="D4896" s="360" t="s">
        <v>417</v>
      </c>
      <c r="E4896" s="645" t="s">
        <v>2465</v>
      </c>
      <c r="F4896" s="645"/>
      <c r="G4896" s="362" t="s">
        <v>104</v>
      </c>
      <c r="H4896" s="363">
        <v>0.94850000000000001</v>
      </c>
      <c r="I4896" s="364">
        <v>33.36</v>
      </c>
      <c r="J4896" s="379">
        <v>31.64</v>
      </c>
    </row>
    <row r="4897" spans="1:10" x14ac:dyDescent="0.25">
      <c r="A4897" s="378" t="s">
        <v>185</v>
      </c>
      <c r="B4897" s="361" t="s">
        <v>190</v>
      </c>
      <c r="C4897" s="360" t="s">
        <v>12</v>
      </c>
      <c r="D4897" s="360" t="s">
        <v>106</v>
      </c>
      <c r="E4897" s="645" t="s">
        <v>2465</v>
      </c>
      <c r="F4897" s="645"/>
      <c r="G4897" s="362" t="s">
        <v>104</v>
      </c>
      <c r="H4897" s="363">
        <v>0.29880000000000001</v>
      </c>
      <c r="I4897" s="364">
        <v>24.91</v>
      </c>
      <c r="J4897" s="379">
        <v>7.44</v>
      </c>
    </row>
    <row r="4898" spans="1:10" ht="25.5" x14ac:dyDescent="0.25">
      <c r="A4898" s="372" t="s">
        <v>191</v>
      </c>
      <c r="B4898" s="355" t="s">
        <v>3166</v>
      </c>
      <c r="C4898" s="354" t="s">
        <v>200</v>
      </c>
      <c r="D4898" s="354" t="s">
        <v>3167</v>
      </c>
      <c r="E4898" s="643" t="s">
        <v>192</v>
      </c>
      <c r="F4898" s="643"/>
      <c r="G4898" s="356" t="s">
        <v>202</v>
      </c>
      <c r="H4898" s="357">
        <v>1</v>
      </c>
      <c r="I4898" s="358">
        <v>106.97</v>
      </c>
      <c r="J4898" s="373">
        <v>106.97</v>
      </c>
    </row>
    <row r="4899" spans="1:10" ht="51" x14ac:dyDescent="0.25">
      <c r="A4899" s="372" t="s">
        <v>191</v>
      </c>
      <c r="B4899" s="355" t="s">
        <v>780</v>
      </c>
      <c r="C4899" s="354" t="s">
        <v>12</v>
      </c>
      <c r="D4899" s="354" t="s">
        <v>781</v>
      </c>
      <c r="E4899" s="643" t="s">
        <v>192</v>
      </c>
      <c r="F4899" s="643"/>
      <c r="G4899" s="356" t="s">
        <v>4</v>
      </c>
      <c r="H4899" s="357">
        <v>6</v>
      </c>
      <c r="I4899" s="358">
        <v>16.71</v>
      </c>
      <c r="J4899" s="373">
        <v>100.26</v>
      </c>
    </row>
    <row r="4900" spans="1:10" x14ac:dyDescent="0.25">
      <c r="A4900" s="646" t="s">
        <v>199</v>
      </c>
      <c r="B4900" s="853"/>
      <c r="C4900" s="853"/>
      <c r="D4900" s="853"/>
      <c r="E4900" s="853"/>
      <c r="F4900" s="853"/>
      <c r="G4900" s="853"/>
      <c r="H4900" s="853"/>
      <c r="I4900" s="853"/>
      <c r="J4900" s="647"/>
    </row>
    <row r="4901" spans="1:10" ht="15.75" thickBot="1" x14ac:dyDescent="0.3">
      <c r="A4901" s="648" t="s">
        <v>2071</v>
      </c>
      <c r="B4901" s="854"/>
      <c r="C4901" s="854"/>
      <c r="D4901" s="854"/>
      <c r="E4901" s="854"/>
      <c r="F4901" s="854"/>
      <c r="G4901" s="854"/>
      <c r="H4901" s="854"/>
      <c r="I4901" s="854"/>
      <c r="J4901" s="649"/>
    </row>
    <row r="4902" spans="1:10" ht="15.75" thickTop="1" x14ac:dyDescent="0.25">
      <c r="A4902" s="374"/>
      <c r="B4902" s="359"/>
      <c r="C4902" s="359"/>
      <c r="D4902" s="359"/>
      <c r="E4902" s="359"/>
      <c r="F4902" s="359"/>
      <c r="G4902" s="359"/>
      <c r="H4902" s="359"/>
      <c r="I4902" s="359"/>
      <c r="J4902" s="375"/>
    </row>
    <row r="4903" spans="1:10" ht="38.25" x14ac:dyDescent="0.25">
      <c r="A4903" s="376" t="s">
        <v>184</v>
      </c>
      <c r="B4903" s="350" t="s">
        <v>1683</v>
      </c>
      <c r="C4903" s="349" t="s">
        <v>12</v>
      </c>
      <c r="D4903" s="349" t="s">
        <v>5440</v>
      </c>
      <c r="E4903" s="644" t="s">
        <v>779</v>
      </c>
      <c r="F4903" s="644"/>
      <c r="G4903" s="351" t="s">
        <v>4</v>
      </c>
      <c r="H4903" s="352">
        <v>1</v>
      </c>
      <c r="I4903" s="353">
        <v>347.63</v>
      </c>
      <c r="J4903" s="377">
        <v>347.63</v>
      </c>
    </row>
    <row r="4904" spans="1:10" x14ac:dyDescent="0.25">
      <c r="A4904" s="378" t="s">
        <v>185</v>
      </c>
      <c r="B4904" s="361" t="s">
        <v>190</v>
      </c>
      <c r="C4904" s="360" t="s">
        <v>12</v>
      </c>
      <c r="D4904" s="360" t="s">
        <v>106</v>
      </c>
      <c r="E4904" s="645" t="s">
        <v>2465</v>
      </c>
      <c r="F4904" s="645"/>
      <c r="G4904" s="362" t="s">
        <v>104</v>
      </c>
      <c r="H4904" s="363">
        <v>0.43312859999999997</v>
      </c>
      <c r="I4904" s="364">
        <v>24.91</v>
      </c>
      <c r="J4904" s="379">
        <v>10.78</v>
      </c>
    </row>
    <row r="4905" spans="1:10" ht="25.5" x14ac:dyDescent="0.25">
      <c r="A4905" s="378" t="s">
        <v>185</v>
      </c>
      <c r="B4905" s="361" t="s">
        <v>416</v>
      </c>
      <c r="C4905" s="360" t="s">
        <v>12</v>
      </c>
      <c r="D4905" s="360" t="s">
        <v>417</v>
      </c>
      <c r="E4905" s="645" t="s">
        <v>2465</v>
      </c>
      <c r="F4905" s="645"/>
      <c r="G4905" s="362" t="s">
        <v>104</v>
      </c>
      <c r="H4905" s="363">
        <v>1.128414</v>
      </c>
      <c r="I4905" s="364">
        <v>33.36</v>
      </c>
      <c r="J4905" s="379">
        <v>37.64</v>
      </c>
    </row>
    <row r="4906" spans="1:10" ht="51" x14ac:dyDescent="0.25">
      <c r="A4906" s="372" t="s">
        <v>191</v>
      </c>
      <c r="B4906" s="355" t="s">
        <v>780</v>
      </c>
      <c r="C4906" s="354" t="s">
        <v>12</v>
      </c>
      <c r="D4906" s="354" t="s">
        <v>781</v>
      </c>
      <c r="E4906" s="643" t="s">
        <v>192</v>
      </c>
      <c r="F4906" s="643"/>
      <c r="G4906" s="356" t="s">
        <v>4</v>
      </c>
      <c r="H4906" s="357">
        <v>6</v>
      </c>
      <c r="I4906" s="358">
        <v>16.71</v>
      </c>
      <c r="J4906" s="373">
        <v>100.26</v>
      </c>
    </row>
    <row r="4907" spans="1:10" ht="26.25" thickBot="1" x14ac:dyDescent="0.3">
      <c r="A4907" s="372" t="s">
        <v>191</v>
      </c>
      <c r="B4907" s="355" t="s">
        <v>2065</v>
      </c>
      <c r="C4907" s="354" t="s">
        <v>12</v>
      </c>
      <c r="D4907" s="354" t="s">
        <v>2066</v>
      </c>
      <c r="E4907" s="643" t="s">
        <v>192</v>
      </c>
      <c r="F4907" s="643"/>
      <c r="G4907" s="356" t="s">
        <v>4</v>
      </c>
      <c r="H4907" s="357">
        <v>1</v>
      </c>
      <c r="I4907" s="358">
        <v>198.95</v>
      </c>
      <c r="J4907" s="373">
        <v>198.95</v>
      </c>
    </row>
    <row r="4908" spans="1:10" ht="15.75" thickTop="1" x14ac:dyDescent="0.25">
      <c r="A4908" s="374"/>
      <c r="B4908" s="359"/>
      <c r="C4908" s="359"/>
      <c r="D4908" s="359"/>
      <c r="E4908" s="359"/>
      <c r="F4908" s="359"/>
      <c r="G4908" s="359"/>
      <c r="H4908" s="359"/>
      <c r="I4908" s="359"/>
      <c r="J4908" s="375"/>
    </row>
    <row r="4909" spans="1:10" ht="38.25" x14ac:dyDescent="0.25">
      <c r="A4909" s="376" t="s">
        <v>184</v>
      </c>
      <c r="B4909" s="350" t="s">
        <v>1685</v>
      </c>
      <c r="C4909" s="349" t="s">
        <v>12</v>
      </c>
      <c r="D4909" s="349" t="s">
        <v>5441</v>
      </c>
      <c r="E4909" s="644" t="s">
        <v>779</v>
      </c>
      <c r="F4909" s="644"/>
      <c r="G4909" s="351" t="s">
        <v>4</v>
      </c>
      <c r="H4909" s="352">
        <v>1</v>
      </c>
      <c r="I4909" s="353">
        <v>335.27</v>
      </c>
      <c r="J4909" s="377">
        <v>335.27</v>
      </c>
    </row>
    <row r="4910" spans="1:10" ht="25.5" x14ac:dyDescent="0.25">
      <c r="A4910" s="378" t="s">
        <v>185</v>
      </c>
      <c r="B4910" s="361" t="s">
        <v>416</v>
      </c>
      <c r="C4910" s="360" t="s">
        <v>12</v>
      </c>
      <c r="D4910" s="360" t="s">
        <v>417</v>
      </c>
      <c r="E4910" s="645" t="s">
        <v>2465</v>
      </c>
      <c r="F4910" s="645"/>
      <c r="G4910" s="362" t="s">
        <v>104</v>
      </c>
      <c r="H4910" s="363">
        <v>1.128414</v>
      </c>
      <c r="I4910" s="364">
        <v>33.36</v>
      </c>
      <c r="J4910" s="379">
        <v>37.64</v>
      </c>
    </row>
    <row r="4911" spans="1:10" x14ac:dyDescent="0.25">
      <c r="A4911" s="378" t="s">
        <v>185</v>
      </c>
      <c r="B4911" s="361" t="s">
        <v>190</v>
      </c>
      <c r="C4911" s="360" t="s">
        <v>12</v>
      </c>
      <c r="D4911" s="360" t="s">
        <v>106</v>
      </c>
      <c r="E4911" s="645" t="s">
        <v>2465</v>
      </c>
      <c r="F4911" s="645"/>
      <c r="G4911" s="362" t="s">
        <v>104</v>
      </c>
      <c r="H4911" s="363">
        <v>0.43312859999999997</v>
      </c>
      <c r="I4911" s="364">
        <v>24.91</v>
      </c>
      <c r="J4911" s="379">
        <v>10.78</v>
      </c>
    </row>
    <row r="4912" spans="1:10" ht="25.5" x14ac:dyDescent="0.25">
      <c r="A4912" s="372" t="s">
        <v>191</v>
      </c>
      <c r="B4912" s="355" t="s">
        <v>2067</v>
      </c>
      <c r="C4912" s="354" t="s">
        <v>12</v>
      </c>
      <c r="D4912" s="354" t="s">
        <v>2068</v>
      </c>
      <c r="E4912" s="643" t="s">
        <v>192</v>
      </c>
      <c r="F4912" s="643"/>
      <c r="G4912" s="356" t="s">
        <v>4</v>
      </c>
      <c r="H4912" s="357">
        <v>1</v>
      </c>
      <c r="I4912" s="358">
        <v>186.59</v>
      </c>
      <c r="J4912" s="373">
        <v>186.59</v>
      </c>
    </row>
    <row r="4913" spans="1:10" ht="51.75" thickBot="1" x14ac:dyDescent="0.3">
      <c r="A4913" s="372" t="s">
        <v>191</v>
      </c>
      <c r="B4913" s="355" t="s">
        <v>780</v>
      </c>
      <c r="C4913" s="354" t="s">
        <v>12</v>
      </c>
      <c r="D4913" s="354" t="s">
        <v>781</v>
      </c>
      <c r="E4913" s="643" t="s">
        <v>192</v>
      </c>
      <c r="F4913" s="643"/>
      <c r="G4913" s="356" t="s">
        <v>4</v>
      </c>
      <c r="H4913" s="357">
        <v>6</v>
      </c>
      <c r="I4913" s="358">
        <v>16.71</v>
      </c>
      <c r="J4913" s="373">
        <v>100.26</v>
      </c>
    </row>
    <row r="4914" spans="1:10" ht="15.75" thickTop="1" x14ac:dyDescent="0.25">
      <c r="A4914" s="374"/>
      <c r="B4914" s="359"/>
      <c r="C4914" s="359"/>
      <c r="D4914" s="359"/>
      <c r="E4914" s="359"/>
      <c r="F4914" s="359"/>
      <c r="G4914" s="359"/>
      <c r="H4914" s="359"/>
      <c r="I4914" s="359"/>
      <c r="J4914" s="375"/>
    </row>
    <row r="4915" spans="1:10" ht="38.25" x14ac:dyDescent="0.25">
      <c r="A4915" s="376" t="s">
        <v>184</v>
      </c>
      <c r="B4915" s="350" t="s">
        <v>1687</v>
      </c>
      <c r="C4915" s="349" t="s">
        <v>163</v>
      </c>
      <c r="D4915" s="349" t="s">
        <v>1688</v>
      </c>
      <c r="E4915" s="644" t="s">
        <v>198</v>
      </c>
      <c r="F4915" s="644"/>
      <c r="G4915" s="351" t="s">
        <v>4</v>
      </c>
      <c r="H4915" s="352">
        <v>1</v>
      </c>
      <c r="I4915" s="353">
        <v>349.47</v>
      </c>
      <c r="J4915" s="377">
        <v>349.47</v>
      </c>
    </row>
    <row r="4916" spans="1:10" x14ac:dyDescent="0.25">
      <c r="A4916" s="378" t="s">
        <v>185</v>
      </c>
      <c r="B4916" s="361" t="s">
        <v>190</v>
      </c>
      <c r="C4916" s="360" t="s">
        <v>12</v>
      </c>
      <c r="D4916" s="360" t="s">
        <v>106</v>
      </c>
      <c r="E4916" s="645" t="s">
        <v>2465</v>
      </c>
      <c r="F4916" s="645"/>
      <c r="G4916" s="362" t="s">
        <v>104</v>
      </c>
      <c r="H4916" s="363">
        <v>0.29880000000000001</v>
      </c>
      <c r="I4916" s="364">
        <v>24.91</v>
      </c>
      <c r="J4916" s="379">
        <v>7.44</v>
      </c>
    </row>
    <row r="4917" spans="1:10" ht="25.5" x14ac:dyDescent="0.25">
      <c r="A4917" s="378" t="s">
        <v>185</v>
      </c>
      <c r="B4917" s="361" t="s">
        <v>416</v>
      </c>
      <c r="C4917" s="360" t="s">
        <v>12</v>
      </c>
      <c r="D4917" s="360" t="s">
        <v>417</v>
      </c>
      <c r="E4917" s="645" t="s">
        <v>2465</v>
      </c>
      <c r="F4917" s="645"/>
      <c r="G4917" s="362" t="s">
        <v>104</v>
      </c>
      <c r="H4917" s="363">
        <v>0.94850000000000001</v>
      </c>
      <c r="I4917" s="364">
        <v>33.36</v>
      </c>
      <c r="J4917" s="379">
        <v>31.64</v>
      </c>
    </row>
    <row r="4918" spans="1:10" ht="51" x14ac:dyDescent="0.25">
      <c r="A4918" s="372" t="s">
        <v>191</v>
      </c>
      <c r="B4918" s="355" t="s">
        <v>780</v>
      </c>
      <c r="C4918" s="354" t="s">
        <v>12</v>
      </c>
      <c r="D4918" s="354" t="s">
        <v>781</v>
      </c>
      <c r="E4918" s="643" t="s">
        <v>192</v>
      </c>
      <c r="F4918" s="643"/>
      <c r="G4918" s="356" t="s">
        <v>4</v>
      </c>
      <c r="H4918" s="357">
        <v>6</v>
      </c>
      <c r="I4918" s="358">
        <v>16.71</v>
      </c>
      <c r="J4918" s="373">
        <v>100.26</v>
      </c>
    </row>
    <row r="4919" spans="1:10" ht="25.5" x14ac:dyDescent="0.25">
      <c r="A4919" s="372" t="s">
        <v>191</v>
      </c>
      <c r="B4919" s="355" t="s">
        <v>2069</v>
      </c>
      <c r="C4919" s="354" t="s">
        <v>200</v>
      </c>
      <c r="D4919" s="354" t="s">
        <v>2070</v>
      </c>
      <c r="E4919" s="643" t="s">
        <v>192</v>
      </c>
      <c r="F4919" s="643"/>
      <c r="G4919" s="356" t="s">
        <v>202</v>
      </c>
      <c r="H4919" s="357">
        <v>1</v>
      </c>
      <c r="I4919" s="358">
        <v>210.13</v>
      </c>
      <c r="J4919" s="373">
        <v>210.13</v>
      </c>
    </row>
    <row r="4920" spans="1:10" x14ac:dyDescent="0.25">
      <c r="A4920" s="646" t="s">
        <v>199</v>
      </c>
      <c r="B4920" s="853"/>
      <c r="C4920" s="853"/>
      <c r="D4920" s="853"/>
      <c r="E4920" s="853"/>
      <c r="F4920" s="853"/>
      <c r="G4920" s="853"/>
      <c r="H4920" s="853"/>
      <c r="I4920" s="853"/>
      <c r="J4920" s="647"/>
    </row>
    <row r="4921" spans="1:10" ht="15.75" thickBot="1" x14ac:dyDescent="0.3">
      <c r="A4921" s="648" t="s">
        <v>2071</v>
      </c>
      <c r="B4921" s="854"/>
      <c r="C4921" s="854"/>
      <c r="D4921" s="854"/>
      <c r="E4921" s="854"/>
      <c r="F4921" s="854"/>
      <c r="G4921" s="854"/>
      <c r="H4921" s="854"/>
      <c r="I4921" s="854"/>
      <c r="J4921" s="649"/>
    </row>
    <row r="4922" spans="1:10" ht="15.75" thickTop="1" x14ac:dyDescent="0.25">
      <c r="A4922" s="374"/>
      <c r="B4922" s="359"/>
      <c r="C4922" s="359"/>
      <c r="D4922" s="359"/>
      <c r="E4922" s="359"/>
      <c r="F4922" s="359"/>
      <c r="G4922" s="359"/>
      <c r="H4922" s="359"/>
      <c r="I4922" s="359"/>
      <c r="J4922" s="375"/>
    </row>
    <row r="4923" spans="1:10" ht="63.75" x14ac:dyDescent="0.25">
      <c r="A4923" s="376" t="s">
        <v>184</v>
      </c>
      <c r="B4923" s="350" t="s">
        <v>2823</v>
      </c>
      <c r="C4923" s="349" t="s">
        <v>163</v>
      </c>
      <c r="D4923" s="349" t="s">
        <v>2824</v>
      </c>
      <c r="E4923" s="644" t="s">
        <v>198</v>
      </c>
      <c r="F4923" s="644"/>
      <c r="G4923" s="351" t="s">
        <v>4</v>
      </c>
      <c r="H4923" s="352">
        <v>1</v>
      </c>
      <c r="I4923" s="353">
        <v>743.32</v>
      </c>
      <c r="J4923" s="377">
        <v>743.32</v>
      </c>
    </row>
    <row r="4924" spans="1:10" ht="25.5" x14ac:dyDescent="0.25">
      <c r="A4924" s="378" t="s">
        <v>185</v>
      </c>
      <c r="B4924" s="361" t="s">
        <v>3168</v>
      </c>
      <c r="C4924" s="360" t="s">
        <v>12</v>
      </c>
      <c r="D4924" s="360" t="s">
        <v>5612</v>
      </c>
      <c r="E4924" s="645" t="s">
        <v>779</v>
      </c>
      <c r="F4924" s="645"/>
      <c r="G4924" s="362" t="s">
        <v>4</v>
      </c>
      <c r="H4924" s="363">
        <v>1</v>
      </c>
      <c r="I4924" s="364">
        <v>517.01</v>
      </c>
      <c r="J4924" s="379">
        <v>517.01</v>
      </c>
    </row>
    <row r="4925" spans="1:10" ht="25.5" x14ac:dyDescent="0.25">
      <c r="A4925" s="378" t="s">
        <v>185</v>
      </c>
      <c r="B4925" s="361" t="s">
        <v>416</v>
      </c>
      <c r="C4925" s="360" t="s">
        <v>12</v>
      </c>
      <c r="D4925" s="360" t="s">
        <v>417</v>
      </c>
      <c r="E4925" s="645" t="s">
        <v>2465</v>
      </c>
      <c r="F4925" s="645"/>
      <c r="G4925" s="362" t="s">
        <v>104</v>
      </c>
      <c r="H4925" s="363">
        <v>0.97499999999999998</v>
      </c>
      <c r="I4925" s="364">
        <v>33.36</v>
      </c>
      <c r="J4925" s="379">
        <v>32.520000000000003</v>
      </c>
    </row>
    <row r="4926" spans="1:10" ht="25.5" x14ac:dyDescent="0.25">
      <c r="A4926" s="378" t="s">
        <v>185</v>
      </c>
      <c r="B4926" s="361" t="s">
        <v>414</v>
      </c>
      <c r="C4926" s="360" t="s">
        <v>12</v>
      </c>
      <c r="D4926" s="360" t="s">
        <v>415</v>
      </c>
      <c r="E4926" s="645" t="s">
        <v>2465</v>
      </c>
      <c r="F4926" s="645"/>
      <c r="G4926" s="362" t="s">
        <v>104</v>
      </c>
      <c r="H4926" s="363">
        <v>0.97499999999999998</v>
      </c>
      <c r="I4926" s="364">
        <v>25.33</v>
      </c>
      <c r="J4926" s="379">
        <v>24.69</v>
      </c>
    </row>
    <row r="4927" spans="1:10" ht="25.5" x14ac:dyDescent="0.25">
      <c r="A4927" s="372" t="s">
        <v>191</v>
      </c>
      <c r="B4927" s="355" t="s">
        <v>3169</v>
      </c>
      <c r="C4927" s="354" t="s">
        <v>12</v>
      </c>
      <c r="D4927" s="354" t="s">
        <v>3170</v>
      </c>
      <c r="E4927" s="643" t="s">
        <v>192</v>
      </c>
      <c r="F4927" s="643"/>
      <c r="G4927" s="356" t="s">
        <v>4</v>
      </c>
      <c r="H4927" s="357">
        <v>1</v>
      </c>
      <c r="I4927" s="358">
        <v>168.77</v>
      </c>
      <c r="J4927" s="373">
        <v>168.77</v>
      </c>
    </row>
    <row r="4928" spans="1:10" ht="25.5" x14ac:dyDescent="0.25">
      <c r="A4928" s="372" t="s">
        <v>191</v>
      </c>
      <c r="B4928" s="355" t="s">
        <v>480</v>
      </c>
      <c r="C4928" s="354" t="s">
        <v>12</v>
      </c>
      <c r="D4928" s="354" t="s">
        <v>697</v>
      </c>
      <c r="E4928" s="643" t="s">
        <v>192</v>
      </c>
      <c r="F4928" s="643"/>
      <c r="G4928" s="356" t="s">
        <v>4</v>
      </c>
      <c r="H4928" s="357">
        <v>8.5000000000000006E-2</v>
      </c>
      <c r="I4928" s="358">
        <v>3.98</v>
      </c>
      <c r="J4928" s="373">
        <v>0.33</v>
      </c>
    </row>
    <row r="4929" spans="1:10" x14ac:dyDescent="0.25">
      <c r="A4929" s="646" t="s">
        <v>199</v>
      </c>
      <c r="B4929" s="853"/>
      <c r="C4929" s="853"/>
      <c r="D4929" s="853"/>
      <c r="E4929" s="853"/>
      <c r="F4929" s="853"/>
      <c r="G4929" s="853"/>
      <c r="H4929" s="853"/>
      <c r="I4929" s="853"/>
      <c r="J4929" s="647"/>
    </row>
    <row r="4930" spans="1:10" ht="15.75" thickBot="1" x14ac:dyDescent="0.3">
      <c r="A4930" s="648" t="s">
        <v>3171</v>
      </c>
      <c r="B4930" s="854"/>
      <c r="C4930" s="854"/>
      <c r="D4930" s="854"/>
      <c r="E4930" s="854"/>
      <c r="F4930" s="854"/>
      <c r="G4930" s="854"/>
      <c r="H4930" s="854"/>
      <c r="I4930" s="854"/>
      <c r="J4930" s="649"/>
    </row>
    <row r="4931" spans="1:10" ht="15.75" thickTop="1" x14ac:dyDescent="0.25">
      <c r="A4931" s="374"/>
      <c r="B4931" s="359"/>
      <c r="C4931" s="359"/>
      <c r="D4931" s="359"/>
      <c r="E4931" s="359"/>
      <c r="F4931" s="359"/>
      <c r="G4931" s="359"/>
      <c r="H4931" s="359"/>
      <c r="I4931" s="359"/>
      <c r="J4931" s="375"/>
    </row>
    <row r="4932" spans="1:10" ht="63.75" x14ac:dyDescent="0.25">
      <c r="A4932" s="376" t="s">
        <v>184</v>
      </c>
      <c r="B4932" s="350" t="s">
        <v>2825</v>
      </c>
      <c r="C4932" s="349" t="s">
        <v>163</v>
      </c>
      <c r="D4932" s="349" t="s">
        <v>2826</v>
      </c>
      <c r="E4932" s="644" t="s">
        <v>198</v>
      </c>
      <c r="F4932" s="644"/>
      <c r="G4932" s="351" t="s">
        <v>4</v>
      </c>
      <c r="H4932" s="352">
        <v>1</v>
      </c>
      <c r="I4932" s="353">
        <v>930.1</v>
      </c>
      <c r="J4932" s="377">
        <v>930.1</v>
      </c>
    </row>
    <row r="4933" spans="1:10" ht="25.5" x14ac:dyDescent="0.25">
      <c r="A4933" s="378" t="s">
        <v>185</v>
      </c>
      <c r="B4933" s="361" t="s">
        <v>416</v>
      </c>
      <c r="C4933" s="360" t="s">
        <v>12</v>
      </c>
      <c r="D4933" s="360" t="s">
        <v>417</v>
      </c>
      <c r="E4933" s="645" t="s">
        <v>2465</v>
      </c>
      <c r="F4933" s="645"/>
      <c r="G4933" s="362" t="s">
        <v>104</v>
      </c>
      <c r="H4933" s="363">
        <v>0.97499999999999998</v>
      </c>
      <c r="I4933" s="364">
        <v>33.36</v>
      </c>
      <c r="J4933" s="379">
        <v>32.520000000000003</v>
      </c>
    </row>
    <row r="4934" spans="1:10" ht="25.5" x14ac:dyDescent="0.25">
      <c r="A4934" s="378" t="s">
        <v>185</v>
      </c>
      <c r="B4934" s="361" t="s">
        <v>414</v>
      </c>
      <c r="C4934" s="360" t="s">
        <v>12</v>
      </c>
      <c r="D4934" s="360" t="s">
        <v>415</v>
      </c>
      <c r="E4934" s="645" t="s">
        <v>2465</v>
      </c>
      <c r="F4934" s="645"/>
      <c r="G4934" s="362" t="s">
        <v>104</v>
      </c>
      <c r="H4934" s="363">
        <v>0.97499999999999998</v>
      </c>
      <c r="I4934" s="364">
        <v>25.33</v>
      </c>
      <c r="J4934" s="379">
        <v>24.69</v>
      </c>
    </row>
    <row r="4935" spans="1:10" ht="25.5" x14ac:dyDescent="0.25">
      <c r="A4935" s="378" t="s">
        <v>185</v>
      </c>
      <c r="B4935" s="361" t="s">
        <v>3168</v>
      </c>
      <c r="C4935" s="360" t="s">
        <v>12</v>
      </c>
      <c r="D4935" s="360" t="s">
        <v>5612</v>
      </c>
      <c r="E4935" s="645" t="s">
        <v>779</v>
      </c>
      <c r="F4935" s="645"/>
      <c r="G4935" s="362" t="s">
        <v>4</v>
      </c>
      <c r="H4935" s="363">
        <v>1</v>
      </c>
      <c r="I4935" s="364">
        <v>517.01</v>
      </c>
      <c r="J4935" s="379">
        <v>517.01</v>
      </c>
    </row>
    <row r="4936" spans="1:10" ht="25.5" x14ac:dyDescent="0.25">
      <c r="A4936" s="372" t="s">
        <v>191</v>
      </c>
      <c r="B4936" s="355" t="s">
        <v>480</v>
      </c>
      <c r="C4936" s="354" t="s">
        <v>12</v>
      </c>
      <c r="D4936" s="354" t="s">
        <v>697</v>
      </c>
      <c r="E4936" s="643" t="s">
        <v>192</v>
      </c>
      <c r="F4936" s="643"/>
      <c r="G4936" s="356" t="s">
        <v>4</v>
      </c>
      <c r="H4936" s="357">
        <v>8.5000000000000006E-2</v>
      </c>
      <c r="I4936" s="358">
        <v>3.98</v>
      </c>
      <c r="J4936" s="373">
        <v>0.33</v>
      </c>
    </row>
    <row r="4937" spans="1:10" ht="25.5" x14ac:dyDescent="0.25">
      <c r="A4937" s="372" t="s">
        <v>191</v>
      </c>
      <c r="B4937" s="355" t="s">
        <v>5143</v>
      </c>
      <c r="C4937" s="354" t="s">
        <v>12</v>
      </c>
      <c r="D4937" s="354" t="s">
        <v>5144</v>
      </c>
      <c r="E4937" s="643" t="s">
        <v>192</v>
      </c>
      <c r="F4937" s="643"/>
      <c r="G4937" s="356" t="s">
        <v>4</v>
      </c>
      <c r="H4937" s="357">
        <v>1</v>
      </c>
      <c r="I4937" s="358">
        <v>355.55</v>
      </c>
      <c r="J4937" s="373">
        <v>355.55</v>
      </c>
    </row>
    <row r="4938" spans="1:10" x14ac:dyDescent="0.25">
      <c r="A4938" s="646" t="s">
        <v>199</v>
      </c>
      <c r="B4938" s="853"/>
      <c r="C4938" s="853"/>
      <c r="D4938" s="853"/>
      <c r="E4938" s="853"/>
      <c r="F4938" s="853"/>
      <c r="G4938" s="853"/>
      <c r="H4938" s="853"/>
      <c r="I4938" s="853"/>
      <c r="J4938" s="647"/>
    </row>
    <row r="4939" spans="1:10" ht="15.75" thickBot="1" x14ac:dyDescent="0.3">
      <c r="A4939" s="648" t="s">
        <v>3171</v>
      </c>
      <c r="B4939" s="854"/>
      <c r="C4939" s="854"/>
      <c r="D4939" s="854"/>
      <c r="E4939" s="854"/>
      <c r="F4939" s="854"/>
      <c r="G4939" s="854"/>
      <c r="H4939" s="854"/>
      <c r="I4939" s="854"/>
      <c r="J4939" s="649"/>
    </row>
    <row r="4940" spans="1:10" ht="15.75" thickTop="1" x14ac:dyDescent="0.25">
      <c r="A4940" s="374"/>
      <c r="B4940" s="359"/>
      <c r="C4940" s="359"/>
      <c r="D4940" s="359"/>
      <c r="E4940" s="359"/>
      <c r="F4940" s="359"/>
      <c r="G4940" s="359"/>
      <c r="H4940" s="359"/>
      <c r="I4940" s="359"/>
      <c r="J4940" s="375"/>
    </row>
    <row r="4941" spans="1:10" ht="38.25" x14ac:dyDescent="0.25">
      <c r="A4941" s="376" t="s">
        <v>184</v>
      </c>
      <c r="B4941" s="350" t="s">
        <v>2827</v>
      </c>
      <c r="C4941" s="349" t="s">
        <v>12</v>
      </c>
      <c r="D4941" s="349" t="s">
        <v>5442</v>
      </c>
      <c r="E4941" s="644" t="s">
        <v>779</v>
      </c>
      <c r="F4941" s="644"/>
      <c r="G4941" s="351" t="s">
        <v>4</v>
      </c>
      <c r="H4941" s="352">
        <v>1</v>
      </c>
      <c r="I4941" s="353">
        <v>1059.79</v>
      </c>
      <c r="J4941" s="377">
        <v>1059.79</v>
      </c>
    </row>
    <row r="4942" spans="1:10" x14ac:dyDescent="0.25">
      <c r="A4942" s="378" t="s">
        <v>185</v>
      </c>
      <c r="B4942" s="361" t="s">
        <v>190</v>
      </c>
      <c r="C4942" s="360" t="s">
        <v>12</v>
      </c>
      <c r="D4942" s="360" t="s">
        <v>106</v>
      </c>
      <c r="E4942" s="645" t="s">
        <v>2465</v>
      </c>
      <c r="F4942" s="645"/>
      <c r="G4942" s="362" t="s">
        <v>104</v>
      </c>
      <c r="H4942" s="363">
        <v>0.57750480000000004</v>
      </c>
      <c r="I4942" s="364">
        <v>24.91</v>
      </c>
      <c r="J4942" s="379">
        <v>14.38</v>
      </c>
    </row>
    <row r="4943" spans="1:10" ht="25.5" x14ac:dyDescent="0.25">
      <c r="A4943" s="378" t="s">
        <v>185</v>
      </c>
      <c r="B4943" s="361" t="s">
        <v>416</v>
      </c>
      <c r="C4943" s="360" t="s">
        <v>12</v>
      </c>
      <c r="D4943" s="360" t="s">
        <v>417</v>
      </c>
      <c r="E4943" s="645" t="s">
        <v>2465</v>
      </c>
      <c r="F4943" s="645"/>
      <c r="G4943" s="362" t="s">
        <v>104</v>
      </c>
      <c r="H4943" s="363">
        <v>1.5045519999999999</v>
      </c>
      <c r="I4943" s="364">
        <v>33.36</v>
      </c>
      <c r="J4943" s="379">
        <v>50.19</v>
      </c>
    </row>
    <row r="4944" spans="1:10" ht="51" x14ac:dyDescent="0.25">
      <c r="A4944" s="372" t="s">
        <v>191</v>
      </c>
      <c r="B4944" s="355" t="s">
        <v>780</v>
      </c>
      <c r="C4944" s="354" t="s">
        <v>12</v>
      </c>
      <c r="D4944" s="354" t="s">
        <v>781</v>
      </c>
      <c r="E4944" s="643" t="s">
        <v>192</v>
      </c>
      <c r="F4944" s="643"/>
      <c r="G4944" s="356" t="s">
        <v>4</v>
      </c>
      <c r="H4944" s="357">
        <v>8</v>
      </c>
      <c r="I4944" s="358">
        <v>16.71</v>
      </c>
      <c r="J4944" s="373">
        <v>133.68</v>
      </c>
    </row>
    <row r="4945" spans="1:10" ht="26.25" thickBot="1" x14ac:dyDescent="0.3">
      <c r="A4945" s="372" t="s">
        <v>191</v>
      </c>
      <c r="B4945" s="355" t="s">
        <v>3172</v>
      </c>
      <c r="C4945" s="354" t="s">
        <v>12</v>
      </c>
      <c r="D4945" s="354" t="s">
        <v>3173</v>
      </c>
      <c r="E4945" s="643" t="s">
        <v>192</v>
      </c>
      <c r="F4945" s="643"/>
      <c r="G4945" s="356" t="s">
        <v>4</v>
      </c>
      <c r="H4945" s="357">
        <v>1</v>
      </c>
      <c r="I4945" s="358">
        <v>861.54</v>
      </c>
      <c r="J4945" s="373">
        <v>861.54</v>
      </c>
    </row>
    <row r="4946" spans="1:10" ht="15.75" thickTop="1" x14ac:dyDescent="0.25">
      <c r="A4946" s="374"/>
      <c r="B4946" s="359"/>
      <c r="C4946" s="359"/>
      <c r="D4946" s="359"/>
      <c r="E4946" s="359"/>
      <c r="F4946" s="359"/>
      <c r="G4946" s="359"/>
      <c r="H4946" s="359"/>
      <c r="I4946" s="359"/>
      <c r="J4946" s="375"/>
    </row>
    <row r="4947" spans="1:10" ht="51" x14ac:dyDescent="0.25">
      <c r="A4947" s="376" t="s">
        <v>184</v>
      </c>
      <c r="B4947" s="350" t="s">
        <v>1691</v>
      </c>
      <c r="C4947" s="349" t="s">
        <v>163</v>
      </c>
      <c r="D4947" s="349" t="s">
        <v>1692</v>
      </c>
      <c r="E4947" s="644" t="s">
        <v>198</v>
      </c>
      <c r="F4947" s="644"/>
      <c r="G4947" s="351" t="s">
        <v>4</v>
      </c>
      <c r="H4947" s="352">
        <v>1</v>
      </c>
      <c r="I4947" s="353">
        <v>280.27999999999997</v>
      </c>
      <c r="J4947" s="377">
        <v>280.27999999999997</v>
      </c>
    </row>
    <row r="4948" spans="1:10" ht="25.5" x14ac:dyDescent="0.25">
      <c r="A4948" s="378" t="s">
        <v>185</v>
      </c>
      <c r="B4948" s="361" t="s">
        <v>416</v>
      </c>
      <c r="C4948" s="360" t="s">
        <v>12</v>
      </c>
      <c r="D4948" s="360" t="s">
        <v>417</v>
      </c>
      <c r="E4948" s="645" t="s">
        <v>2465</v>
      </c>
      <c r="F4948" s="645"/>
      <c r="G4948" s="362" t="s">
        <v>104</v>
      </c>
      <c r="H4948" s="363">
        <v>0.1</v>
      </c>
      <c r="I4948" s="364">
        <v>33.36</v>
      </c>
      <c r="J4948" s="379">
        <v>3.33</v>
      </c>
    </row>
    <row r="4949" spans="1:10" x14ac:dyDescent="0.25">
      <c r="A4949" s="378" t="s">
        <v>185</v>
      </c>
      <c r="B4949" s="361" t="s">
        <v>190</v>
      </c>
      <c r="C4949" s="360" t="s">
        <v>12</v>
      </c>
      <c r="D4949" s="360" t="s">
        <v>106</v>
      </c>
      <c r="E4949" s="645" t="s">
        <v>2465</v>
      </c>
      <c r="F4949" s="645"/>
      <c r="G4949" s="362" t="s">
        <v>104</v>
      </c>
      <c r="H4949" s="363">
        <v>0.03</v>
      </c>
      <c r="I4949" s="364">
        <v>24.91</v>
      </c>
      <c r="J4949" s="379">
        <v>0.74</v>
      </c>
    </row>
    <row r="4950" spans="1:10" ht="63.75" x14ac:dyDescent="0.25">
      <c r="A4950" s="372" t="s">
        <v>191</v>
      </c>
      <c r="B4950" s="355" t="s">
        <v>2072</v>
      </c>
      <c r="C4950" s="354" t="s">
        <v>1865</v>
      </c>
      <c r="D4950" s="354" t="s">
        <v>2073</v>
      </c>
      <c r="E4950" s="643" t="s">
        <v>192</v>
      </c>
      <c r="F4950" s="643"/>
      <c r="G4950" s="356" t="s">
        <v>202</v>
      </c>
      <c r="H4950" s="357">
        <v>1</v>
      </c>
      <c r="I4950" s="358">
        <v>270.19</v>
      </c>
      <c r="J4950" s="373">
        <v>270.19</v>
      </c>
    </row>
    <row r="4951" spans="1:10" ht="25.5" x14ac:dyDescent="0.25">
      <c r="A4951" s="372" t="s">
        <v>191</v>
      </c>
      <c r="B4951" s="355" t="s">
        <v>480</v>
      </c>
      <c r="C4951" s="354" t="s">
        <v>12</v>
      </c>
      <c r="D4951" s="354" t="s">
        <v>697</v>
      </c>
      <c r="E4951" s="643" t="s">
        <v>192</v>
      </c>
      <c r="F4951" s="643"/>
      <c r="G4951" s="356" t="s">
        <v>4</v>
      </c>
      <c r="H4951" s="357">
        <v>3.04E-2</v>
      </c>
      <c r="I4951" s="358">
        <v>3.98</v>
      </c>
      <c r="J4951" s="373">
        <v>0.12</v>
      </c>
    </row>
    <row r="4952" spans="1:10" ht="25.5" x14ac:dyDescent="0.25">
      <c r="A4952" s="372" t="s">
        <v>191</v>
      </c>
      <c r="B4952" s="355" t="s">
        <v>2074</v>
      </c>
      <c r="C4952" s="354" t="s">
        <v>12</v>
      </c>
      <c r="D4952" s="354" t="s">
        <v>2075</v>
      </c>
      <c r="E4952" s="643" t="s">
        <v>192</v>
      </c>
      <c r="F4952" s="643"/>
      <c r="G4952" s="356" t="s">
        <v>4</v>
      </c>
      <c r="H4952" s="357">
        <v>1</v>
      </c>
      <c r="I4952" s="358">
        <v>5.9</v>
      </c>
      <c r="J4952" s="373">
        <v>5.9</v>
      </c>
    </row>
    <row r="4953" spans="1:10" x14ac:dyDescent="0.25">
      <c r="A4953" s="646" t="s">
        <v>199</v>
      </c>
      <c r="B4953" s="853"/>
      <c r="C4953" s="853"/>
      <c r="D4953" s="853"/>
      <c r="E4953" s="853"/>
      <c r="F4953" s="853"/>
      <c r="G4953" s="853"/>
      <c r="H4953" s="853"/>
      <c r="I4953" s="853"/>
      <c r="J4953" s="647"/>
    </row>
    <row r="4954" spans="1:10" ht="15.75" thickBot="1" x14ac:dyDescent="0.3">
      <c r="A4954" s="648" t="s">
        <v>2076</v>
      </c>
      <c r="B4954" s="854"/>
      <c r="C4954" s="854"/>
      <c r="D4954" s="854"/>
      <c r="E4954" s="854"/>
      <c r="F4954" s="854"/>
      <c r="G4954" s="854"/>
      <c r="H4954" s="854"/>
      <c r="I4954" s="854"/>
      <c r="J4954" s="649"/>
    </row>
    <row r="4955" spans="1:10" ht="15.75" thickTop="1" x14ac:dyDescent="0.25">
      <c r="A4955" s="374"/>
      <c r="B4955" s="359"/>
      <c r="C4955" s="359"/>
      <c r="D4955" s="359"/>
      <c r="E4955" s="359"/>
      <c r="F4955" s="359"/>
      <c r="G4955" s="359"/>
      <c r="H4955" s="359"/>
      <c r="I4955" s="359"/>
      <c r="J4955" s="375"/>
    </row>
    <row r="4956" spans="1:10" ht="38.25" x14ac:dyDescent="0.25">
      <c r="A4956" s="376" t="s">
        <v>184</v>
      </c>
      <c r="B4956" s="350" t="s">
        <v>4870</v>
      </c>
      <c r="C4956" s="349" t="s">
        <v>163</v>
      </c>
      <c r="D4956" s="349" t="s">
        <v>4871</v>
      </c>
      <c r="E4956" s="644" t="s">
        <v>198</v>
      </c>
      <c r="F4956" s="644"/>
      <c r="G4956" s="351" t="s">
        <v>4</v>
      </c>
      <c r="H4956" s="352">
        <v>1</v>
      </c>
      <c r="I4956" s="353">
        <v>633.72</v>
      </c>
      <c r="J4956" s="377">
        <v>633.72</v>
      </c>
    </row>
    <row r="4957" spans="1:10" x14ac:dyDescent="0.25">
      <c r="A4957" s="378" t="s">
        <v>185</v>
      </c>
      <c r="B4957" s="361" t="s">
        <v>190</v>
      </c>
      <c r="C4957" s="360" t="s">
        <v>12</v>
      </c>
      <c r="D4957" s="360" t="s">
        <v>106</v>
      </c>
      <c r="E4957" s="645" t="s">
        <v>2465</v>
      </c>
      <c r="F4957" s="645"/>
      <c r="G4957" s="362" t="s">
        <v>104</v>
      </c>
      <c r="H4957" s="363">
        <v>0.03</v>
      </c>
      <c r="I4957" s="364">
        <v>24.91</v>
      </c>
      <c r="J4957" s="379">
        <v>0.74</v>
      </c>
    </row>
    <row r="4958" spans="1:10" ht="25.5" x14ac:dyDescent="0.25">
      <c r="A4958" s="378" t="s">
        <v>185</v>
      </c>
      <c r="B4958" s="361" t="s">
        <v>416</v>
      </c>
      <c r="C4958" s="360" t="s">
        <v>12</v>
      </c>
      <c r="D4958" s="360" t="s">
        <v>417</v>
      </c>
      <c r="E4958" s="645" t="s">
        <v>2465</v>
      </c>
      <c r="F4958" s="645"/>
      <c r="G4958" s="362" t="s">
        <v>104</v>
      </c>
      <c r="H4958" s="363">
        <v>0.1</v>
      </c>
      <c r="I4958" s="364">
        <v>33.36</v>
      </c>
      <c r="J4958" s="379">
        <v>3.33</v>
      </c>
    </row>
    <row r="4959" spans="1:10" ht="25.5" x14ac:dyDescent="0.25">
      <c r="A4959" s="372" t="s">
        <v>191</v>
      </c>
      <c r="B4959" s="355" t="s">
        <v>480</v>
      </c>
      <c r="C4959" s="354" t="s">
        <v>12</v>
      </c>
      <c r="D4959" s="354" t="s">
        <v>697</v>
      </c>
      <c r="E4959" s="643" t="s">
        <v>192</v>
      </c>
      <c r="F4959" s="643"/>
      <c r="G4959" s="356" t="s">
        <v>4</v>
      </c>
      <c r="H4959" s="357">
        <v>3.04E-2</v>
      </c>
      <c r="I4959" s="358">
        <v>3.98</v>
      </c>
      <c r="J4959" s="373">
        <v>0.12</v>
      </c>
    </row>
    <row r="4960" spans="1:10" ht="25.5" x14ac:dyDescent="0.25">
      <c r="A4960" s="372" t="s">
        <v>191</v>
      </c>
      <c r="B4960" s="355" t="s">
        <v>2074</v>
      </c>
      <c r="C4960" s="354" t="s">
        <v>12</v>
      </c>
      <c r="D4960" s="354" t="s">
        <v>2075</v>
      </c>
      <c r="E4960" s="643" t="s">
        <v>192</v>
      </c>
      <c r="F4960" s="643"/>
      <c r="G4960" s="356" t="s">
        <v>4</v>
      </c>
      <c r="H4960" s="357">
        <v>1</v>
      </c>
      <c r="I4960" s="358">
        <v>5.9</v>
      </c>
      <c r="J4960" s="373">
        <v>5.9</v>
      </c>
    </row>
    <row r="4961" spans="1:10" ht="38.25" x14ac:dyDescent="0.25">
      <c r="A4961" s="372" t="s">
        <v>191</v>
      </c>
      <c r="B4961" s="355" t="s">
        <v>5145</v>
      </c>
      <c r="C4961" s="354" t="s">
        <v>200</v>
      </c>
      <c r="D4961" s="354" t="s">
        <v>5146</v>
      </c>
      <c r="E4961" s="643" t="s">
        <v>192</v>
      </c>
      <c r="F4961" s="643"/>
      <c r="G4961" s="356" t="s">
        <v>202</v>
      </c>
      <c r="H4961" s="357">
        <v>1</v>
      </c>
      <c r="I4961" s="358">
        <v>623.63</v>
      </c>
      <c r="J4961" s="373">
        <v>623.63</v>
      </c>
    </row>
    <row r="4962" spans="1:10" x14ac:dyDescent="0.25">
      <c r="A4962" s="646" t="s">
        <v>199</v>
      </c>
      <c r="B4962" s="853"/>
      <c r="C4962" s="853"/>
      <c r="D4962" s="853"/>
      <c r="E4962" s="853"/>
      <c r="F4962" s="853"/>
      <c r="G4962" s="853"/>
      <c r="H4962" s="853"/>
      <c r="I4962" s="853"/>
      <c r="J4962" s="647"/>
    </row>
    <row r="4963" spans="1:10" ht="15.75" thickBot="1" x14ac:dyDescent="0.3">
      <c r="A4963" s="648" t="s">
        <v>2076</v>
      </c>
      <c r="B4963" s="854"/>
      <c r="C4963" s="854"/>
      <c r="D4963" s="854"/>
      <c r="E4963" s="854"/>
      <c r="F4963" s="854"/>
      <c r="G4963" s="854"/>
      <c r="H4963" s="854"/>
      <c r="I4963" s="854"/>
      <c r="J4963" s="649"/>
    </row>
    <row r="4964" spans="1:10" ht="15.75" thickTop="1" x14ac:dyDescent="0.25">
      <c r="A4964" s="374"/>
      <c r="B4964" s="359"/>
      <c r="C4964" s="359"/>
      <c r="D4964" s="359"/>
      <c r="E4964" s="359"/>
      <c r="F4964" s="359"/>
      <c r="G4964" s="359"/>
      <c r="H4964" s="359"/>
      <c r="I4964" s="359"/>
      <c r="J4964" s="375"/>
    </row>
    <row r="4965" spans="1:10" ht="38.25" x14ac:dyDescent="0.25">
      <c r="A4965" s="376" t="s">
        <v>184</v>
      </c>
      <c r="B4965" s="350" t="s">
        <v>1697</v>
      </c>
      <c r="C4965" s="349" t="s">
        <v>12</v>
      </c>
      <c r="D4965" s="349" t="s">
        <v>5443</v>
      </c>
      <c r="E4965" s="644" t="s">
        <v>779</v>
      </c>
      <c r="F4965" s="644"/>
      <c r="G4965" s="351" t="s">
        <v>4</v>
      </c>
      <c r="H4965" s="352">
        <v>1</v>
      </c>
      <c r="I4965" s="353">
        <v>126.4</v>
      </c>
      <c r="J4965" s="377">
        <v>126.4</v>
      </c>
    </row>
    <row r="4966" spans="1:10" ht="25.5" x14ac:dyDescent="0.25">
      <c r="A4966" s="378" t="s">
        <v>185</v>
      </c>
      <c r="B4966" s="361" t="s">
        <v>416</v>
      </c>
      <c r="C4966" s="360" t="s">
        <v>12</v>
      </c>
      <c r="D4966" s="360" t="s">
        <v>417</v>
      </c>
      <c r="E4966" s="645" t="s">
        <v>2465</v>
      </c>
      <c r="F4966" s="645"/>
      <c r="G4966" s="362" t="s">
        <v>104</v>
      </c>
      <c r="H4966" s="363">
        <v>0.1233828</v>
      </c>
      <c r="I4966" s="364">
        <v>33.36</v>
      </c>
      <c r="J4966" s="379">
        <v>4.1100000000000003</v>
      </c>
    </row>
    <row r="4967" spans="1:10" x14ac:dyDescent="0.25">
      <c r="A4967" s="378" t="s">
        <v>185</v>
      </c>
      <c r="B4967" s="361" t="s">
        <v>190</v>
      </c>
      <c r="C4967" s="360" t="s">
        <v>12</v>
      </c>
      <c r="D4967" s="360" t="s">
        <v>106</v>
      </c>
      <c r="E4967" s="645" t="s">
        <v>2465</v>
      </c>
      <c r="F4967" s="645"/>
      <c r="G4967" s="362" t="s">
        <v>104</v>
      </c>
      <c r="H4967" s="363">
        <v>4.7359100000000001E-2</v>
      </c>
      <c r="I4967" s="364">
        <v>24.91</v>
      </c>
      <c r="J4967" s="379">
        <v>1.17</v>
      </c>
    </row>
    <row r="4968" spans="1:10" ht="25.5" x14ac:dyDescent="0.25">
      <c r="A4968" s="372" t="s">
        <v>191</v>
      </c>
      <c r="B4968" s="355" t="s">
        <v>480</v>
      </c>
      <c r="C4968" s="354" t="s">
        <v>12</v>
      </c>
      <c r="D4968" s="354" t="s">
        <v>697</v>
      </c>
      <c r="E4968" s="643" t="s">
        <v>192</v>
      </c>
      <c r="F4968" s="643"/>
      <c r="G4968" s="356" t="s">
        <v>4</v>
      </c>
      <c r="H4968" s="357">
        <v>2.1000000000000001E-2</v>
      </c>
      <c r="I4968" s="358">
        <v>3.98</v>
      </c>
      <c r="J4968" s="373">
        <v>0.08</v>
      </c>
    </row>
    <row r="4969" spans="1:10" ht="26.25" thickBot="1" x14ac:dyDescent="0.3">
      <c r="A4969" s="372" t="s">
        <v>191</v>
      </c>
      <c r="B4969" s="355" t="s">
        <v>2079</v>
      </c>
      <c r="C4969" s="354" t="s">
        <v>12</v>
      </c>
      <c r="D4969" s="354" t="s">
        <v>2080</v>
      </c>
      <c r="E4969" s="643" t="s">
        <v>192</v>
      </c>
      <c r="F4969" s="643"/>
      <c r="G4969" s="356" t="s">
        <v>4</v>
      </c>
      <c r="H4969" s="357">
        <v>1</v>
      </c>
      <c r="I4969" s="358">
        <v>121.04</v>
      </c>
      <c r="J4969" s="373">
        <v>121.04</v>
      </c>
    </row>
    <row r="4970" spans="1:10" ht="15.75" thickTop="1" x14ac:dyDescent="0.25">
      <c r="A4970" s="374"/>
      <c r="B4970" s="359"/>
      <c r="C4970" s="359"/>
      <c r="D4970" s="359"/>
      <c r="E4970" s="359"/>
      <c r="F4970" s="359"/>
      <c r="G4970" s="359"/>
      <c r="H4970" s="359"/>
      <c r="I4970" s="359"/>
      <c r="J4970" s="375"/>
    </row>
    <row r="4971" spans="1:10" ht="38.25" x14ac:dyDescent="0.25">
      <c r="A4971" s="376" t="s">
        <v>184</v>
      </c>
      <c r="B4971" s="350" t="s">
        <v>1695</v>
      </c>
      <c r="C4971" s="349" t="s">
        <v>12</v>
      </c>
      <c r="D4971" s="349" t="s">
        <v>5444</v>
      </c>
      <c r="E4971" s="644" t="s">
        <v>779</v>
      </c>
      <c r="F4971" s="644"/>
      <c r="G4971" s="351" t="s">
        <v>4</v>
      </c>
      <c r="H4971" s="352">
        <v>1</v>
      </c>
      <c r="I4971" s="353">
        <v>98.03</v>
      </c>
      <c r="J4971" s="377">
        <v>98.03</v>
      </c>
    </row>
    <row r="4972" spans="1:10" x14ac:dyDescent="0.25">
      <c r="A4972" s="378" t="s">
        <v>185</v>
      </c>
      <c r="B4972" s="361" t="s">
        <v>190</v>
      </c>
      <c r="C4972" s="360" t="s">
        <v>12</v>
      </c>
      <c r="D4972" s="360" t="s">
        <v>106</v>
      </c>
      <c r="E4972" s="645" t="s">
        <v>2465</v>
      </c>
      <c r="F4972" s="645"/>
      <c r="G4972" s="362" t="s">
        <v>104</v>
      </c>
      <c r="H4972" s="363">
        <v>6.2072599999999999E-2</v>
      </c>
      <c r="I4972" s="364">
        <v>24.91</v>
      </c>
      <c r="J4972" s="379">
        <v>1.54</v>
      </c>
    </row>
    <row r="4973" spans="1:10" ht="25.5" x14ac:dyDescent="0.25">
      <c r="A4973" s="378" t="s">
        <v>185</v>
      </c>
      <c r="B4973" s="361" t="s">
        <v>416</v>
      </c>
      <c r="C4973" s="360" t="s">
        <v>12</v>
      </c>
      <c r="D4973" s="360" t="s">
        <v>417</v>
      </c>
      <c r="E4973" s="645" t="s">
        <v>2465</v>
      </c>
      <c r="F4973" s="645"/>
      <c r="G4973" s="362" t="s">
        <v>104</v>
      </c>
      <c r="H4973" s="363">
        <v>0.16171540000000001</v>
      </c>
      <c r="I4973" s="364">
        <v>33.36</v>
      </c>
      <c r="J4973" s="379">
        <v>5.39</v>
      </c>
    </row>
    <row r="4974" spans="1:10" ht="25.5" x14ac:dyDescent="0.25">
      <c r="A4974" s="372" t="s">
        <v>191</v>
      </c>
      <c r="B4974" s="355" t="s">
        <v>480</v>
      </c>
      <c r="C4974" s="354" t="s">
        <v>12</v>
      </c>
      <c r="D4974" s="354" t="s">
        <v>697</v>
      </c>
      <c r="E4974" s="643" t="s">
        <v>192</v>
      </c>
      <c r="F4974" s="643"/>
      <c r="G4974" s="356" t="s">
        <v>4</v>
      </c>
      <c r="H4974" s="357">
        <v>2.1000000000000001E-2</v>
      </c>
      <c r="I4974" s="358">
        <v>3.98</v>
      </c>
      <c r="J4974" s="373">
        <v>0.08</v>
      </c>
    </row>
    <row r="4975" spans="1:10" ht="39" thickBot="1" x14ac:dyDescent="0.3">
      <c r="A4975" s="372" t="s">
        <v>191</v>
      </c>
      <c r="B4975" s="355" t="s">
        <v>2077</v>
      </c>
      <c r="C4975" s="354" t="s">
        <v>12</v>
      </c>
      <c r="D4975" s="354" t="s">
        <v>2078</v>
      </c>
      <c r="E4975" s="643" t="s">
        <v>192</v>
      </c>
      <c r="F4975" s="643"/>
      <c r="G4975" s="356" t="s">
        <v>4</v>
      </c>
      <c r="H4975" s="357">
        <v>1</v>
      </c>
      <c r="I4975" s="358">
        <v>91.02</v>
      </c>
      <c r="J4975" s="373">
        <v>91.02</v>
      </c>
    </row>
    <row r="4976" spans="1:10" ht="15.75" thickTop="1" x14ac:dyDescent="0.25">
      <c r="A4976" s="374"/>
      <c r="B4976" s="359"/>
      <c r="C4976" s="359"/>
      <c r="D4976" s="359"/>
      <c r="E4976" s="359"/>
      <c r="F4976" s="359"/>
      <c r="G4976" s="359"/>
      <c r="H4976" s="359"/>
      <c r="I4976" s="359"/>
      <c r="J4976" s="375"/>
    </row>
    <row r="4977" spans="1:10" ht="38.25" x14ac:dyDescent="0.25">
      <c r="A4977" s="376" t="s">
        <v>184</v>
      </c>
      <c r="B4977" s="350" t="s">
        <v>4637</v>
      </c>
      <c r="C4977" s="349" t="s">
        <v>163</v>
      </c>
      <c r="D4977" s="349" t="s">
        <v>4638</v>
      </c>
      <c r="E4977" s="644" t="s">
        <v>198</v>
      </c>
      <c r="F4977" s="644"/>
      <c r="G4977" s="351" t="s">
        <v>4</v>
      </c>
      <c r="H4977" s="352">
        <v>1</v>
      </c>
      <c r="I4977" s="353">
        <v>747.17</v>
      </c>
      <c r="J4977" s="377">
        <v>747.17</v>
      </c>
    </row>
    <row r="4978" spans="1:10" ht="25.5" x14ac:dyDescent="0.25">
      <c r="A4978" s="378" t="s">
        <v>185</v>
      </c>
      <c r="B4978" s="361" t="s">
        <v>416</v>
      </c>
      <c r="C4978" s="360" t="s">
        <v>12</v>
      </c>
      <c r="D4978" s="360" t="s">
        <v>417</v>
      </c>
      <c r="E4978" s="645" t="s">
        <v>2465</v>
      </c>
      <c r="F4978" s="645"/>
      <c r="G4978" s="362" t="s">
        <v>104</v>
      </c>
      <c r="H4978" s="363">
        <v>2</v>
      </c>
      <c r="I4978" s="364">
        <v>33.36</v>
      </c>
      <c r="J4978" s="379">
        <v>66.72</v>
      </c>
    </row>
    <row r="4979" spans="1:10" ht="25.5" x14ac:dyDescent="0.25">
      <c r="A4979" s="378" t="s">
        <v>185</v>
      </c>
      <c r="B4979" s="361" t="s">
        <v>414</v>
      </c>
      <c r="C4979" s="360" t="s">
        <v>12</v>
      </c>
      <c r="D4979" s="360" t="s">
        <v>415</v>
      </c>
      <c r="E4979" s="645" t="s">
        <v>2465</v>
      </c>
      <c r="F4979" s="645"/>
      <c r="G4979" s="362" t="s">
        <v>104</v>
      </c>
      <c r="H4979" s="363">
        <v>2</v>
      </c>
      <c r="I4979" s="364">
        <v>25.33</v>
      </c>
      <c r="J4979" s="379">
        <v>50.66</v>
      </c>
    </row>
    <row r="4980" spans="1:10" ht="25.5" x14ac:dyDescent="0.25">
      <c r="A4980" s="372" t="s">
        <v>191</v>
      </c>
      <c r="B4980" s="355" t="s">
        <v>4657</v>
      </c>
      <c r="C4980" s="354" t="s">
        <v>125</v>
      </c>
      <c r="D4980" s="354" t="s">
        <v>4658</v>
      </c>
      <c r="E4980" s="643" t="s">
        <v>192</v>
      </c>
      <c r="F4980" s="643"/>
      <c r="G4980" s="356" t="s">
        <v>4</v>
      </c>
      <c r="H4980" s="357">
        <v>1</v>
      </c>
      <c r="I4980" s="358">
        <v>596.25</v>
      </c>
      <c r="J4980" s="373">
        <v>596.25</v>
      </c>
    </row>
    <row r="4981" spans="1:10" ht="38.25" x14ac:dyDescent="0.25">
      <c r="A4981" s="372" t="s">
        <v>191</v>
      </c>
      <c r="B4981" s="355" t="s">
        <v>4659</v>
      </c>
      <c r="C4981" s="354" t="s">
        <v>12</v>
      </c>
      <c r="D4981" s="354" t="s">
        <v>4660</v>
      </c>
      <c r="E4981" s="643" t="s">
        <v>192</v>
      </c>
      <c r="F4981" s="643"/>
      <c r="G4981" s="356" t="s">
        <v>3</v>
      </c>
      <c r="H4981" s="357">
        <v>0.6</v>
      </c>
      <c r="I4981" s="358">
        <v>54.67</v>
      </c>
      <c r="J4981" s="373">
        <v>32.799999999999997</v>
      </c>
    </row>
    <row r="4982" spans="1:10" ht="25.5" x14ac:dyDescent="0.25">
      <c r="A4982" s="372" t="s">
        <v>191</v>
      </c>
      <c r="B4982" s="355" t="s">
        <v>480</v>
      </c>
      <c r="C4982" s="354" t="s">
        <v>12</v>
      </c>
      <c r="D4982" s="354" t="s">
        <v>697</v>
      </c>
      <c r="E4982" s="643" t="s">
        <v>192</v>
      </c>
      <c r="F4982" s="643"/>
      <c r="G4982" s="356" t="s">
        <v>4</v>
      </c>
      <c r="H4982" s="357">
        <v>0.188</v>
      </c>
      <c r="I4982" s="358">
        <v>3.98</v>
      </c>
      <c r="J4982" s="373">
        <v>0.74</v>
      </c>
    </row>
    <row r="4983" spans="1:10" x14ac:dyDescent="0.25">
      <c r="A4983" s="646" t="s">
        <v>199</v>
      </c>
      <c r="B4983" s="853"/>
      <c r="C4983" s="853"/>
      <c r="D4983" s="853"/>
      <c r="E4983" s="853"/>
      <c r="F4983" s="853"/>
      <c r="G4983" s="853"/>
      <c r="H4983" s="853"/>
      <c r="I4983" s="853"/>
      <c r="J4983" s="647"/>
    </row>
    <row r="4984" spans="1:10" ht="15.75" thickBot="1" x14ac:dyDescent="0.3">
      <c r="A4984" s="648" t="s">
        <v>4661</v>
      </c>
      <c r="B4984" s="854"/>
      <c r="C4984" s="854"/>
      <c r="D4984" s="854"/>
      <c r="E4984" s="854"/>
      <c r="F4984" s="854"/>
      <c r="G4984" s="854"/>
      <c r="H4984" s="854"/>
      <c r="I4984" s="854"/>
      <c r="J4984" s="649"/>
    </row>
    <row r="4985" spans="1:10" ht="15.75" thickTop="1" x14ac:dyDescent="0.25">
      <c r="A4985" s="374"/>
      <c r="B4985" s="359"/>
      <c r="C4985" s="359"/>
      <c r="D4985" s="359"/>
      <c r="E4985" s="359"/>
      <c r="F4985" s="359"/>
      <c r="G4985" s="359"/>
      <c r="H4985" s="359"/>
      <c r="I4985" s="359"/>
      <c r="J4985" s="375"/>
    </row>
    <row r="4986" spans="1:10" ht="25.5" x14ac:dyDescent="0.25">
      <c r="A4986" s="376" t="s">
        <v>184</v>
      </c>
      <c r="B4986" s="350" t="s">
        <v>1704</v>
      </c>
      <c r="C4986" s="349" t="s">
        <v>12</v>
      </c>
      <c r="D4986" s="349" t="s">
        <v>5445</v>
      </c>
      <c r="E4986" s="644" t="s">
        <v>779</v>
      </c>
      <c r="F4986" s="644"/>
      <c r="G4986" s="351" t="s">
        <v>4</v>
      </c>
      <c r="H4986" s="352">
        <v>1</v>
      </c>
      <c r="I4986" s="353">
        <v>42.29</v>
      </c>
      <c r="J4986" s="377">
        <v>42.29</v>
      </c>
    </row>
    <row r="4987" spans="1:10" ht="25.5" x14ac:dyDescent="0.25">
      <c r="A4987" s="378" t="s">
        <v>185</v>
      </c>
      <c r="B4987" s="361" t="s">
        <v>416</v>
      </c>
      <c r="C4987" s="360" t="s">
        <v>12</v>
      </c>
      <c r="D4987" s="360" t="s">
        <v>417</v>
      </c>
      <c r="E4987" s="645" t="s">
        <v>2465</v>
      </c>
      <c r="F4987" s="645"/>
      <c r="G4987" s="362" t="s">
        <v>104</v>
      </c>
      <c r="H4987" s="363">
        <v>0.1137997</v>
      </c>
      <c r="I4987" s="364">
        <v>33.36</v>
      </c>
      <c r="J4987" s="379">
        <v>3.79</v>
      </c>
    </row>
    <row r="4988" spans="1:10" x14ac:dyDescent="0.25">
      <c r="A4988" s="378" t="s">
        <v>185</v>
      </c>
      <c r="B4988" s="361" t="s">
        <v>190</v>
      </c>
      <c r="C4988" s="360" t="s">
        <v>12</v>
      </c>
      <c r="D4988" s="360" t="s">
        <v>106</v>
      </c>
      <c r="E4988" s="645" t="s">
        <v>2465</v>
      </c>
      <c r="F4988" s="645"/>
      <c r="G4988" s="362" t="s">
        <v>104</v>
      </c>
      <c r="H4988" s="363">
        <v>4.3680700000000003E-2</v>
      </c>
      <c r="I4988" s="364">
        <v>24.91</v>
      </c>
      <c r="J4988" s="379">
        <v>1.08</v>
      </c>
    </row>
    <row r="4989" spans="1:10" ht="26.25" thickBot="1" x14ac:dyDescent="0.3">
      <c r="A4989" s="372" t="s">
        <v>191</v>
      </c>
      <c r="B4989" s="355" t="s">
        <v>2085</v>
      </c>
      <c r="C4989" s="354" t="s">
        <v>12</v>
      </c>
      <c r="D4989" s="354" t="s">
        <v>2086</v>
      </c>
      <c r="E4989" s="643" t="s">
        <v>192</v>
      </c>
      <c r="F4989" s="643"/>
      <c r="G4989" s="356" t="s">
        <v>4</v>
      </c>
      <c r="H4989" s="357">
        <v>1</v>
      </c>
      <c r="I4989" s="358">
        <v>37.42</v>
      </c>
      <c r="J4989" s="373">
        <v>37.42</v>
      </c>
    </row>
    <row r="4990" spans="1:10" ht="15.75" thickTop="1" x14ac:dyDescent="0.25">
      <c r="A4990" s="374"/>
      <c r="B4990" s="359"/>
      <c r="C4990" s="359"/>
      <c r="D4990" s="359"/>
      <c r="E4990" s="359"/>
      <c r="F4990" s="359"/>
      <c r="G4990" s="359"/>
      <c r="H4990" s="359"/>
      <c r="I4990" s="359"/>
      <c r="J4990" s="375"/>
    </row>
    <row r="4991" spans="1:10" ht="25.5" x14ac:dyDescent="0.25">
      <c r="A4991" s="376" t="s">
        <v>184</v>
      </c>
      <c r="B4991" s="350" t="s">
        <v>4872</v>
      </c>
      <c r="C4991" s="349" t="s">
        <v>163</v>
      </c>
      <c r="D4991" s="349" t="s">
        <v>4873</v>
      </c>
      <c r="E4991" s="644" t="s">
        <v>1789</v>
      </c>
      <c r="F4991" s="644"/>
      <c r="G4991" s="351" t="s">
        <v>162</v>
      </c>
      <c r="H4991" s="352">
        <v>1</v>
      </c>
      <c r="I4991" s="353">
        <v>605.51</v>
      </c>
      <c r="J4991" s="377">
        <v>605.51</v>
      </c>
    </row>
    <row r="4992" spans="1:10" x14ac:dyDescent="0.25">
      <c r="A4992" s="378" t="s">
        <v>185</v>
      </c>
      <c r="B4992" s="361" t="s">
        <v>190</v>
      </c>
      <c r="C4992" s="360" t="s">
        <v>12</v>
      </c>
      <c r="D4992" s="360" t="s">
        <v>106</v>
      </c>
      <c r="E4992" s="645" t="s">
        <v>2465</v>
      </c>
      <c r="F4992" s="645"/>
      <c r="G4992" s="362" t="s">
        <v>104</v>
      </c>
      <c r="H4992" s="363">
        <v>0.3</v>
      </c>
      <c r="I4992" s="364">
        <v>24.91</v>
      </c>
      <c r="J4992" s="379">
        <v>7.47</v>
      </c>
    </row>
    <row r="4993" spans="1:10" x14ac:dyDescent="0.25">
      <c r="A4993" s="378" t="s">
        <v>185</v>
      </c>
      <c r="B4993" s="361" t="s">
        <v>207</v>
      </c>
      <c r="C4993" s="360" t="s">
        <v>12</v>
      </c>
      <c r="D4993" s="360" t="s">
        <v>107</v>
      </c>
      <c r="E4993" s="645" t="s">
        <v>2465</v>
      </c>
      <c r="F4993" s="645"/>
      <c r="G4993" s="362" t="s">
        <v>104</v>
      </c>
      <c r="H4993" s="363">
        <v>0.3</v>
      </c>
      <c r="I4993" s="364">
        <v>33.840000000000003</v>
      </c>
      <c r="J4993" s="379">
        <v>10.15</v>
      </c>
    </row>
    <row r="4994" spans="1:10" x14ac:dyDescent="0.25">
      <c r="A4994" s="372" t="s">
        <v>191</v>
      </c>
      <c r="B4994" s="355" t="s">
        <v>5147</v>
      </c>
      <c r="C4994" s="354" t="s">
        <v>200</v>
      </c>
      <c r="D4994" s="354" t="s">
        <v>5148</v>
      </c>
      <c r="E4994" s="643" t="s">
        <v>192</v>
      </c>
      <c r="F4994" s="643"/>
      <c r="G4994" s="356" t="s">
        <v>162</v>
      </c>
      <c r="H4994" s="357">
        <v>1.05</v>
      </c>
      <c r="I4994" s="358">
        <v>559.9</v>
      </c>
      <c r="J4994" s="373">
        <v>587.89</v>
      </c>
    </row>
    <row r="4995" spans="1:10" x14ac:dyDescent="0.25">
      <c r="A4995" s="646" t="s">
        <v>199</v>
      </c>
      <c r="B4995" s="853"/>
      <c r="C4995" s="853"/>
      <c r="D4995" s="853"/>
      <c r="E4995" s="853"/>
      <c r="F4995" s="853"/>
      <c r="G4995" s="853"/>
      <c r="H4995" s="853"/>
      <c r="I4995" s="853"/>
      <c r="J4995" s="647"/>
    </row>
    <row r="4996" spans="1:10" ht="15.75" thickBot="1" x14ac:dyDescent="0.3">
      <c r="A4996" s="648" t="s">
        <v>5149</v>
      </c>
      <c r="B4996" s="854"/>
      <c r="C4996" s="854"/>
      <c r="D4996" s="854"/>
      <c r="E4996" s="854"/>
      <c r="F4996" s="854"/>
      <c r="G4996" s="854"/>
      <c r="H4996" s="854"/>
      <c r="I4996" s="854"/>
      <c r="J4996" s="649"/>
    </row>
    <row r="4997" spans="1:10" ht="15.75" thickTop="1" x14ac:dyDescent="0.25">
      <c r="A4997" s="374"/>
      <c r="B4997" s="359"/>
      <c r="C4997" s="359"/>
      <c r="D4997" s="359"/>
      <c r="E4997" s="359"/>
      <c r="F4997" s="359"/>
      <c r="G4997" s="359"/>
      <c r="H4997" s="359"/>
      <c r="I4997" s="359"/>
      <c r="J4997" s="375"/>
    </row>
    <row r="4998" spans="1:10" ht="25.5" x14ac:dyDescent="0.25">
      <c r="A4998" s="376" t="s">
        <v>184</v>
      </c>
      <c r="B4998" s="350" t="s">
        <v>1707</v>
      </c>
      <c r="C4998" s="349" t="s">
        <v>163</v>
      </c>
      <c r="D4998" s="349" t="s">
        <v>1708</v>
      </c>
      <c r="E4998" s="644" t="s">
        <v>198</v>
      </c>
      <c r="F4998" s="644"/>
      <c r="G4998" s="351" t="s">
        <v>4</v>
      </c>
      <c r="H4998" s="352">
        <v>1</v>
      </c>
      <c r="I4998" s="353">
        <v>82.51</v>
      </c>
      <c r="J4998" s="377">
        <v>82.51</v>
      </c>
    </row>
    <row r="4999" spans="1:10" ht="51" x14ac:dyDescent="0.25">
      <c r="A4999" s="378" t="s">
        <v>185</v>
      </c>
      <c r="B4999" s="361" t="s">
        <v>2087</v>
      </c>
      <c r="C4999" s="360" t="s">
        <v>12</v>
      </c>
      <c r="D4999" s="360" t="s">
        <v>2088</v>
      </c>
      <c r="E4999" s="645" t="s">
        <v>2490</v>
      </c>
      <c r="F4999" s="645"/>
      <c r="G4999" s="362" t="s">
        <v>4</v>
      </c>
      <c r="H4999" s="363">
        <v>1</v>
      </c>
      <c r="I4999" s="364">
        <v>26.24</v>
      </c>
      <c r="J4999" s="379">
        <v>26.24</v>
      </c>
    </row>
    <row r="5000" spans="1:10" ht="25.5" x14ac:dyDescent="0.25">
      <c r="A5000" s="372" t="s">
        <v>191</v>
      </c>
      <c r="B5000" s="355" t="s">
        <v>2089</v>
      </c>
      <c r="C5000" s="354" t="s">
        <v>12</v>
      </c>
      <c r="D5000" s="354" t="s">
        <v>2090</v>
      </c>
      <c r="E5000" s="643" t="s">
        <v>192</v>
      </c>
      <c r="F5000" s="643"/>
      <c r="G5000" s="356" t="s">
        <v>4</v>
      </c>
      <c r="H5000" s="357">
        <v>1</v>
      </c>
      <c r="I5000" s="358">
        <v>56.27</v>
      </c>
      <c r="J5000" s="373">
        <v>56.27</v>
      </c>
    </row>
    <row r="5001" spans="1:10" x14ac:dyDescent="0.25">
      <c r="A5001" s="646" t="s">
        <v>199</v>
      </c>
      <c r="B5001" s="853"/>
      <c r="C5001" s="853"/>
      <c r="D5001" s="853"/>
      <c r="E5001" s="853"/>
      <c r="F5001" s="853"/>
      <c r="G5001" s="853"/>
      <c r="H5001" s="853"/>
      <c r="I5001" s="853"/>
      <c r="J5001" s="647"/>
    </row>
    <row r="5002" spans="1:10" ht="15.75" thickBot="1" x14ac:dyDescent="0.3">
      <c r="A5002" s="648" t="s">
        <v>2091</v>
      </c>
      <c r="B5002" s="854"/>
      <c r="C5002" s="854"/>
      <c r="D5002" s="854"/>
      <c r="E5002" s="854"/>
      <c r="F5002" s="854"/>
      <c r="G5002" s="854"/>
      <c r="H5002" s="854"/>
      <c r="I5002" s="854"/>
      <c r="J5002" s="649"/>
    </row>
    <row r="5003" spans="1:10" ht="15.75" thickTop="1" x14ac:dyDescent="0.25">
      <c r="A5003" s="374"/>
      <c r="B5003" s="359"/>
      <c r="C5003" s="359"/>
      <c r="D5003" s="359"/>
      <c r="E5003" s="359"/>
      <c r="F5003" s="359"/>
      <c r="G5003" s="359"/>
      <c r="H5003" s="359"/>
      <c r="I5003" s="359"/>
      <c r="J5003" s="375"/>
    </row>
    <row r="5004" spans="1:10" ht="38.25" x14ac:dyDescent="0.25">
      <c r="A5004" s="376" t="s">
        <v>184</v>
      </c>
      <c r="B5004" s="350" t="s">
        <v>1710</v>
      </c>
      <c r="C5004" s="349" t="s">
        <v>12</v>
      </c>
      <c r="D5004" s="349" t="s">
        <v>5446</v>
      </c>
      <c r="E5004" s="644" t="s">
        <v>779</v>
      </c>
      <c r="F5004" s="644"/>
      <c r="G5004" s="351" t="s">
        <v>4</v>
      </c>
      <c r="H5004" s="352">
        <v>1</v>
      </c>
      <c r="I5004" s="353">
        <v>70.180000000000007</v>
      </c>
      <c r="J5004" s="377">
        <v>70.180000000000007</v>
      </c>
    </row>
    <row r="5005" spans="1:10" ht="25.5" x14ac:dyDescent="0.25">
      <c r="A5005" s="378" t="s">
        <v>185</v>
      </c>
      <c r="B5005" s="361" t="s">
        <v>416</v>
      </c>
      <c r="C5005" s="360" t="s">
        <v>12</v>
      </c>
      <c r="D5005" s="360" t="s">
        <v>417</v>
      </c>
      <c r="E5005" s="645" t="s">
        <v>2465</v>
      </c>
      <c r="F5005" s="645"/>
      <c r="G5005" s="362" t="s">
        <v>104</v>
      </c>
      <c r="H5005" s="363">
        <v>0.37613799999999997</v>
      </c>
      <c r="I5005" s="364">
        <v>33.36</v>
      </c>
      <c r="J5005" s="379">
        <v>12.54</v>
      </c>
    </row>
    <row r="5006" spans="1:10" x14ac:dyDescent="0.25">
      <c r="A5006" s="378" t="s">
        <v>185</v>
      </c>
      <c r="B5006" s="361" t="s">
        <v>190</v>
      </c>
      <c r="C5006" s="360" t="s">
        <v>12</v>
      </c>
      <c r="D5006" s="360" t="s">
        <v>106</v>
      </c>
      <c r="E5006" s="645" t="s">
        <v>2465</v>
      </c>
      <c r="F5006" s="645"/>
      <c r="G5006" s="362" t="s">
        <v>104</v>
      </c>
      <c r="H5006" s="363">
        <v>0.14437620000000001</v>
      </c>
      <c r="I5006" s="364">
        <v>24.91</v>
      </c>
      <c r="J5006" s="379">
        <v>3.59</v>
      </c>
    </row>
    <row r="5007" spans="1:10" ht="39" thickBot="1" x14ac:dyDescent="0.3">
      <c r="A5007" s="372" t="s">
        <v>191</v>
      </c>
      <c r="B5007" s="355" t="s">
        <v>2092</v>
      </c>
      <c r="C5007" s="354" t="s">
        <v>12</v>
      </c>
      <c r="D5007" s="354" t="s">
        <v>2093</v>
      </c>
      <c r="E5007" s="643" t="s">
        <v>192</v>
      </c>
      <c r="F5007" s="643"/>
      <c r="G5007" s="356" t="s">
        <v>4</v>
      </c>
      <c r="H5007" s="357">
        <v>1</v>
      </c>
      <c r="I5007" s="358">
        <v>54.05</v>
      </c>
      <c r="J5007" s="373">
        <v>54.05</v>
      </c>
    </row>
    <row r="5008" spans="1:10" ht="15.75" thickTop="1" x14ac:dyDescent="0.25">
      <c r="A5008" s="374"/>
      <c r="B5008" s="359"/>
      <c r="C5008" s="359"/>
      <c r="D5008" s="359"/>
      <c r="E5008" s="359"/>
      <c r="F5008" s="359"/>
      <c r="G5008" s="359"/>
      <c r="H5008" s="359"/>
      <c r="I5008" s="359"/>
      <c r="J5008" s="375"/>
    </row>
    <row r="5009" spans="1:10" ht="38.25" x14ac:dyDescent="0.25">
      <c r="A5009" s="376" t="s">
        <v>184</v>
      </c>
      <c r="B5009" s="350" t="s">
        <v>1712</v>
      </c>
      <c r="C5009" s="349" t="s">
        <v>163</v>
      </c>
      <c r="D5009" s="349" t="s">
        <v>1713</v>
      </c>
      <c r="E5009" s="644" t="s">
        <v>198</v>
      </c>
      <c r="F5009" s="644"/>
      <c r="G5009" s="351" t="s">
        <v>4</v>
      </c>
      <c r="H5009" s="352">
        <v>1</v>
      </c>
      <c r="I5009" s="353">
        <v>108.75</v>
      </c>
      <c r="J5009" s="377">
        <v>108.75</v>
      </c>
    </row>
    <row r="5010" spans="1:10" ht="51" x14ac:dyDescent="0.25">
      <c r="A5010" s="378" t="s">
        <v>185</v>
      </c>
      <c r="B5010" s="361" t="s">
        <v>2087</v>
      </c>
      <c r="C5010" s="360" t="s">
        <v>12</v>
      </c>
      <c r="D5010" s="360" t="s">
        <v>2088</v>
      </c>
      <c r="E5010" s="645" t="s">
        <v>2490</v>
      </c>
      <c r="F5010" s="645"/>
      <c r="G5010" s="362" t="s">
        <v>4</v>
      </c>
      <c r="H5010" s="363">
        <v>2</v>
      </c>
      <c r="I5010" s="364">
        <v>26.24</v>
      </c>
      <c r="J5010" s="379">
        <v>52.48</v>
      </c>
    </row>
    <row r="5011" spans="1:10" ht="25.5" x14ac:dyDescent="0.25">
      <c r="A5011" s="372" t="s">
        <v>191</v>
      </c>
      <c r="B5011" s="355" t="s">
        <v>2094</v>
      </c>
      <c r="C5011" s="354" t="s">
        <v>12</v>
      </c>
      <c r="D5011" s="354" t="s">
        <v>2095</v>
      </c>
      <c r="E5011" s="643" t="s">
        <v>192</v>
      </c>
      <c r="F5011" s="643"/>
      <c r="G5011" s="356" t="s">
        <v>4</v>
      </c>
      <c r="H5011" s="357">
        <v>1</v>
      </c>
      <c r="I5011" s="358">
        <v>56.27</v>
      </c>
      <c r="J5011" s="373">
        <v>56.27</v>
      </c>
    </row>
    <row r="5012" spans="1:10" x14ac:dyDescent="0.25">
      <c r="A5012" s="646" t="s">
        <v>199</v>
      </c>
      <c r="B5012" s="853"/>
      <c r="C5012" s="853"/>
      <c r="D5012" s="853"/>
      <c r="E5012" s="853"/>
      <c r="F5012" s="853"/>
      <c r="G5012" s="853"/>
      <c r="H5012" s="853"/>
      <c r="I5012" s="853"/>
      <c r="J5012" s="647"/>
    </row>
    <row r="5013" spans="1:10" ht="15.75" thickBot="1" x14ac:dyDescent="0.3">
      <c r="A5013" s="648" t="s">
        <v>2096</v>
      </c>
      <c r="B5013" s="854"/>
      <c r="C5013" s="854"/>
      <c r="D5013" s="854"/>
      <c r="E5013" s="854"/>
      <c r="F5013" s="854"/>
      <c r="G5013" s="854"/>
      <c r="H5013" s="854"/>
      <c r="I5013" s="854"/>
      <c r="J5013" s="649"/>
    </row>
    <row r="5014" spans="1:10" ht="15.75" thickTop="1" x14ac:dyDescent="0.25">
      <c r="A5014" s="374"/>
      <c r="B5014" s="359"/>
      <c r="C5014" s="359"/>
      <c r="D5014" s="359"/>
      <c r="E5014" s="359"/>
      <c r="F5014" s="359"/>
      <c r="G5014" s="359"/>
      <c r="H5014" s="359"/>
      <c r="I5014" s="359"/>
      <c r="J5014" s="375"/>
    </row>
    <row r="5015" spans="1:10" x14ac:dyDescent="0.25">
      <c r="A5015" s="376" t="s">
        <v>184</v>
      </c>
      <c r="B5015" s="350" t="s">
        <v>2829</v>
      </c>
      <c r="C5015" s="349" t="s">
        <v>163</v>
      </c>
      <c r="D5015" s="349" t="s">
        <v>2830</v>
      </c>
      <c r="E5015" s="644" t="s">
        <v>483</v>
      </c>
      <c r="F5015" s="644"/>
      <c r="G5015" s="351" t="s">
        <v>4</v>
      </c>
      <c r="H5015" s="352">
        <v>1</v>
      </c>
      <c r="I5015" s="353">
        <v>123.58</v>
      </c>
      <c r="J5015" s="377">
        <v>123.58</v>
      </c>
    </row>
    <row r="5016" spans="1:10" x14ac:dyDescent="0.25">
      <c r="A5016" s="378" t="s">
        <v>185</v>
      </c>
      <c r="B5016" s="361" t="s">
        <v>207</v>
      </c>
      <c r="C5016" s="360" t="s">
        <v>12</v>
      </c>
      <c r="D5016" s="360" t="s">
        <v>107</v>
      </c>
      <c r="E5016" s="645" t="s">
        <v>2465</v>
      </c>
      <c r="F5016" s="645"/>
      <c r="G5016" s="362" t="s">
        <v>104</v>
      </c>
      <c r="H5016" s="363">
        <v>0.7</v>
      </c>
      <c r="I5016" s="364">
        <v>33.840000000000003</v>
      </c>
      <c r="J5016" s="379">
        <v>23.68</v>
      </c>
    </row>
    <row r="5017" spans="1:10" ht="25.5" x14ac:dyDescent="0.25">
      <c r="A5017" s="372" t="s">
        <v>191</v>
      </c>
      <c r="B5017" s="355" t="s">
        <v>3174</v>
      </c>
      <c r="C5017" s="354" t="s">
        <v>200</v>
      </c>
      <c r="D5017" s="354" t="s">
        <v>3175</v>
      </c>
      <c r="E5017" s="643" t="s">
        <v>192</v>
      </c>
      <c r="F5017" s="643"/>
      <c r="G5017" s="356" t="s">
        <v>202</v>
      </c>
      <c r="H5017" s="357">
        <v>1</v>
      </c>
      <c r="I5017" s="358">
        <v>99.9</v>
      </c>
      <c r="J5017" s="373">
        <v>99.9</v>
      </c>
    </row>
    <row r="5018" spans="1:10" x14ac:dyDescent="0.25">
      <c r="A5018" s="646" t="s">
        <v>199</v>
      </c>
      <c r="B5018" s="853"/>
      <c r="C5018" s="853"/>
      <c r="D5018" s="853"/>
      <c r="E5018" s="853"/>
      <c r="F5018" s="853"/>
      <c r="G5018" s="853"/>
      <c r="H5018" s="853"/>
      <c r="I5018" s="853"/>
      <c r="J5018" s="647"/>
    </row>
    <row r="5019" spans="1:10" ht="15.75" thickBot="1" x14ac:dyDescent="0.3">
      <c r="A5019" s="648" t="s">
        <v>3176</v>
      </c>
      <c r="B5019" s="854"/>
      <c r="C5019" s="854"/>
      <c r="D5019" s="854"/>
      <c r="E5019" s="854"/>
      <c r="F5019" s="854"/>
      <c r="G5019" s="854"/>
      <c r="H5019" s="854"/>
      <c r="I5019" s="854"/>
      <c r="J5019" s="649"/>
    </row>
    <row r="5020" spans="1:10" ht="15.75" thickTop="1" x14ac:dyDescent="0.25">
      <c r="A5020" s="374"/>
      <c r="B5020" s="359"/>
      <c r="C5020" s="359"/>
      <c r="D5020" s="359"/>
      <c r="E5020" s="359"/>
      <c r="F5020" s="359"/>
      <c r="G5020" s="359"/>
      <c r="H5020" s="359"/>
      <c r="I5020" s="359"/>
      <c r="J5020" s="375"/>
    </row>
    <row r="5021" spans="1:10" ht="38.25" x14ac:dyDescent="0.25">
      <c r="A5021" s="376" t="s">
        <v>184</v>
      </c>
      <c r="B5021" s="350" t="s">
        <v>2832</v>
      </c>
      <c r="C5021" s="349" t="s">
        <v>163</v>
      </c>
      <c r="D5021" s="349" t="s">
        <v>2833</v>
      </c>
      <c r="E5021" s="644" t="s">
        <v>1918</v>
      </c>
      <c r="F5021" s="644"/>
      <c r="G5021" s="351" t="s">
        <v>4</v>
      </c>
      <c r="H5021" s="352">
        <v>1</v>
      </c>
      <c r="I5021" s="353">
        <v>47.06</v>
      </c>
      <c r="J5021" s="377">
        <v>47.06</v>
      </c>
    </row>
    <row r="5022" spans="1:10" x14ac:dyDescent="0.25">
      <c r="A5022" s="378" t="s">
        <v>185</v>
      </c>
      <c r="B5022" s="361" t="s">
        <v>190</v>
      </c>
      <c r="C5022" s="360" t="s">
        <v>12</v>
      </c>
      <c r="D5022" s="360" t="s">
        <v>106</v>
      </c>
      <c r="E5022" s="645" t="s">
        <v>2465</v>
      </c>
      <c r="F5022" s="645"/>
      <c r="G5022" s="362" t="s">
        <v>104</v>
      </c>
      <c r="H5022" s="363">
        <v>0.5</v>
      </c>
      <c r="I5022" s="364">
        <v>24.91</v>
      </c>
      <c r="J5022" s="379">
        <v>12.45</v>
      </c>
    </row>
    <row r="5023" spans="1:10" ht="26.25" thickBot="1" x14ac:dyDescent="0.3">
      <c r="A5023" s="372" t="s">
        <v>191</v>
      </c>
      <c r="B5023" s="355" t="s">
        <v>3177</v>
      </c>
      <c r="C5023" s="354" t="s">
        <v>12</v>
      </c>
      <c r="D5023" s="354" t="s">
        <v>3178</v>
      </c>
      <c r="E5023" s="643" t="s">
        <v>192</v>
      </c>
      <c r="F5023" s="643"/>
      <c r="G5023" s="356" t="s">
        <v>162</v>
      </c>
      <c r="H5023" s="357">
        <v>0.08</v>
      </c>
      <c r="I5023" s="358">
        <v>432.67</v>
      </c>
      <c r="J5023" s="373">
        <v>34.61</v>
      </c>
    </row>
    <row r="5024" spans="1:10" ht="15.75" thickTop="1" x14ac:dyDescent="0.25">
      <c r="A5024" s="374"/>
      <c r="B5024" s="359"/>
      <c r="C5024" s="359"/>
      <c r="D5024" s="359"/>
      <c r="E5024" s="359"/>
      <c r="F5024" s="359"/>
      <c r="G5024" s="359"/>
      <c r="H5024" s="359"/>
      <c r="I5024" s="359"/>
      <c r="J5024" s="375"/>
    </row>
    <row r="5025" spans="1:10" ht="76.5" x14ac:dyDescent="0.25">
      <c r="A5025" s="376" t="s">
        <v>184</v>
      </c>
      <c r="B5025" s="350" t="s">
        <v>3285</v>
      </c>
      <c r="C5025" s="349" t="s">
        <v>163</v>
      </c>
      <c r="D5025" s="349" t="s">
        <v>3286</v>
      </c>
      <c r="E5025" s="644" t="s">
        <v>483</v>
      </c>
      <c r="F5025" s="644"/>
      <c r="G5025" s="351" t="s">
        <v>4</v>
      </c>
      <c r="H5025" s="352">
        <v>1</v>
      </c>
      <c r="I5025" s="353">
        <v>327.87</v>
      </c>
      <c r="J5025" s="377">
        <v>327.87</v>
      </c>
    </row>
    <row r="5026" spans="1:10" x14ac:dyDescent="0.25">
      <c r="A5026" s="378" t="s">
        <v>185</v>
      </c>
      <c r="B5026" s="361" t="s">
        <v>195</v>
      </c>
      <c r="C5026" s="360" t="s">
        <v>12</v>
      </c>
      <c r="D5026" s="360" t="s">
        <v>112</v>
      </c>
      <c r="E5026" s="645" t="s">
        <v>2465</v>
      </c>
      <c r="F5026" s="645"/>
      <c r="G5026" s="362" t="s">
        <v>104</v>
      </c>
      <c r="H5026" s="363">
        <v>0.54800000000000004</v>
      </c>
      <c r="I5026" s="364">
        <v>34.340000000000003</v>
      </c>
      <c r="J5026" s="379">
        <v>18.809999999999999</v>
      </c>
    </row>
    <row r="5027" spans="1:10" ht="25.5" x14ac:dyDescent="0.25">
      <c r="A5027" s="378" t="s">
        <v>185</v>
      </c>
      <c r="B5027" s="361" t="s">
        <v>211</v>
      </c>
      <c r="C5027" s="360" t="s">
        <v>12</v>
      </c>
      <c r="D5027" s="360" t="s">
        <v>114</v>
      </c>
      <c r="E5027" s="645" t="s">
        <v>2465</v>
      </c>
      <c r="F5027" s="645"/>
      <c r="G5027" s="362" t="s">
        <v>104</v>
      </c>
      <c r="H5027" s="363">
        <v>0.54800000000000004</v>
      </c>
      <c r="I5027" s="364">
        <v>26.15</v>
      </c>
      <c r="J5027" s="379">
        <v>14.33</v>
      </c>
    </row>
    <row r="5028" spans="1:10" ht="25.5" x14ac:dyDescent="0.25">
      <c r="A5028" s="372" t="s">
        <v>191</v>
      </c>
      <c r="B5028" s="355" t="s">
        <v>3295</v>
      </c>
      <c r="C5028" s="354" t="s">
        <v>125</v>
      </c>
      <c r="D5028" s="354" t="s">
        <v>3388</v>
      </c>
      <c r="E5028" s="643" t="s">
        <v>192</v>
      </c>
      <c r="F5028" s="643"/>
      <c r="G5028" s="356" t="s">
        <v>4</v>
      </c>
      <c r="H5028" s="357">
        <v>1</v>
      </c>
      <c r="I5028" s="358">
        <v>294.73</v>
      </c>
      <c r="J5028" s="373">
        <v>294.73</v>
      </c>
    </row>
    <row r="5029" spans="1:10" x14ac:dyDescent="0.25">
      <c r="A5029" s="646" t="s">
        <v>199</v>
      </c>
      <c r="B5029" s="853"/>
      <c r="C5029" s="853"/>
      <c r="D5029" s="853"/>
      <c r="E5029" s="853"/>
      <c r="F5029" s="853"/>
      <c r="G5029" s="853"/>
      <c r="H5029" s="853"/>
      <c r="I5029" s="853"/>
      <c r="J5029" s="647"/>
    </row>
    <row r="5030" spans="1:10" ht="15.75" thickBot="1" x14ac:dyDescent="0.3">
      <c r="A5030" s="648" t="s">
        <v>3296</v>
      </c>
      <c r="B5030" s="854"/>
      <c r="C5030" s="854"/>
      <c r="D5030" s="854"/>
      <c r="E5030" s="854"/>
      <c r="F5030" s="854"/>
      <c r="G5030" s="854"/>
      <c r="H5030" s="854"/>
      <c r="I5030" s="854"/>
      <c r="J5030" s="649"/>
    </row>
    <row r="5031" spans="1:10" ht="15.75" thickTop="1" x14ac:dyDescent="0.25">
      <c r="A5031" s="374"/>
      <c r="B5031" s="359"/>
      <c r="C5031" s="359"/>
      <c r="D5031" s="359"/>
      <c r="E5031" s="359"/>
      <c r="F5031" s="359"/>
      <c r="G5031" s="359"/>
      <c r="H5031" s="359"/>
      <c r="I5031" s="359"/>
      <c r="J5031" s="375"/>
    </row>
    <row r="5032" spans="1:10" ht="25.5" x14ac:dyDescent="0.25">
      <c r="A5032" s="376" t="s">
        <v>184</v>
      </c>
      <c r="B5032" s="350" t="s">
        <v>5950</v>
      </c>
      <c r="C5032" s="349" t="s">
        <v>163</v>
      </c>
      <c r="D5032" s="349" t="s">
        <v>5951</v>
      </c>
      <c r="E5032" s="644" t="s">
        <v>198</v>
      </c>
      <c r="F5032" s="644"/>
      <c r="G5032" s="351" t="s">
        <v>4</v>
      </c>
      <c r="H5032" s="352">
        <v>1</v>
      </c>
      <c r="I5032" s="353">
        <v>4129.3900000000003</v>
      </c>
      <c r="J5032" s="377">
        <v>4129.3900000000003</v>
      </c>
    </row>
    <row r="5033" spans="1:10" ht="25.5" x14ac:dyDescent="0.25">
      <c r="A5033" s="378" t="s">
        <v>185</v>
      </c>
      <c r="B5033" s="361" t="s">
        <v>3184</v>
      </c>
      <c r="C5033" s="360" t="s">
        <v>163</v>
      </c>
      <c r="D5033" s="360" t="s">
        <v>3185</v>
      </c>
      <c r="E5033" s="645" t="s">
        <v>198</v>
      </c>
      <c r="F5033" s="645"/>
      <c r="G5033" s="362" t="s">
        <v>162</v>
      </c>
      <c r="H5033" s="363">
        <v>6</v>
      </c>
      <c r="I5033" s="364">
        <v>550.51</v>
      </c>
      <c r="J5033" s="379">
        <v>3303.06</v>
      </c>
    </row>
    <row r="5034" spans="1:10" ht="51" x14ac:dyDescent="0.25">
      <c r="A5034" s="378" t="s">
        <v>185</v>
      </c>
      <c r="B5034" s="361" t="s">
        <v>594</v>
      </c>
      <c r="C5034" s="360" t="s">
        <v>12</v>
      </c>
      <c r="D5034" s="360" t="s">
        <v>595</v>
      </c>
      <c r="E5034" s="645" t="s">
        <v>2478</v>
      </c>
      <c r="F5034" s="645"/>
      <c r="G5034" s="362" t="s">
        <v>162</v>
      </c>
      <c r="H5034" s="363">
        <v>3.22</v>
      </c>
      <c r="I5034" s="364">
        <v>5.68</v>
      </c>
      <c r="J5034" s="379">
        <v>18.28</v>
      </c>
    </row>
    <row r="5035" spans="1:10" ht="25.5" x14ac:dyDescent="0.25">
      <c r="A5035" s="378" t="s">
        <v>185</v>
      </c>
      <c r="B5035" s="361" t="s">
        <v>2097</v>
      </c>
      <c r="C5035" s="360" t="s">
        <v>163</v>
      </c>
      <c r="D5035" s="360" t="s">
        <v>2098</v>
      </c>
      <c r="E5035" s="645" t="s">
        <v>198</v>
      </c>
      <c r="F5035" s="645"/>
      <c r="G5035" s="362" t="s">
        <v>3</v>
      </c>
      <c r="H5035" s="363">
        <v>3</v>
      </c>
      <c r="I5035" s="364">
        <v>20</v>
      </c>
      <c r="J5035" s="379">
        <v>60</v>
      </c>
    </row>
    <row r="5036" spans="1:10" ht="63.75" x14ac:dyDescent="0.25">
      <c r="A5036" s="378" t="s">
        <v>185</v>
      </c>
      <c r="B5036" s="361" t="s">
        <v>1195</v>
      </c>
      <c r="C5036" s="360" t="s">
        <v>12</v>
      </c>
      <c r="D5036" s="360" t="s">
        <v>1196</v>
      </c>
      <c r="E5036" s="645" t="s">
        <v>2482</v>
      </c>
      <c r="F5036" s="645"/>
      <c r="G5036" s="362" t="s">
        <v>162</v>
      </c>
      <c r="H5036" s="363">
        <v>1.61</v>
      </c>
      <c r="I5036" s="364">
        <v>109.64</v>
      </c>
      <c r="J5036" s="379">
        <v>176.52</v>
      </c>
    </row>
    <row r="5037" spans="1:10" ht="51" x14ac:dyDescent="0.25">
      <c r="A5037" s="378" t="s">
        <v>185</v>
      </c>
      <c r="B5037" s="361" t="s">
        <v>1242</v>
      </c>
      <c r="C5037" s="360" t="s">
        <v>163</v>
      </c>
      <c r="D5037" s="360" t="s">
        <v>1243</v>
      </c>
      <c r="E5037" s="645" t="s">
        <v>690</v>
      </c>
      <c r="F5037" s="645"/>
      <c r="G5037" s="362" t="s">
        <v>162</v>
      </c>
      <c r="H5037" s="363">
        <v>3.22</v>
      </c>
      <c r="I5037" s="364">
        <v>38.49</v>
      </c>
      <c r="J5037" s="379">
        <v>123.93</v>
      </c>
    </row>
    <row r="5038" spans="1:10" ht="26.25" thickBot="1" x14ac:dyDescent="0.3">
      <c r="A5038" s="378" t="s">
        <v>185</v>
      </c>
      <c r="B5038" s="361" t="s">
        <v>2099</v>
      </c>
      <c r="C5038" s="360" t="s">
        <v>163</v>
      </c>
      <c r="D5038" s="360" t="s">
        <v>2100</v>
      </c>
      <c r="E5038" s="645" t="s">
        <v>198</v>
      </c>
      <c r="F5038" s="645"/>
      <c r="G5038" s="362" t="s">
        <v>162</v>
      </c>
      <c r="H5038" s="363">
        <v>6</v>
      </c>
      <c r="I5038" s="364">
        <v>74.599999999999994</v>
      </c>
      <c r="J5038" s="379">
        <v>447.6</v>
      </c>
    </row>
    <row r="5039" spans="1:10" ht="15.75" thickTop="1" x14ac:dyDescent="0.25">
      <c r="A5039" s="374"/>
      <c r="B5039" s="359"/>
      <c r="C5039" s="359"/>
      <c r="D5039" s="359"/>
      <c r="E5039" s="359"/>
      <c r="F5039" s="359"/>
      <c r="G5039" s="359"/>
      <c r="H5039" s="359"/>
      <c r="I5039" s="359"/>
      <c r="J5039" s="375"/>
    </row>
    <row r="5040" spans="1:10" ht="25.5" x14ac:dyDescent="0.25">
      <c r="A5040" s="376" t="s">
        <v>184</v>
      </c>
      <c r="B5040" s="350" t="s">
        <v>4874</v>
      </c>
      <c r="C5040" s="349" t="s">
        <v>163</v>
      </c>
      <c r="D5040" s="349" t="s">
        <v>4875</v>
      </c>
      <c r="E5040" s="644" t="s">
        <v>198</v>
      </c>
      <c r="F5040" s="644"/>
      <c r="G5040" s="351" t="s">
        <v>4</v>
      </c>
      <c r="H5040" s="352">
        <v>1</v>
      </c>
      <c r="I5040" s="353">
        <v>940.15</v>
      </c>
      <c r="J5040" s="377">
        <v>940.15</v>
      </c>
    </row>
    <row r="5041" spans="1:10" ht="25.5" x14ac:dyDescent="0.25">
      <c r="A5041" s="378" t="s">
        <v>185</v>
      </c>
      <c r="B5041" s="361" t="s">
        <v>2099</v>
      </c>
      <c r="C5041" s="360" t="s">
        <v>163</v>
      </c>
      <c r="D5041" s="360" t="s">
        <v>2100</v>
      </c>
      <c r="E5041" s="645" t="s">
        <v>198</v>
      </c>
      <c r="F5041" s="645"/>
      <c r="G5041" s="362" t="s">
        <v>162</v>
      </c>
      <c r="H5041" s="363">
        <v>1.44</v>
      </c>
      <c r="I5041" s="364">
        <v>74.599999999999994</v>
      </c>
      <c r="J5041" s="379">
        <v>107.42</v>
      </c>
    </row>
    <row r="5042" spans="1:10" ht="25.5" x14ac:dyDescent="0.25">
      <c r="A5042" s="378" t="s">
        <v>185</v>
      </c>
      <c r="B5042" s="361" t="s">
        <v>2097</v>
      </c>
      <c r="C5042" s="360" t="s">
        <v>163</v>
      </c>
      <c r="D5042" s="360" t="s">
        <v>2098</v>
      </c>
      <c r="E5042" s="645" t="s">
        <v>198</v>
      </c>
      <c r="F5042" s="645"/>
      <c r="G5042" s="362" t="s">
        <v>3</v>
      </c>
      <c r="H5042" s="363">
        <v>2</v>
      </c>
      <c r="I5042" s="364">
        <v>20</v>
      </c>
      <c r="J5042" s="379">
        <v>40</v>
      </c>
    </row>
    <row r="5043" spans="1:10" ht="26.25" thickBot="1" x14ac:dyDescent="0.3">
      <c r="A5043" s="378" t="s">
        <v>185</v>
      </c>
      <c r="B5043" s="361" t="s">
        <v>3184</v>
      </c>
      <c r="C5043" s="360" t="s">
        <v>163</v>
      </c>
      <c r="D5043" s="360" t="s">
        <v>3185</v>
      </c>
      <c r="E5043" s="645" t="s">
        <v>198</v>
      </c>
      <c r="F5043" s="645"/>
      <c r="G5043" s="362" t="s">
        <v>162</v>
      </c>
      <c r="H5043" s="363">
        <v>1.44</v>
      </c>
      <c r="I5043" s="364">
        <v>550.51</v>
      </c>
      <c r="J5043" s="379">
        <v>792.73</v>
      </c>
    </row>
    <row r="5044" spans="1:10" ht="15.75" thickTop="1" x14ac:dyDescent="0.25">
      <c r="A5044" s="374"/>
      <c r="B5044" s="359"/>
      <c r="C5044" s="359"/>
      <c r="D5044" s="359"/>
      <c r="E5044" s="359"/>
      <c r="F5044" s="359"/>
      <c r="G5044" s="359"/>
      <c r="H5044" s="359"/>
      <c r="I5044" s="359"/>
      <c r="J5044" s="375"/>
    </row>
    <row r="5045" spans="1:10" ht="38.25" x14ac:dyDescent="0.25">
      <c r="A5045" s="376" t="s">
        <v>184</v>
      </c>
      <c r="B5045" s="350" t="s">
        <v>5952</v>
      </c>
      <c r="C5045" s="349" t="s">
        <v>163</v>
      </c>
      <c r="D5045" s="349" t="s">
        <v>4876</v>
      </c>
      <c r="E5045" s="644" t="s">
        <v>198</v>
      </c>
      <c r="F5045" s="644"/>
      <c r="G5045" s="351" t="s">
        <v>4</v>
      </c>
      <c r="H5045" s="352">
        <v>1</v>
      </c>
      <c r="I5045" s="353">
        <v>1534.27</v>
      </c>
      <c r="J5045" s="377">
        <v>1534.27</v>
      </c>
    </row>
    <row r="5046" spans="1:10" ht="25.5" x14ac:dyDescent="0.25">
      <c r="A5046" s="378" t="s">
        <v>185</v>
      </c>
      <c r="B5046" s="361" t="s">
        <v>3184</v>
      </c>
      <c r="C5046" s="360" t="s">
        <v>163</v>
      </c>
      <c r="D5046" s="360" t="s">
        <v>3185</v>
      </c>
      <c r="E5046" s="645" t="s">
        <v>198</v>
      </c>
      <c r="F5046" s="645"/>
      <c r="G5046" s="362" t="s">
        <v>162</v>
      </c>
      <c r="H5046" s="363">
        <v>1.1100000000000001</v>
      </c>
      <c r="I5046" s="364">
        <v>550.51</v>
      </c>
      <c r="J5046" s="379">
        <v>611.05999999999995</v>
      </c>
    </row>
    <row r="5047" spans="1:10" ht="25.5" x14ac:dyDescent="0.25">
      <c r="A5047" s="378" t="s">
        <v>185</v>
      </c>
      <c r="B5047" s="361" t="s">
        <v>3182</v>
      </c>
      <c r="C5047" s="360" t="s">
        <v>163</v>
      </c>
      <c r="D5047" s="360" t="s">
        <v>3183</v>
      </c>
      <c r="E5047" s="645" t="s">
        <v>198</v>
      </c>
      <c r="F5047" s="645"/>
      <c r="G5047" s="362" t="s">
        <v>3</v>
      </c>
      <c r="H5047" s="363">
        <v>2.4500000000000002</v>
      </c>
      <c r="I5047" s="364">
        <v>66.44</v>
      </c>
      <c r="J5047" s="379">
        <v>162.77000000000001</v>
      </c>
    </row>
    <row r="5048" spans="1:10" ht="25.5" x14ac:dyDescent="0.25">
      <c r="A5048" s="378" t="s">
        <v>185</v>
      </c>
      <c r="B5048" s="361" t="s">
        <v>3180</v>
      </c>
      <c r="C5048" s="360" t="s">
        <v>163</v>
      </c>
      <c r="D5048" s="360" t="s">
        <v>3181</v>
      </c>
      <c r="E5048" s="645" t="s">
        <v>198</v>
      </c>
      <c r="F5048" s="645"/>
      <c r="G5048" s="362" t="s">
        <v>3</v>
      </c>
      <c r="H5048" s="363">
        <v>2.4500000000000002</v>
      </c>
      <c r="I5048" s="364">
        <v>67.12</v>
      </c>
      <c r="J5048" s="379">
        <v>164.44</v>
      </c>
    </row>
    <row r="5049" spans="1:10" ht="51" x14ac:dyDescent="0.25">
      <c r="A5049" s="378" t="s">
        <v>185</v>
      </c>
      <c r="B5049" s="361" t="s">
        <v>3179</v>
      </c>
      <c r="C5049" s="360" t="s">
        <v>12</v>
      </c>
      <c r="D5049" s="360" t="s">
        <v>5613</v>
      </c>
      <c r="E5049" s="645" t="s">
        <v>779</v>
      </c>
      <c r="F5049" s="645"/>
      <c r="G5049" s="362" t="s">
        <v>4</v>
      </c>
      <c r="H5049" s="363">
        <v>2</v>
      </c>
      <c r="I5049" s="364">
        <v>236.6</v>
      </c>
      <c r="J5049" s="379">
        <v>473.2</v>
      </c>
    </row>
    <row r="5050" spans="1:10" ht="25.5" x14ac:dyDescent="0.25">
      <c r="A5050" s="378" t="s">
        <v>185</v>
      </c>
      <c r="B5050" s="361" t="s">
        <v>2097</v>
      </c>
      <c r="C5050" s="360" t="s">
        <v>163</v>
      </c>
      <c r="D5050" s="360" t="s">
        <v>2098</v>
      </c>
      <c r="E5050" s="645" t="s">
        <v>198</v>
      </c>
      <c r="F5050" s="645"/>
      <c r="G5050" s="362" t="s">
        <v>3</v>
      </c>
      <c r="H5050" s="363">
        <v>2</v>
      </c>
      <c r="I5050" s="364">
        <v>20</v>
      </c>
      <c r="J5050" s="379">
        <v>40</v>
      </c>
    </row>
    <row r="5051" spans="1:10" ht="26.25" thickBot="1" x14ac:dyDescent="0.3">
      <c r="A5051" s="378" t="s">
        <v>185</v>
      </c>
      <c r="B5051" s="361" t="s">
        <v>2099</v>
      </c>
      <c r="C5051" s="360" t="s">
        <v>163</v>
      </c>
      <c r="D5051" s="360" t="s">
        <v>2100</v>
      </c>
      <c r="E5051" s="645" t="s">
        <v>198</v>
      </c>
      <c r="F5051" s="645"/>
      <c r="G5051" s="362" t="s">
        <v>162</v>
      </c>
      <c r="H5051" s="363">
        <v>1.1100000000000001</v>
      </c>
      <c r="I5051" s="364">
        <v>74.599999999999994</v>
      </c>
      <c r="J5051" s="379">
        <v>82.8</v>
      </c>
    </row>
    <row r="5052" spans="1:10" ht="15.75" thickTop="1" x14ac:dyDescent="0.25">
      <c r="A5052" s="374"/>
      <c r="B5052" s="359"/>
      <c r="C5052" s="359"/>
      <c r="D5052" s="359"/>
      <c r="E5052" s="359"/>
      <c r="F5052" s="359"/>
      <c r="G5052" s="359"/>
      <c r="H5052" s="359"/>
      <c r="I5052" s="359"/>
      <c r="J5052" s="375"/>
    </row>
    <row r="5053" spans="1:10" ht="38.25" x14ac:dyDescent="0.25">
      <c r="A5053" s="376" t="s">
        <v>184</v>
      </c>
      <c r="B5053" s="350" t="s">
        <v>5953</v>
      </c>
      <c r="C5053" s="349" t="s">
        <v>163</v>
      </c>
      <c r="D5053" s="349" t="s">
        <v>5954</v>
      </c>
      <c r="E5053" s="644" t="s">
        <v>198</v>
      </c>
      <c r="F5053" s="644"/>
      <c r="G5053" s="351" t="s">
        <v>4</v>
      </c>
      <c r="H5053" s="352">
        <v>1</v>
      </c>
      <c r="I5053" s="353">
        <v>1577.96</v>
      </c>
      <c r="J5053" s="377">
        <v>1577.96</v>
      </c>
    </row>
    <row r="5054" spans="1:10" ht="25.5" x14ac:dyDescent="0.25">
      <c r="A5054" s="378" t="s">
        <v>185</v>
      </c>
      <c r="B5054" s="361" t="s">
        <v>3184</v>
      </c>
      <c r="C5054" s="360" t="s">
        <v>163</v>
      </c>
      <c r="D5054" s="360" t="s">
        <v>3185</v>
      </c>
      <c r="E5054" s="645" t="s">
        <v>198</v>
      </c>
      <c r="F5054" s="645"/>
      <c r="G5054" s="362" t="s">
        <v>162</v>
      </c>
      <c r="H5054" s="363">
        <v>1.1599999999999999</v>
      </c>
      <c r="I5054" s="364">
        <v>550.51</v>
      </c>
      <c r="J5054" s="379">
        <v>638.59</v>
      </c>
    </row>
    <row r="5055" spans="1:10" ht="25.5" x14ac:dyDescent="0.25">
      <c r="A5055" s="378" t="s">
        <v>185</v>
      </c>
      <c r="B5055" s="361" t="s">
        <v>3182</v>
      </c>
      <c r="C5055" s="360" t="s">
        <v>163</v>
      </c>
      <c r="D5055" s="360" t="s">
        <v>3183</v>
      </c>
      <c r="E5055" s="645" t="s">
        <v>198</v>
      </c>
      <c r="F5055" s="645"/>
      <c r="G5055" s="362" t="s">
        <v>3</v>
      </c>
      <c r="H5055" s="363">
        <v>1.94</v>
      </c>
      <c r="I5055" s="364">
        <v>66.44</v>
      </c>
      <c r="J5055" s="379">
        <v>128.88999999999999</v>
      </c>
    </row>
    <row r="5056" spans="1:10" ht="25.5" x14ac:dyDescent="0.25">
      <c r="A5056" s="378" t="s">
        <v>185</v>
      </c>
      <c r="B5056" s="361" t="s">
        <v>2097</v>
      </c>
      <c r="C5056" s="360" t="s">
        <v>163</v>
      </c>
      <c r="D5056" s="360" t="s">
        <v>2098</v>
      </c>
      <c r="E5056" s="645" t="s">
        <v>198</v>
      </c>
      <c r="F5056" s="645"/>
      <c r="G5056" s="362" t="s">
        <v>3</v>
      </c>
      <c r="H5056" s="363">
        <v>2</v>
      </c>
      <c r="I5056" s="364">
        <v>20</v>
      </c>
      <c r="J5056" s="379">
        <v>40</v>
      </c>
    </row>
    <row r="5057" spans="1:10" ht="25.5" x14ac:dyDescent="0.25">
      <c r="A5057" s="378" t="s">
        <v>185</v>
      </c>
      <c r="B5057" s="361" t="s">
        <v>2099</v>
      </c>
      <c r="C5057" s="360" t="s">
        <v>163</v>
      </c>
      <c r="D5057" s="360" t="s">
        <v>2100</v>
      </c>
      <c r="E5057" s="645" t="s">
        <v>198</v>
      </c>
      <c r="F5057" s="645"/>
      <c r="G5057" s="362" t="s">
        <v>162</v>
      </c>
      <c r="H5057" s="363">
        <v>1.1599999999999999</v>
      </c>
      <c r="I5057" s="364">
        <v>74.599999999999994</v>
      </c>
      <c r="J5057" s="379">
        <v>86.53</v>
      </c>
    </row>
    <row r="5058" spans="1:10" ht="51" x14ac:dyDescent="0.25">
      <c r="A5058" s="378" t="s">
        <v>185</v>
      </c>
      <c r="B5058" s="361" t="s">
        <v>3179</v>
      </c>
      <c r="C5058" s="360" t="s">
        <v>12</v>
      </c>
      <c r="D5058" s="360" t="s">
        <v>5613</v>
      </c>
      <c r="E5058" s="645" t="s">
        <v>779</v>
      </c>
      <c r="F5058" s="645"/>
      <c r="G5058" s="362" t="s">
        <v>4</v>
      </c>
      <c r="H5058" s="363">
        <v>2</v>
      </c>
      <c r="I5058" s="364">
        <v>236.6</v>
      </c>
      <c r="J5058" s="379">
        <v>473.2</v>
      </c>
    </row>
    <row r="5059" spans="1:10" ht="26.25" thickBot="1" x14ac:dyDescent="0.3">
      <c r="A5059" s="378" t="s">
        <v>185</v>
      </c>
      <c r="B5059" s="361" t="s">
        <v>3180</v>
      </c>
      <c r="C5059" s="360" t="s">
        <v>163</v>
      </c>
      <c r="D5059" s="360" t="s">
        <v>3181</v>
      </c>
      <c r="E5059" s="645" t="s">
        <v>198</v>
      </c>
      <c r="F5059" s="645"/>
      <c r="G5059" s="362" t="s">
        <v>3</v>
      </c>
      <c r="H5059" s="363">
        <v>3.14</v>
      </c>
      <c r="I5059" s="364">
        <v>67.12</v>
      </c>
      <c r="J5059" s="379">
        <v>210.75</v>
      </c>
    </row>
    <row r="5060" spans="1:10" ht="15.75" thickTop="1" x14ac:dyDescent="0.25">
      <c r="A5060" s="374"/>
      <c r="B5060" s="359"/>
      <c r="C5060" s="359"/>
      <c r="D5060" s="359"/>
      <c r="E5060" s="359"/>
      <c r="F5060" s="359"/>
      <c r="G5060" s="359"/>
      <c r="H5060" s="359"/>
      <c r="I5060" s="359"/>
      <c r="J5060" s="375"/>
    </row>
    <row r="5061" spans="1:10" ht="25.5" x14ac:dyDescent="0.25">
      <c r="A5061" s="376" t="s">
        <v>184</v>
      </c>
      <c r="B5061" s="350" t="s">
        <v>5955</v>
      </c>
      <c r="C5061" s="349" t="s">
        <v>163</v>
      </c>
      <c r="D5061" s="349" t="s">
        <v>5956</v>
      </c>
      <c r="E5061" s="644" t="s">
        <v>198</v>
      </c>
      <c r="F5061" s="644"/>
      <c r="G5061" s="351" t="s">
        <v>4</v>
      </c>
      <c r="H5061" s="352">
        <v>1</v>
      </c>
      <c r="I5061" s="353">
        <v>1104.76</v>
      </c>
      <c r="J5061" s="377">
        <v>1104.76</v>
      </c>
    </row>
    <row r="5062" spans="1:10" ht="25.5" x14ac:dyDescent="0.25">
      <c r="A5062" s="378" t="s">
        <v>185</v>
      </c>
      <c r="B5062" s="361" t="s">
        <v>2099</v>
      </c>
      <c r="C5062" s="360" t="s">
        <v>163</v>
      </c>
      <c r="D5062" s="360" t="s">
        <v>2100</v>
      </c>
      <c r="E5062" s="645" t="s">
        <v>198</v>
      </c>
      <c r="F5062" s="645"/>
      <c r="G5062" s="362" t="s">
        <v>162</v>
      </c>
      <c r="H5062" s="363">
        <v>1.1599999999999999</v>
      </c>
      <c r="I5062" s="364">
        <v>74.599999999999994</v>
      </c>
      <c r="J5062" s="379">
        <v>86.53</v>
      </c>
    </row>
    <row r="5063" spans="1:10" ht="25.5" x14ac:dyDescent="0.25">
      <c r="A5063" s="378" t="s">
        <v>185</v>
      </c>
      <c r="B5063" s="361" t="s">
        <v>3184</v>
      </c>
      <c r="C5063" s="360" t="s">
        <v>163</v>
      </c>
      <c r="D5063" s="360" t="s">
        <v>3185</v>
      </c>
      <c r="E5063" s="645" t="s">
        <v>198</v>
      </c>
      <c r="F5063" s="645"/>
      <c r="G5063" s="362" t="s">
        <v>162</v>
      </c>
      <c r="H5063" s="363">
        <v>1.1599999999999999</v>
      </c>
      <c r="I5063" s="364">
        <v>550.51</v>
      </c>
      <c r="J5063" s="379">
        <v>638.59</v>
      </c>
    </row>
    <row r="5064" spans="1:10" ht="25.5" x14ac:dyDescent="0.25">
      <c r="A5064" s="378" t="s">
        <v>185</v>
      </c>
      <c r="B5064" s="361" t="s">
        <v>3182</v>
      </c>
      <c r="C5064" s="360" t="s">
        <v>163</v>
      </c>
      <c r="D5064" s="360" t="s">
        <v>3183</v>
      </c>
      <c r="E5064" s="645" t="s">
        <v>198</v>
      </c>
      <c r="F5064" s="645"/>
      <c r="G5064" s="362" t="s">
        <v>3</v>
      </c>
      <c r="H5064" s="363">
        <v>1.94</v>
      </c>
      <c r="I5064" s="364">
        <v>66.44</v>
      </c>
      <c r="J5064" s="379">
        <v>128.88999999999999</v>
      </c>
    </row>
    <row r="5065" spans="1:10" ht="25.5" x14ac:dyDescent="0.25">
      <c r="A5065" s="378" t="s">
        <v>185</v>
      </c>
      <c r="B5065" s="361" t="s">
        <v>2097</v>
      </c>
      <c r="C5065" s="360" t="s">
        <v>163</v>
      </c>
      <c r="D5065" s="360" t="s">
        <v>2098</v>
      </c>
      <c r="E5065" s="645" t="s">
        <v>198</v>
      </c>
      <c r="F5065" s="645"/>
      <c r="G5065" s="362" t="s">
        <v>3</v>
      </c>
      <c r="H5065" s="363">
        <v>2</v>
      </c>
      <c r="I5065" s="364">
        <v>20</v>
      </c>
      <c r="J5065" s="379">
        <v>40</v>
      </c>
    </row>
    <row r="5066" spans="1:10" ht="26.25" thickBot="1" x14ac:dyDescent="0.3">
      <c r="A5066" s="378" t="s">
        <v>185</v>
      </c>
      <c r="B5066" s="361" t="s">
        <v>3180</v>
      </c>
      <c r="C5066" s="360" t="s">
        <v>163</v>
      </c>
      <c r="D5066" s="360" t="s">
        <v>3181</v>
      </c>
      <c r="E5066" s="645" t="s">
        <v>198</v>
      </c>
      <c r="F5066" s="645"/>
      <c r="G5066" s="362" t="s">
        <v>3</v>
      </c>
      <c r="H5066" s="363">
        <v>3.14</v>
      </c>
      <c r="I5066" s="364">
        <v>67.12</v>
      </c>
      <c r="J5066" s="379">
        <v>210.75</v>
      </c>
    </row>
    <row r="5067" spans="1:10" ht="15.75" thickTop="1" x14ac:dyDescent="0.25">
      <c r="A5067" s="374"/>
      <c r="B5067" s="359"/>
      <c r="C5067" s="359"/>
      <c r="D5067" s="359"/>
      <c r="E5067" s="359"/>
      <c r="F5067" s="359"/>
      <c r="G5067" s="359"/>
      <c r="H5067" s="359"/>
      <c r="I5067" s="359"/>
      <c r="J5067" s="375"/>
    </row>
    <row r="5068" spans="1:10" ht="25.5" x14ac:dyDescent="0.25">
      <c r="A5068" s="376" t="s">
        <v>184</v>
      </c>
      <c r="B5068" s="350" t="s">
        <v>5957</v>
      </c>
      <c r="C5068" s="349" t="s">
        <v>163</v>
      </c>
      <c r="D5068" s="349" t="s">
        <v>5958</v>
      </c>
      <c r="E5068" s="644" t="s">
        <v>198</v>
      </c>
      <c r="F5068" s="644"/>
      <c r="G5068" s="351" t="s">
        <v>4</v>
      </c>
      <c r="H5068" s="352">
        <v>1</v>
      </c>
      <c r="I5068" s="353">
        <v>1129.77</v>
      </c>
      <c r="J5068" s="377">
        <v>1129.77</v>
      </c>
    </row>
    <row r="5069" spans="1:10" ht="25.5" x14ac:dyDescent="0.25">
      <c r="A5069" s="378" t="s">
        <v>185</v>
      </c>
      <c r="B5069" s="361" t="s">
        <v>2099</v>
      </c>
      <c r="C5069" s="360" t="s">
        <v>163</v>
      </c>
      <c r="D5069" s="360" t="s">
        <v>2100</v>
      </c>
      <c r="E5069" s="645" t="s">
        <v>198</v>
      </c>
      <c r="F5069" s="645"/>
      <c r="G5069" s="362" t="s">
        <v>162</v>
      </c>
      <c r="H5069" s="363">
        <v>1.2</v>
      </c>
      <c r="I5069" s="364">
        <v>74.599999999999994</v>
      </c>
      <c r="J5069" s="379">
        <v>89.52</v>
      </c>
    </row>
    <row r="5070" spans="1:10" ht="25.5" x14ac:dyDescent="0.25">
      <c r="A5070" s="378" t="s">
        <v>185</v>
      </c>
      <c r="B5070" s="361" t="s">
        <v>2097</v>
      </c>
      <c r="C5070" s="360" t="s">
        <v>163</v>
      </c>
      <c r="D5070" s="360" t="s">
        <v>2098</v>
      </c>
      <c r="E5070" s="645" t="s">
        <v>198</v>
      </c>
      <c r="F5070" s="645"/>
      <c r="G5070" s="362" t="s">
        <v>3</v>
      </c>
      <c r="H5070" s="363">
        <v>2</v>
      </c>
      <c r="I5070" s="364">
        <v>20</v>
      </c>
      <c r="J5070" s="379">
        <v>40</v>
      </c>
    </row>
    <row r="5071" spans="1:10" ht="25.5" x14ac:dyDescent="0.25">
      <c r="A5071" s="378" t="s">
        <v>185</v>
      </c>
      <c r="B5071" s="361" t="s">
        <v>3182</v>
      </c>
      <c r="C5071" s="360" t="s">
        <v>163</v>
      </c>
      <c r="D5071" s="360" t="s">
        <v>3183</v>
      </c>
      <c r="E5071" s="645" t="s">
        <v>198</v>
      </c>
      <c r="F5071" s="645"/>
      <c r="G5071" s="362" t="s">
        <v>3</v>
      </c>
      <c r="H5071" s="363">
        <v>1.94</v>
      </c>
      <c r="I5071" s="364">
        <v>66.44</v>
      </c>
      <c r="J5071" s="379">
        <v>128.88999999999999</v>
      </c>
    </row>
    <row r="5072" spans="1:10" ht="25.5" x14ac:dyDescent="0.25">
      <c r="A5072" s="378" t="s">
        <v>185</v>
      </c>
      <c r="B5072" s="361" t="s">
        <v>3180</v>
      </c>
      <c r="C5072" s="360" t="s">
        <v>163</v>
      </c>
      <c r="D5072" s="360" t="s">
        <v>3181</v>
      </c>
      <c r="E5072" s="645" t="s">
        <v>198</v>
      </c>
      <c r="F5072" s="645"/>
      <c r="G5072" s="362" t="s">
        <v>3</v>
      </c>
      <c r="H5072" s="363">
        <v>3.14</v>
      </c>
      <c r="I5072" s="364">
        <v>67.12</v>
      </c>
      <c r="J5072" s="379">
        <v>210.75</v>
      </c>
    </row>
    <row r="5073" spans="1:10" ht="26.25" thickBot="1" x14ac:dyDescent="0.3">
      <c r="A5073" s="378" t="s">
        <v>185</v>
      </c>
      <c r="B5073" s="361" t="s">
        <v>3184</v>
      </c>
      <c r="C5073" s="360" t="s">
        <v>163</v>
      </c>
      <c r="D5073" s="360" t="s">
        <v>3185</v>
      </c>
      <c r="E5073" s="645" t="s">
        <v>198</v>
      </c>
      <c r="F5073" s="645"/>
      <c r="G5073" s="362" t="s">
        <v>162</v>
      </c>
      <c r="H5073" s="363">
        <v>1.2</v>
      </c>
      <c r="I5073" s="364">
        <v>550.51</v>
      </c>
      <c r="J5073" s="379">
        <v>660.61</v>
      </c>
    </row>
    <row r="5074" spans="1:10" ht="15.75" thickTop="1" x14ac:dyDescent="0.25">
      <c r="A5074" s="374"/>
      <c r="B5074" s="359"/>
      <c r="C5074" s="359"/>
      <c r="D5074" s="359"/>
      <c r="E5074" s="359"/>
      <c r="F5074" s="359"/>
      <c r="G5074" s="359"/>
      <c r="H5074" s="359"/>
      <c r="I5074" s="359"/>
      <c r="J5074" s="375"/>
    </row>
    <row r="5075" spans="1:10" ht="25.5" x14ac:dyDescent="0.25">
      <c r="A5075" s="376" t="s">
        <v>184</v>
      </c>
      <c r="B5075" s="350" t="s">
        <v>5959</v>
      </c>
      <c r="C5075" s="349" t="s">
        <v>163</v>
      </c>
      <c r="D5075" s="349" t="s">
        <v>5960</v>
      </c>
      <c r="E5075" s="644" t="s">
        <v>198</v>
      </c>
      <c r="F5075" s="644"/>
      <c r="G5075" s="351" t="s">
        <v>4</v>
      </c>
      <c r="H5075" s="352">
        <v>1</v>
      </c>
      <c r="I5075" s="353">
        <v>378.78</v>
      </c>
      <c r="J5075" s="377">
        <v>378.78</v>
      </c>
    </row>
    <row r="5076" spans="1:10" ht="25.5" x14ac:dyDescent="0.25">
      <c r="A5076" s="378" t="s">
        <v>185</v>
      </c>
      <c r="B5076" s="361" t="s">
        <v>3182</v>
      </c>
      <c r="C5076" s="360" t="s">
        <v>163</v>
      </c>
      <c r="D5076" s="360" t="s">
        <v>3183</v>
      </c>
      <c r="E5076" s="645" t="s">
        <v>198</v>
      </c>
      <c r="F5076" s="645"/>
      <c r="G5076" s="362" t="s">
        <v>3</v>
      </c>
      <c r="H5076" s="363">
        <v>1.74</v>
      </c>
      <c r="I5076" s="364">
        <v>66.44</v>
      </c>
      <c r="J5076" s="379">
        <v>115.6</v>
      </c>
    </row>
    <row r="5077" spans="1:10" ht="25.5" x14ac:dyDescent="0.25">
      <c r="A5077" s="378" t="s">
        <v>185</v>
      </c>
      <c r="B5077" s="361" t="s">
        <v>3184</v>
      </c>
      <c r="C5077" s="360" t="s">
        <v>163</v>
      </c>
      <c r="D5077" s="360" t="s">
        <v>3185</v>
      </c>
      <c r="E5077" s="645" t="s">
        <v>198</v>
      </c>
      <c r="F5077" s="645"/>
      <c r="G5077" s="362" t="s">
        <v>162</v>
      </c>
      <c r="H5077" s="363">
        <v>0.33</v>
      </c>
      <c r="I5077" s="364">
        <v>550.51</v>
      </c>
      <c r="J5077" s="379">
        <v>181.66</v>
      </c>
    </row>
    <row r="5078" spans="1:10" ht="25.5" x14ac:dyDescent="0.25">
      <c r="A5078" s="378" t="s">
        <v>185</v>
      </c>
      <c r="B5078" s="361" t="s">
        <v>3180</v>
      </c>
      <c r="C5078" s="360" t="s">
        <v>163</v>
      </c>
      <c r="D5078" s="360" t="s">
        <v>3181</v>
      </c>
      <c r="E5078" s="645" t="s">
        <v>198</v>
      </c>
      <c r="F5078" s="645"/>
      <c r="G5078" s="362" t="s">
        <v>3</v>
      </c>
      <c r="H5078" s="363">
        <v>0.55000000000000004</v>
      </c>
      <c r="I5078" s="364">
        <v>67.12</v>
      </c>
      <c r="J5078" s="379">
        <v>36.909999999999997</v>
      </c>
    </row>
    <row r="5079" spans="1:10" ht="25.5" x14ac:dyDescent="0.25">
      <c r="A5079" s="378" t="s">
        <v>185</v>
      </c>
      <c r="B5079" s="361" t="s">
        <v>2097</v>
      </c>
      <c r="C5079" s="360" t="s">
        <v>163</v>
      </c>
      <c r="D5079" s="360" t="s">
        <v>2098</v>
      </c>
      <c r="E5079" s="645" t="s">
        <v>198</v>
      </c>
      <c r="F5079" s="645"/>
      <c r="G5079" s="362" t="s">
        <v>3</v>
      </c>
      <c r="H5079" s="363">
        <v>1</v>
      </c>
      <c r="I5079" s="364">
        <v>20</v>
      </c>
      <c r="J5079" s="379">
        <v>20</v>
      </c>
    </row>
    <row r="5080" spans="1:10" ht="26.25" thickBot="1" x14ac:dyDescent="0.3">
      <c r="A5080" s="378" t="s">
        <v>185</v>
      </c>
      <c r="B5080" s="361" t="s">
        <v>2099</v>
      </c>
      <c r="C5080" s="360" t="s">
        <v>163</v>
      </c>
      <c r="D5080" s="360" t="s">
        <v>2100</v>
      </c>
      <c r="E5080" s="645" t="s">
        <v>198</v>
      </c>
      <c r="F5080" s="645"/>
      <c r="G5080" s="362" t="s">
        <v>162</v>
      </c>
      <c r="H5080" s="363">
        <v>0.33</v>
      </c>
      <c r="I5080" s="364">
        <v>74.599999999999994</v>
      </c>
      <c r="J5080" s="379">
        <v>24.61</v>
      </c>
    </row>
    <row r="5081" spans="1:10" ht="15.75" thickTop="1" x14ac:dyDescent="0.25">
      <c r="A5081" s="374"/>
      <c r="B5081" s="359"/>
      <c r="C5081" s="359"/>
      <c r="D5081" s="359"/>
      <c r="E5081" s="359"/>
      <c r="F5081" s="359"/>
      <c r="G5081" s="359"/>
      <c r="H5081" s="359"/>
      <c r="I5081" s="359"/>
      <c r="J5081" s="375"/>
    </row>
    <row r="5082" spans="1:10" ht="25.5" x14ac:dyDescent="0.25">
      <c r="A5082" s="376" t="s">
        <v>184</v>
      </c>
      <c r="B5082" s="350" t="s">
        <v>4877</v>
      </c>
      <c r="C5082" s="349" t="s">
        <v>163</v>
      </c>
      <c r="D5082" s="349" t="s">
        <v>4878</v>
      </c>
      <c r="E5082" s="644" t="s">
        <v>198</v>
      </c>
      <c r="F5082" s="644"/>
      <c r="G5082" s="351" t="s">
        <v>4</v>
      </c>
      <c r="H5082" s="352">
        <v>1</v>
      </c>
      <c r="I5082" s="353">
        <v>1470.49</v>
      </c>
      <c r="J5082" s="377">
        <v>1470.49</v>
      </c>
    </row>
    <row r="5083" spans="1:10" ht="25.5" x14ac:dyDescent="0.25">
      <c r="A5083" s="378" t="s">
        <v>185</v>
      </c>
      <c r="B5083" s="361" t="s">
        <v>2097</v>
      </c>
      <c r="C5083" s="360" t="s">
        <v>163</v>
      </c>
      <c r="D5083" s="360" t="s">
        <v>2098</v>
      </c>
      <c r="E5083" s="645" t="s">
        <v>198</v>
      </c>
      <c r="F5083" s="645"/>
      <c r="G5083" s="362" t="s">
        <v>3</v>
      </c>
      <c r="H5083" s="363">
        <v>3.2</v>
      </c>
      <c r="I5083" s="364">
        <v>20</v>
      </c>
      <c r="J5083" s="379">
        <v>64</v>
      </c>
    </row>
    <row r="5084" spans="1:10" ht="25.5" x14ac:dyDescent="0.25">
      <c r="A5084" s="378" t="s">
        <v>185</v>
      </c>
      <c r="B5084" s="361" t="s">
        <v>2099</v>
      </c>
      <c r="C5084" s="360" t="s">
        <v>163</v>
      </c>
      <c r="D5084" s="360" t="s">
        <v>2100</v>
      </c>
      <c r="E5084" s="645" t="s">
        <v>198</v>
      </c>
      <c r="F5084" s="645"/>
      <c r="G5084" s="362" t="s">
        <v>162</v>
      </c>
      <c r="H5084" s="363">
        <v>2.25</v>
      </c>
      <c r="I5084" s="364">
        <v>74.599999999999994</v>
      </c>
      <c r="J5084" s="379">
        <v>167.85</v>
      </c>
    </row>
    <row r="5085" spans="1:10" ht="26.25" thickBot="1" x14ac:dyDescent="0.3">
      <c r="A5085" s="378" t="s">
        <v>185</v>
      </c>
      <c r="B5085" s="361" t="s">
        <v>3184</v>
      </c>
      <c r="C5085" s="360" t="s">
        <v>163</v>
      </c>
      <c r="D5085" s="360" t="s">
        <v>3185</v>
      </c>
      <c r="E5085" s="645" t="s">
        <v>198</v>
      </c>
      <c r="F5085" s="645"/>
      <c r="G5085" s="362" t="s">
        <v>162</v>
      </c>
      <c r="H5085" s="363">
        <v>2.25</v>
      </c>
      <c r="I5085" s="364">
        <v>550.51</v>
      </c>
      <c r="J5085" s="379">
        <v>1238.6400000000001</v>
      </c>
    </row>
    <row r="5086" spans="1:10" ht="15.75" thickTop="1" x14ac:dyDescent="0.25">
      <c r="A5086" s="374"/>
      <c r="B5086" s="359"/>
      <c r="C5086" s="359"/>
      <c r="D5086" s="359"/>
      <c r="E5086" s="359"/>
      <c r="F5086" s="359"/>
      <c r="G5086" s="359"/>
      <c r="H5086" s="359"/>
      <c r="I5086" s="359"/>
      <c r="J5086" s="375"/>
    </row>
    <row r="5087" spans="1:10" ht="25.5" x14ac:dyDescent="0.25">
      <c r="A5087" s="376" t="s">
        <v>184</v>
      </c>
      <c r="B5087" s="350" t="s">
        <v>4879</v>
      </c>
      <c r="C5087" s="349" t="s">
        <v>163</v>
      </c>
      <c r="D5087" s="349" t="s">
        <v>4880</v>
      </c>
      <c r="E5087" s="644" t="s">
        <v>198</v>
      </c>
      <c r="F5087" s="644"/>
      <c r="G5087" s="351" t="s">
        <v>4</v>
      </c>
      <c r="H5087" s="352">
        <v>1</v>
      </c>
      <c r="I5087" s="353">
        <v>1786.25</v>
      </c>
      <c r="J5087" s="377">
        <v>1786.25</v>
      </c>
    </row>
    <row r="5088" spans="1:10" ht="25.5" x14ac:dyDescent="0.25">
      <c r="A5088" s="378" t="s">
        <v>185</v>
      </c>
      <c r="B5088" s="361" t="s">
        <v>2097</v>
      </c>
      <c r="C5088" s="360" t="s">
        <v>163</v>
      </c>
      <c r="D5088" s="360" t="s">
        <v>2098</v>
      </c>
      <c r="E5088" s="645" t="s">
        <v>198</v>
      </c>
      <c r="F5088" s="645"/>
      <c r="G5088" s="362" t="s">
        <v>3</v>
      </c>
      <c r="H5088" s="363">
        <v>2</v>
      </c>
      <c r="I5088" s="364">
        <v>20</v>
      </c>
      <c r="J5088" s="379">
        <v>40</v>
      </c>
    </row>
    <row r="5089" spans="1:10" ht="25.5" x14ac:dyDescent="0.25">
      <c r="A5089" s="378" t="s">
        <v>185</v>
      </c>
      <c r="B5089" s="361" t="s">
        <v>3186</v>
      </c>
      <c r="C5089" s="360" t="s">
        <v>163</v>
      </c>
      <c r="D5089" s="360" t="s">
        <v>3187</v>
      </c>
      <c r="E5089" s="645" t="s">
        <v>198</v>
      </c>
      <c r="F5089" s="645"/>
      <c r="G5089" s="362" t="s">
        <v>3</v>
      </c>
      <c r="H5089" s="363">
        <v>1.3</v>
      </c>
      <c r="I5089" s="364">
        <v>1146.0899999999999</v>
      </c>
      <c r="J5089" s="379">
        <v>1489.91</v>
      </c>
    </row>
    <row r="5090" spans="1:10" ht="51.75" thickBot="1" x14ac:dyDescent="0.3">
      <c r="A5090" s="378" t="s">
        <v>185</v>
      </c>
      <c r="B5090" s="361" t="s">
        <v>2101</v>
      </c>
      <c r="C5090" s="360" t="s">
        <v>12</v>
      </c>
      <c r="D5090" s="360" t="s">
        <v>5614</v>
      </c>
      <c r="E5090" s="645" t="s">
        <v>779</v>
      </c>
      <c r="F5090" s="645"/>
      <c r="G5090" s="362" t="s">
        <v>4</v>
      </c>
      <c r="H5090" s="363">
        <v>1</v>
      </c>
      <c r="I5090" s="364">
        <v>256.33999999999997</v>
      </c>
      <c r="J5090" s="379">
        <v>256.33999999999997</v>
      </c>
    </row>
    <row r="5091" spans="1:10" ht="15.75" thickTop="1" x14ac:dyDescent="0.25">
      <c r="A5091" s="374"/>
      <c r="B5091" s="359"/>
      <c r="C5091" s="359"/>
      <c r="D5091" s="359"/>
      <c r="E5091" s="359"/>
      <c r="F5091" s="359"/>
      <c r="G5091" s="359"/>
      <c r="H5091" s="359"/>
      <c r="I5091" s="359"/>
      <c r="J5091" s="375"/>
    </row>
    <row r="5092" spans="1:10" ht="25.5" x14ac:dyDescent="0.25">
      <c r="A5092" s="376" t="s">
        <v>184</v>
      </c>
      <c r="B5092" s="350" t="s">
        <v>2835</v>
      </c>
      <c r="C5092" s="349" t="s">
        <v>163</v>
      </c>
      <c r="D5092" s="349" t="s">
        <v>2836</v>
      </c>
      <c r="E5092" s="644" t="s">
        <v>198</v>
      </c>
      <c r="F5092" s="644"/>
      <c r="G5092" s="351" t="s">
        <v>4</v>
      </c>
      <c r="H5092" s="352">
        <v>1</v>
      </c>
      <c r="I5092" s="353">
        <v>2138.08</v>
      </c>
      <c r="J5092" s="377">
        <v>2138.08</v>
      </c>
    </row>
    <row r="5093" spans="1:10" ht="25.5" x14ac:dyDescent="0.25">
      <c r="A5093" s="378" t="s">
        <v>185</v>
      </c>
      <c r="B5093" s="361" t="s">
        <v>2097</v>
      </c>
      <c r="C5093" s="360" t="s">
        <v>163</v>
      </c>
      <c r="D5093" s="360" t="s">
        <v>2098</v>
      </c>
      <c r="E5093" s="645" t="s">
        <v>198</v>
      </c>
      <c r="F5093" s="645"/>
      <c r="G5093" s="362" t="s">
        <v>3</v>
      </c>
      <c r="H5093" s="363">
        <v>2.4</v>
      </c>
      <c r="I5093" s="364">
        <v>20</v>
      </c>
      <c r="J5093" s="379">
        <v>48</v>
      </c>
    </row>
    <row r="5094" spans="1:10" ht="25.5" x14ac:dyDescent="0.25">
      <c r="A5094" s="378" t="s">
        <v>185</v>
      </c>
      <c r="B5094" s="361" t="s">
        <v>3186</v>
      </c>
      <c r="C5094" s="360" t="s">
        <v>163</v>
      </c>
      <c r="D5094" s="360" t="s">
        <v>3187</v>
      </c>
      <c r="E5094" s="645" t="s">
        <v>198</v>
      </c>
      <c r="F5094" s="645"/>
      <c r="G5094" s="362" t="s">
        <v>3</v>
      </c>
      <c r="H5094" s="363">
        <v>1.6</v>
      </c>
      <c r="I5094" s="364">
        <v>1146.0899999999999</v>
      </c>
      <c r="J5094" s="379">
        <v>1833.74</v>
      </c>
    </row>
    <row r="5095" spans="1:10" ht="51.75" thickBot="1" x14ac:dyDescent="0.3">
      <c r="A5095" s="378" t="s">
        <v>185</v>
      </c>
      <c r="B5095" s="361" t="s">
        <v>2101</v>
      </c>
      <c r="C5095" s="360" t="s">
        <v>12</v>
      </c>
      <c r="D5095" s="360" t="s">
        <v>5614</v>
      </c>
      <c r="E5095" s="645" t="s">
        <v>779</v>
      </c>
      <c r="F5095" s="645"/>
      <c r="G5095" s="362" t="s">
        <v>4</v>
      </c>
      <c r="H5095" s="363">
        <v>1</v>
      </c>
      <c r="I5095" s="364">
        <v>256.33999999999997</v>
      </c>
      <c r="J5095" s="379">
        <v>256.33999999999997</v>
      </c>
    </row>
    <row r="5096" spans="1:10" ht="15.75" thickTop="1" x14ac:dyDescent="0.25">
      <c r="A5096" s="374"/>
      <c r="B5096" s="359"/>
      <c r="C5096" s="359"/>
      <c r="D5096" s="359"/>
      <c r="E5096" s="359"/>
      <c r="F5096" s="359"/>
      <c r="G5096" s="359"/>
      <c r="H5096" s="359"/>
      <c r="I5096" s="359"/>
      <c r="J5096" s="375"/>
    </row>
    <row r="5097" spans="1:10" ht="25.5" x14ac:dyDescent="0.25">
      <c r="A5097" s="376" t="s">
        <v>184</v>
      </c>
      <c r="B5097" s="350" t="s">
        <v>2838</v>
      </c>
      <c r="C5097" s="349" t="s">
        <v>163</v>
      </c>
      <c r="D5097" s="349" t="s">
        <v>2839</v>
      </c>
      <c r="E5097" s="644" t="s">
        <v>198</v>
      </c>
      <c r="F5097" s="644"/>
      <c r="G5097" s="351" t="s">
        <v>4</v>
      </c>
      <c r="H5097" s="352">
        <v>1</v>
      </c>
      <c r="I5097" s="353">
        <v>2367.3000000000002</v>
      </c>
      <c r="J5097" s="377">
        <v>2367.3000000000002</v>
      </c>
    </row>
    <row r="5098" spans="1:10" ht="25.5" x14ac:dyDescent="0.25">
      <c r="A5098" s="378" t="s">
        <v>185</v>
      </c>
      <c r="B5098" s="361" t="s">
        <v>2097</v>
      </c>
      <c r="C5098" s="360" t="s">
        <v>163</v>
      </c>
      <c r="D5098" s="360" t="s">
        <v>2098</v>
      </c>
      <c r="E5098" s="645" t="s">
        <v>198</v>
      </c>
      <c r="F5098" s="645"/>
      <c r="G5098" s="362" t="s">
        <v>3</v>
      </c>
      <c r="H5098" s="363">
        <v>2.4</v>
      </c>
      <c r="I5098" s="364">
        <v>20</v>
      </c>
      <c r="J5098" s="379">
        <v>48</v>
      </c>
    </row>
    <row r="5099" spans="1:10" ht="51" x14ac:dyDescent="0.25">
      <c r="A5099" s="378" t="s">
        <v>185</v>
      </c>
      <c r="B5099" s="361" t="s">
        <v>2101</v>
      </c>
      <c r="C5099" s="360" t="s">
        <v>12</v>
      </c>
      <c r="D5099" s="360" t="s">
        <v>5614</v>
      </c>
      <c r="E5099" s="645" t="s">
        <v>779</v>
      </c>
      <c r="F5099" s="645"/>
      <c r="G5099" s="362" t="s">
        <v>4</v>
      </c>
      <c r="H5099" s="363">
        <v>1</v>
      </c>
      <c r="I5099" s="364">
        <v>256.33999999999997</v>
      </c>
      <c r="J5099" s="379">
        <v>256.33999999999997</v>
      </c>
    </row>
    <row r="5100" spans="1:10" ht="26.25" thickBot="1" x14ac:dyDescent="0.3">
      <c r="A5100" s="378" t="s">
        <v>185</v>
      </c>
      <c r="B5100" s="361" t="s">
        <v>3186</v>
      </c>
      <c r="C5100" s="360" t="s">
        <v>163</v>
      </c>
      <c r="D5100" s="360" t="s">
        <v>3187</v>
      </c>
      <c r="E5100" s="645" t="s">
        <v>198</v>
      </c>
      <c r="F5100" s="645"/>
      <c r="G5100" s="362" t="s">
        <v>3</v>
      </c>
      <c r="H5100" s="363">
        <v>1.8</v>
      </c>
      <c r="I5100" s="364">
        <v>1146.0899999999999</v>
      </c>
      <c r="J5100" s="379">
        <v>2062.96</v>
      </c>
    </row>
    <row r="5101" spans="1:10" ht="15.75" thickTop="1" x14ac:dyDescent="0.25">
      <c r="A5101" s="374"/>
      <c r="B5101" s="359"/>
      <c r="C5101" s="359"/>
      <c r="D5101" s="359"/>
      <c r="E5101" s="359"/>
      <c r="F5101" s="359"/>
      <c r="G5101" s="359"/>
      <c r="H5101" s="359"/>
      <c r="I5101" s="359"/>
      <c r="J5101" s="375"/>
    </row>
    <row r="5102" spans="1:10" ht="25.5" x14ac:dyDescent="0.25">
      <c r="A5102" s="376" t="s">
        <v>184</v>
      </c>
      <c r="B5102" s="350" t="s">
        <v>5963</v>
      </c>
      <c r="C5102" s="349" t="s">
        <v>163</v>
      </c>
      <c r="D5102" s="349" t="s">
        <v>5964</v>
      </c>
      <c r="E5102" s="644" t="s">
        <v>198</v>
      </c>
      <c r="F5102" s="644"/>
      <c r="G5102" s="351" t="s">
        <v>4</v>
      </c>
      <c r="H5102" s="352">
        <v>1</v>
      </c>
      <c r="I5102" s="353">
        <v>1261.97</v>
      </c>
      <c r="J5102" s="377">
        <v>1261.97</v>
      </c>
    </row>
    <row r="5103" spans="1:10" ht="25.5" x14ac:dyDescent="0.25">
      <c r="A5103" s="378" t="s">
        <v>185</v>
      </c>
      <c r="B5103" s="361" t="s">
        <v>2097</v>
      </c>
      <c r="C5103" s="360" t="s">
        <v>163</v>
      </c>
      <c r="D5103" s="360" t="s">
        <v>2098</v>
      </c>
      <c r="E5103" s="645" t="s">
        <v>198</v>
      </c>
      <c r="F5103" s="645"/>
      <c r="G5103" s="362" t="s">
        <v>3</v>
      </c>
      <c r="H5103" s="363">
        <v>1</v>
      </c>
      <c r="I5103" s="364">
        <v>20</v>
      </c>
      <c r="J5103" s="379">
        <v>20</v>
      </c>
    </row>
    <row r="5104" spans="1:10" ht="51" x14ac:dyDescent="0.25">
      <c r="A5104" s="378" t="s">
        <v>185</v>
      </c>
      <c r="B5104" s="361" t="s">
        <v>2101</v>
      </c>
      <c r="C5104" s="360" t="s">
        <v>12</v>
      </c>
      <c r="D5104" s="360" t="s">
        <v>5614</v>
      </c>
      <c r="E5104" s="645" t="s">
        <v>779</v>
      </c>
      <c r="F5104" s="645"/>
      <c r="G5104" s="362" t="s">
        <v>4</v>
      </c>
      <c r="H5104" s="363">
        <v>1</v>
      </c>
      <c r="I5104" s="364">
        <v>256.33999999999997</v>
      </c>
      <c r="J5104" s="379">
        <v>256.33999999999997</v>
      </c>
    </row>
    <row r="5105" spans="1:10" ht="26.25" thickBot="1" x14ac:dyDescent="0.3">
      <c r="A5105" s="378" t="s">
        <v>185</v>
      </c>
      <c r="B5105" s="361" t="s">
        <v>3186</v>
      </c>
      <c r="C5105" s="360" t="s">
        <v>163</v>
      </c>
      <c r="D5105" s="360" t="s">
        <v>3187</v>
      </c>
      <c r="E5105" s="645" t="s">
        <v>198</v>
      </c>
      <c r="F5105" s="645"/>
      <c r="G5105" s="362" t="s">
        <v>3</v>
      </c>
      <c r="H5105" s="363">
        <v>0.86</v>
      </c>
      <c r="I5105" s="364">
        <v>1146.0899999999999</v>
      </c>
      <c r="J5105" s="379">
        <v>985.63</v>
      </c>
    </row>
    <row r="5106" spans="1:10" ht="15.75" thickTop="1" x14ac:dyDescent="0.25">
      <c r="A5106" s="374"/>
      <c r="B5106" s="359"/>
      <c r="C5106" s="359"/>
      <c r="D5106" s="359"/>
      <c r="E5106" s="359"/>
      <c r="F5106" s="359"/>
      <c r="G5106" s="359"/>
      <c r="H5106" s="359"/>
      <c r="I5106" s="359"/>
      <c r="J5106" s="375"/>
    </row>
    <row r="5107" spans="1:10" ht="38.25" x14ac:dyDescent="0.25">
      <c r="A5107" s="376" t="s">
        <v>184</v>
      </c>
      <c r="B5107" s="350" t="s">
        <v>4881</v>
      </c>
      <c r="C5107" s="349" t="s">
        <v>163</v>
      </c>
      <c r="D5107" s="349" t="s">
        <v>4882</v>
      </c>
      <c r="E5107" s="644" t="s">
        <v>198</v>
      </c>
      <c r="F5107" s="644"/>
      <c r="G5107" s="351" t="s">
        <v>4</v>
      </c>
      <c r="H5107" s="352">
        <v>1</v>
      </c>
      <c r="I5107" s="353">
        <v>3775.74</v>
      </c>
      <c r="J5107" s="377">
        <v>3775.74</v>
      </c>
    </row>
    <row r="5108" spans="1:10" ht="25.5" x14ac:dyDescent="0.25">
      <c r="A5108" s="378" t="s">
        <v>185</v>
      </c>
      <c r="B5108" s="361" t="s">
        <v>5150</v>
      </c>
      <c r="C5108" s="360" t="s">
        <v>163</v>
      </c>
      <c r="D5108" s="360" t="s">
        <v>5151</v>
      </c>
      <c r="E5108" s="645" t="s">
        <v>198</v>
      </c>
      <c r="F5108" s="645"/>
      <c r="G5108" s="362" t="s">
        <v>3</v>
      </c>
      <c r="H5108" s="363">
        <v>1.6</v>
      </c>
      <c r="I5108" s="364">
        <v>1831.83</v>
      </c>
      <c r="J5108" s="379">
        <v>2930.92</v>
      </c>
    </row>
    <row r="5109" spans="1:10" ht="25.5" x14ac:dyDescent="0.25">
      <c r="A5109" s="378" t="s">
        <v>185</v>
      </c>
      <c r="B5109" s="361" t="s">
        <v>2097</v>
      </c>
      <c r="C5109" s="360" t="s">
        <v>163</v>
      </c>
      <c r="D5109" s="360" t="s">
        <v>2098</v>
      </c>
      <c r="E5109" s="645" t="s">
        <v>198</v>
      </c>
      <c r="F5109" s="645"/>
      <c r="G5109" s="362" t="s">
        <v>3</v>
      </c>
      <c r="H5109" s="363">
        <v>3</v>
      </c>
      <c r="I5109" s="364">
        <v>20</v>
      </c>
      <c r="J5109" s="379">
        <v>60</v>
      </c>
    </row>
    <row r="5110" spans="1:10" ht="25.5" x14ac:dyDescent="0.25">
      <c r="A5110" s="378" t="s">
        <v>185</v>
      </c>
      <c r="B5110" s="361" t="s">
        <v>3389</v>
      </c>
      <c r="C5110" s="360" t="s">
        <v>163</v>
      </c>
      <c r="D5110" s="360" t="s">
        <v>3390</v>
      </c>
      <c r="E5110" s="645" t="s">
        <v>198</v>
      </c>
      <c r="F5110" s="645"/>
      <c r="G5110" s="362" t="s">
        <v>3</v>
      </c>
      <c r="H5110" s="363">
        <v>6</v>
      </c>
      <c r="I5110" s="364">
        <v>78.42</v>
      </c>
      <c r="J5110" s="379">
        <v>470.52</v>
      </c>
    </row>
    <row r="5111" spans="1:10" ht="26.25" thickBot="1" x14ac:dyDescent="0.3">
      <c r="A5111" s="378" t="s">
        <v>185</v>
      </c>
      <c r="B5111" s="361" t="s">
        <v>3391</v>
      </c>
      <c r="C5111" s="360" t="s">
        <v>163</v>
      </c>
      <c r="D5111" s="360" t="s">
        <v>3392</v>
      </c>
      <c r="E5111" s="645" t="s">
        <v>198</v>
      </c>
      <c r="F5111" s="645"/>
      <c r="G5111" s="362" t="s">
        <v>3</v>
      </c>
      <c r="H5111" s="363">
        <v>8.76</v>
      </c>
      <c r="I5111" s="364">
        <v>35.880000000000003</v>
      </c>
      <c r="J5111" s="379">
        <v>314.3</v>
      </c>
    </row>
    <row r="5112" spans="1:10" ht="15.75" thickTop="1" x14ac:dyDescent="0.25">
      <c r="A5112" s="374"/>
      <c r="B5112" s="359"/>
      <c r="C5112" s="359"/>
      <c r="D5112" s="359"/>
      <c r="E5112" s="359"/>
      <c r="F5112" s="359"/>
      <c r="G5112" s="359"/>
      <c r="H5112" s="359"/>
      <c r="I5112" s="359"/>
      <c r="J5112" s="375"/>
    </row>
    <row r="5113" spans="1:10" ht="38.25" x14ac:dyDescent="0.25">
      <c r="A5113" s="376" t="s">
        <v>184</v>
      </c>
      <c r="B5113" s="350" t="s">
        <v>2843</v>
      </c>
      <c r="C5113" s="349" t="s">
        <v>163</v>
      </c>
      <c r="D5113" s="349" t="s">
        <v>2844</v>
      </c>
      <c r="E5113" s="644" t="s">
        <v>1918</v>
      </c>
      <c r="F5113" s="644"/>
      <c r="G5113" s="351" t="s">
        <v>4</v>
      </c>
      <c r="H5113" s="352">
        <v>1</v>
      </c>
      <c r="I5113" s="353">
        <v>110.19</v>
      </c>
      <c r="J5113" s="377">
        <v>110.19</v>
      </c>
    </row>
    <row r="5114" spans="1:10" ht="25.5" x14ac:dyDescent="0.25">
      <c r="A5114" s="378" t="s">
        <v>185</v>
      </c>
      <c r="B5114" s="361" t="s">
        <v>751</v>
      </c>
      <c r="C5114" s="360" t="s">
        <v>12</v>
      </c>
      <c r="D5114" s="360" t="s">
        <v>2486</v>
      </c>
      <c r="E5114" s="645" t="s">
        <v>2465</v>
      </c>
      <c r="F5114" s="645"/>
      <c r="G5114" s="362" t="s">
        <v>104</v>
      </c>
      <c r="H5114" s="363">
        <v>0.5</v>
      </c>
      <c r="I5114" s="364">
        <v>32.17</v>
      </c>
      <c r="J5114" s="379">
        <v>16.079999999999998</v>
      </c>
    </row>
    <row r="5115" spans="1:10" ht="25.5" x14ac:dyDescent="0.25">
      <c r="A5115" s="378" t="s">
        <v>185</v>
      </c>
      <c r="B5115" s="361" t="s">
        <v>492</v>
      </c>
      <c r="C5115" s="360" t="s">
        <v>12</v>
      </c>
      <c r="D5115" s="360" t="s">
        <v>493</v>
      </c>
      <c r="E5115" s="645" t="s">
        <v>2465</v>
      </c>
      <c r="F5115" s="645"/>
      <c r="G5115" s="362" t="s">
        <v>104</v>
      </c>
      <c r="H5115" s="363">
        <v>0.5</v>
      </c>
      <c r="I5115" s="364">
        <v>25.31</v>
      </c>
      <c r="J5115" s="379">
        <v>12.65</v>
      </c>
    </row>
    <row r="5116" spans="1:10" ht="25.5" x14ac:dyDescent="0.25">
      <c r="A5116" s="378" t="s">
        <v>185</v>
      </c>
      <c r="B5116" s="361" t="s">
        <v>2102</v>
      </c>
      <c r="C5116" s="360" t="s">
        <v>163</v>
      </c>
      <c r="D5116" s="360" t="s">
        <v>2103</v>
      </c>
      <c r="E5116" s="645" t="s">
        <v>189</v>
      </c>
      <c r="F5116" s="645"/>
      <c r="G5116" s="362" t="s">
        <v>162</v>
      </c>
      <c r="H5116" s="363">
        <v>9.6000000000000002E-2</v>
      </c>
      <c r="I5116" s="364">
        <v>694.56</v>
      </c>
      <c r="J5116" s="379">
        <v>66.67</v>
      </c>
    </row>
    <row r="5117" spans="1:10" ht="26.25" thickBot="1" x14ac:dyDescent="0.3">
      <c r="A5117" s="372" t="s">
        <v>191</v>
      </c>
      <c r="B5117" s="355" t="s">
        <v>2104</v>
      </c>
      <c r="C5117" s="354" t="s">
        <v>200</v>
      </c>
      <c r="D5117" s="354" t="s">
        <v>2105</v>
      </c>
      <c r="E5117" s="643" t="s">
        <v>192</v>
      </c>
      <c r="F5117" s="643"/>
      <c r="G5117" s="356" t="s">
        <v>162</v>
      </c>
      <c r="H5117" s="357">
        <v>9.6000000000000002E-2</v>
      </c>
      <c r="I5117" s="358">
        <v>154.08000000000001</v>
      </c>
      <c r="J5117" s="373">
        <v>14.79</v>
      </c>
    </row>
    <row r="5118" spans="1:10" ht="15.75" thickTop="1" x14ac:dyDescent="0.25">
      <c r="A5118" s="374"/>
      <c r="B5118" s="359"/>
      <c r="C5118" s="359"/>
      <c r="D5118" s="359"/>
      <c r="E5118" s="359"/>
      <c r="F5118" s="359"/>
      <c r="G5118" s="359"/>
      <c r="H5118" s="359"/>
      <c r="I5118" s="359"/>
      <c r="J5118" s="375"/>
    </row>
    <row r="5119" spans="1:10" ht="38.25" x14ac:dyDescent="0.25">
      <c r="A5119" s="376" t="s">
        <v>184</v>
      </c>
      <c r="B5119" s="350" t="s">
        <v>1724</v>
      </c>
      <c r="C5119" s="349" t="s">
        <v>163</v>
      </c>
      <c r="D5119" s="349" t="s">
        <v>1725</v>
      </c>
      <c r="E5119" s="644" t="s">
        <v>483</v>
      </c>
      <c r="F5119" s="644"/>
      <c r="G5119" s="351" t="s">
        <v>4</v>
      </c>
      <c r="H5119" s="352">
        <v>1</v>
      </c>
      <c r="I5119" s="353">
        <v>128.72999999999999</v>
      </c>
      <c r="J5119" s="377">
        <v>128.72999999999999</v>
      </c>
    </row>
    <row r="5120" spans="1:10" ht="25.5" x14ac:dyDescent="0.25">
      <c r="A5120" s="378" t="s">
        <v>185</v>
      </c>
      <c r="B5120" s="361" t="s">
        <v>492</v>
      </c>
      <c r="C5120" s="360" t="s">
        <v>12</v>
      </c>
      <c r="D5120" s="360" t="s">
        <v>493</v>
      </c>
      <c r="E5120" s="645" t="s">
        <v>2465</v>
      </c>
      <c r="F5120" s="645"/>
      <c r="G5120" s="362" t="s">
        <v>104</v>
      </c>
      <c r="H5120" s="363">
        <v>0.5</v>
      </c>
      <c r="I5120" s="364">
        <v>25.31</v>
      </c>
      <c r="J5120" s="379">
        <v>12.65</v>
      </c>
    </row>
    <row r="5121" spans="1:10" ht="25.5" x14ac:dyDescent="0.25">
      <c r="A5121" s="378" t="s">
        <v>185</v>
      </c>
      <c r="B5121" s="361" t="s">
        <v>751</v>
      </c>
      <c r="C5121" s="360" t="s">
        <v>12</v>
      </c>
      <c r="D5121" s="360" t="s">
        <v>2486</v>
      </c>
      <c r="E5121" s="645" t="s">
        <v>2465</v>
      </c>
      <c r="F5121" s="645"/>
      <c r="G5121" s="362" t="s">
        <v>104</v>
      </c>
      <c r="H5121" s="363">
        <v>0.5</v>
      </c>
      <c r="I5121" s="364">
        <v>32.17</v>
      </c>
      <c r="J5121" s="379">
        <v>16.079999999999998</v>
      </c>
    </row>
    <row r="5122" spans="1:10" ht="26.25" thickBot="1" x14ac:dyDescent="0.3">
      <c r="A5122" s="372" t="s">
        <v>191</v>
      </c>
      <c r="B5122" s="355" t="s">
        <v>2106</v>
      </c>
      <c r="C5122" s="354" t="s">
        <v>125</v>
      </c>
      <c r="D5122" s="354" t="s">
        <v>2506</v>
      </c>
      <c r="E5122" s="643" t="s">
        <v>192</v>
      </c>
      <c r="F5122" s="643"/>
      <c r="G5122" s="356" t="s">
        <v>4</v>
      </c>
      <c r="H5122" s="357">
        <v>1</v>
      </c>
      <c r="I5122" s="358">
        <v>100</v>
      </c>
      <c r="J5122" s="373">
        <v>100</v>
      </c>
    </row>
    <row r="5123" spans="1:10" ht="15.75" thickTop="1" x14ac:dyDescent="0.25">
      <c r="A5123" s="374"/>
      <c r="B5123" s="359"/>
      <c r="C5123" s="359"/>
      <c r="D5123" s="359"/>
      <c r="E5123" s="359"/>
      <c r="F5123" s="359"/>
      <c r="G5123" s="359"/>
      <c r="H5123" s="359"/>
      <c r="I5123" s="359"/>
      <c r="J5123" s="375"/>
    </row>
    <row r="5124" spans="1:10" ht="38.25" x14ac:dyDescent="0.25">
      <c r="A5124" s="376" t="s">
        <v>184</v>
      </c>
      <c r="B5124" s="350" t="s">
        <v>1727</v>
      </c>
      <c r="C5124" s="349" t="s">
        <v>163</v>
      </c>
      <c r="D5124" s="349" t="s">
        <v>1728</v>
      </c>
      <c r="E5124" s="644" t="s">
        <v>1918</v>
      </c>
      <c r="F5124" s="644"/>
      <c r="G5124" s="351" t="s">
        <v>4</v>
      </c>
      <c r="H5124" s="352">
        <v>1</v>
      </c>
      <c r="I5124" s="353">
        <v>62.67</v>
      </c>
      <c r="J5124" s="377">
        <v>62.67</v>
      </c>
    </row>
    <row r="5125" spans="1:10" ht="25.5" x14ac:dyDescent="0.25">
      <c r="A5125" s="378" t="s">
        <v>185</v>
      </c>
      <c r="B5125" s="361" t="s">
        <v>2102</v>
      </c>
      <c r="C5125" s="360" t="s">
        <v>163</v>
      </c>
      <c r="D5125" s="360" t="s">
        <v>2103</v>
      </c>
      <c r="E5125" s="645" t="s">
        <v>189</v>
      </c>
      <c r="F5125" s="645"/>
      <c r="G5125" s="362" t="s">
        <v>162</v>
      </c>
      <c r="H5125" s="363">
        <v>0.04</v>
      </c>
      <c r="I5125" s="364">
        <v>694.56</v>
      </c>
      <c r="J5125" s="379">
        <v>27.78</v>
      </c>
    </row>
    <row r="5126" spans="1:10" ht="25.5" x14ac:dyDescent="0.25">
      <c r="A5126" s="378" t="s">
        <v>185</v>
      </c>
      <c r="B5126" s="361" t="s">
        <v>751</v>
      </c>
      <c r="C5126" s="360" t="s">
        <v>12</v>
      </c>
      <c r="D5126" s="360" t="s">
        <v>2486</v>
      </c>
      <c r="E5126" s="645" t="s">
        <v>2465</v>
      </c>
      <c r="F5126" s="645"/>
      <c r="G5126" s="362" t="s">
        <v>104</v>
      </c>
      <c r="H5126" s="363">
        <v>0.5</v>
      </c>
      <c r="I5126" s="364">
        <v>32.17</v>
      </c>
      <c r="J5126" s="379">
        <v>16.079999999999998</v>
      </c>
    </row>
    <row r="5127" spans="1:10" ht="25.5" x14ac:dyDescent="0.25">
      <c r="A5127" s="378" t="s">
        <v>185</v>
      </c>
      <c r="B5127" s="361" t="s">
        <v>492</v>
      </c>
      <c r="C5127" s="360" t="s">
        <v>12</v>
      </c>
      <c r="D5127" s="360" t="s">
        <v>493</v>
      </c>
      <c r="E5127" s="645" t="s">
        <v>2465</v>
      </c>
      <c r="F5127" s="645"/>
      <c r="G5127" s="362" t="s">
        <v>104</v>
      </c>
      <c r="H5127" s="363">
        <v>0.5</v>
      </c>
      <c r="I5127" s="364">
        <v>25.31</v>
      </c>
      <c r="J5127" s="379">
        <v>12.65</v>
      </c>
    </row>
    <row r="5128" spans="1:10" ht="26.25" thickBot="1" x14ac:dyDescent="0.3">
      <c r="A5128" s="372" t="s">
        <v>191</v>
      </c>
      <c r="B5128" s="355" t="s">
        <v>2104</v>
      </c>
      <c r="C5128" s="354" t="s">
        <v>200</v>
      </c>
      <c r="D5128" s="354" t="s">
        <v>2105</v>
      </c>
      <c r="E5128" s="643" t="s">
        <v>192</v>
      </c>
      <c r="F5128" s="643"/>
      <c r="G5128" s="356" t="s">
        <v>162</v>
      </c>
      <c r="H5128" s="357">
        <v>0.04</v>
      </c>
      <c r="I5128" s="358">
        <v>154.08000000000001</v>
      </c>
      <c r="J5128" s="373">
        <v>6.16</v>
      </c>
    </row>
    <row r="5129" spans="1:10" ht="15.75" thickTop="1" x14ac:dyDescent="0.25">
      <c r="A5129" s="374"/>
      <c r="B5129" s="359"/>
      <c r="C5129" s="359"/>
      <c r="D5129" s="359"/>
      <c r="E5129" s="359"/>
      <c r="F5129" s="359"/>
      <c r="G5129" s="359"/>
      <c r="H5129" s="359"/>
      <c r="I5129" s="359"/>
      <c r="J5129" s="375"/>
    </row>
    <row r="5130" spans="1:10" ht="38.25" x14ac:dyDescent="0.25">
      <c r="A5130" s="376" t="s">
        <v>184</v>
      </c>
      <c r="B5130" s="350" t="s">
        <v>1730</v>
      </c>
      <c r="C5130" s="349" t="s">
        <v>163</v>
      </c>
      <c r="D5130" s="349" t="s">
        <v>1731</v>
      </c>
      <c r="E5130" s="644" t="s">
        <v>1918</v>
      </c>
      <c r="F5130" s="644"/>
      <c r="G5130" s="351" t="s">
        <v>4</v>
      </c>
      <c r="H5130" s="352">
        <v>1</v>
      </c>
      <c r="I5130" s="353">
        <v>62.67</v>
      </c>
      <c r="J5130" s="377">
        <v>62.67</v>
      </c>
    </row>
    <row r="5131" spans="1:10" ht="25.5" x14ac:dyDescent="0.25">
      <c r="A5131" s="378" t="s">
        <v>185</v>
      </c>
      <c r="B5131" s="361" t="s">
        <v>751</v>
      </c>
      <c r="C5131" s="360" t="s">
        <v>12</v>
      </c>
      <c r="D5131" s="360" t="s">
        <v>2486</v>
      </c>
      <c r="E5131" s="645" t="s">
        <v>2465</v>
      </c>
      <c r="F5131" s="645"/>
      <c r="G5131" s="362" t="s">
        <v>104</v>
      </c>
      <c r="H5131" s="363">
        <v>0.5</v>
      </c>
      <c r="I5131" s="364">
        <v>32.17</v>
      </c>
      <c r="J5131" s="379">
        <v>16.079999999999998</v>
      </c>
    </row>
    <row r="5132" spans="1:10" ht="25.5" x14ac:dyDescent="0.25">
      <c r="A5132" s="378" t="s">
        <v>185</v>
      </c>
      <c r="B5132" s="361" t="s">
        <v>2102</v>
      </c>
      <c r="C5132" s="360" t="s">
        <v>163</v>
      </c>
      <c r="D5132" s="360" t="s">
        <v>2103</v>
      </c>
      <c r="E5132" s="645" t="s">
        <v>189</v>
      </c>
      <c r="F5132" s="645"/>
      <c r="G5132" s="362" t="s">
        <v>162</v>
      </c>
      <c r="H5132" s="363">
        <v>0.04</v>
      </c>
      <c r="I5132" s="364">
        <v>694.56</v>
      </c>
      <c r="J5132" s="379">
        <v>27.78</v>
      </c>
    </row>
    <row r="5133" spans="1:10" ht="25.5" x14ac:dyDescent="0.25">
      <c r="A5133" s="378" t="s">
        <v>185</v>
      </c>
      <c r="B5133" s="361" t="s">
        <v>492</v>
      </c>
      <c r="C5133" s="360" t="s">
        <v>12</v>
      </c>
      <c r="D5133" s="360" t="s">
        <v>493</v>
      </c>
      <c r="E5133" s="645" t="s">
        <v>2465</v>
      </c>
      <c r="F5133" s="645"/>
      <c r="G5133" s="362" t="s">
        <v>104</v>
      </c>
      <c r="H5133" s="363">
        <v>0.5</v>
      </c>
      <c r="I5133" s="364">
        <v>25.31</v>
      </c>
      <c r="J5133" s="379">
        <v>12.65</v>
      </c>
    </row>
    <row r="5134" spans="1:10" ht="26.25" thickBot="1" x14ac:dyDescent="0.3">
      <c r="A5134" s="372" t="s">
        <v>191</v>
      </c>
      <c r="B5134" s="355" t="s">
        <v>2104</v>
      </c>
      <c r="C5134" s="354" t="s">
        <v>200</v>
      </c>
      <c r="D5134" s="354" t="s">
        <v>2105</v>
      </c>
      <c r="E5134" s="643" t="s">
        <v>192</v>
      </c>
      <c r="F5134" s="643"/>
      <c r="G5134" s="356" t="s">
        <v>162</v>
      </c>
      <c r="H5134" s="357">
        <v>0.04</v>
      </c>
      <c r="I5134" s="358">
        <v>154.08000000000001</v>
      </c>
      <c r="J5134" s="373">
        <v>6.16</v>
      </c>
    </row>
    <row r="5135" spans="1:10" ht="15.75" thickTop="1" x14ac:dyDescent="0.25">
      <c r="A5135" s="374"/>
      <c r="B5135" s="359"/>
      <c r="C5135" s="359"/>
      <c r="D5135" s="359"/>
      <c r="E5135" s="359"/>
      <c r="F5135" s="359"/>
      <c r="G5135" s="359"/>
      <c r="H5135" s="359"/>
      <c r="I5135" s="359"/>
      <c r="J5135" s="375"/>
    </row>
    <row r="5136" spans="1:10" ht="38.25" x14ac:dyDescent="0.25">
      <c r="A5136" s="376" t="s">
        <v>184</v>
      </c>
      <c r="B5136" s="350" t="s">
        <v>1733</v>
      </c>
      <c r="C5136" s="349" t="s">
        <v>163</v>
      </c>
      <c r="D5136" s="349" t="s">
        <v>1734</v>
      </c>
      <c r="E5136" s="644" t="s">
        <v>1918</v>
      </c>
      <c r="F5136" s="644"/>
      <c r="G5136" s="351" t="s">
        <v>4</v>
      </c>
      <c r="H5136" s="352">
        <v>1</v>
      </c>
      <c r="I5136" s="353">
        <v>147.53</v>
      </c>
      <c r="J5136" s="377">
        <v>147.53</v>
      </c>
    </row>
    <row r="5137" spans="1:10" ht="25.5" x14ac:dyDescent="0.25">
      <c r="A5137" s="378" t="s">
        <v>185</v>
      </c>
      <c r="B5137" s="361" t="s">
        <v>751</v>
      </c>
      <c r="C5137" s="360" t="s">
        <v>12</v>
      </c>
      <c r="D5137" s="360" t="s">
        <v>2486</v>
      </c>
      <c r="E5137" s="645" t="s">
        <v>2465</v>
      </c>
      <c r="F5137" s="645"/>
      <c r="G5137" s="362" t="s">
        <v>104</v>
      </c>
      <c r="H5137" s="363">
        <v>0.5</v>
      </c>
      <c r="I5137" s="364">
        <v>32.17</v>
      </c>
      <c r="J5137" s="379">
        <v>16.079999999999998</v>
      </c>
    </row>
    <row r="5138" spans="1:10" ht="25.5" x14ac:dyDescent="0.25">
      <c r="A5138" s="378" t="s">
        <v>185</v>
      </c>
      <c r="B5138" s="361" t="s">
        <v>492</v>
      </c>
      <c r="C5138" s="360" t="s">
        <v>12</v>
      </c>
      <c r="D5138" s="360" t="s">
        <v>493</v>
      </c>
      <c r="E5138" s="645" t="s">
        <v>2465</v>
      </c>
      <c r="F5138" s="645"/>
      <c r="G5138" s="362" t="s">
        <v>104</v>
      </c>
      <c r="H5138" s="363">
        <v>0.5</v>
      </c>
      <c r="I5138" s="364">
        <v>25.31</v>
      </c>
      <c r="J5138" s="379">
        <v>12.65</v>
      </c>
    </row>
    <row r="5139" spans="1:10" ht="25.5" x14ac:dyDescent="0.25">
      <c r="A5139" s="378" t="s">
        <v>185</v>
      </c>
      <c r="B5139" s="361" t="s">
        <v>2102</v>
      </c>
      <c r="C5139" s="360" t="s">
        <v>163</v>
      </c>
      <c r="D5139" s="360" t="s">
        <v>2103</v>
      </c>
      <c r="E5139" s="645" t="s">
        <v>189</v>
      </c>
      <c r="F5139" s="645"/>
      <c r="G5139" s="362" t="s">
        <v>162</v>
      </c>
      <c r="H5139" s="363">
        <v>0.14000000000000001</v>
      </c>
      <c r="I5139" s="364">
        <v>694.56</v>
      </c>
      <c r="J5139" s="379">
        <v>97.23</v>
      </c>
    </row>
    <row r="5140" spans="1:10" ht="26.25" thickBot="1" x14ac:dyDescent="0.3">
      <c r="A5140" s="372" t="s">
        <v>191</v>
      </c>
      <c r="B5140" s="355" t="s">
        <v>2104</v>
      </c>
      <c r="C5140" s="354" t="s">
        <v>200</v>
      </c>
      <c r="D5140" s="354" t="s">
        <v>2105</v>
      </c>
      <c r="E5140" s="643" t="s">
        <v>192</v>
      </c>
      <c r="F5140" s="643"/>
      <c r="G5140" s="356" t="s">
        <v>162</v>
      </c>
      <c r="H5140" s="357">
        <v>0.14000000000000001</v>
      </c>
      <c r="I5140" s="358">
        <v>154.08000000000001</v>
      </c>
      <c r="J5140" s="373">
        <v>21.57</v>
      </c>
    </row>
    <row r="5141" spans="1:10" ht="15.75" thickTop="1" x14ac:dyDescent="0.25">
      <c r="A5141" s="374"/>
      <c r="B5141" s="359"/>
      <c r="C5141" s="359"/>
      <c r="D5141" s="359"/>
      <c r="E5141" s="359"/>
      <c r="F5141" s="359"/>
      <c r="G5141" s="359"/>
      <c r="H5141" s="359"/>
      <c r="I5141" s="359"/>
      <c r="J5141" s="375"/>
    </row>
    <row r="5142" spans="1:10" ht="38.25" x14ac:dyDescent="0.25">
      <c r="A5142" s="376" t="s">
        <v>184</v>
      </c>
      <c r="B5142" s="350" t="s">
        <v>3349</v>
      </c>
      <c r="C5142" s="349" t="s">
        <v>163</v>
      </c>
      <c r="D5142" s="349" t="s">
        <v>3350</v>
      </c>
      <c r="E5142" s="644" t="s">
        <v>483</v>
      </c>
      <c r="F5142" s="644"/>
      <c r="G5142" s="351" t="s">
        <v>4</v>
      </c>
      <c r="H5142" s="352">
        <v>1</v>
      </c>
      <c r="I5142" s="353">
        <v>258.22000000000003</v>
      </c>
      <c r="J5142" s="377">
        <v>258.22000000000003</v>
      </c>
    </row>
    <row r="5143" spans="1:10" ht="25.5" x14ac:dyDescent="0.25">
      <c r="A5143" s="378" t="s">
        <v>185</v>
      </c>
      <c r="B5143" s="361" t="s">
        <v>204</v>
      </c>
      <c r="C5143" s="360" t="s">
        <v>12</v>
      </c>
      <c r="D5143" s="360" t="s">
        <v>111</v>
      </c>
      <c r="E5143" s="645" t="s">
        <v>2465</v>
      </c>
      <c r="F5143" s="645"/>
      <c r="G5143" s="362" t="s">
        <v>104</v>
      </c>
      <c r="H5143" s="363">
        <v>0.5</v>
      </c>
      <c r="I5143" s="364">
        <v>26.44</v>
      </c>
      <c r="J5143" s="379">
        <v>13.22</v>
      </c>
    </row>
    <row r="5144" spans="1:10" ht="26.25" thickBot="1" x14ac:dyDescent="0.3">
      <c r="A5144" s="372" t="s">
        <v>191</v>
      </c>
      <c r="B5144" s="355" t="s">
        <v>3393</v>
      </c>
      <c r="C5144" s="354" t="s">
        <v>125</v>
      </c>
      <c r="D5144" s="354" t="s">
        <v>3394</v>
      </c>
      <c r="E5144" s="643" t="s">
        <v>192</v>
      </c>
      <c r="F5144" s="643"/>
      <c r="G5144" s="356" t="s">
        <v>4</v>
      </c>
      <c r="H5144" s="357">
        <v>1</v>
      </c>
      <c r="I5144" s="358">
        <v>245</v>
      </c>
      <c r="J5144" s="373">
        <v>245</v>
      </c>
    </row>
    <row r="5145" spans="1:10" ht="15.75" thickTop="1" x14ac:dyDescent="0.25">
      <c r="A5145" s="374"/>
      <c r="B5145" s="359"/>
      <c r="C5145" s="359"/>
      <c r="D5145" s="359"/>
      <c r="E5145" s="359"/>
      <c r="F5145" s="359"/>
      <c r="G5145" s="359"/>
      <c r="H5145" s="359"/>
      <c r="I5145" s="359"/>
      <c r="J5145" s="375"/>
    </row>
    <row r="5146" spans="1:10" ht="38.25" x14ac:dyDescent="0.25">
      <c r="A5146" s="376" t="s">
        <v>184</v>
      </c>
      <c r="B5146" s="350" t="s">
        <v>4883</v>
      </c>
      <c r="C5146" s="349" t="s">
        <v>163</v>
      </c>
      <c r="D5146" s="349" t="s">
        <v>4884</v>
      </c>
      <c r="E5146" s="644" t="s">
        <v>483</v>
      </c>
      <c r="F5146" s="644"/>
      <c r="G5146" s="351" t="s">
        <v>4</v>
      </c>
      <c r="H5146" s="352">
        <v>1</v>
      </c>
      <c r="I5146" s="353">
        <v>8283.08</v>
      </c>
      <c r="J5146" s="377">
        <v>8283.08</v>
      </c>
    </row>
    <row r="5147" spans="1:10" ht="38.25" x14ac:dyDescent="0.25">
      <c r="A5147" s="378" t="s">
        <v>185</v>
      </c>
      <c r="B5147" s="361" t="s">
        <v>3301</v>
      </c>
      <c r="C5147" s="360" t="s">
        <v>163</v>
      </c>
      <c r="D5147" s="360" t="s">
        <v>3302</v>
      </c>
      <c r="E5147" s="645" t="s">
        <v>1861</v>
      </c>
      <c r="F5147" s="645"/>
      <c r="G5147" s="362" t="s">
        <v>162</v>
      </c>
      <c r="H5147" s="363">
        <v>4.3600000000000003</v>
      </c>
      <c r="I5147" s="364">
        <v>29.35</v>
      </c>
      <c r="J5147" s="379">
        <v>127.96</v>
      </c>
    </row>
    <row r="5148" spans="1:10" x14ac:dyDescent="0.25">
      <c r="A5148" s="378" t="s">
        <v>185</v>
      </c>
      <c r="B5148" s="361" t="s">
        <v>207</v>
      </c>
      <c r="C5148" s="360" t="s">
        <v>12</v>
      </c>
      <c r="D5148" s="360" t="s">
        <v>107</v>
      </c>
      <c r="E5148" s="645" t="s">
        <v>2465</v>
      </c>
      <c r="F5148" s="645"/>
      <c r="G5148" s="362" t="s">
        <v>104</v>
      </c>
      <c r="H5148" s="363">
        <v>18</v>
      </c>
      <c r="I5148" s="364">
        <v>33.840000000000003</v>
      </c>
      <c r="J5148" s="379">
        <v>609.12</v>
      </c>
    </row>
    <row r="5149" spans="1:10" ht="38.25" x14ac:dyDescent="0.25">
      <c r="A5149" s="372" t="s">
        <v>191</v>
      </c>
      <c r="B5149" s="355" t="s">
        <v>5152</v>
      </c>
      <c r="C5149" s="354" t="s">
        <v>2452</v>
      </c>
      <c r="D5149" s="354" t="s">
        <v>5153</v>
      </c>
      <c r="E5149" s="643" t="s">
        <v>192</v>
      </c>
      <c r="F5149" s="643"/>
      <c r="G5149" s="356" t="s">
        <v>4</v>
      </c>
      <c r="H5149" s="357">
        <v>27</v>
      </c>
      <c r="I5149" s="358">
        <v>198</v>
      </c>
      <c r="J5149" s="373">
        <v>5346</v>
      </c>
    </row>
    <row r="5150" spans="1:10" ht="38.25" x14ac:dyDescent="0.25">
      <c r="A5150" s="372" t="s">
        <v>191</v>
      </c>
      <c r="B5150" s="355" t="s">
        <v>3297</v>
      </c>
      <c r="C5150" s="354" t="s">
        <v>2452</v>
      </c>
      <c r="D5150" s="354" t="s">
        <v>3298</v>
      </c>
      <c r="E5150" s="643" t="s">
        <v>192</v>
      </c>
      <c r="F5150" s="643"/>
      <c r="G5150" s="356" t="s">
        <v>4</v>
      </c>
      <c r="H5150" s="357">
        <v>8</v>
      </c>
      <c r="I5150" s="358">
        <v>275</v>
      </c>
      <c r="J5150" s="373">
        <v>2200</v>
      </c>
    </row>
    <row r="5151" spans="1:10" x14ac:dyDescent="0.25">
      <c r="A5151" s="646" t="s">
        <v>199</v>
      </c>
      <c r="B5151" s="853"/>
      <c r="C5151" s="853"/>
      <c r="D5151" s="853"/>
      <c r="E5151" s="853"/>
      <c r="F5151" s="853"/>
      <c r="G5151" s="853"/>
      <c r="H5151" s="853"/>
      <c r="I5151" s="853"/>
      <c r="J5151" s="647"/>
    </row>
    <row r="5152" spans="1:10" ht="15.75" thickBot="1" x14ac:dyDescent="0.3">
      <c r="A5152" s="648" t="s">
        <v>2107</v>
      </c>
      <c r="B5152" s="854"/>
      <c r="C5152" s="854"/>
      <c r="D5152" s="854"/>
      <c r="E5152" s="854"/>
      <c r="F5152" s="854"/>
      <c r="G5152" s="854"/>
      <c r="H5152" s="854"/>
      <c r="I5152" s="854"/>
      <c r="J5152" s="649"/>
    </row>
    <row r="5153" spans="1:10" ht="15.75" thickTop="1" x14ac:dyDescent="0.25">
      <c r="A5153" s="374"/>
      <c r="B5153" s="359"/>
      <c r="C5153" s="359"/>
      <c r="D5153" s="359"/>
      <c r="E5153" s="359"/>
      <c r="F5153" s="359"/>
      <c r="G5153" s="359"/>
      <c r="H5153" s="359"/>
      <c r="I5153" s="359"/>
      <c r="J5153" s="375"/>
    </row>
    <row r="5154" spans="1:10" ht="51" x14ac:dyDescent="0.25">
      <c r="A5154" s="376" t="s">
        <v>184</v>
      </c>
      <c r="B5154" s="350" t="s">
        <v>4885</v>
      </c>
      <c r="C5154" s="349" t="s">
        <v>163</v>
      </c>
      <c r="D5154" s="349" t="s">
        <v>4886</v>
      </c>
      <c r="E5154" s="644" t="s">
        <v>1918</v>
      </c>
      <c r="F5154" s="644"/>
      <c r="G5154" s="351" t="s">
        <v>4</v>
      </c>
      <c r="H5154" s="352">
        <v>1</v>
      </c>
      <c r="I5154" s="353">
        <v>684.2</v>
      </c>
      <c r="J5154" s="377">
        <v>684.2</v>
      </c>
    </row>
    <row r="5155" spans="1:10" x14ac:dyDescent="0.25">
      <c r="A5155" s="378" t="s">
        <v>185</v>
      </c>
      <c r="B5155" s="361" t="s">
        <v>207</v>
      </c>
      <c r="C5155" s="360" t="s">
        <v>12</v>
      </c>
      <c r="D5155" s="360" t="s">
        <v>107</v>
      </c>
      <c r="E5155" s="645" t="s">
        <v>2465</v>
      </c>
      <c r="F5155" s="645"/>
      <c r="G5155" s="362" t="s">
        <v>104</v>
      </c>
      <c r="H5155" s="363">
        <v>4</v>
      </c>
      <c r="I5155" s="364">
        <v>33.840000000000003</v>
      </c>
      <c r="J5155" s="379">
        <v>135.36000000000001</v>
      </c>
    </row>
    <row r="5156" spans="1:10" ht="25.5" x14ac:dyDescent="0.25">
      <c r="A5156" s="372" t="s">
        <v>191</v>
      </c>
      <c r="B5156" s="355" t="s">
        <v>3299</v>
      </c>
      <c r="C5156" s="354" t="s">
        <v>125</v>
      </c>
      <c r="D5156" s="354" t="s">
        <v>3300</v>
      </c>
      <c r="E5156" s="643" t="s">
        <v>192</v>
      </c>
      <c r="F5156" s="643"/>
      <c r="G5156" s="356" t="s">
        <v>162</v>
      </c>
      <c r="H5156" s="357">
        <v>1.1000000000000001</v>
      </c>
      <c r="I5156" s="358">
        <v>344.88</v>
      </c>
      <c r="J5156" s="373">
        <v>379.36</v>
      </c>
    </row>
    <row r="5157" spans="1:10" ht="26.25" thickBot="1" x14ac:dyDescent="0.3">
      <c r="A5157" s="372" t="s">
        <v>191</v>
      </c>
      <c r="B5157" s="355" t="s">
        <v>2104</v>
      </c>
      <c r="C5157" s="354" t="s">
        <v>200</v>
      </c>
      <c r="D5157" s="354" t="s">
        <v>2105</v>
      </c>
      <c r="E5157" s="643" t="s">
        <v>192</v>
      </c>
      <c r="F5157" s="643"/>
      <c r="G5157" s="356" t="s">
        <v>162</v>
      </c>
      <c r="H5157" s="357">
        <v>1.1000000000000001</v>
      </c>
      <c r="I5157" s="358">
        <v>154.08000000000001</v>
      </c>
      <c r="J5157" s="373">
        <v>169.48</v>
      </c>
    </row>
    <row r="5158" spans="1:10" ht="15.75" thickTop="1" x14ac:dyDescent="0.25">
      <c r="A5158" s="374"/>
      <c r="B5158" s="359"/>
      <c r="C5158" s="359"/>
      <c r="D5158" s="359"/>
      <c r="E5158" s="359"/>
      <c r="F5158" s="359"/>
      <c r="G5158" s="359"/>
      <c r="H5158" s="359"/>
      <c r="I5158" s="359"/>
      <c r="J5158" s="375"/>
    </row>
    <row r="5159" spans="1:10" ht="51" x14ac:dyDescent="0.25">
      <c r="A5159" s="376" t="s">
        <v>184</v>
      </c>
      <c r="B5159" s="350" t="s">
        <v>4887</v>
      </c>
      <c r="C5159" s="349" t="s">
        <v>163</v>
      </c>
      <c r="D5159" s="349" t="s">
        <v>4888</v>
      </c>
      <c r="E5159" s="644" t="s">
        <v>1918</v>
      </c>
      <c r="F5159" s="644"/>
      <c r="G5159" s="351" t="s">
        <v>4</v>
      </c>
      <c r="H5159" s="352">
        <v>1</v>
      </c>
      <c r="I5159" s="353">
        <v>1695.25</v>
      </c>
      <c r="J5159" s="377">
        <v>1695.25</v>
      </c>
    </row>
    <row r="5160" spans="1:10" ht="26.25" thickBot="1" x14ac:dyDescent="0.3">
      <c r="A5160" s="372" t="s">
        <v>191</v>
      </c>
      <c r="B5160" s="355" t="s">
        <v>5154</v>
      </c>
      <c r="C5160" s="354" t="s">
        <v>200</v>
      </c>
      <c r="D5160" s="354" t="s">
        <v>5155</v>
      </c>
      <c r="E5160" s="643" t="s">
        <v>192</v>
      </c>
      <c r="F5160" s="643"/>
      <c r="G5160" s="356" t="s">
        <v>202</v>
      </c>
      <c r="H5160" s="357">
        <v>5</v>
      </c>
      <c r="I5160" s="358">
        <v>339.05</v>
      </c>
      <c r="J5160" s="373">
        <v>1695.25</v>
      </c>
    </row>
    <row r="5161" spans="1:10" ht="15.75" thickTop="1" x14ac:dyDescent="0.25">
      <c r="A5161" s="374"/>
      <c r="B5161" s="359"/>
      <c r="C5161" s="359"/>
      <c r="D5161" s="359"/>
      <c r="E5161" s="359"/>
      <c r="F5161" s="359"/>
      <c r="G5161" s="359"/>
      <c r="H5161" s="359"/>
      <c r="I5161" s="359"/>
      <c r="J5161" s="375"/>
    </row>
    <row r="5162" spans="1:10" ht="89.25" x14ac:dyDescent="0.25">
      <c r="A5162" s="376" t="s">
        <v>184</v>
      </c>
      <c r="B5162" s="350" t="s">
        <v>7340</v>
      </c>
      <c r="C5162" s="349" t="s">
        <v>163</v>
      </c>
      <c r="D5162" s="349" t="s">
        <v>7341</v>
      </c>
      <c r="E5162" s="644" t="s">
        <v>483</v>
      </c>
      <c r="F5162" s="644"/>
      <c r="G5162" s="351" t="s">
        <v>4</v>
      </c>
      <c r="H5162" s="352">
        <v>1</v>
      </c>
      <c r="I5162" s="353">
        <v>4906.2</v>
      </c>
      <c r="J5162" s="377">
        <v>4906.2</v>
      </c>
    </row>
    <row r="5163" spans="1:10" ht="51" x14ac:dyDescent="0.25">
      <c r="A5163" s="378" t="s">
        <v>185</v>
      </c>
      <c r="B5163" s="361" t="s">
        <v>7344</v>
      </c>
      <c r="C5163" s="360" t="s">
        <v>12</v>
      </c>
      <c r="D5163" s="360" t="s">
        <v>7345</v>
      </c>
      <c r="E5163" s="645" t="s">
        <v>2440</v>
      </c>
      <c r="F5163" s="645"/>
      <c r="G5163" s="362" t="s">
        <v>187</v>
      </c>
      <c r="H5163" s="363">
        <v>0.04</v>
      </c>
      <c r="I5163" s="364">
        <v>926.38</v>
      </c>
      <c r="J5163" s="379">
        <v>37.049999999999997</v>
      </c>
    </row>
    <row r="5164" spans="1:10" x14ac:dyDescent="0.25">
      <c r="A5164" s="378" t="s">
        <v>185</v>
      </c>
      <c r="B5164" s="361" t="s">
        <v>190</v>
      </c>
      <c r="C5164" s="360" t="s">
        <v>12</v>
      </c>
      <c r="D5164" s="360" t="s">
        <v>106</v>
      </c>
      <c r="E5164" s="645" t="s">
        <v>2465</v>
      </c>
      <c r="F5164" s="645"/>
      <c r="G5164" s="362" t="s">
        <v>104</v>
      </c>
      <c r="H5164" s="363">
        <v>4</v>
      </c>
      <c r="I5164" s="364">
        <v>24.91</v>
      </c>
      <c r="J5164" s="379">
        <v>99.64</v>
      </c>
    </row>
    <row r="5165" spans="1:10" x14ac:dyDescent="0.25">
      <c r="A5165" s="378" t="s">
        <v>185</v>
      </c>
      <c r="B5165" s="361" t="s">
        <v>730</v>
      </c>
      <c r="C5165" s="360" t="s">
        <v>12</v>
      </c>
      <c r="D5165" s="360" t="s">
        <v>731</v>
      </c>
      <c r="E5165" s="645" t="s">
        <v>2465</v>
      </c>
      <c r="F5165" s="645"/>
      <c r="G5165" s="362" t="s">
        <v>104</v>
      </c>
      <c r="H5165" s="363">
        <v>4</v>
      </c>
      <c r="I5165" s="364">
        <v>33.61</v>
      </c>
      <c r="J5165" s="379">
        <v>134.44</v>
      </c>
    </row>
    <row r="5166" spans="1:10" ht="25.5" x14ac:dyDescent="0.25">
      <c r="A5166" s="378" t="s">
        <v>185</v>
      </c>
      <c r="B5166" s="361" t="s">
        <v>7342</v>
      </c>
      <c r="C5166" s="360" t="s">
        <v>12</v>
      </c>
      <c r="D5166" s="360" t="s">
        <v>7343</v>
      </c>
      <c r="E5166" s="645" t="s">
        <v>186</v>
      </c>
      <c r="F5166" s="645"/>
      <c r="G5166" s="362" t="s">
        <v>162</v>
      </c>
      <c r="H5166" s="363">
        <v>0.28000000000000003</v>
      </c>
      <c r="I5166" s="364">
        <v>160.97999999999999</v>
      </c>
      <c r="J5166" s="379">
        <v>45.07</v>
      </c>
    </row>
    <row r="5167" spans="1:10" ht="63.75" x14ac:dyDescent="0.25">
      <c r="A5167" s="372" t="s">
        <v>191</v>
      </c>
      <c r="B5167" s="355" t="s">
        <v>7346</v>
      </c>
      <c r="C5167" s="354" t="s">
        <v>163</v>
      </c>
      <c r="D5167" s="354" t="s">
        <v>7347</v>
      </c>
      <c r="E5167" s="643" t="s">
        <v>192</v>
      </c>
      <c r="F5167" s="643"/>
      <c r="G5167" s="356" t="s">
        <v>4</v>
      </c>
      <c r="H5167" s="357">
        <v>1</v>
      </c>
      <c r="I5167" s="358">
        <v>4590</v>
      </c>
      <c r="J5167" s="373">
        <v>4590</v>
      </c>
    </row>
    <row r="5168" spans="1:10" x14ac:dyDescent="0.25">
      <c r="A5168" s="646" t="s">
        <v>199</v>
      </c>
      <c r="B5168" s="853"/>
      <c r="C5168" s="853"/>
      <c r="D5168" s="853"/>
      <c r="E5168" s="853"/>
      <c r="F5168" s="853"/>
      <c r="G5168" s="853"/>
      <c r="H5168" s="853"/>
      <c r="I5168" s="853"/>
      <c r="J5168" s="647"/>
    </row>
    <row r="5169" spans="1:10" ht="15.75" thickBot="1" x14ac:dyDescent="0.3">
      <c r="A5169" s="648" t="s">
        <v>7348</v>
      </c>
      <c r="B5169" s="854"/>
      <c r="C5169" s="854"/>
      <c r="D5169" s="854"/>
      <c r="E5169" s="854"/>
      <c r="F5169" s="854"/>
      <c r="G5169" s="854"/>
      <c r="H5169" s="854"/>
      <c r="I5169" s="854"/>
      <c r="J5169" s="649"/>
    </row>
    <row r="5170" spans="1:10" ht="15.75" thickTop="1" x14ac:dyDescent="0.25">
      <c r="A5170" s="374"/>
      <c r="B5170" s="359"/>
      <c r="C5170" s="359"/>
      <c r="D5170" s="359"/>
      <c r="E5170" s="359"/>
      <c r="F5170" s="359"/>
      <c r="G5170" s="359"/>
      <c r="H5170" s="359"/>
      <c r="I5170" s="359"/>
      <c r="J5170" s="375"/>
    </row>
    <row r="5171" spans="1:10" ht="89.25" x14ac:dyDescent="0.25">
      <c r="A5171" s="376" t="s">
        <v>184</v>
      </c>
      <c r="B5171" s="350" t="s">
        <v>3970</v>
      </c>
      <c r="C5171" s="349" t="s">
        <v>163</v>
      </c>
      <c r="D5171" s="349" t="s">
        <v>3971</v>
      </c>
      <c r="E5171" s="644" t="s">
        <v>945</v>
      </c>
      <c r="F5171" s="644"/>
      <c r="G5171" s="351" t="s">
        <v>162</v>
      </c>
      <c r="H5171" s="352">
        <v>1</v>
      </c>
      <c r="I5171" s="353">
        <v>352.68</v>
      </c>
      <c r="J5171" s="377">
        <v>352.68</v>
      </c>
    </row>
    <row r="5172" spans="1:10" ht="51" x14ac:dyDescent="0.25">
      <c r="A5172" s="378" t="s">
        <v>185</v>
      </c>
      <c r="B5172" s="361" t="s">
        <v>711</v>
      </c>
      <c r="C5172" s="360" t="s">
        <v>12</v>
      </c>
      <c r="D5172" s="360" t="s">
        <v>712</v>
      </c>
      <c r="E5172" s="645" t="s">
        <v>2466</v>
      </c>
      <c r="F5172" s="645"/>
      <c r="G5172" s="362" t="s">
        <v>187</v>
      </c>
      <c r="H5172" s="363">
        <v>1.1610000000000001E-2</v>
      </c>
      <c r="I5172" s="364">
        <v>565.03</v>
      </c>
      <c r="J5172" s="379">
        <v>6.55</v>
      </c>
    </row>
    <row r="5173" spans="1:10" ht="38.25" x14ac:dyDescent="0.25">
      <c r="A5173" s="378" t="s">
        <v>185</v>
      </c>
      <c r="B5173" s="361" t="s">
        <v>704</v>
      </c>
      <c r="C5173" s="360" t="s">
        <v>12</v>
      </c>
      <c r="D5173" s="360" t="s">
        <v>705</v>
      </c>
      <c r="E5173" s="645" t="s">
        <v>186</v>
      </c>
      <c r="F5173" s="645"/>
      <c r="G5173" s="362" t="s">
        <v>187</v>
      </c>
      <c r="H5173" s="363">
        <v>1.1610000000000001E-2</v>
      </c>
      <c r="I5173" s="364">
        <v>263.5</v>
      </c>
      <c r="J5173" s="379">
        <v>3.05</v>
      </c>
    </row>
    <row r="5174" spans="1:10" x14ac:dyDescent="0.25">
      <c r="A5174" s="378" t="s">
        <v>185</v>
      </c>
      <c r="B5174" s="361" t="s">
        <v>642</v>
      </c>
      <c r="C5174" s="360" t="s">
        <v>12</v>
      </c>
      <c r="D5174" s="360" t="s">
        <v>643</v>
      </c>
      <c r="E5174" s="645" t="s">
        <v>2475</v>
      </c>
      <c r="F5174" s="645"/>
      <c r="G5174" s="362" t="s">
        <v>187</v>
      </c>
      <c r="H5174" s="363">
        <v>1.1610000000000001E-2</v>
      </c>
      <c r="I5174" s="364">
        <v>98.53</v>
      </c>
      <c r="J5174" s="379">
        <v>1.1399999999999999</v>
      </c>
    </row>
    <row r="5175" spans="1:10" ht="25.5" x14ac:dyDescent="0.25">
      <c r="A5175" s="372" t="s">
        <v>191</v>
      </c>
      <c r="B5175" s="355" t="s">
        <v>996</v>
      </c>
      <c r="C5175" s="354" t="s">
        <v>212</v>
      </c>
      <c r="D5175" s="354" t="s">
        <v>997</v>
      </c>
      <c r="E5175" s="643" t="s">
        <v>192</v>
      </c>
      <c r="F5175" s="643"/>
      <c r="G5175" s="356" t="s">
        <v>4</v>
      </c>
      <c r="H5175" s="357">
        <v>1.6</v>
      </c>
      <c r="I5175" s="358">
        <v>7.03</v>
      </c>
      <c r="J5175" s="373">
        <v>11.24</v>
      </c>
    </row>
    <row r="5176" spans="1:10" ht="38.25" x14ac:dyDescent="0.25">
      <c r="A5176" s="372" t="s">
        <v>191</v>
      </c>
      <c r="B5176" s="355" t="s">
        <v>994</v>
      </c>
      <c r="C5176" s="354" t="s">
        <v>212</v>
      </c>
      <c r="D5176" s="354" t="s">
        <v>995</v>
      </c>
      <c r="E5176" s="643" t="s">
        <v>192</v>
      </c>
      <c r="F5176" s="643"/>
      <c r="G5176" s="356" t="s">
        <v>4</v>
      </c>
      <c r="H5176" s="357">
        <v>0.43330000000000002</v>
      </c>
      <c r="I5176" s="358">
        <v>89.8</v>
      </c>
      <c r="J5176" s="373">
        <v>38.909999999999997</v>
      </c>
    </row>
    <row r="5177" spans="1:10" ht="51" x14ac:dyDescent="0.25">
      <c r="A5177" s="372" t="s">
        <v>191</v>
      </c>
      <c r="B5177" s="355" t="s">
        <v>992</v>
      </c>
      <c r="C5177" s="354" t="s">
        <v>212</v>
      </c>
      <c r="D5177" s="354" t="s">
        <v>993</v>
      </c>
      <c r="E5177" s="643" t="s">
        <v>192</v>
      </c>
      <c r="F5177" s="643"/>
      <c r="G5177" s="356" t="s">
        <v>4</v>
      </c>
      <c r="H5177" s="357">
        <v>0.4</v>
      </c>
      <c r="I5177" s="358">
        <v>675.15</v>
      </c>
      <c r="J5177" s="373">
        <v>270.06</v>
      </c>
    </row>
    <row r="5178" spans="1:10" ht="25.5" x14ac:dyDescent="0.25">
      <c r="A5178" s="372" t="s">
        <v>191</v>
      </c>
      <c r="B5178" s="355" t="s">
        <v>998</v>
      </c>
      <c r="C5178" s="354" t="s">
        <v>212</v>
      </c>
      <c r="D5178" s="354" t="s">
        <v>999</v>
      </c>
      <c r="E5178" s="643" t="s">
        <v>192</v>
      </c>
      <c r="F5178" s="643"/>
      <c r="G5178" s="356" t="s">
        <v>162</v>
      </c>
      <c r="H5178" s="357">
        <v>1.03</v>
      </c>
      <c r="I5178" s="358">
        <v>21.1</v>
      </c>
      <c r="J5178" s="373">
        <v>21.73</v>
      </c>
    </row>
    <row r="5179" spans="1:10" x14ac:dyDescent="0.25">
      <c r="A5179" s="646" t="s">
        <v>199</v>
      </c>
      <c r="B5179" s="853"/>
      <c r="C5179" s="853"/>
      <c r="D5179" s="853"/>
      <c r="E5179" s="853"/>
      <c r="F5179" s="853"/>
      <c r="G5179" s="853"/>
      <c r="H5179" s="853"/>
      <c r="I5179" s="853"/>
      <c r="J5179" s="647"/>
    </row>
    <row r="5180" spans="1:10" ht="15.75" thickBot="1" x14ac:dyDescent="0.3">
      <c r="A5180" s="648" t="s">
        <v>1000</v>
      </c>
      <c r="B5180" s="854"/>
      <c r="C5180" s="854"/>
      <c r="D5180" s="854"/>
      <c r="E5180" s="854"/>
      <c r="F5180" s="854"/>
      <c r="G5180" s="854"/>
      <c r="H5180" s="854"/>
      <c r="I5180" s="854"/>
      <c r="J5180" s="649"/>
    </row>
    <row r="5181" spans="1:10" ht="15.75" thickTop="1" x14ac:dyDescent="0.25">
      <c r="A5181" s="374"/>
      <c r="B5181" s="359"/>
      <c r="C5181" s="359"/>
      <c r="D5181" s="359"/>
      <c r="E5181" s="359"/>
      <c r="F5181" s="359"/>
      <c r="G5181" s="359"/>
      <c r="H5181" s="359"/>
      <c r="I5181" s="359"/>
      <c r="J5181" s="375"/>
    </row>
    <row r="5182" spans="1:10" ht="38.25" x14ac:dyDescent="0.25">
      <c r="A5182" s="376" t="s">
        <v>184</v>
      </c>
      <c r="B5182" s="350" t="s">
        <v>4889</v>
      </c>
      <c r="C5182" s="349" t="s">
        <v>163</v>
      </c>
      <c r="D5182" s="349" t="s">
        <v>4890</v>
      </c>
      <c r="E5182" s="644" t="s">
        <v>483</v>
      </c>
      <c r="F5182" s="644"/>
      <c r="G5182" s="351" t="s">
        <v>162</v>
      </c>
      <c r="H5182" s="352">
        <v>1</v>
      </c>
      <c r="I5182" s="353">
        <v>168.14</v>
      </c>
      <c r="J5182" s="377">
        <v>168.14</v>
      </c>
    </row>
    <row r="5183" spans="1:10" ht="25.5" x14ac:dyDescent="0.25">
      <c r="A5183" s="378" t="s">
        <v>185</v>
      </c>
      <c r="B5183" s="361" t="s">
        <v>5156</v>
      </c>
      <c r="C5183" s="360" t="s">
        <v>12</v>
      </c>
      <c r="D5183" s="360" t="s">
        <v>5157</v>
      </c>
      <c r="E5183" s="645" t="s">
        <v>2467</v>
      </c>
      <c r="F5183" s="645"/>
      <c r="G5183" s="362" t="s">
        <v>162</v>
      </c>
      <c r="H5183" s="363">
        <v>1.05</v>
      </c>
      <c r="I5183" s="364">
        <v>23.51</v>
      </c>
      <c r="J5183" s="379">
        <v>24.68</v>
      </c>
    </row>
    <row r="5184" spans="1:10" ht="25.5" x14ac:dyDescent="0.25">
      <c r="A5184" s="378" t="s">
        <v>185</v>
      </c>
      <c r="B5184" s="361" t="s">
        <v>188</v>
      </c>
      <c r="C5184" s="360" t="s">
        <v>12</v>
      </c>
      <c r="D5184" s="360" t="s">
        <v>108</v>
      </c>
      <c r="E5184" s="645" t="s">
        <v>2465</v>
      </c>
      <c r="F5184" s="645"/>
      <c r="G5184" s="362" t="s">
        <v>104</v>
      </c>
      <c r="H5184" s="363">
        <v>0.72</v>
      </c>
      <c r="I5184" s="364">
        <v>33.24</v>
      </c>
      <c r="J5184" s="379">
        <v>23.93</v>
      </c>
    </row>
    <row r="5185" spans="1:10" x14ac:dyDescent="0.25">
      <c r="A5185" s="378" t="s">
        <v>185</v>
      </c>
      <c r="B5185" s="361" t="s">
        <v>190</v>
      </c>
      <c r="C5185" s="360" t="s">
        <v>12</v>
      </c>
      <c r="D5185" s="360" t="s">
        <v>106</v>
      </c>
      <c r="E5185" s="645" t="s">
        <v>2465</v>
      </c>
      <c r="F5185" s="645"/>
      <c r="G5185" s="362" t="s">
        <v>104</v>
      </c>
      <c r="H5185" s="363">
        <v>0.72</v>
      </c>
      <c r="I5185" s="364">
        <v>24.91</v>
      </c>
      <c r="J5185" s="379">
        <v>17.93</v>
      </c>
    </row>
    <row r="5186" spans="1:10" ht="38.25" x14ac:dyDescent="0.25">
      <c r="A5186" s="372" t="s">
        <v>191</v>
      </c>
      <c r="B5186" s="355" t="s">
        <v>5158</v>
      </c>
      <c r="C5186" s="354" t="s">
        <v>12</v>
      </c>
      <c r="D5186" s="354" t="s">
        <v>5159</v>
      </c>
      <c r="E5186" s="643" t="s">
        <v>192</v>
      </c>
      <c r="F5186" s="643"/>
      <c r="G5186" s="356" t="s">
        <v>3</v>
      </c>
      <c r="H5186" s="357">
        <v>20</v>
      </c>
      <c r="I5186" s="358">
        <v>3.16</v>
      </c>
      <c r="J5186" s="373">
        <v>63.2</v>
      </c>
    </row>
    <row r="5187" spans="1:10" ht="51" x14ac:dyDescent="0.25">
      <c r="A5187" s="372" t="s">
        <v>191</v>
      </c>
      <c r="B5187" s="355" t="s">
        <v>1969</v>
      </c>
      <c r="C5187" s="354" t="s">
        <v>12</v>
      </c>
      <c r="D5187" s="354" t="s">
        <v>1970</v>
      </c>
      <c r="E5187" s="643" t="s">
        <v>192</v>
      </c>
      <c r="F5187" s="643"/>
      <c r="G5187" s="356" t="s">
        <v>4</v>
      </c>
      <c r="H5187" s="357">
        <v>60</v>
      </c>
      <c r="I5187" s="358">
        <v>0.64</v>
      </c>
      <c r="J5187" s="373">
        <v>38.4</v>
      </c>
    </row>
    <row r="5188" spans="1:10" x14ac:dyDescent="0.25">
      <c r="A5188" s="646" t="s">
        <v>199</v>
      </c>
      <c r="B5188" s="853"/>
      <c r="C5188" s="853"/>
      <c r="D5188" s="853"/>
      <c r="E5188" s="853"/>
      <c r="F5188" s="853"/>
      <c r="G5188" s="853"/>
      <c r="H5188" s="853"/>
      <c r="I5188" s="853"/>
      <c r="J5188" s="647"/>
    </row>
    <row r="5189" spans="1:10" ht="15.75" thickBot="1" x14ac:dyDescent="0.3">
      <c r="A5189" s="648" t="s">
        <v>5160</v>
      </c>
      <c r="B5189" s="854"/>
      <c r="C5189" s="854"/>
      <c r="D5189" s="854"/>
      <c r="E5189" s="854"/>
      <c r="F5189" s="854"/>
      <c r="G5189" s="854"/>
      <c r="H5189" s="854"/>
      <c r="I5189" s="854"/>
      <c r="J5189" s="649"/>
    </row>
    <row r="5190" spans="1:10" ht="15.75" thickTop="1" x14ac:dyDescent="0.25">
      <c r="A5190" s="374"/>
      <c r="B5190" s="359"/>
      <c r="C5190" s="359"/>
      <c r="D5190" s="359"/>
      <c r="E5190" s="359"/>
      <c r="F5190" s="359"/>
      <c r="G5190" s="359"/>
      <c r="H5190" s="359"/>
      <c r="I5190" s="359"/>
      <c r="J5190" s="375"/>
    </row>
    <row r="5191" spans="1:10" ht="89.25" x14ac:dyDescent="0.25">
      <c r="A5191" s="376" t="s">
        <v>184</v>
      </c>
      <c r="B5191" s="350" t="s">
        <v>5447</v>
      </c>
      <c r="C5191" s="349" t="s">
        <v>163</v>
      </c>
      <c r="D5191" s="349" t="s">
        <v>5448</v>
      </c>
      <c r="E5191" s="644" t="s">
        <v>1918</v>
      </c>
      <c r="F5191" s="644"/>
      <c r="G5191" s="351" t="s">
        <v>4</v>
      </c>
      <c r="H5191" s="352">
        <v>1</v>
      </c>
      <c r="I5191" s="353">
        <v>772.85</v>
      </c>
      <c r="J5191" s="377">
        <v>772.85</v>
      </c>
    </row>
    <row r="5192" spans="1:10" ht="25.5" x14ac:dyDescent="0.25">
      <c r="A5192" s="378" t="s">
        <v>185</v>
      </c>
      <c r="B5192" s="361" t="s">
        <v>204</v>
      </c>
      <c r="C5192" s="360" t="s">
        <v>12</v>
      </c>
      <c r="D5192" s="360" t="s">
        <v>111</v>
      </c>
      <c r="E5192" s="645" t="s">
        <v>2465</v>
      </c>
      <c r="F5192" s="645"/>
      <c r="G5192" s="362" t="s">
        <v>104</v>
      </c>
      <c r="H5192" s="363">
        <v>1.0309999999999999</v>
      </c>
      <c r="I5192" s="364">
        <v>26.44</v>
      </c>
      <c r="J5192" s="379">
        <v>27.25</v>
      </c>
    </row>
    <row r="5193" spans="1:10" ht="25.5" x14ac:dyDescent="0.25">
      <c r="A5193" s="378" t="s">
        <v>185</v>
      </c>
      <c r="B5193" s="361" t="s">
        <v>1945</v>
      </c>
      <c r="C5193" s="360" t="s">
        <v>12</v>
      </c>
      <c r="D5193" s="360" t="s">
        <v>2494</v>
      </c>
      <c r="E5193" s="645" t="s">
        <v>2465</v>
      </c>
      <c r="F5193" s="645"/>
      <c r="G5193" s="362" t="s">
        <v>104</v>
      </c>
      <c r="H5193" s="363">
        <v>1.0309999999999999</v>
      </c>
      <c r="I5193" s="364">
        <v>53.93</v>
      </c>
      <c r="J5193" s="379">
        <v>55.6</v>
      </c>
    </row>
    <row r="5194" spans="1:10" ht="51" x14ac:dyDescent="0.25">
      <c r="A5194" s="372" t="s">
        <v>191</v>
      </c>
      <c r="B5194" s="355" t="s">
        <v>5615</v>
      </c>
      <c r="C5194" s="354" t="s">
        <v>2892</v>
      </c>
      <c r="D5194" s="354" t="s">
        <v>5616</v>
      </c>
      <c r="E5194" s="643" t="s">
        <v>192</v>
      </c>
      <c r="F5194" s="643"/>
      <c r="G5194" s="356" t="s">
        <v>202</v>
      </c>
      <c r="H5194" s="357">
        <v>1</v>
      </c>
      <c r="I5194" s="358">
        <v>690</v>
      </c>
      <c r="J5194" s="373">
        <v>690</v>
      </c>
    </row>
    <row r="5195" spans="1:10" x14ac:dyDescent="0.25">
      <c r="A5195" s="646" t="s">
        <v>199</v>
      </c>
      <c r="B5195" s="853"/>
      <c r="C5195" s="853"/>
      <c r="D5195" s="853"/>
      <c r="E5195" s="853"/>
      <c r="F5195" s="853"/>
      <c r="G5195" s="853"/>
      <c r="H5195" s="853"/>
      <c r="I5195" s="853"/>
      <c r="J5195" s="647"/>
    </row>
    <row r="5196" spans="1:10" ht="15.75" thickBot="1" x14ac:dyDescent="0.3">
      <c r="A5196" s="648" t="s">
        <v>5617</v>
      </c>
      <c r="B5196" s="854"/>
      <c r="C5196" s="854"/>
      <c r="D5196" s="854"/>
      <c r="E5196" s="854"/>
      <c r="F5196" s="854"/>
      <c r="G5196" s="854"/>
      <c r="H5196" s="854"/>
      <c r="I5196" s="854"/>
      <c r="J5196" s="649"/>
    </row>
    <row r="5197" spans="1:10" ht="15.75" thickTop="1" x14ac:dyDescent="0.25">
      <c r="A5197" s="374"/>
      <c r="B5197" s="359"/>
      <c r="C5197" s="359"/>
      <c r="D5197" s="359"/>
      <c r="E5197" s="359"/>
      <c r="F5197" s="359"/>
      <c r="G5197" s="359"/>
      <c r="H5197" s="359"/>
      <c r="I5197" s="359"/>
      <c r="J5197" s="375"/>
    </row>
    <row r="5198" spans="1:10" ht="76.5" x14ac:dyDescent="0.25">
      <c r="A5198" s="376" t="s">
        <v>184</v>
      </c>
      <c r="B5198" s="350" t="s">
        <v>3353</v>
      </c>
      <c r="C5198" s="349" t="s">
        <v>163</v>
      </c>
      <c r="D5198" s="349" t="s">
        <v>3354</v>
      </c>
      <c r="E5198" s="644" t="s">
        <v>483</v>
      </c>
      <c r="F5198" s="644"/>
      <c r="G5198" s="351" t="s">
        <v>3</v>
      </c>
      <c r="H5198" s="352">
        <v>1</v>
      </c>
      <c r="I5198" s="353">
        <v>606.03</v>
      </c>
      <c r="J5198" s="377">
        <v>606.03</v>
      </c>
    </row>
    <row r="5199" spans="1:10" ht="39" thickBot="1" x14ac:dyDescent="0.3">
      <c r="A5199" s="372" t="s">
        <v>191</v>
      </c>
      <c r="B5199" s="355" t="s">
        <v>3395</v>
      </c>
      <c r="C5199" s="354" t="s">
        <v>200</v>
      </c>
      <c r="D5199" s="354" t="s">
        <v>3396</v>
      </c>
      <c r="E5199" s="643" t="s">
        <v>192</v>
      </c>
      <c r="F5199" s="643"/>
      <c r="G5199" s="356" t="s">
        <v>297</v>
      </c>
      <c r="H5199" s="357">
        <v>1</v>
      </c>
      <c r="I5199" s="358">
        <v>606.03</v>
      </c>
      <c r="J5199" s="373">
        <v>606.03</v>
      </c>
    </row>
    <row r="5200" spans="1:10" ht="15.75" thickTop="1" x14ac:dyDescent="0.25">
      <c r="A5200" s="374"/>
      <c r="B5200" s="359"/>
      <c r="C5200" s="359"/>
      <c r="D5200" s="359"/>
      <c r="E5200" s="359"/>
      <c r="F5200" s="359"/>
      <c r="G5200" s="359"/>
      <c r="H5200" s="359"/>
      <c r="I5200" s="359"/>
      <c r="J5200" s="375"/>
    </row>
    <row r="5201" spans="1:10" ht="51" x14ac:dyDescent="0.25">
      <c r="A5201" s="376" t="s">
        <v>184</v>
      </c>
      <c r="B5201" s="350" t="s">
        <v>3290</v>
      </c>
      <c r="C5201" s="349" t="s">
        <v>163</v>
      </c>
      <c r="D5201" s="349" t="s">
        <v>3291</v>
      </c>
      <c r="E5201" s="644" t="s">
        <v>1789</v>
      </c>
      <c r="F5201" s="644"/>
      <c r="G5201" s="351" t="s">
        <v>3</v>
      </c>
      <c r="H5201" s="352">
        <v>1</v>
      </c>
      <c r="I5201" s="353">
        <v>457.34</v>
      </c>
      <c r="J5201" s="377">
        <v>457.34</v>
      </c>
    </row>
    <row r="5202" spans="1:10" ht="38.25" x14ac:dyDescent="0.25">
      <c r="A5202" s="378" t="s">
        <v>185</v>
      </c>
      <c r="B5202" s="361" t="s">
        <v>3301</v>
      </c>
      <c r="C5202" s="360" t="s">
        <v>163</v>
      </c>
      <c r="D5202" s="360" t="s">
        <v>3302</v>
      </c>
      <c r="E5202" s="645" t="s">
        <v>1861</v>
      </c>
      <c r="F5202" s="645"/>
      <c r="G5202" s="362" t="s">
        <v>162</v>
      </c>
      <c r="H5202" s="363">
        <v>0.3</v>
      </c>
      <c r="I5202" s="364">
        <v>29.35</v>
      </c>
      <c r="J5202" s="379">
        <v>8.8000000000000007</v>
      </c>
    </row>
    <row r="5203" spans="1:10" x14ac:dyDescent="0.25">
      <c r="A5203" s="378" t="s">
        <v>185</v>
      </c>
      <c r="B5203" s="361" t="s">
        <v>730</v>
      </c>
      <c r="C5203" s="360" t="s">
        <v>12</v>
      </c>
      <c r="D5203" s="360" t="s">
        <v>731</v>
      </c>
      <c r="E5203" s="645" t="s">
        <v>2465</v>
      </c>
      <c r="F5203" s="645"/>
      <c r="G5203" s="362" t="s">
        <v>104</v>
      </c>
      <c r="H5203" s="363">
        <v>3.4</v>
      </c>
      <c r="I5203" s="364">
        <v>33.61</v>
      </c>
      <c r="J5203" s="379">
        <v>114.27</v>
      </c>
    </row>
    <row r="5204" spans="1:10" x14ac:dyDescent="0.25">
      <c r="A5204" s="378" t="s">
        <v>185</v>
      </c>
      <c r="B5204" s="361" t="s">
        <v>190</v>
      </c>
      <c r="C5204" s="360" t="s">
        <v>12</v>
      </c>
      <c r="D5204" s="360" t="s">
        <v>106</v>
      </c>
      <c r="E5204" s="645" t="s">
        <v>2465</v>
      </c>
      <c r="F5204" s="645"/>
      <c r="G5204" s="362" t="s">
        <v>104</v>
      </c>
      <c r="H5204" s="363">
        <v>3.1</v>
      </c>
      <c r="I5204" s="364">
        <v>24.91</v>
      </c>
      <c r="J5204" s="379">
        <v>77.22</v>
      </c>
    </row>
    <row r="5205" spans="1:10" ht="25.5" x14ac:dyDescent="0.25">
      <c r="A5205" s="378" t="s">
        <v>185</v>
      </c>
      <c r="B5205" s="361" t="s">
        <v>3303</v>
      </c>
      <c r="C5205" s="360" t="s">
        <v>12</v>
      </c>
      <c r="D5205" s="360" t="s">
        <v>3304</v>
      </c>
      <c r="E5205" s="645" t="s">
        <v>2470</v>
      </c>
      <c r="F5205" s="645"/>
      <c r="G5205" s="362" t="s">
        <v>187</v>
      </c>
      <c r="H5205" s="363">
        <v>0.02</v>
      </c>
      <c r="I5205" s="364">
        <v>758.66</v>
      </c>
      <c r="J5205" s="379">
        <v>15.17</v>
      </c>
    </row>
    <row r="5206" spans="1:10" ht="38.25" x14ac:dyDescent="0.25">
      <c r="A5206" s="372" t="s">
        <v>191</v>
      </c>
      <c r="B5206" s="355" t="s">
        <v>3305</v>
      </c>
      <c r="C5206" s="354" t="s">
        <v>12</v>
      </c>
      <c r="D5206" s="354" t="s">
        <v>3306</v>
      </c>
      <c r="E5206" s="643" t="s">
        <v>192</v>
      </c>
      <c r="F5206" s="643"/>
      <c r="G5206" s="356" t="s">
        <v>3</v>
      </c>
      <c r="H5206" s="357">
        <v>4</v>
      </c>
      <c r="I5206" s="358">
        <v>60.47</v>
      </c>
      <c r="J5206" s="373">
        <v>241.88</v>
      </c>
    </row>
    <row r="5207" spans="1:10" x14ac:dyDescent="0.25">
      <c r="A5207" s="646" t="s">
        <v>199</v>
      </c>
      <c r="B5207" s="853"/>
      <c r="C5207" s="853"/>
      <c r="D5207" s="853"/>
      <c r="E5207" s="853"/>
      <c r="F5207" s="853"/>
      <c r="G5207" s="853"/>
      <c r="H5207" s="853"/>
      <c r="I5207" s="853"/>
      <c r="J5207" s="647"/>
    </row>
    <row r="5208" spans="1:10" ht="15.75" thickBot="1" x14ac:dyDescent="0.3">
      <c r="A5208" s="648" t="s">
        <v>3307</v>
      </c>
      <c r="B5208" s="854"/>
      <c r="C5208" s="854"/>
      <c r="D5208" s="854"/>
      <c r="E5208" s="854"/>
      <c r="F5208" s="854"/>
      <c r="G5208" s="854"/>
      <c r="H5208" s="854"/>
      <c r="I5208" s="854"/>
      <c r="J5208" s="649"/>
    </row>
    <row r="5209" spans="1:10" ht="15.75" thickTop="1" x14ac:dyDescent="0.25">
      <c r="A5209" s="374"/>
      <c r="B5209" s="359"/>
      <c r="C5209" s="359"/>
      <c r="D5209" s="359"/>
      <c r="E5209" s="359"/>
      <c r="F5209" s="359"/>
      <c r="G5209" s="359"/>
      <c r="H5209" s="359"/>
      <c r="I5209" s="359"/>
      <c r="J5209" s="375"/>
    </row>
    <row r="5210" spans="1:10" ht="51" x14ac:dyDescent="0.25">
      <c r="A5210" s="376" t="s">
        <v>184</v>
      </c>
      <c r="B5210" s="350" t="s">
        <v>1741</v>
      </c>
      <c r="C5210" s="349" t="s">
        <v>163</v>
      </c>
      <c r="D5210" s="349" t="s">
        <v>1742</v>
      </c>
      <c r="E5210" s="644" t="s">
        <v>189</v>
      </c>
      <c r="F5210" s="644"/>
      <c r="G5210" s="351" t="s">
        <v>4</v>
      </c>
      <c r="H5210" s="352">
        <v>1</v>
      </c>
      <c r="I5210" s="353">
        <v>1478.49</v>
      </c>
      <c r="J5210" s="377">
        <v>1478.49</v>
      </c>
    </row>
    <row r="5211" spans="1:10" ht="25.5" x14ac:dyDescent="0.25">
      <c r="A5211" s="378" t="s">
        <v>185</v>
      </c>
      <c r="B5211" s="361" t="s">
        <v>204</v>
      </c>
      <c r="C5211" s="360" t="s">
        <v>12</v>
      </c>
      <c r="D5211" s="360" t="s">
        <v>111</v>
      </c>
      <c r="E5211" s="645" t="s">
        <v>2465</v>
      </c>
      <c r="F5211" s="645"/>
      <c r="G5211" s="362" t="s">
        <v>104</v>
      </c>
      <c r="H5211" s="363">
        <v>0.2</v>
      </c>
      <c r="I5211" s="364">
        <v>26.44</v>
      </c>
      <c r="J5211" s="379">
        <v>5.28</v>
      </c>
    </row>
    <row r="5212" spans="1:10" ht="15.75" thickBot="1" x14ac:dyDescent="0.3">
      <c r="A5212" s="372" t="s">
        <v>191</v>
      </c>
      <c r="B5212" s="355" t="s">
        <v>2108</v>
      </c>
      <c r="C5212" s="354" t="s">
        <v>200</v>
      </c>
      <c r="D5212" s="354" t="s">
        <v>2109</v>
      </c>
      <c r="E5212" s="643" t="s">
        <v>192</v>
      </c>
      <c r="F5212" s="643"/>
      <c r="G5212" s="356" t="s">
        <v>202</v>
      </c>
      <c r="H5212" s="357">
        <v>1</v>
      </c>
      <c r="I5212" s="358">
        <v>1473.21</v>
      </c>
      <c r="J5212" s="373">
        <v>1473.21</v>
      </c>
    </row>
    <row r="5213" spans="1:10" ht="15.75" thickTop="1" x14ac:dyDescent="0.25">
      <c r="A5213" s="374"/>
      <c r="B5213" s="359"/>
      <c r="C5213" s="359"/>
      <c r="D5213" s="359"/>
      <c r="E5213" s="359"/>
      <c r="F5213" s="359"/>
      <c r="G5213" s="359"/>
      <c r="H5213" s="359"/>
      <c r="I5213" s="359"/>
      <c r="J5213" s="375"/>
    </row>
    <row r="5214" spans="1:10" ht="25.5" x14ac:dyDescent="0.25">
      <c r="A5214" s="376" t="s">
        <v>184</v>
      </c>
      <c r="B5214" s="350" t="s">
        <v>1743</v>
      </c>
      <c r="C5214" s="349" t="s">
        <v>163</v>
      </c>
      <c r="D5214" s="349" t="s">
        <v>1744</v>
      </c>
      <c r="E5214" s="644" t="s">
        <v>189</v>
      </c>
      <c r="F5214" s="644"/>
      <c r="G5214" s="351" t="s">
        <v>4</v>
      </c>
      <c r="H5214" s="352">
        <v>1</v>
      </c>
      <c r="I5214" s="353">
        <v>4557.75</v>
      </c>
      <c r="J5214" s="377">
        <v>4557.75</v>
      </c>
    </row>
    <row r="5215" spans="1:10" ht="25.5" x14ac:dyDescent="0.25">
      <c r="A5215" s="378" t="s">
        <v>185</v>
      </c>
      <c r="B5215" s="361" t="s">
        <v>204</v>
      </c>
      <c r="C5215" s="360" t="s">
        <v>12</v>
      </c>
      <c r="D5215" s="360" t="s">
        <v>111</v>
      </c>
      <c r="E5215" s="645" t="s">
        <v>2465</v>
      </c>
      <c r="F5215" s="645"/>
      <c r="G5215" s="362" t="s">
        <v>104</v>
      </c>
      <c r="H5215" s="363">
        <v>1.5</v>
      </c>
      <c r="I5215" s="364">
        <v>26.44</v>
      </c>
      <c r="J5215" s="379">
        <v>39.659999999999997</v>
      </c>
    </row>
    <row r="5216" spans="1:10" ht="25.5" x14ac:dyDescent="0.25">
      <c r="A5216" s="378" t="s">
        <v>185</v>
      </c>
      <c r="B5216" s="361" t="s">
        <v>622</v>
      </c>
      <c r="C5216" s="360" t="s">
        <v>12</v>
      </c>
      <c r="D5216" s="360" t="s">
        <v>2485</v>
      </c>
      <c r="E5216" s="645" t="s">
        <v>2465</v>
      </c>
      <c r="F5216" s="645"/>
      <c r="G5216" s="362" t="s">
        <v>104</v>
      </c>
      <c r="H5216" s="363">
        <v>1.5</v>
      </c>
      <c r="I5216" s="364">
        <v>35.9</v>
      </c>
      <c r="J5216" s="379">
        <v>53.85</v>
      </c>
    </row>
    <row r="5217" spans="1:10" ht="26.25" thickBot="1" x14ac:dyDescent="0.3">
      <c r="A5217" s="372" t="s">
        <v>191</v>
      </c>
      <c r="B5217" s="355" t="s">
        <v>2110</v>
      </c>
      <c r="C5217" s="354" t="s">
        <v>200</v>
      </c>
      <c r="D5217" s="354" t="s">
        <v>2111</v>
      </c>
      <c r="E5217" s="643" t="s">
        <v>192</v>
      </c>
      <c r="F5217" s="643"/>
      <c r="G5217" s="356" t="s">
        <v>202</v>
      </c>
      <c r="H5217" s="357">
        <v>1</v>
      </c>
      <c r="I5217" s="358">
        <v>4464.24</v>
      </c>
      <c r="J5217" s="373">
        <v>4464.24</v>
      </c>
    </row>
    <row r="5218" spans="1:10" ht="15.75" thickTop="1" x14ac:dyDescent="0.25">
      <c r="A5218" s="374"/>
      <c r="B5218" s="359"/>
      <c r="C5218" s="359"/>
      <c r="D5218" s="359"/>
      <c r="E5218" s="359"/>
      <c r="F5218" s="359"/>
      <c r="G5218" s="359"/>
      <c r="H5218" s="359"/>
      <c r="I5218" s="359"/>
      <c r="J5218" s="375"/>
    </row>
    <row r="5219" spans="1:10" ht="38.25" x14ac:dyDescent="0.25">
      <c r="A5219" s="376" t="s">
        <v>184</v>
      </c>
      <c r="B5219" s="350" t="s">
        <v>3689</v>
      </c>
      <c r="C5219" s="349" t="s">
        <v>12</v>
      </c>
      <c r="D5219" s="349" t="s">
        <v>3690</v>
      </c>
      <c r="E5219" s="644" t="s">
        <v>4127</v>
      </c>
      <c r="F5219" s="644"/>
      <c r="G5219" s="351" t="s">
        <v>3</v>
      </c>
      <c r="H5219" s="352">
        <v>1</v>
      </c>
      <c r="I5219" s="353">
        <v>85.86</v>
      </c>
      <c r="J5219" s="377">
        <v>85.86</v>
      </c>
    </row>
    <row r="5220" spans="1:10" ht="38.25" x14ac:dyDescent="0.25">
      <c r="A5220" s="378" t="s">
        <v>185</v>
      </c>
      <c r="B5220" s="361" t="s">
        <v>3779</v>
      </c>
      <c r="C5220" s="360" t="s">
        <v>12</v>
      </c>
      <c r="D5220" s="360" t="s">
        <v>3780</v>
      </c>
      <c r="E5220" s="645" t="s">
        <v>2466</v>
      </c>
      <c r="F5220" s="645"/>
      <c r="G5220" s="362" t="s">
        <v>187</v>
      </c>
      <c r="H5220" s="363">
        <v>5.4000000000000003E-3</v>
      </c>
      <c r="I5220" s="364">
        <v>567.17999999999995</v>
      </c>
      <c r="J5220" s="379">
        <v>3.06</v>
      </c>
    </row>
    <row r="5221" spans="1:10" ht="38.25" x14ac:dyDescent="0.25">
      <c r="A5221" s="378" t="s">
        <v>185</v>
      </c>
      <c r="B5221" s="361" t="s">
        <v>539</v>
      </c>
      <c r="C5221" s="360" t="s">
        <v>12</v>
      </c>
      <c r="D5221" s="360" t="s">
        <v>540</v>
      </c>
      <c r="E5221" s="645" t="s">
        <v>2464</v>
      </c>
      <c r="F5221" s="645"/>
      <c r="G5221" s="362" t="s">
        <v>109</v>
      </c>
      <c r="H5221" s="363">
        <v>9.2999999999999992E-3</v>
      </c>
      <c r="I5221" s="364">
        <v>42.74</v>
      </c>
      <c r="J5221" s="379">
        <v>0.39</v>
      </c>
    </row>
    <row r="5222" spans="1:10" ht="25.5" x14ac:dyDescent="0.25">
      <c r="A5222" s="378" t="s">
        <v>185</v>
      </c>
      <c r="B5222" s="361" t="s">
        <v>188</v>
      </c>
      <c r="C5222" s="360" t="s">
        <v>12</v>
      </c>
      <c r="D5222" s="360" t="s">
        <v>108</v>
      </c>
      <c r="E5222" s="645" t="s">
        <v>2465</v>
      </c>
      <c r="F5222" s="645"/>
      <c r="G5222" s="362" t="s">
        <v>104</v>
      </c>
      <c r="H5222" s="363">
        <v>0.9103</v>
      </c>
      <c r="I5222" s="364">
        <v>33.24</v>
      </c>
      <c r="J5222" s="379">
        <v>30.25</v>
      </c>
    </row>
    <row r="5223" spans="1:10" ht="25.5" x14ac:dyDescent="0.25">
      <c r="A5223" s="378" t="s">
        <v>185</v>
      </c>
      <c r="B5223" s="361" t="s">
        <v>492</v>
      </c>
      <c r="C5223" s="360" t="s">
        <v>12</v>
      </c>
      <c r="D5223" s="360" t="s">
        <v>493</v>
      </c>
      <c r="E5223" s="645" t="s">
        <v>2465</v>
      </c>
      <c r="F5223" s="645"/>
      <c r="G5223" s="362" t="s">
        <v>104</v>
      </c>
      <c r="H5223" s="363">
        <v>0.9103</v>
      </c>
      <c r="I5223" s="364">
        <v>25.31</v>
      </c>
      <c r="J5223" s="379">
        <v>23.03</v>
      </c>
    </row>
    <row r="5224" spans="1:10" ht="38.25" x14ac:dyDescent="0.25">
      <c r="A5224" s="378" t="s">
        <v>185</v>
      </c>
      <c r="B5224" s="361" t="s">
        <v>541</v>
      </c>
      <c r="C5224" s="360" t="s">
        <v>12</v>
      </c>
      <c r="D5224" s="360" t="s">
        <v>542</v>
      </c>
      <c r="E5224" s="645" t="s">
        <v>2464</v>
      </c>
      <c r="F5224" s="645"/>
      <c r="G5224" s="362" t="s">
        <v>110</v>
      </c>
      <c r="H5224" s="363">
        <v>3.7400000000000003E-2</v>
      </c>
      <c r="I5224" s="364">
        <v>41.2</v>
      </c>
      <c r="J5224" s="379">
        <v>1.54</v>
      </c>
    </row>
    <row r="5225" spans="1:10" ht="38.25" x14ac:dyDescent="0.25">
      <c r="A5225" s="372" t="s">
        <v>191</v>
      </c>
      <c r="B5225" s="355" t="s">
        <v>4130</v>
      </c>
      <c r="C5225" s="354" t="s">
        <v>12</v>
      </c>
      <c r="D5225" s="354" t="s">
        <v>4131</v>
      </c>
      <c r="E5225" s="643" t="s">
        <v>192</v>
      </c>
      <c r="F5225" s="643"/>
      <c r="G5225" s="356" t="s">
        <v>3</v>
      </c>
      <c r="H5225" s="357">
        <v>0.80930000000000002</v>
      </c>
      <c r="I5225" s="358">
        <v>6.75</v>
      </c>
      <c r="J5225" s="373">
        <v>5.46</v>
      </c>
    </row>
    <row r="5226" spans="1:10" ht="38.25" x14ac:dyDescent="0.25">
      <c r="A5226" s="372" t="s">
        <v>191</v>
      </c>
      <c r="B5226" s="355" t="s">
        <v>4132</v>
      </c>
      <c r="C5226" s="354" t="s">
        <v>12</v>
      </c>
      <c r="D5226" s="354" t="s">
        <v>4133</v>
      </c>
      <c r="E5226" s="643" t="s">
        <v>192</v>
      </c>
      <c r="F5226" s="643"/>
      <c r="G5226" s="356" t="s">
        <v>3</v>
      </c>
      <c r="H5226" s="357">
        <v>0.55000000000000004</v>
      </c>
      <c r="I5226" s="358">
        <v>24.27</v>
      </c>
      <c r="J5226" s="373">
        <v>13.34</v>
      </c>
    </row>
    <row r="5227" spans="1:10" ht="25.5" x14ac:dyDescent="0.25">
      <c r="A5227" s="372" t="s">
        <v>191</v>
      </c>
      <c r="B5227" s="355" t="s">
        <v>4128</v>
      </c>
      <c r="C5227" s="354" t="s">
        <v>12</v>
      </c>
      <c r="D5227" s="354" t="s">
        <v>4129</v>
      </c>
      <c r="E5227" s="643" t="s">
        <v>192</v>
      </c>
      <c r="F5227" s="643"/>
      <c r="G5227" s="356" t="s">
        <v>3</v>
      </c>
      <c r="H5227" s="357">
        <v>0.55000000000000004</v>
      </c>
      <c r="I5227" s="358">
        <v>11.41</v>
      </c>
      <c r="J5227" s="373">
        <v>6.27</v>
      </c>
    </row>
    <row r="5228" spans="1:10" x14ac:dyDescent="0.25">
      <c r="A5228" s="372" t="s">
        <v>191</v>
      </c>
      <c r="B5228" s="355" t="s">
        <v>726</v>
      </c>
      <c r="C5228" s="354" t="s">
        <v>12</v>
      </c>
      <c r="D5228" s="354" t="s">
        <v>727</v>
      </c>
      <c r="E5228" s="643" t="s">
        <v>192</v>
      </c>
      <c r="F5228" s="643"/>
      <c r="G5228" s="356" t="s">
        <v>16</v>
      </c>
      <c r="H5228" s="357">
        <v>0.1012</v>
      </c>
      <c r="I5228" s="358">
        <v>16.27</v>
      </c>
      <c r="J5228" s="373">
        <v>1.64</v>
      </c>
    </row>
    <row r="5229" spans="1:10" ht="26.25" thickBot="1" x14ac:dyDescent="0.3">
      <c r="A5229" s="372" t="s">
        <v>191</v>
      </c>
      <c r="B5229" s="355" t="s">
        <v>734</v>
      </c>
      <c r="C5229" s="354" t="s">
        <v>12</v>
      </c>
      <c r="D5229" s="354" t="s">
        <v>735</v>
      </c>
      <c r="E5229" s="643" t="s">
        <v>192</v>
      </c>
      <c r="F5229" s="643"/>
      <c r="G5229" s="356" t="s">
        <v>105</v>
      </c>
      <c r="H5229" s="357">
        <v>2.5600000000000001E-2</v>
      </c>
      <c r="I5229" s="358">
        <v>34.549999999999997</v>
      </c>
      <c r="J5229" s="373">
        <v>0.88</v>
      </c>
    </row>
    <row r="5230" spans="1:10" ht="15.75" thickTop="1" x14ac:dyDescent="0.25">
      <c r="A5230" s="374"/>
      <c r="B5230" s="359"/>
      <c r="C5230" s="359"/>
      <c r="D5230" s="359"/>
      <c r="E5230" s="359"/>
      <c r="F5230" s="359"/>
      <c r="G5230" s="359"/>
      <c r="H5230" s="359"/>
      <c r="I5230" s="359"/>
      <c r="J5230" s="375"/>
    </row>
    <row r="5231" spans="1:10" ht="38.25" x14ac:dyDescent="0.25">
      <c r="A5231" s="376" t="s">
        <v>184</v>
      </c>
      <c r="B5231" s="350" t="s">
        <v>3691</v>
      </c>
      <c r="C5231" s="349" t="s">
        <v>12</v>
      </c>
      <c r="D5231" s="349" t="s">
        <v>3692</v>
      </c>
      <c r="E5231" s="644" t="s">
        <v>2440</v>
      </c>
      <c r="F5231" s="644"/>
      <c r="G5231" s="351" t="s">
        <v>187</v>
      </c>
      <c r="H5231" s="352">
        <v>1</v>
      </c>
      <c r="I5231" s="353">
        <v>110.54</v>
      </c>
      <c r="J5231" s="377">
        <v>110.54</v>
      </c>
    </row>
    <row r="5232" spans="1:10" x14ac:dyDescent="0.25">
      <c r="A5232" s="378" t="s">
        <v>185</v>
      </c>
      <c r="B5232" s="361" t="s">
        <v>207</v>
      </c>
      <c r="C5232" s="360" t="s">
        <v>12</v>
      </c>
      <c r="D5232" s="360" t="s">
        <v>107</v>
      </c>
      <c r="E5232" s="645" t="s">
        <v>2465</v>
      </c>
      <c r="F5232" s="645"/>
      <c r="G5232" s="362" t="s">
        <v>104</v>
      </c>
      <c r="H5232" s="363">
        <v>0.96599999999999997</v>
      </c>
      <c r="I5232" s="364">
        <v>33.840000000000003</v>
      </c>
      <c r="J5232" s="379">
        <v>32.68</v>
      </c>
    </row>
    <row r="5233" spans="1:10" ht="15.75" thickBot="1" x14ac:dyDescent="0.3">
      <c r="A5233" s="378" t="s">
        <v>185</v>
      </c>
      <c r="B5233" s="361" t="s">
        <v>190</v>
      </c>
      <c r="C5233" s="360" t="s">
        <v>12</v>
      </c>
      <c r="D5233" s="360" t="s">
        <v>106</v>
      </c>
      <c r="E5233" s="645" t="s">
        <v>2465</v>
      </c>
      <c r="F5233" s="645"/>
      <c r="G5233" s="362" t="s">
        <v>104</v>
      </c>
      <c r="H5233" s="363">
        <v>3.1259999999999999</v>
      </c>
      <c r="I5233" s="364">
        <v>24.91</v>
      </c>
      <c r="J5233" s="379">
        <v>77.86</v>
      </c>
    </row>
    <row r="5234" spans="1:10" ht="15.75" thickTop="1" x14ac:dyDescent="0.25">
      <c r="A5234" s="374"/>
      <c r="B5234" s="359"/>
      <c r="C5234" s="359"/>
      <c r="D5234" s="359"/>
      <c r="E5234" s="359"/>
      <c r="F5234" s="359"/>
      <c r="G5234" s="359"/>
      <c r="H5234" s="359"/>
      <c r="I5234" s="359"/>
      <c r="J5234" s="375"/>
    </row>
    <row r="5235" spans="1:10" ht="38.25" x14ac:dyDescent="0.25">
      <c r="A5235" s="376" t="s">
        <v>184</v>
      </c>
      <c r="B5235" s="350" t="s">
        <v>3693</v>
      </c>
      <c r="C5235" s="349" t="s">
        <v>12</v>
      </c>
      <c r="D5235" s="349" t="s">
        <v>3694</v>
      </c>
      <c r="E5235" s="644" t="s">
        <v>2476</v>
      </c>
      <c r="F5235" s="644"/>
      <c r="G5235" s="351" t="s">
        <v>162</v>
      </c>
      <c r="H5235" s="352">
        <v>1</v>
      </c>
      <c r="I5235" s="353">
        <v>49.91</v>
      </c>
      <c r="J5235" s="377">
        <v>49.91</v>
      </c>
    </row>
    <row r="5236" spans="1:10" x14ac:dyDescent="0.25">
      <c r="A5236" s="378" t="s">
        <v>185</v>
      </c>
      <c r="B5236" s="361" t="s">
        <v>190</v>
      </c>
      <c r="C5236" s="360" t="s">
        <v>12</v>
      </c>
      <c r="D5236" s="360" t="s">
        <v>106</v>
      </c>
      <c r="E5236" s="645" t="s">
        <v>2465</v>
      </c>
      <c r="F5236" s="645"/>
      <c r="G5236" s="362" t="s">
        <v>104</v>
      </c>
      <c r="H5236" s="363">
        <v>0.12265</v>
      </c>
      <c r="I5236" s="364">
        <v>24.91</v>
      </c>
      <c r="J5236" s="379">
        <v>3.05</v>
      </c>
    </row>
    <row r="5237" spans="1:10" ht="51" x14ac:dyDescent="0.25">
      <c r="A5237" s="378" t="s">
        <v>185</v>
      </c>
      <c r="B5237" s="361" t="s">
        <v>648</v>
      </c>
      <c r="C5237" s="360" t="s">
        <v>12</v>
      </c>
      <c r="D5237" s="360" t="s">
        <v>649</v>
      </c>
      <c r="E5237" s="645" t="s">
        <v>2466</v>
      </c>
      <c r="F5237" s="645"/>
      <c r="G5237" s="362" t="s">
        <v>187</v>
      </c>
      <c r="H5237" s="363">
        <v>6.9000000000000006E-2</v>
      </c>
      <c r="I5237" s="364">
        <v>512.9</v>
      </c>
      <c r="J5237" s="379">
        <v>35.39</v>
      </c>
    </row>
    <row r="5238" spans="1:10" ht="15.75" thickBot="1" x14ac:dyDescent="0.3">
      <c r="A5238" s="378" t="s">
        <v>185</v>
      </c>
      <c r="B5238" s="361" t="s">
        <v>207</v>
      </c>
      <c r="C5238" s="360" t="s">
        <v>12</v>
      </c>
      <c r="D5238" s="360" t="s">
        <v>107</v>
      </c>
      <c r="E5238" s="645" t="s">
        <v>2465</v>
      </c>
      <c r="F5238" s="645"/>
      <c r="G5238" s="362" t="s">
        <v>104</v>
      </c>
      <c r="H5238" s="363">
        <v>0.33905000000000002</v>
      </c>
      <c r="I5238" s="364">
        <v>33.840000000000003</v>
      </c>
      <c r="J5238" s="379">
        <v>11.47</v>
      </c>
    </row>
    <row r="5239" spans="1:10" ht="15.75" thickTop="1" x14ac:dyDescent="0.25">
      <c r="A5239" s="374"/>
      <c r="B5239" s="359"/>
      <c r="C5239" s="359"/>
      <c r="D5239" s="359"/>
      <c r="E5239" s="359"/>
      <c r="F5239" s="359"/>
      <c r="G5239" s="359"/>
      <c r="H5239" s="359"/>
      <c r="I5239" s="359"/>
      <c r="J5239" s="375"/>
    </row>
    <row r="5240" spans="1:10" ht="51" x14ac:dyDescent="0.25">
      <c r="A5240" s="376" t="s">
        <v>184</v>
      </c>
      <c r="B5240" s="350" t="s">
        <v>5273</v>
      </c>
      <c r="C5240" s="349" t="s">
        <v>163</v>
      </c>
      <c r="D5240" s="349" t="s">
        <v>5274</v>
      </c>
      <c r="E5240" s="644" t="s">
        <v>2440</v>
      </c>
      <c r="F5240" s="644"/>
      <c r="G5240" s="351" t="s">
        <v>162</v>
      </c>
      <c r="H5240" s="352">
        <v>1</v>
      </c>
      <c r="I5240" s="353">
        <v>156.51</v>
      </c>
      <c r="J5240" s="377">
        <v>156.51</v>
      </c>
    </row>
    <row r="5241" spans="1:10" ht="25.5" x14ac:dyDescent="0.25">
      <c r="A5241" s="378" t="s">
        <v>185</v>
      </c>
      <c r="B5241" s="361" t="s">
        <v>188</v>
      </c>
      <c r="C5241" s="360" t="s">
        <v>12</v>
      </c>
      <c r="D5241" s="360" t="s">
        <v>108</v>
      </c>
      <c r="E5241" s="645" t="s">
        <v>2465</v>
      </c>
      <c r="F5241" s="645"/>
      <c r="G5241" s="362" t="s">
        <v>104</v>
      </c>
      <c r="H5241" s="363">
        <v>2.3919999999999999</v>
      </c>
      <c r="I5241" s="364">
        <v>33.24</v>
      </c>
      <c r="J5241" s="379">
        <v>79.510000000000005</v>
      </c>
    </row>
    <row r="5242" spans="1:10" ht="25.5" x14ac:dyDescent="0.25">
      <c r="A5242" s="378" t="s">
        <v>185</v>
      </c>
      <c r="B5242" s="361" t="s">
        <v>492</v>
      </c>
      <c r="C5242" s="360" t="s">
        <v>12</v>
      </c>
      <c r="D5242" s="360" t="s">
        <v>493</v>
      </c>
      <c r="E5242" s="645" t="s">
        <v>2465</v>
      </c>
      <c r="F5242" s="645"/>
      <c r="G5242" s="362" t="s">
        <v>104</v>
      </c>
      <c r="H5242" s="363">
        <v>1.081</v>
      </c>
      <c r="I5242" s="364">
        <v>25.31</v>
      </c>
      <c r="J5242" s="379">
        <v>27.36</v>
      </c>
    </row>
    <row r="5243" spans="1:10" ht="38.25" x14ac:dyDescent="0.25">
      <c r="A5243" s="378" t="s">
        <v>185</v>
      </c>
      <c r="B5243" s="361" t="s">
        <v>541</v>
      </c>
      <c r="C5243" s="360" t="s">
        <v>12</v>
      </c>
      <c r="D5243" s="360" t="s">
        <v>542</v>
      </c>
      <c r="E5243" s="645" t="s">
        <v>2464</v>
      </c>
      <c r="F5243" s="645"/>
      <c r="G5243" s="362" t="s">
        <v>110</v>
      </c>
      <c r="H5243" s="363">
        <v>0.28199999999999997</v>
      </c>
      <c r="I5243" s="364">
        <v>41.2</v>
      </c>
      <c r="J5243" s="379">
        <v>11.61</v>
      </c>
    </row>
    <row r="5244" spans="1:10" ht="38.25" x14ac:dyDescent="0.25">
      <c r="A5244" s="378" t="s">
        <v>185</v>
      </c>
      <c r="B5244" s="361" t="s">
        <v>539</v>
      </c>
      <c r="C5244" s="360" t="s">
        <v>12</v>
      </c>
      <c r="D5244" s="360" t="s">
        <v>540</v>
      </c>
      <c r="E5244" s="645" t="s">
        <v>2464</v>
      </c>
      <c r="F5244" s="645"/>
      <c r="G5244" s="362" t="s">
        <v>109</v>
      </c>
      <c r="H5244" s="363">
        <v>7.0000000000000007E-2</v>
      </c>
      <c r="I5244" s="364">
        <v>42.74</v>
      </c>
      <c r="J5244" s="379">
        <v>2.99</v>
      </c>
    </row>
    <row r="5245" spans="1:10" ht="25.5" x14ac:dyDescent="0.25">
      <c r="A5245" s="372" t="s">
        <v>191</v>
      </c>
      <c r="B5245" s="355" t="s">
        <v>652</v>
      </c>
      <c r="C5245" s="354" t="s">
        <v>12</v>
      </c>
      <c r="D5245" s="354" t="s">
        <v>653</v>
      </c>
      <c r="E5245" s="643" t="s">
        <v>192</v>
      </c>
      <c r="F5245" s="643"/>
      <c r="G5245" s="356" t="s">
        <v>3</v>
      </c>
      <c r="H5245" s="357">
        <v>1.2270000000000001</v>
      </c>
      <c r="I5245" s="358">
        <v>16.75</v>
      </c>
      <c r="J5245" s="373">
        <v>20.55</v>
      </c>
    </row>
    <row r="5246" spans="1:10" ht="38.25" x14ac:dyDescent="0.25">
      <c r="A5246" s="372" t="s">
        <v>191</v>
      </c>
      <c r="B5246" s="355" t="s">
        <v>208</v>
      </c>
      <c r="C5246" s="354" t="s">
        <v>12</v>
      </c>
      <c r="D5246" s="354" t="s">
        <v>113</v>
      </c>
      <c r="E5246" s="643" t="s">
        <v>192</v>
      </c>
      <c r="F5246" s="643"/>
      <c r="G5246" s="356" t="s">
        <v>105</v>
      </c>
      <c r="H5246" s="357">
        <v>1.67E-2</v>
      </c>
      <c r="I5246" s="358">
        <v>6.52</v>
      </c>
      <c r="J5246" s="373">
        <v>0.1</v>
      </c>
    </row>
    <row r="5247" spans="1:10" ht="25.5" x14ac:dyDescent="0.25">
      <c r="A5247" s="372" t="s">
        <v>191</v>
      </c>
      <c r="B5247" s="355" t="s">
        <v>299</v>
      </c>
      <c r="C5247" s="354" t="s">
        <v>12</v>
      </c>
      <c r="D5247" s="354" t="s">
        <v>300</v>
      </c>
      <c r="E5247" s="643" t="s">
        <v>192</v>
      </c>
      <c r="F5247" s="643"/>
      <c r="G5247" s="356" t="s">
        <v>16</v>
      </c>
      <c r="H5247" s="357">
        <v>4.7E-2</v>
      </c>
      <c r="I5247" s="358">
        <v>20.09</v>
      </c>
      <c r="J5247" s="373">
        <v>0.94</v>
      </c>
    </row>
    <row r="5248" spans="1:10" ht="25.5" x14ac:dyDescent="0.25">
      <c r="A5248" s="372" t="s">
        <v>191</v>
      </c>
      <c r="B5248" s="355" t="s">
        <v>206</v>
      </c>
      <c r="C5248" s="354" t="s">
        <v>12</v>
      </c>
      <c r="D5248" s="354" t="s">
        <v>296</v>
      </c>
      <c r="E5248" s="643" t="s">
        <v>192</v>
      </c>
      <c r="F5248" s="643"/>
      <c r="G5248" s="356" t="s">
        <v>3</v>
      </c>
      <c r="H5248" s="357">
        <v>3.609</v>
      </c>
      <c r="I5248" s="358">
        <v>3.53</v>
      </c>
      <c r="J5248" s="373">
        <v>12.73</v>
      </c>
    </row>
    <row r="5249" spans="1:10" ht="25.5" x14ac:dyDescent="0.25">
      <c r="A5249" s="372" t="s">
        <v>191</v>
      </c>
      <c r="B5249" s="355" t="s">
        <v>654</v>
      </c>
      <c r="C5249" s="354" t="s">
        <v>12</v>
      </c>
      <c r="D5249" s="354" t="s">
        <v>655</v>
      </c>
      <c r="E5249" s="643" t="s">
        <v>192</v>
      </c>
      <c r="F5249" s="643"/>
      <c r="G5249" s="356" t="s">
        <v>16</v>
      </c>
      <c r="H5249" s="357">
        <v>3.7999999999999999E-2</v>
      </c>
      <c r="I5249" s="358">
        <v>16.59</v>
      </c>
      <c r="J5249" s="373">
        <v>0.63</v>
      </c>
    </row>
    <row r="5250" spans="1:10" ht="25.5" x14ac:dyDescent="0.25">
      <c r="A5250" s="372" t="s">
        <v>191</v>
      </c>
      <c r="B5250" s="355" t="s">
        <v>1063</v>
      </c>
      <c r="C5250" s="354" t="s">
        <v>12</v>
      </c>
      <c r="D5250" s="354" t="s">
        <v>1064</v>
      </c>
      <c r="E5250" s="643" t="s">
        <v>192</v>
      </c>
      <c r="F5250" s="643"/>
      <c r="G5250" s="356" t="s">
        <v>16</v>
      </c>
      <c r="H5250" s="357">
        <v>5.0000000000000001E-3</v>
      </c>
      <c r="I5250" s="358">
        <v>18.23</v>
      </c>
      <c r="J5250" s="373">
        <v>0.09</v>
      </c>
    </row>
    <row r="5251" spans="1:10" x14ac:dyDescent="0.25">
      <c r="A5251" s="646" t="s">
        <v>199</v>
      </c>
      <c r="B5251" s="853"/>
      <c r="C5251" s="853"/>
      <c r="D5251" s="853"/>
      <c r="E5251" s="853"/>
      <c r="F5251" s="853"/>
      <c r="G5251" s="853"/>
      <c r="H5251" s="853"/>
      <c r="I5251" s="853"/>
      <c r="J5251" s="647"/>
    </row>
    <row r="5252" spans="1:10" ht="15.75" thickBot="1" x14ac:dyDescent="0.3">
      <c r="A5252" s="648" t="s">
        <v>5298</v>
      </c>
      <c r="B5252" s="854"/>
      <c r="C5252" s="854"/>
      <c r="D5252" s="854"/>
      <c r="E5252" s="854"/>
      <c r="F5252" s="854"/>
      <c r="G5252" s="854"/>
      <c r="H5252" s="854"/>
      <c r="I5252" s="854"/>
      <c r="J5252" s="649"/>
    </row>
    <row r="5253" spans="1:10" ht="15.75" thickTop="1" x14ac:dyDescent="0.25">
      <c r="A5253" s="374"/>
      <c r="B5253" s="359"/>
      <c r="C5253" s="359"/>
      <c r="D5253" s="359"/>
      <c r="E5253" s="359"/>
      <c r="F5253" s="359"/>
      <c r="G5253" s="359"/>
      <c r="H5253" s="359"/>
      <c r="I5253" s="359"/>
      <c r="J5253" s="375"/>
    </row>
    <row r="5254" spans="1:10" ht="38.25" x14ac:dyDescent="0.25">
      <c r="A5254" s="376" t="s">
        <v>184</v>
      </c>
      <c r="B5254" s="350" t="s">
        <v>5275</v>
      </c>
      <c r="C5254" s="349" t="s">
        <v>163</v>
      </c>
      <c r="D5254" s="349" t="s">
        <v>5276</v>
      </c>
      <c r="E5254" s="644" t="s">
        <v>186</v>
      </c>
      <c r="F5254" s="644"/>
      <c r="G5254" s="351" t="s">
        <v>16</v>
      </c>
      <c r="H5254" s="352">
        <v>1</v>
      </c>
      <c r="I5254" s="353">
        <v>18.48</v>
      </c>
      <c r="J5254" s="377">
        <v>18.48</v>
      </c>
    </row>
    <row r="5255" spans="1:10" ht="25.5" x14ac:dyDescent="0.25">
      <c r="A5255" s="378" t="s">
        <v>185</v>
      </c>
      <c r="B5255" s="361" t="s">
        <v>484</v>
      </c>
      <c r="C5255" s="360" t="s">
        <v>12</v>
      </c>
      <c r="D5255" s="360" t="s">
        <v>485</v>
      </c>
      <c r="E5255" s="645" t="s">
        <v>2465</v>
      </c>
      <c r="F5255" s="645"/>
      <c r="G5255" s="362" t="s">
        <v>104</v>
      </c>
      <c r="H5255" s="363">
        <v>6.3500000000000001E-2</v>
      </c>
      <c r="I5255" s="364">
        <v>25.63</v>
      </c>
      <c r="J5255" s="379">
        <v>1.62</v>
      </c>
    </row>
    <row r="5256" spans="1:10" ht="25.5" x14ac:dyDescent="0.25">
      <c r="A5256" s="378" t="s">
        <v>185</v>
      </c>
      <c r="B5256" s="361" t="s">
        <v>658</v>
      </c>
      <c r="C5256" s="360" t="s">
        <v>12</v>
      </c>
      <c r="D5256" s="360" t="s">
        <v>659</v>
      </c>
      <c r="E5256" s="645" t="s">
        <v>2481</v>
      </c>
      <c r="F5256" s="645"/>
      <c r="G5256" s="362" t="s">
        <v>16</v>
      </c>
      <c r="H5256" s="363">
        <v>1</v>
      </c>
      <c r="I5256" s="364">
        <v>9.33</v>
      </c>
      <c r="J5256" s="379">
        <v>9.33</v>
      </c>
    </row>
    <row r="5257" spans="1:10" x14ac:dyDescent="0.25">
      <c r="A5257" s="378" t="s">
        <v>185</v>
      </c>
      <c r="B5257" s="361" t="s">
        <v>502</v>
      </c>
      <c r="C5257" s="360" t="s">
        <v>12</v>
      </c>
      <c r="D5257" s="360" t="s">
        <v>503</v>
      </c>
      <c r="E5257" s="645" t="s">
        <v>2465</v>
      </c>
      <c r="F5257" s="645"/>
      <c r="G5257" s="362" t="s">
        <v>104</v>
      </c>
      <c r="H5257" s="363">
        <v>0.19450000000000001</v>
      </c>
      <c r="I5257" s="364">
        <v>33.61</v>
      </c>
      <c r="J5257" s="379">
        <v>6.53</v>
      </c>
    </row>
    <row r="5258" spans="1:10" ht="38.25" x14ac:dyDescent="0.25">
      <c r="A5258" s="372" t="s">
        <v>191</v>
      </c>
      <c r="B5258" s="355" t="s">
        <v>660</v>
      </c>
      <c r="C5258" s="354" t="s">
        <v>12</v>
      </c>
      <c r="D5258" s="354" t="s">
        <v>661</v>
      </c>
      <c r="E5258" s="643" t="s">
        <v>192</v>
      </c>
      <c r="F5258" s="643"/>
      <c r="G5258" s="356" t="s">
        <v>4</v>
      </c>
      <c r="H5258" s="357">
        <v>1.9664999999999999</v>
      </c>
      <c r="I5258" s="358">
        <v>0.2</v>
      </c>
      <c r="J5258" s="373">
        <v>0.39</v>
      </c>
    </row>
    <row r="5259" spans="1:10" ht="25.5" x14ac:dyDescent="0.25">
      <c r="A5259" s="372" t="s">
        <v>191</v>
      </c>
      <c r="B5259" s="355" t="s">
        <v>301</v>
      </c>
      <c r="C5259" s="354" t="s">
        <v>12</v>
      </c>
      <c r="D5259" s="354" t="s">
        <v>302</v>
      </c>
      <c r="E5259" s="643" t="s">
        <v>192</v>
      </c>
      <c r="F5259" s="643"/>
      <c r="G5259" s="356" t="s">
        <v>16</v>
      </c>
      <c r="H5259" s="357">
        <v>2.5000000000000001E-2</v>
      </c>
      <c r="I5259" s="358">
        <v>24.61</v>
      </c>
      <c r="J5259" s="373">
        <v>0.61</v>
      </c>
    </row>
    <row r="5260" spans="1:10" x14ac:dyDescent="0.25">
      <c r="A5260" s="646" t="s">
        <v>199</v>
      </c>
      <c r="B5260" s="853"/>
      <c r="C5260" s="853"/>
      <c r="D5260" s="853"/>
      <c r="E5260" s="853"/>
      <c r="F5260" s="853"/>
      <c r="G5260" s="853"/>
      <c r="H5260" s="853"/>
      <c r="I5260" s="853"/>
      <c r="J5260" s="647"/>
    </row>
    <row r="5261" spans="1:10" ht="15.75" thickBot="1" x14ac:dyDescent="0.3">
      <c r="A5261" s="648" t="s">
        <v>5299</v>
      </c>
      <c r="B5261" s="854"/>
      <c r="C5261" s="854"/>
      <c r="D5261" s="854"/>
      <c r="E5261" s="854"/>
      <c r="F5261" s="854"/>
      <c r="G5261" s="854"/>
      <c r="H5261" s="854"/>
      <c r="I5261" s="854"/>
      <c r="J5261" s="649"/>
    </row>
    <row r="5262" spans="1:10" ht="15.75" thickTop="1" x14ac:dyDescent="0.25">
      <c r="A5262" s="374"/>
      <c r="B5262" s="359"/>
      <c r="C5262" s="359"/>
      <c r="D5262" s="359"/>
      <c r="E5262" s="359"/>
      <c r="F5262" s="359"/>
      <c r="G5262" s="359"/>
      <c r="H5262" s="359"/>
      <c r="I5262" s="359"/>
      <c r="J5262" s="375"/>
    </row>
    <row r="5263" spans="1:10" ht="38.25" x14ac:dyDescent="0.25">
      <c r="A5263" s="376" t="s">
        <v>184</v>
      </c>
      <c r="B5263" s="350" t="s">
        <v>5277</v>
      </c>
      <c r="C5263" s="349" t="s">
        <v>163</v>
      </c>
      <c r="D5263" s="349" t="s">
        <v>5278</v>
      </c>
      <c r="E5263" s="644" t="s">
        <v>186</v>
      </c>
      <c r="F5263" s="644"/>
      <c r="G5263" s="351" t="s">
        <v>16</v>
      </c>
      <c r="H5263" s="352">
        <v>1</v>
      </c>
      <c r="I5263" s="353">
        <v>14.5</v>
      </c>
      <c r="J5263" s="377">
        <v>14.5</v>
      </c>
    </row>
    <row r="5264" spans="1:10" ht="25.5" x14ac:dyDescent="0.25">
      <c r="A5264" s="378" t="s">
        <v>185</v>
      </c>
      <c r="B5264" s="361" t="s">
        <v>662</v>
      </c>
      <c r="C5264" s="360" t="s">
        <v>12</v>
      </c>
      <c r="D5264" s="360" t="s">
        <v>663</v>
      </c>
      <c r="E5264" s="645" t="s">
        <v>2481</v>
      </c>
      <c r="F5264" s="645"/>
      <c r="G5264" s="362" t="s">
        <v>16</v>
      </c>
      <c r="H5264" s="363">
        <v>1</v>
      </c>
      <c r="I5264" s="364">
        <v>8.91</v>
      </c>
      <c r="J5264" s="379">
        <v>8.91</v>
      </c>
    </row>
    <row r="5265" spans="1:10" x14ac:dyDescent="0.25">
      <c r="A5265" s="378" t="s">
        <v>185</v>
      </c>
      <c r="B5265" s="361" t="s">
        <v>502</v>
      </c>
      <c r="C5265" s="360" t="s">
        <v>12</v>
      </c>
      <c r="D5265" s="360" t="s">
        <v>503</v>
      </c>
      <c r="E5265" s="645" t="s">
        <v>2465</v>
      </c>
      <c r="F5265" s="645"/>
      <c r="G5265" s="362" t="s">
        <v>104</v>
      </c>
      <c r="H5265" s="363">
        <v>0.11550000000000001</v>
      </c>
      <c r="I5265" s="364">
        <v>33.61</v>
      </c>
      <c r="J5265" s="379">
        <v>3.88</v>
      </c>
    </row>
    <row r="5266" spans="1:10" ht="25.5" x14ac:dyDescent="0.25">
      <c r="A5266" s="378" t="s">
        <v>185</v>
      </c>
      <c r="B5266" s="361" t="s">
        <v>484</v>
      </c>
      <c r="C5266" s="360" t="s">
        <v>12</v>
      </c>
      <c r="D5266" s="360" t="s">
        <v>485</v>
      </c>
      <c r="E5266" s="645" t="s">
        <v>2465</v>
      </c>
      <c r="F5266" s="645"/>
      <c r="G5266" s="362" t="s">
        <v>104</v>
      </c>
      <c r="H5266" s="363">
        <v>3.7499999999999999E-2</v>
      </c>
      <c r="I5266" s="364">
        <v>25.63</v>
      </c>
      <c r="J5266" s="379">
        <v>0.96</v>
      </c>
    </row>
    <row r="5267" spans="1:10" ht="25.5" x14ac:dyDescent="0.25">
      <c r="A5267" s="372" t="s">
        <v>191</v>
      </c>
      <c r="B5267" s="355" t="s">
        <v>301</v>
      </c>
      <c r="C5267" s="354" t="s">
        <v>12</v>
      </c>
      <c r="D5267" s="354" t="s">
        <v>302</v>
      </c>
      <c r="E5267" s="643" t="s">
        <v>192</v>
      </c>
      <c r="F5267" s="643"/>
      <c r="G5267" s="356" t="s">
        <v>16</v>
      </c>
      <c r="H5267" s="357">
        <v>2.5000000000000001E-2</v>
      </c>
      <c r="I5267" s="358">
        <v>24.61</v>
      </c>
      <c r="J5267" s="373">
        <v>0.61</v>
      </c>
    </row>
    <row r="5268" spans="1:10" ht="38.25" x14ac:dyDescent="0.25">
      <c r="A5268" s="372" t="s">
        <v>191</v>
      </c>
      <c r="B5268" s="355" t="s">
        <v>660</v>
      </c>
      <c r="C5268" s="354" t="s">
        <v>12</v>
      </c>
      <c r="D5268" s="354" t="s">
        <v>661</v>
      </c>
      <c r="E5268" s="643" t="s">
        <v>192</v>
      </c>
      <c r="F5268" s="643"/>
      <c r="G5268" s="356" t="s">
        <v>4</v>
      </c>
      <c r="H5268" s="357">
        <v>0.72399999999999998</v>
      </c>
      <c r="I5268" s="358">
        <v>0.2</v>
      </c>
      <c r="J5268" s="373">
        <v>0.14000000000000001</v>
      </c>
    </row>
    <row r="5269" spans="1:10" x14ac:dyDescent="0.25">
      <c r="A5269" s="646" t="s">
        <v>199</v>
      </c>
      <c r="B5269" s="853"/>
      <c r="C5269" s="853"/>
      <c r="D5269" s="853"/>
      <c r="E5269" s="853"/>
      <c r="F5269" s="853"/>
      <c r="G5269" s="853"/>
      <c r="H5269" s="853"/>
      <c r="I5269" s="853"/>
      <c r="J5269" s="647"/>
    </row>
    <row r="5270" spans="1:10" ht="15.75" thickBot="1" x14ac:dyDescent="0.3">
      <c r="A5270" s="648" t="s">
        <v>5300</v>
      </c>
      <c r="B5270" s="854"/>
      <c r="C5270" s="854"/>
      <c r="D5270" s="854"/>
      <c r="E5270" s="854"/>
      <c r="F5270" s="854"/>
      <c r="G5270" s="854"/>
      <c r="H5270" s="854"/>
      <c r="I5270" s="854"/>
      <c r="J5270" s="649"/>
    </row>
    <row r="5271" spans="1:10" ht="15.75" thickTop="1" x14ac:dyDescent="0.25">
      <c r="A5271" s="374"/>
      <c r="B5271" s="359"/>
      <c r="C5271" s="359"/>
      <c r="D5271" s="359"/>
      <c r="E5271" s="359"/>
      <c r="F5271" s="359"/>
      <c r="G5271" s="359"/>
      <c r="H5271" s="359"/>
      <c r="I5271" s="359"/>
      <c r="J5271" s="375"/>
    </row>
    <row r="5272" spans="1:10" ht="38.25" x14ac:dyDescent="0.25">
      <c r="A5272" s="376" t="s">
        <v>184</v>
      </c>
      <c r="B5272" s="350" t="s">
        <v>5279</v>
      </c>
      <c r="C5272" s="349" t="s">
        <v>163</v>
      </c>
      <c r="D5272" s="349" t="s">
        <v>5280</v>
      </c>
      <c r="E5272" s="644" t="s">
        <v>186</v>
      </c>
      <c r="F5272" s="644"/>
      <c r="G5272" s="351" t="s">
        <v>16</v>
      </c>
      <c r="H5272" s="352">
        <v>1</v>
      </c>
      <c r="I5272" s="353">
        <v>12.58</v>
      </c>
      <c r="J5272" s="377">
        <v>12.58</v>
      </c>
    </row>
    <row r="5273" spans="1:10" x14ac:dyDescent="0.25">
      <c r="A5273" s="378" t="s">
        <v>185</v>
      </c>
      <c r="B5273" s="361" t="s">
        <v>502</v>
      </c>
      <c r="C5273" s="360" t="s">
        <v>12</v>
      </c>
      <c r="D5273" s="360" t="s">
        <v>503</v>
      </c>
      <c r="E5273" s="645" t="s">
        <v>2465</v>
      </c>
      <c r="F5273" s="645"/>
      <c r="G5273" s="362" t="s">
        <v>104</v>
      </c>
      <c r="H5273" s="363">
        <v>8.8999999999999996E-2</v>
      </c>
      <c r="I5273" s="364">
        <v>33.61</v>
      </c>
      <c r="J5273" s="379">
        <v>2.99</v>
      </c>
    </row>
    <row r="5274" spans="1:10" ht="25.5" x14ac:dyDescent="0.25">
      <c r="A5274" s="378" t="s">
        <v>185</v>
      </c>
      <c r="B5274" s="361" t="s">
        <v>664</v>
      </c>
      <c r="C5274" s="360" t="s">
        <v>12</v>
      </c>
      <c r="D5274" s="360" t="s">
        <v>665</v>
      </c>
      <c r="E5274" s="645" t="s">
        <v>2481</v>
      </c>
      <c r="F5274" s="645"/>
      <c r="G5274" s="362" t="s">
        <v>16</v>
      </c>
      <c r="H5274" s="363">
        <v>1</v>
      </c>
      <c r="I5274" s="364">
        <v>8.15</v>
      </c>
      <c r="J5274" s="379">
        <v>8.15</v>
      </c>
    </row>
    <row r="5275" spans="1:10" ht="25.5" x14ac:dyDescent="0.25">
      <c r="A5275" s="378" t="s">
        <v>185</v>
      </c>
      <c r="B5275" s="361" t="s">
        <v>484</v>
      </c>
      <c r="C5275" s="360" t="s">
        <v>12</v>
      </c>
      <c r="D5275" s="360" t="s">
        <v>485</v>
      </c>
      <c r="E5275" s="645" t="s">
        <v>2465</v>
      </c>
      <c r="F5275" s="645"/>
      <c r="G5275" s="362" t="s">
        <v>104</v>
      </c>
      <c r="H5275" s="363">
        <v>2.9000000000000001E-2</v>
      </c>
      <c r="I5275" s="364">
        <v>25.63</v>
      </c>
      <c r="J5275" s="379">
        <v>0.74</v>
      </c>
    </row>
    <row r="5276" spans="1:10" ht="38.25" x14ac:dyDescent="0.25">
      <c r="A5276" s="372" t="s">
        <v>191</v>
      </c>
      <c r="B5276" s="355" t="s">
        <v>660</v>
      </c>
      <c r="C5276" s="354" t="s">
        <v>12</v>
      </c>
      <c r="D5276" s="354" t="s">
        <v>661</v>
      </c>
      <c r="E5276" s="643" t="s">
        <v>192</v>
      </c>
      <c r="F5276" s="643"/>
      <c r="G5276" s="356" t="s">
        <v>4</v>
      </c>
      <c r="H5276" s="357">
        <v>0.46550000000000002</v>
      </c>
      <c r="I5276" s="358">
        <v>0.2</v>
      </c>
      <c r="J5276" s="373">
        <v>0.09</v>
      </c>
    </row>
    <row r="5277" spans="1:10" ht="25.5" x14ac:dyDescent="0.25">
      <c r="A5277" s="372" t="s">
        <v>191</v>
      </c>
      <c r="B5277" s="355" t="s">
        <v>301</v>
      </c>
      <c r="C5277" s="354" t="s">
        <v>12</v>
      </c>
      <c r="D5277" s="354" t="s">
        <v>302</v>
      </c>
      <c r="E5277" s="643" t="s">
        <v>192</v>
      </c>
      <c r="F5277" s="643"/>
      <c r="G5277" s="356" t="s">
        <v>16</v>
      </c>
      <c r="H5277" s="357">
        <v>2.5000000000000001E-2</v>
      </c>
      <c r="I5277" s="358">
        <v>24.61</v>
      </c>
      <c r="J5277" s="373">
        <v>0.61</v>
      </c>
    </row>
    <row r="5278" spans="1:10" x14ac:dyDescent="0.25">
      <c r="A5278" s="646" t="s">
        <v>199</v>
      </c>
      <c r="B5278" s="853"/>
      <c r="C5278" s="853"/>
      <c r="D5278" s="853"/>
      <c r="E5278" s="853"/>
      <c r="F5278" s="853"/>
      <c r="G5278" s="853"/>
      <c r="H5278" s="853"/>
      <c r="I5278" s="853"/>
      <c r="J5278" s="647"/>
    </row>
    <row r="5279" spans="1:10" ht="15.75" thickBot="1" x14ac:dyDescent="0.3">
      <c r="A5279" s="648" t="s">
        <v>5301</v>
      </c>
      <c r="B5279" s="854"/>
      <c r="C5279" s="854"/>
      <c r="D5279" s="854"/>
      <c r="E5279" s="854"/>
      <c r="F5279" s="854"/>
      <c r="G5279" s="854"/>
      <c r="H5279" s="854"/>
      <c r="I5279" s="854"/>
      <c r="J5279" s="649"/>
    </row>
    <row r="5280" spans="1:10" ht="15.75" thickTop="1" x14ac:dyDescent="0.25">
      <c r="A5280" s="374"/>
      <c r="B5280" s="359"/>
      <c r="C5280" s="359"/>
      <c r="D5280" s="359"/>
      <c r="E5280" s="359"/>
      <c r="F5280" s="359"/>
      <c r="G5280" s="359"/>
      <c r="H5280" s="359"/>
      <c r="I5280" s="359"/>
      <c r="J5280" s="375"/>
    </row>
    <row r="5281" spans="1:10" ht="51" x14ac:dyDescent="0.25">
      <c r="A5281" s="376" t="s">
        <v>184</v>
      </c>
      <c r="B5281" s="350" t="s">
        <v>5283</v>
      </c>
      <c r="C5281" s="349" t="s">
        <v>163</v>
      </c>
      <c r="D5281" s="349" t="s">
        <v>5284</v>
      </c>
      <c r="E5281" s="644" t="s">
        <v>186</v>
      </c>
      <c r="F5281" s="644"/>
      <c r="G5281" s="351" t="s">
        <v>187</v>
      </c>
      <c r="H5281" s="352">
        <v>1</v>
      </c>
      <c r="I5281" s="353">
        <v>817.23</v>
      </c>
      <c r="J5281" s="377">
        <v>817.23</v>
      </c>
    </row>
    <row r="5282" spans="1:10" x14ac:dyDescent="0.25">
      <c r="A5282" s="378" t="s">
        <v>185</v>
      </c>
      <c r="B5282" s="361" t="s">
        <v>207</v>
      </c>
      <c r="C5282" s="360" t="s">
        <v>12</v>
      </c>
      <c r="D5282" s="360" t="s">
        <v>107</v>
      </c>
      <c r="E5282" s="645" t="s">
        <v>2465</v>
      </c>
      <c r="F5282" s="645"/>
      <c r="G5282" s="362" t="s">
        <v>104</v>
      </c>
      <c r="H5282" s="363">
        <v>0.49299999999999999</v>
      </c>
      <c r="I5282" s="364">
        <v>33.840000000000003</v>
      </c>
      <c r="J5282" s="379">
        <v>16.68</v>
      </c>
    </row>
    <row r="5283" spans="1:10" ht="38.25" x14ac:dyDescent="0.25">
      <c r="A5283" s="378" t="s">
        <v>185</v>
      </c>
      <c r="B5283" s="361" t="s">
        <v>363</v>
      </c>
      <c r="C5283" s="360" t="s">
        <v>12</v>
      </c>
      <c r="D5283" s="360" t="s">
        <v>364</v>
      </c>
      <c r="E5283" s="645" t="s">
        <v>2464</v>
      </c>
      <c r="F5283" s="645"/>
      <c r="G5283" s="362" t="s">
        <v>109</v>
      </c>
      <c r="H5283" s="363">
        <v>0.12</v>
      </c>
      <c r="I5283" s="364">
        <v>1.54</v>
      </c>
      <c r="J5283" s="379">
        <v>0.18</v>
      </c>
    </row>
    <row r="5284" spans="1:10" x14ac:dyDescent="0.25">
      <c r="A5284" s="378" t="s">
        <v>185</v>
      </c>
      <c r="B5284" s="361" t="s">
        <v>190</v>
      </c>
      <c r="C5284" s="360" t="s">
        <v>12</v>
      </c>
      <c r="D5284" s="360" t="s">
        <v>106</v>
      </c>
      <c r="E5284" s="645" t="s">
        <v>2465</v>
      </c>
      <c r="F5284" s="645"/>
      <c r="G5284" s="362" t="s">
        <v>104</v>
      </c>
      <c r="H5284" s="363">
        <v>0.74</v>
      </c>
      <c r="I5284" s="364">
        <v>24.91</v>
      </c>
      <c r="J5284" s="379">
        <v>18.43</v>
      </c>
    </row>
    <row r="5285" spans="1:10" ht="38.25" x14ac:dyDescent="0.25">
      <c r="A5285" s="378" t="s">
        <v>185</v>
      </c>
      <c r="B5285" s="361" t="s">
        <v>365</v>
      </c>
      <c r="C5285" s="360" t="s">
        <v>12</v>
      </c>
      <c r="D5285" s="360" t="s">
        <v>366</v>
      </c>
      <c r="E5285" s="645" t="s">
        <v>2464</v>
      </c>
      <c r="F5285" s="645"/>
      <c r="G5285" s="362" t="s">
        <v>110</v>
      </c>
      <c r="H5285" s="363">
        <v>0.126</v>
      </c>
      <c r="I5285" s="364">
        <v>0.6</v>
      </c>
      <c r="J5285" s="379">
        <v>7.0000000000000007E-2</v>
      </c>
    </row>
    <row r="5286" spans="1:10" ht="51" x14ac:dyDescent="0.25">
      <c r="A5286" s="372" t="s">
        <v>191</v>
      </c>
      <c r="B5286" s="355" t="s">
        <v>968</v>
      </c>
      <c r="C5286" s="354" t="s">
        <v>12</v>
      </c>
      <c r="D5286" s="354" t="s">
        <v>969</v>
      </c>
      <c r="E5286" s="643" t="s">
        <v>192</v>
      </c>
      <c r="F5286" s="643"/>
      <c r="G5286" s="356" t="s">
        <v>187</v>
      </c>
      <c r="H5286" s="357">
        <v>1.1499999999999999</v>
      </c>
      <c r="I5286" s="358">
        <v>679.89</v>
      </c>
      <c r="J5286" s="373">
        <v>781.87</v>
      </c>
    </row>
    <row r="5287" spans="1:10" x14ac:dyDescent="0.25">
      <c r="A5287" s="646" t="s">
        <v>199</v>
      </c>
      <c r="B5287" s="853"/>
      <c r="C5287" s="853"/>
      <c r="D5287" s="853"/>
      <c r="E5287" s="853"/>
      <c r="F5287" s="853"/>
      <c r="G5287" s="853"/>
      <c r="H5287" s="853"/>
      <c r="I5287" s="853"/>
      <c r="J5287" s="647"/>
    </row>
    <row r="5288" spans="1:10" ht="15.75" thickBot="1" x14ac:dyDescent="0.3">
      <c r="A5288" s="648" t="s">
        <v>5302</v>
      </c>
      <c r="B5288" s="854"/>
      <c r="C5288" s="854"/>
      <c r="D5288" s="854"/>
      <c r="E5288" s="854"/>
      <c r="F5288" s="854"/>
      <c r="G5288" s="854"/>
      <c r="H5288" s="854"/>
      <c r="I5288" s="854"/>
      <c r="J5288" s="649"/>
    </row>
    <row r="5289" spans="1:10" ht="15.75" thickTop="1" x14ac:dyDescent="0.25">
      <c r="A5289" s="374"/>
      <c r="B5289" s="359"/>
      <c r="C5289" s="359"/>
      <c r="D5289" s="359"/>
      <c r="E5289" s="359"/>
      <c r="F5289" s="359"/>
      <c r="G5289" s="359"/>
      <c r="H5289" s="359"/>
      <c r="I5289" s="359"/>
      <c r="J5289" s="375"/>
    </row>
    <row r="5290" spans="1:10" ht="25.5" x14ac:dyDescent="0.25">
      <c r="A5290" s="376" t="s">
        <v>184</v>
      </c>
      <c r="B5290" s="350" t="s">
        <v>590</v>
      </c>
      <c r="C5290" s="349" t="s">
        <v>12</v>
      </c>
      <c r="D5290" s="349" t="s">
        <v>591</v>
      </c>
      <c r="E5290" s="644" t="s">
        <v>666</v>
      </c>
      <c r="F5290" s="644"/>
      <c r="G5290" s="351" t="s">
        <v>162</v>
      </c>
      <c r="H5290" s="352">
        <v>1</v>
      </c>
      <c r="I5290" s="353">
        <v>47.34</v>
      </c>
      <c r="J5290" s="377">
        <v>47.34</v>
      </c>
    </row>
    <row r="5291" spans="1:10" ht="25.5" x14ac:dyDescent="0.25">
      <c r="A5291" s="378" t="s">
        <v>185</v>
      </c>
      <c r="B5291" s="361" t="s">
        <v>667</v>
      </c>
      <c r="C5291" s="360" t="s">
        <v>12</v>
      </c>
      <c r="D5291" s="360" t="s">
        <v>668</v>
      </c>
      <c r="E5291" s="645" t="s">
        <v>2465</v>
      </c>
      <c r="F5291" s="645"/>
      <c r="G5291" s="362" t="s">
        <v>104</v>
      </c>
      <c r="H5291" s="363">
        <v>0.4299</v>
      </c>
      <c r="I5291" s="364">
        <v>35.340000000000003</v>
      </c>
      <c r="J5291" s="379">
        <v>15.19</v>
      </c>
    </row>
    <row r="5292" spans="1:10" ht="25.5" x14ac:dyDescent="0.25">
      <c r="A5292" s="378" t="s">
        <v>185</v>
      </c>
      <c r="B5292" s="361" t="s">
        <v>204</v>
      </c>
      <c r="C5292" s="360" t="s">
        <v>12</v>
      </c>
      <c r="D5292" s="360" t="s">
        <v>111</v>
      </c>
      <c r="E5292" s="645" t="s">
        <v>2465</v>
      </c>
      <c r="F5292" s="645"/>
      <c r="G5292" s="362" t="s">
        <v>104</v>
      </c>
      <c r="H5292" s="363">
        <v>9.69E-2</v>
      </c>
      <c r="I5292" s="364">
        <v>26.44</v>
      </c>
      <c r="J5292" s="379">
        <v>2.56</v>
      </c>
    </row>
    <row r="5293" spans="1:10" ht="64.5" thickBot="1" x14ac:dyDescent="0.3">
      <c r="A5293" s="372" t="s">
        <v>191</v>
      </c>
      <c r="B5293" s="355" t="s">
        <v>669</v>
      </c>
      <c r="C5293" s="354" t="s">
        <v>12</v>
      </c>
      <c r="D5293" s="354" t="s">
        <v>670</v>
      </c>
      <c r="E5293" s="643" t="s">
        <v>192</v>
      </c>
      <c r="F5293" s="643"/>
      <c r="G5293" s="356" t="s">
        <v>16</v>
      </c>
      <c r="H5293" s="357">
        <v>1.5</v>
      </c>
      <c r="I5293" s="358">
        <v>19.73</v>
      </c>
      <c r="J5293" s="373">
        <v>29.59</v>
      </c>
    </row>
    <row r="5294" spans="1:10" ht="15.75" thickTop="1" x14ac:dyDescent="0.25">
      <c r="A5294" s="374"/>
      <c r="B5294" s="359"/>
      <c r="C5294" s="359"/>
      <c r="D5294" s="359"/>
      <c r="E5294" s="359"/>
      <c r="F5294" s="359"/>
      <c r="G5294" s="359"/>
      <c r="H5294" s="359"/>
      <c r="I5294" s="359"/>
      <c r="J5294" s="375"/>
    </row>
    <row r="5295" spans="1:10" ht="25.5" x14ac:dyDescent="0.25">
      <c r="A5295" s="376" t="s">
        <v>184</v>
      </c>
      <c r="B5295" s="350" t="s">
        <v>596</v>
      </c>
      <c r="C5295" s="349" t="s">
        <v>12</v>
      </c>
      <c r="D5295" s="349" t="s">
        <v>597</v>
      </c>
      <c r="E5295" s="644" t="s">
        <v>2477</v>
      </c>
      <c r="F5295" s="644"/>
      <c r="G5295" s="351" t="s">
        <v>187</v>
      </c>
      <c r="H5295" s="352">
        <v>1</v>
      </c>
      <c r="I5295" s="353">
        <v>25.14</v>
      </c>
      <c r="J5295" s="377">
        <v>25.14</v>
      </c>
    </row>
    <row r="5296" spans="1:10" ht="51" x14ac:dyDescent="0.25">
      <c r="A5296" s="378" t="s">
        <v>185</v>
      </c>
      <c r="B5296" s="361" t="s">
        <v>695</v>
      </c>
      <c r="C5296" s="360" t="s">
        <v>12</v>
      </c>
      <c r="D5296" s="360" t="s">
        <v>696</v>
      </c>
      <c r="E5296" s="645" t="s">
        <v>2464</v>
      </c>
      <c r="F5296" s="645"/>
      <c r="G5296" s="362" t="s">
        <v>109</v>
      </c>
      <c r="H5296" s="363">
        <v>9.4200000000000006E-2</v>
      </c>
      <c r="I5296" s="364">
        <v>11.66</v>
      </c>
      <c r="J5296" s="379">
        <v>1.0900000000000001</v>
      </c>
    </row>
    <row r="5297" spans="1:10" ht="63.75" x14ac:dyDescent="0.25">
      <c r="A5297" s="378" t="s">
        <v>185</v>
      </c>
      <c r="B5297" s="361" t="s">
        <v>644</v>
      </c>
      <c r="C5297" s="360" t="s">
        <v>12</v>
      </c>
      <c r="D5297" s="360" t="s">
        <v>645</v>
      </c>
      <c r="E5297" s="645" t="s">
        <v>2464</v>
      </c>
      <c r="F5297" s="645"/>
      <c r="G5297" s="362" t="s">
        <v>110</v>
      </c>
      <c r="H5297" s="363">
        <v>5.9999999999999995E-4</v>
      </c>
      <c r="I5297" s="364">
        <v>79.84</v>
      </c>
      <c r="J5297" s="379">
        <v>0.04</v>
      </c>
    </row>
    <row r="5298" spans="1:10" x14ac:dyDescent="0.25">
      <c r="A5298" s="378" t="s">
        <v>185</v>
      </c>
      <c r="B5298" s="361" t="s">
        <v>190</v>
      </c>
      <c r="C5298" s="360" t="s">
        <v>12</v>
      </c>
      <c r="D5298" s="360" t="s">
        <v>106</v>
      </c>
      <c r="E5298" s="645" t="s">
        <v>2465</v>
      </c>
      <c r="F5298" s="645"/>
      <c r="G5298" s="362" t="s">
        <v>104</v>
      </c>
      <c r="H5298" s="363">
        <v>0.88090000000000002</v>
      </c>
      <c r="I5298" s="364">
        <v>24.91</v>
      </c>
      <c r="J5298" s="379">
        <v>21.94</v>
      </c>
    </row>
    <row r="5299" spans="1:10" ht="64.5" thickBot="1" x14ac:dyDescent="0.3">
      <c r="A5299" s="378" t="s">
        <v>185</v>
      </c>
      <c r="B5299" s="361" t="s">
        <v>646</v>
      </c>
      <c r="C5299" s="360" t="s">
        <v>12</v>
      </c>
      <c r="D5299" s="360" t="s">
        <v>647</v>
      </c>
      <c r="E5299" s="645" t="s">
        <v>2464</v>
      </c>
      <c r="F5299" s="645"/>
      <c r="G5299" s="362" t="s">
        <v>109</v>
      </c>
      <c r="H5299" s="363">
        <v>5.4000000000000003E-3</v>
      </c>
      <c r="I5299" s="364">
        <v>384.65</v>
      </c>
      <c r="J5299" s="379">
        <v>2.0699999999999998</v>
      </c>
    </row>
    <row r="5300" spans="1:10" ht="15.75" thickTop="1" x14ac:dyDescent="0.25">
      <c r="A5300" s="374"/>
      <c r="B5300" s="359"/>
      <c r="C5300" s="359"/>
      <c r="D5300" s="359"/>
      <c r="E5300" s="359"/>
      <c r="F5300" s="359"/>
      <c r="G5300" s="359"/>
      <c r="H5300" s="359"/>
      <c r="I5300" s="359"/>
      <c r="J5300" s="375"/>
    </row>
    <row r="5301" spans="1:10" ht="63.75" x14ac:dyDescent="0.25">
      <c r="A5301" s="376" t="s">
        <v>184</v>
      </c>
      <c r="B5301" s="350" t="s">
        <v>5281</v>
      </c>
      <c r="C5301" s="349" t="s">
        <v>163</v>
      </c>
      <c r="D5301" s="349" t="s">
        <v>5282</v>
      </c>
      <c r="E5301" s="644" t="s">
        <v>3914</v>
      </c>
      <c r="F5301" s="644"/>
      <c r="G5301" s="351" t="s">
        <v>187</v>
      </c>
      <c r="H5301" s="352">
        <v>1</v>
      </c>
      <c r="I5301" s="353">
        <v>10.28</v>
      </c>
      <c r="J5301" s="377">
        <v>10.28</v>
      </c>
    </row>
    <row r="5302" spans="1:10" ht="38.25" x14ac:dyDescent="0.25">
      <c r="A5302" s="378" t="s">
        <v>185</v>
      </c>
      <c r="B5302" s="361" t="s">
        <v>3930</v>
      </c>
      <c r="C5302" s="360" t="s">
        <v>12</v>
      </c>
      <c r="D5302" s="360" t="s">
        <v>3931</v>
      </c>
      <c r="E5302" s="645" t="s">
        <v>2464</v>
      </c>
      <c r="F5302" s="645"/>
      <c r="G5302" s="362" t="s">
        <v>110</v>
      </c>
      <c r="H5302" s="363">
        <v>1.0500000000000001E-2</v>
      </c>
      <c r="I5302" s="364">
        <v>96.08</v>
      </c>
      <c r="J5302" s="379">
        <v>1</v>
      </c>
    </row>
    <row r="5303" spans="1:10" ht="38.25" x14ac:dyDescent="0.25">
      <c r="A5303" s="378" t="s">
        <v>185</v>
      </c>
      <c r="B5303" s="361" t="s">
        <v>3928</v>
      </c>
      <c r="C5303" s="360" t="s">
        <v>12</v>
      </c>
      <c r="D5303" s="360" t="s">
        <v>3929</v>
      </c>
      <c r="E5303" s="645" t="s">
        <v>2464</v>
      </c>
      <c r="F5303" s="645"/>
      <c r="G5303" s="362" t="s">
        <v>109</v>
      </c>
      <c r="H5303" s="363">
        <v>8.3000000000000001E-3</v>
      </c>
      <c r="I5303" s="364">
        <v>231.82</v>
      </c>
      <c r="J5303" s="379">
        <v>1.92</v>
      </c>
    </row>
    <row r="5304" spans="1:10" ht="63.75" x14ac:dyDescent="0.25">
      <c r="A5304" s="378" t="s">
        <v>185</v>
      </c>
      <c r="B5304" s="361" t="s">
        <v>3743</v>
      </c>
      <c r="C5304" s="360" t="s">
        <v>12</v>
      </c>
      <c r="D5304" s="360" t="s">
        <v>3744</v>
      </c>
      <c r="E5304" s="645" t="s">
        <v>2464</v>
      </c>
      <c r="F5304" s="645"/>
      <c r="G5304" s="362" t="s">
        <v>109</v>
      </c>
      <c r="H5304" s="363">
        <v>1.9800000000000002E-2</v>
      </c>
      <c r="I5304" s="364">
        <v>316.75</v>
      </c>
      <c r="J5304" s="379">
        <v>6.27</v>
      </c>
    </row>
    <row r="5305" spans="1:10" ht="63.75" x14ac:dyDescent="0.25">
      <c r="A5305" s="378" t="s">
        <v>185</v>
      </c>
      <c r="B5305" s="361" t="s">
        <v>3752</v>
      </c>
      <c r="C5305" s="360" t="s">
        <v>12</v>
      </c>
      <c r="D5305" s="360" t="s">
        <v>3753</v>
      </c>
      <c r="E5305" s="645" t="s">
        <v>2464</v>
      </c>
      <c r="F5305" s="645"/>
      <c r="G5305" s="362" t="s">
        <v>110</v>
      </c>
      <c r="H5305" s="363">
        <v>1.38E-2</v>
      </c>
      <c r="I5305" s="364">
        <v>79.14</v>
      </c>
      <c r="J5305" s="379">
        <v>1.0900000000000001</v>
      </c>
    </row>
    <row r="5306" spans="1:10" x14ac:dyDescent="0.25">
      <c r="A5306" s="646" t="s">
        <v>199</v>
      </c>
      <c r="B5306" s="853"/>
      <c r="C5306" s="853"/>
      <c r="D5306" s="853"/>
      <c r="E5306" s="853"/>
      <c r="F5306" s="853"/>
      <c r="G5306" s="853"/>
      <c r="H5306" s="853"/>
      <c r="I5306" s="853"/>
      <c r="J5306" s="647"/>
    </row>
    <row r="5307" spans="1:10" ht="15.75" thickBot="1" x14ac:dyDescent="0.3">
      <c r="A5307" s="648" t="s">
        <v>5303</v>
      </c>
      <c r="B5307" s="854"/>
      <c r="C5307" s="854"/>
      <c r="D5307" s="854"/>
      <c r="E5307" s="854"/>
      <c r="F5307" s="854"/>
      <c r="G5307" s="854"/>
      <c r="H5307" s="854"/>
      <c r="I5307" s="854"/>
      <c r="J5307" s="649"/>
    </row>
    <row r="5308" spans="1:10" ht="15.75" thickTop="1" x14ac:dyDescent="0.25">
      <c r="A5308" s="374"/>
      <c r="B5308" s="359"/>
      <c r="C5308" s="359"/>
      <c r="D5308" s="359"/>
      <c r="E5308" s="359"/>
      <c r="F5308" s="359"/>
      <c r="G5308" s="359"/>
      <c r="H5308" s="359"/>
      <c r="I5308" s="359"/>
      <c r="J5308" s="375"/>
    </row>
    <row r="5309" spans="1:10" ht="38.25" x14ac:dyDescent="0.25">
      <c r="A5309" s="376" t="s">
        <v>184</v>
      </c>
      <c r="B5309" s="350" t="s">
        <v>3504</v>
      </c>
      <c r="C5309" s="349" t="s">
        <v>12</v>
      </c>
      <c r="D5309" s="349" t="s">
        <v>5326</v>
      </c>
      <c r="E5309" s="644" t="s">
        <v>3914</v>
      </c>
      <c r="F5309" s="644"/>
      <c r="G5309" s="351" t="s">
        <v>3505</v>
      </c>
      <c r="H5309" s="352">
        <v>1</v>
      </c>
      <c r="I5309" s="353">
        <v>4.32</v>
      </c>
      <c r="J5309" s="377">
        <v>4.32</v>
      </c>
    </row>
    <row r="5310" spans="1:10" ht="63.75" x14ac:dyDescent="0.25">
      <c r="A5310" s="378" t="s">
        <v>185</v>
      </c>
      <c r="B5310" s="361" t="s">
        <v>3743</v>
      </c>
      <c r="C5310" s="360" t="s">
        <v>12</v>
      </c>
      <c r="D5310" s="360" t="s">
        <v>3744</v>
      </c>
      <c r="E5310" s="645" t="s">
        <v>2464</v>
      </c>
      <c r="F5310" s="645"/>
      <c r="G5310" s="362" t="s">
        <v>109</v>
      </c>
      <c r="H5310" s="363">
        <v>1.2500000000000001E-2</v>
      </c>
      <c r="I5310" s="364">
        <v>316.75</v>
      </c>
      <c r="J5310" s="379">
        <v>3.95</v>
      </c>
    </row>
    <row r="5311" spans="1:10" ht="64.5" thickBot="1" x14ac:dyDescent="0.3">
      <c r="A5311" s="378" t="s">
        <v>185</v>
      </c>
      <c r="B5311" s="361" t="s">
        <v>3752</v>
      </c>
      <c r="C5311" s="360" t="s">
        <v>12</v>
      </c>
      <c r="D5311" s="360" t="s">
        <v>3753</v>
      </c>
      <c r="E5311" s="645" t="s">
        <v>2464</v>
      </c>
      <c r="F5311" s="645"/>
      <c r="G5311" s="362" t="s">
        <v>110</v>
      </c>
      <c r="H5311" s="363">
        <v>4.6966999999999998E-3</v>
      </c>
      <c r="I5311" s="364">
        <v>79.14</v>
      </c>
      <c r="J5311" s="379">
        <v>0.37</v>
      </c>
    </row>
    <row r="5312" spans="1:10" ht="15.75" thickTop="1" x14ac:dyDescent="0.25">
      <c r="A5312" s="374"/>
      <c r="B5312" s="359"/>
      <c r="C5312" s="359"/>
      <c r="D5312" s="359"/>
      <c r="E5312" s="359"/>
      <c r="F5312" s="359"/>
      <c r="G5312" s="359"/>
      <c r="H5312" s="359"/>
      <c r="I5312" s="359"/>
      <c r="J5312" s="375"/>
    </row>
    <row r="5313" spans="1:10" ht="38.25" x14ac:dyDescent="0.25">
      <c r="A5313" s="376" t="s">
        <v>184</v>
      </c>
      <c r="B5313" s="350" t="s">
        <v>1128</v>
      </c>
      <c r="C5313" s="349" t="s">
        <v>12</v>
      </c>
      <c r="D5313" s="349" t="s">
        <v>1129</v>
      </c>
      <c r="E5313" s="644" t="s">
        <v>2440</v>
      </c>
      <c r="F5313" s="644"/>
      <c r="G5313" s="351" t="s">
        <v>187</v>
      </c>
      <c r="H5313" s="352">
        <v>1</v>
      </c>
      <c r="I5313" s="353">
        <v>121.52</v>
      </c>
      <c r="J5313" s="377">
        <v>121.52</v>
      </c>
    </row>
    <row r="5314" spans="1:10" x14ac:dyDescent="0.25">
      <c r="A5314" s="378" t="s">
        <v>185</v>
      </c>
      <c r="B5314" s="361" t="s">
        <v>190</v>
      </c>
      <c r="C5314" s="360" t="s">
        <v>12</v>
      </c>
      <c r="D5314" s="360" t="s">
        <v>106</v>
      </c>
      <c r="E5314" s="645" t="s">
        <v>2465</v>
      </c>
      <c r="F5314" s="645"/>
      <c r="G5314" s="362" t="s">
        <v>104</v>
      </c>
      <c r="H5314" s="363">
        <v>3.5150000000000001</v>
      </c>
      <c r="I5314" s="364">
        <v>24.91</v>
      </c>
      <c r="J5314" s="379">
        <v>87.55</v>
      </c>
    </row>
    <row r="5315" spans="1:10" ht="15.75" thickBot="1" x14ac:dyDescent="0.3">
      <c r="A5315" s="378" t="s">
        <v>185</v>
      </c>
      <c r="B5315" s="361" t="s">
        <v>207</v>
      </c>
      <c r="C5315" s="360" t="s">
        <v>12</v>
      </c>
      <c r="D5315" s="360" t="s">
        <v>107</v>
      </c>
      <c r="E5315" s="645" t="s">
        <v>2465</v>
      </c>
      <c r="F5315" s="645"/>
      <c r="G5315" s="362" t="s">
        <v>104</v>
      </c>
      <c r="H5315" s="363">
        <v>1.004</v>
      </c>
      <c r="I5315" s="364">
        <v>33.840000000000003</v>
      </c>
      <c r="J5315" s="379">
        <v>33.97</v>
      </c>
    </row>
    <row r="5316" spans="1:10" ht="15.75" thickTop="1" x14ac:dyDescent="0.25">
      <c r="A5316" s="374"/>
      <c r="B5316" s="359"/>
      <c r="C5316" s="359"/>
      <c r="D5316" s="359"/>
      <c r="E5316" s="359"/>
      <c r="F5316" s="359"/>
      <c r="G5316" s="359"/>
      <c r="H5316" s="359"/>
      <c r="I5316" s="359"/>
      <c r="J5316" s="375"/>
    </row>
    <row r="5317" spans="1:10" ht="25.5" x14ac:dyDescent="0.25">
      <c r="A5317" s="376" t="s">
        <v>184</v>
      </c>
      <c r="B5317" s="350" t="s">
        <v>1131</v>
      </c>
      <c r="C5317" s="349" t="s">
        <v>163</v>
      </c>
      <c r="D5317" s="349" t="s">
        <v>1132</v>
      </c>
      <c r="E5317" s="644" t="s">
        <v>186</v>
      </c>
      <c r="F5317" s="644"/>
      <c r="G5317" s="351" t="s">
        <v>162</v>
      </c>
      <c r="H5317" s="352">
        <v>1</v>
      </c>
      <c r="I5317" s="353">
        <v>41.58</v>
      </c>
      <c r="J5317" s="377">
        <v>41.58</v>
      </c>
    </row>
    <row r="5318" spans="1:10" x14ac:dyDescent="0.25">
      <c r="A5318" s="378" t="s">
        <v>185</v>
      </c>
      <c r="B5318" s="361" t="s">
        <v>190</v>
      </c>
      <c r="C5318" s="360" t="s">
        <v>12</v>
      </c>
      <c r="D5318" s="360" t="s">
        <v>106</v>
      </c>
      <c r="E5318" s="645" t="s">
        <v>2465</v>
      </c>
      <c r="F5318" s="645"/>
      <c r="G5318" s="362" t="s">
        <v>104</v>
      </c>
      <c r="H5318" s="363">
        <v>8.4699999999999998E-2</v>
      </c>
      <c r="I5318" s="364">
        <v>24.91</v>
      </c>
      <c r="J5318" s="379">
        <v>2.1</v>
      </c>
    </row>
    <row r="5319" spans="1:10" x14ac:dyDescent="0.25">
      <c r="A5319" s="378" t="s">
        <v>185</v>
      </c>
      <c r="B5319" s="361" t="s">
        <v>207</v>
      </c>
      <c r="C5319" s="360" t="s">
        <v>12</v>
      </c>
      <c r="D5319" s="360" t="s">
        <v>107</v>
      </c>
      <c r="E5319" s="645" t="s">
        <v>2465</v>
      </c>
      <c r="F5319" s="645"/>
      <c r="G5319" s="362" t="s">
        <v>104</v>
      </c>
      <c r="H5319" s="363">
        <v>0.31059999999999999</v>
      </c>
      <c r="I5319" s="364">
        <v>33.840000000000003</v>
      </c>
      <c r="J5319" s="379">
        <v>10.51</v>
      </c>
    </row>
    <row r="5320" spans="1:10" ht="51" x14ac:dyDescent="0.25">
      <c r="A5320" s="378" t="s">
        <v>185</v>
      </c>
      <c r="B5320" s="361" t="s">
        <v>648</v>
      </c>
      <c r="C5320" s="360" t="s">
        <v>12</v>
      </c>
      <c r="D5320" s="360" t="s">
        <v>649</v>
      </c>
      <c r="E5320" s="645" t="s">
        <v>2466</v>
      </c>
      <c r="F5320" s="645"/>
      <c r="G5320" s="362" t="s">
        <v>187</v>
      </c>
      <c r="H5320" s="363">
        <v>5.6500000000000002E-2</v>
      </c>
      <c r="I5320" s="364">
        <v>512.9</v>
      </c>
      <c r="J5320" s="379">
        <v>28.97</v>
      </c>
    </row>
    <row r="5321" spans="1:10" x14ac:dyDescent="0.25">
      <c r="A5321" s="646" t="s">
        <v>199</v>
      </c>
      <c r="B5321" s="853"/>
      <c r="C5321" s="853"/>
      <c r="D5321" s="853"/>
      <c r="E5321" s="853"/>
      <c r="F5321" s="853"/>
      <c r="G5321" s="853"/>
      <c r="H5321" s="853"/>
      <c r="I5321" s="853"/>
      <c r="J5321" s="647"/>
    </row>
    <row r="5322" spans="1:10" ht="15.75" thickBot="1" x14ac:dyDescent="0.3">
      <c r="A5322" s="648" t="s">
        <v>1749</v>
      </c>
      <c r="B5322" s="854"/>
      <c r="C5322" s="854"/>
      <c r="D5322" s="854"/>
      <c r="E5322" s="854"/>
      <c r="F5322" s="854"/>
      <c r="G5322" s="854"/>
      <c r="H5322" s="854"/>
      <c r="I5322" s="854"/>
      <c r="J5322" s="649"/>
    </row>
    <row r="5323" spans="1:10" ht="15.75" thickTop="1" x14ac:dyDescent="0.25">
      <c r="A5323" s="374"/>
      <c r="B5323" s="359"/>
      <c r="C5323" s="359"/>
      <c r="D5323" s="359"/>
      <c r="E5323" s="359"/>
      <c r="F5323" s="359"/>
      <c r="G5323" s="359"/>
      <c r="H5323" s="359"/>
      <c r="I5323" s="359"/>
      <c r="J5323" s="375"/>
    </row>
    <row r="5324" spans="1:10" ht="38.25" x14ac:dyDescent="0.25">
      <c r="A5324" s="376" t="s">
        <v>184</v>
      </c>
      <c r="B5324" s="350" t="s">
        <v>949</v>
      </c>
      <c r="C5324" s="349" t="s">
        <v>12</v>
      </c>
      <c r="D5324" s="349" t="s">
        <v>950</v>
      </c>
      <c r="E5324" s="644" t="s">
        <v>2440</v>
      </c>
      <c r="F5324" s="644"/>
      <c r="G5324" s="351" t="s">
        <v>162</v>
      </c>
      <c r="H5324" s="352">
        <v>1</v>
      </c>
      <c r="I5324" s="353">
        <v>79.58</v>
      </c>
      <c r="J5324" s="377">
        <v>79.58</v>
      </c>
    </row>
    <row r="5325" spans="1:10" ht="38.25" x14ac:dyDescent="0.25">
      <c r="A5325" s="378" t="s">
        <v>185</v>
      </c>
      <c r="B5325" s="361" t="s">
        <v>539</v>
      </c>
      <c r="C5325" s="360" t="s">
        <v>12</v>
      </c>
      <c r="D5325" s="360" t="s">
        <v>540</v>
      </c>
      <c r="E5325" s="645" t="s">
        <v>2464</v>
      </c>
      <c r="F5325" s="645"/>
      <c r="G5325" s="362" t="s">
        <v>109</v>
      </c>
      <c r="H5325" s="363">
        <v>1.2999999999999999E-2</v>
      </c>
      <c r="I5325" s="364">
        <v>42.74</v>
      </c>
      <c r="J5325" s="379">
        <v>0.55000000000000004</v>
      </c>
    </row>
    <row r="5326" spans="1:10" ht="25.5" x14ac:dyDescent="0.25">
      <c r="A5326" s="378" t="s">
        <v>185</v>
      </c>
      <c r="B5326" s="361" t="s">
        <v>492</v>
      </c>
      <c r="C5326" s="360" t="s">
        <v>12</v>
      </c>
      <c r="D5326" s="360" t="s">
        <v>493</v>
      </c>
      <c r="E5326" s="645" t="s">
        <v>2465</v>
      </c>
      <c r="F5326" s="645"/>
      <c r="G5326" s="362" t="s">
        <v>104</v>
      </c>
      <c r="H5326" s="363">
        <v>0.47699999999999998</v>
      </c>
      <c r="I5326" s="364">
        <v>25.31</v>
      </c>
      <c r="J5326" s="379">
        <v>12.07</v>
      </c>
    </row>
    <row r="5327" spans="1:10" ht="38.25" x14ac:dyDescent="0.25">
      <c r="A5327" s="378" t="s">
        <v>185</v>
      </c>
      <c r="B5327" s="361" t="s">
        <v>541</v>
      </c>
      <c r="C5327" s="360" t="s">
        <v>12</v>
      </c>
      <c r="D5327" s="360" t="s">
        <v>542</v>
      </c>
      <c r="E5327" s="645" t="s">
        <v>2464</v>
      </c>
      <c r="F5327" s="645"/>
      <c r="G5327" s="362" t="s">
        <v>110</v>
      </c>
      <c r="H5327" s="363">
        <v>5.2999999999999999E-2</v>
      </c>
      <c r="I5327" s="364">
        <v>41.2</v>
      </c>
      <c r="J5327" s="379">
        <v>2.1800000000000002</v>
      </c>
    </row>
    <row r="5328" spans="1:10" ht="25.5" x14ac:dyDescent="0.25">
      <c r="A5328" s="378" t="s">
        <v>185</v>
      </c>
      <c r="B5328" s="361" t="s">
        <v>188</v>
      </c>
      <c r="C5328" s="360" t="s">
        <v>12</v>
      </c>
      <c r="D5328" s="360" t="s">
        <v>108</v>
      </c>
      <c r="E5328" s="645" t="s">
        <v>2465</v>
      </c>
      <c r="F5328" s="645"/>
      <c r="G5328" s="362" t="s">
        <v>104</v>
      </c>
      <c r="H5328" s="363">
        <v>1.0880000000000001</v>
      </c>
      <c r="I5328" s="364">
        <v>33.24</v>
      </c>
      <c r="J5328" s="379">
        <v>36.159999999999997</v>
      </c>
    </row>
    <row r="5329" spans="1:10" ht="25.5" x14ac:dyDescent="0.25">
      <c r="A5329" s="372" t="s">
        <v>191</v>
      </c>
      <c r="B5329" s="355" t="s">
        <v>206</v>
      </c>
      <c r="C5329" s="354" t="s">
        <v>12</v>
      </c>
      <c r="D5329" s="354" t="s">
        <v>296</v>
      </c>
      <c r="E5329" s="643" t="s">
        <v>192</v>
      </c>
      <c r="F5329" s="643"/>
      <c r="G5329" s="356" t="s">
        <v>3</v>
      </c>
      <c r="H5329" s="357">
        <v>0.54700000000000004</v>
      </c>
      <c r="I5329" s="358">
        <v>3.53</v>
      </c>
      <c r="J5329" s="373">
        <v>1.93</v>
      </c>
    </row>
    <row r="5330" spans="1:10" ht="25.5" x14ac:dyDescent="0.25">
      <c r="A5330" s="372" t="s">
        <v>191</v>
      </c>
      <c r="B5330" s="355" t="s">
        <v>299</v>
      </c>
      <c r="C5330" s="354" t="s">
        <v>12</v>
      </c>
      <c r="D5330" s="354" t="s">
        <v>300</v>
      </c>
      <c r="E5330" s="643" t="s">
        <v>192</v>
      </c>
      <c r="F5330" s="643"/>
      <c r="G5330" s="356" t="s">
        <v>16</v>
      </c>
      <c r="H5330" s="357">
        <v>5.2999999999999999E-2</v>
      </c>
      <c r="I5330" s="358">
        <v>20.09</v>
      </c>
      <c r="J5330" s="373">
        <v>1.06</v>
      </c>
    </row>
    <row r="5331" spans="1:10" ht="25.5" x14ac:dyDescent="0.25">
      <c r="A5331" s="372" t="s">
        <v>191</v>
      </c>
      <c r="B5331" s="355" t="s">
        <v>652</v>
      </c>
      <c r="C5331" s="354" t="s">
        <v>12</v>
      </c>
      <c r="D5331" s="354" t="s">
        <v>653</v>
      </c>
      <c r="E5331" s="643" t="s">
        <v>192</v>
      </c>
      <c r="F5331" s="643"/>
      <c r="G5331" s="356" t="s">
        <v>3</v>
      </c>
      <c r="H5331" s="357">
        <v>1.1339999999999999</v>
      </c>
      <c r="I5331" s="358">
        <v>16.75</v>
      </c>
      <c r="J5331" s="373">
        <v>18.989999999999998</v>
      </c>
    </row>
    <row r="5332" spans="1:10" ht="38.25" x14ac:dyDescent="0.25">
      <c r="A5332" s="372" t="s">
        <v>191</v>
      </c>
      <c r="B5332" s="355" t="s">
        <v>208</v>
      </c>
      <c r="C5332" s="354" t="s">
        <v>12</v>
      </c>
      <c r="D5332" s="354" t="s">
        <v>113</v>
      </c>
      <c r="E5332" s="643" t="s">
        <v>192</v>
      </c>
      <c r="F5332" s="643"/>
      <c r="G5332" s="356" t="s">
        <v>105</v>
      </c>
      <c r="H5332" s="357">
        <v>1.67E-2</v>
      </c>
      <c r="I5332" s="358">
        <v>6.52</v>
      </c>
      <c r="J5332" s="373">
        <v>0.1</v>
      </c>
    </row>
    <row r="5333" spans="1:10" ht="25.5" x14ac:dyDescent="0.25">
      <c r="A5333" s="372" t="s">
        <v>191</v>
      </c>
      <c r="B5333" s="355" t="s">
        <v>193</v>
      </c>
      <c r="C5333" s="354" t="s">
        <v>12</v>
      </c>
      <c r="D5333" s="354" t="s">
        <v>295</v>
      </c>
      <c r="E5333" s="643" t="s">
        <v>192</v>
      </c>
      <c r="F5333" s="643"/>
      <c r="G5333" s="356" t="s">
        <v>3</v>
      </c>
      <c r="H5333" s="357">
        <v>0.60499999999999998</v>
      </c>
      <c r="I5333" s="358">
        <v>10.1</v>
      </c>
      <c r="J5333" s="373">
        <v>6.11</v>
      </c>
    </row>
    <row r="5334" spans="1:10" ht="26.25" thickBot="1" x14ac:dyDescent="0.3">
      <c r="A5334" s="372" t="s">
        <v>191</v>
      </c>
      <c r="B5334" s="355" t="s">
        <v>654</v>
      </c>
      <c r="C5334" s="354" t="s">
        <v>12</v>
      </c>
      <c r="D5334" s="354" t="s">
        <v>655</v>
      </c>
      <c r="E5334" s="643" t="s">
        <v>192</v>
      </c>
      <c r="F5334" s="643"/>
      <c r="G5334" s="356" t="s">
        <v>16</v>
      </c>
      <c r="H5334" s="357">
        <v>2.5999999999999999E-2</v>
      </c>
      <c r="I5334" s="358">
        <v>16.59</v>
      </c>
      <c r="J5334" s="373">
        <v>0.43</v>
      </c>
    </row>
    <row r="5335" spans="1:10" ht="15.75" thickTop="1" x14ac:dyDescent="0.25">
      <c r="A5335" s="374"/>
      <c r="B5335" s="359"/>
      <c r="C5335" s="359"/>
      <c r="D5335" s="359"/>
      <c r="E5335" s="359"/>
      <c r="F5335" s="359"/>
      <c r="G5335" s="359"/>
      <c r="H5335" s="359"/>
      <c r="I5335" s="359"/>
      <c r="J5335" s="375"/>
    </row>
    <row r="5336" spans="1:10" ht="38.25" x14ac:dyDescent="0.25">
      <c r="A5336" s="376" t="s">
        <v>184</v>
      </c>
      <c r="B5336" s="350" t="s">
        <v>5404</v>
      </c>
      <c r="C5336" s="349" t="s">
        <v>12</v>
      </c>
      <c r="D5336" s="349" t="s">
        <v>5405</v>
      </c>
      <c r="E5336" s="644" t="s">
        <v>2440</v>
      </c>
      <c r="F5336" s="644"/>
      <c r="G5336" s="351" t="s">
        <v>16</v>
      </c>
      <c r="H5336" s="352">
        <v>1</v>
      </c>
      <c r="I5336" s="353">
        <v>17.309999999999999</v>
      </c>
      <c r="J5336" s="377">
        <v>17.309999999999999</v>
      </c>
    </row>
    <row r="5337" spans="1:10" ht="25.5" x14ac:dyDescent="0.25">
      <c r="A5337" s="378" t="s">
        <v>185</v>
      </c>
      <c r="B5337" s="361" t="s">
        <v>658</v>
      </c>
      <c r="C5337" s="360" t="s">
        <v>12</v>
      </c>
      <c r="D5337" s="360" t="s">
        <v>659</v>
      </c>
      <c r="E5337" s="645" t="s">
        <v>2481</v>
      </c>
      <c r="F5337" s="645"/>
      <c r="G5337" s="362" t="s">
        <v>16</v>
      </c>
      <c r="H5337" s="363">
        <v>1</v>
      </c>
      <c r="I5337" s="364">
        <v>9.33</v>
      </c>
      <c r="J5337" s="379">
        <v>9.33</v>
      </c>
    </row>
    <row r="5338" spans="1:10" x14ac:dyDescent="0.25">
      <c r="A5338" s="378" t="s">
        <v>185</v>
      </c>
      <c r="B5338" s="361" t="s">
        <v>502</v>
      </c>
      <c r="C5338" s="360" t="s">
        <v>12</v>
      </c>
      <c r="D5338" s="360" t="s">
        <v>503</v>
      </c>
      <c r="E5338" s="645" t="s">
        <v>2465</v>
      </c>
      <c r="F5338" s="645"/>
      <c r="G5338" s="362" t="s">
        <v>104</v>
      </c>
      <c r="H5338" s="363">
        <v>0.16600000000000001</v>
      </c>
      <c r="I5338" s="364">
        <v>33.61</v>
      </c>
      <c r="J5338" s="379">
        <v>5.57</v>
      </c>
    </row>
    <row r="5339" spans="1:10" ht="25.5" x14ac:dyDescent="0.25">
      <c r="A5339" s="378" t="s">
        <v>185</v>
      </c>
      <c r="B5339" s="361" t="s">
        <v>484</v>
      </c>
      <c r="C5339" s="360" t="s">
        <v>12</v>
      </c>
      <c r="D5339" s="360" t="s">
        <v>485</v>
      </c>
      <c r="E5339" s="645" t="s">
        <v>2465</v>
      </c>
      <c r="F5339" s="645"/>
      <c r="G5339" s="362" t="s">
        <v>104</v>
      </c>
      <c r="H5339" s="363">
        <v>6.4000000000000001E-2</v>
      </c>
      <c r="I5339" s="364">
        <v>25.63</v>
      </c>
      <c r="J5339" s="379">
        <v>1.64</v>
      </c>
    </row>
    <row r="5340" spans="1:10" ht="25.5" x14ac:dyDescent="0.25">
      <c r="A5340" s="372" t="s">
        <v>191</v>
      </c>
      <c r="B5340" s="355" t="s">
        <v>301</v>
      </c>
      <c r="C5340" s="354" t="s">
        <v>12</v>
      </c>
      <c r="D5340" s="354" t="s">
        <v>302</v>
      </c>
      <c r="E5340" s="643" t="s">
        <v>192</v>
      </c>
      <c r="F5340" s="643"/>
      <c r="G5340" s="356" t="s">
        <v>16</v>
      </c>
      <c r="H5340" s="357">
        <v>2.5000000000000001E-2</v>
      </c>
      <c r="I5340" s="358">
        <v>24.61</v>
      </c>
      <c r="J5340" s="373">
        <v>0.61</v>
      </c>
    </row>
    <row r="5341" spans="1:10" ht="39" thickBot="1" x14ac:dyDescent="0.3">
      <c r="A5341" s="372" t="s">
        <v>191</v>
      </c>
      <c r="B5341" s="355" t="s">
        <v>660</v>
      </c>
      <c r="C5341" s="354" t="s">
        <v>12</v>
      </c>
      <c r="D5341" s="354" t="s">
        <v>661</v>
      </c>
      <c r="E5341" s="643" t="s">
        <v>192</v>
      </c>
      <c r="F5341" s="643"/>
      <c r="G5341" s="356" t="s">
        <v>4</v>
      </c>
      <c r="H5341" s="357">
        <v>0.81899999999999995</v>
      </c>
      <c r="I5341" s="358">
        <v>0.2</v>
      </c>
      <c r="J5341" s="373">
        <v>0.16</v>
      </c>
    </row>
    <row r="5342" spans="1:10" ht="15.75" thickTop="1" x14ac:dyDescent="0.25">
      <c r="A5342" s="374"/>
      <c r="B5342" s="359"/>
      <c r="C5342" s="359"/>
      <c r="D5342" s="359"/>
      <c r="E5342" s="359"/>
      <c r="F5342" s="359"/>
      <c r="G5342" s="359"/>
      <c r="H5342" s="359"/>
      <c r="I5342" s="359"/>
      <c r="J5342" s="375"/>
    </row>
    <row r="5343" spans="1:10" ht="38.25" x14ac:dyDescent="0.25">
      <c r="A5343" s="376" t="s">
        <v>184</v>
      </c>
      <c r="B5343" s="350" t="s">
        <v>1137</v>
      </c>
      <c r="C5343" s="349" t="s">
        <v>12</v>
      </c>
      <c r="D5343" s="349" t="s">
        <v>1138</v>
      </c>
      <c r="E5343" s="644" t="s">
        <v>2440</v>
      </c>
      <c r="F5343" s="644"/>
      <c r="G5343" s="351" t="s">
        <v>16</v>
      </c>
      <c r="H5343" s="352">
        <v>1</v>
      </c>
      <c r="I5343" s="353">
        <v>12.34</v>
      </c>
      <c r="J5343" s="377">
        <v>12.34</v>
      </c>
    </row>
    <row r="5344" spans="1:10" ht="25.5" x14ac:dyDescent="0.25">
      <c r="A5344" s="378" t="s">
        <v>185</v>
      </c>
      <c r="B5344" s="361" t="s">
        <v>664</v>
      </c>
      <c r="C5344" s="360" t="s">
        <v>12</v>
      </c>
      <c r="D5344" s="360" t="s">
        <v>665</v>
      </c>
      <c r="E5344" s="645" t="s">
        <v>2481</v>
      </c>
      <c r="F5344" s="645"/>
      <c r="G5344" s="362" t="s">
        <v>16</v>
      </c>
      <c r="H5344" s="363">
        <v>1</v>
      </c>
      <c r="I5344" s="364">
        <v>8.15</v>
      </c>
      <c r="J5344" s="379">
        <v>8.15</v>
      </c>
    </row>
    <row r="5345" spans="1:10" ht="25.5" x14ac:dyDescent="0.25">
      <c r="A5345" s="378" t="s">
        <v>185</v>
      </c>
      <c r="B5345" s="361" t="s">
        <v>484</v>
      </c>
      <c r="C5345" s="360" t="s">
        <v>12</v>
      </c>
      <c r="D5345" s="360" t="s">
        <v>485</v>
      </c>
      <c r="E5345" s="645" t="s">
        <v>2465</v>
      </c>
      <c r="F5345" s="645"/>
      <c r="G5345" s="362" t="s">
        <v>104</v>
      </c>
      <c r="H5345" s="363">
        <v>3.1E-2</v>
      </c>
      <c r="I5345" s="364">
        <v>25.63</v>
      </c>
      <c r="J5345" s="379">
        <v>0.79</v>
      </c>
    </row>
    <row r="5346" spans="1:10" x14ac:dyDescent="0.25">
      <c r="A5346" s="378" t="s">
        <v>185</v>
      </c>
      <c r="B5346" s="361" t="s">
        <v>502</v>
      </c>
      <c r="C5346" s="360" t="s">
        <v>12</v>
      </c>
      <c r="D5346" s="360" t="s">
        <v>503</v>
      </c>
      <c r="E5346" s="645" t="s">
        <v>2465</v>
      </c>
      <c r="F5346" s="645"/>
      <c r="G5346" s="362" t="s">
        <v>104</v>
      </c>
      <c r="H5346" s="363">
        <v>8.1000000000000003E-2</v>
      </c>
      <c r="I5346" s="364">
        <v>33.61</v>
      </c>
      <c r="J5346" s="379">
        <v>2.72</v>
      </c>
    </row>
    <row r="5347" spans="1:10" ht="38.25" x14ac:dyDescent="0.25">
      <c r="A5347" s="372" t="s">
        <v>191</v>
      </c>
      <c r="B5347" s="355" t="s">
        <v>660</v>
      </c>
      <c r="C5347" s="354" t="s">
        <v>12</v>
      </c>
      <c r="D5347" s="354" t="s">
        <v>661</v>
      </c>
      <c r="E5347" s="643" t="s">
        <v>192</v>
      </c>
      <c r="F5347" s="643"/>
      <c r="G5347" s="356" t="s">
        <v>4</v>
      </c>
      <c r="H5347" s="357">
        <v>0.39900000000000002</v>
      </c>
      <c r="I5347" s="358">
        <v>0.2</v>
      </c>
      <c r="J5347" s="373">
        <v>7.0000000000000007E-2</v>
      </c>
    </row>
    <row r="5348" spans="1:10" ht="26.25" thickBot="1" x14ac:dyDescent="0.3">
      <c r="A5348" s="372" t="s">
        <v>191</v>
      </c>
      <c r="B5348" s="355" t="s">
        <v>301</v>
      </c>
      <c r="C5348" s="354" t="s">
        <v>12</v>
      </c>
      <c r="D5348" s="354" t="s">
        <v>302</v>
      </c>
      <c r="E5348" s="643" t="s">
        <v>192</v>
      </c>
      <c r="F5348" s="643"/>
      <c r="G5348" s="356" t="s">
        <v>16</v>
      </c>
      <c r="H5348" s="357">
        <v>2.5000000000000001E-2</v>
      </c>
      <c r="I5348" s="358">
        <v>24.61</v>
      </c>
      <c r="J5348" s="373">
        <v>0.61</v>
      </c>
    </row>
    <row r="5349" spans="1:10" ht="15.75" thickTop="1" x14ac:dyDescent="0.25">
      <c r="A5349" s="374"/>
      <c r="B5349" s="359"/>
      <c r="C5349" s="359"/>
      <c r="D5349" s="359"/>
      <c r="E5349" s="359"/>
      <c r="F5349" s="359"/>
      <c r="G5349" s="359"/>
      <c r="H5349" s="359"/>
      <c r="I5349" s="359"/>
      <c r="J5349" s="375"/>
    </row>
    <row r="5350" spans="1:10" ht="38.25" x14ac:dyDescent="0.25">
      <c r="A5350" s="376" t="s">
        <v>184</v>
      </c>
      <c r="B5350" s="350" t="s">
        <v>5410</v>
      </c>
      <c r="C5350" s="349" t="s">
        <v>12</v>
      </c>
      <c r="D5350" s="349" t="s">
        <v>5411</v>
      </c>
      <c r="E5350" s="644" t="s">
        <v>2440</v>
      </c>
      <c r="F5350" s="644"/>
      <c r="G5350" s="351" t="s">
        <v>16</v>
      </c>
      <c r="H5350" s="352">
        <v>1</v>
      </c>
      <c r="I5350" s="353">
        <v>10.43</v>
      </c>
      <c r="J5350" s="377">
        <v>10.43</v>
      </c>
    </row>
    <row r="5351" spans="1:10" x14ac:dyDescent="0.25">
      <c r="A5351" s="378" t="s">
        <v>185</v>
      </c>
      <c r="B5351" s="361" t="s">
        <v>502</v>
      </c>
      <c r="C5351" s="360" t="s">
        <v>12</v>
      </c>
      <c r="D5351" s="360" t="s">
        <v>503</v>
      </c>
      <c r="E5351" s="645" t="s">
        <v>2465</v>
      </c>
      <c r="F5351" s="645"/>
      <c r="G5351" s="362" t="s">
        <v>104</v>
      </c>
      <c r="H5351" s="363">
        <v>6.4000000000000001E-2</v>
      </c>
      <c r="I5351" s="364">
        <v>33.61</v>
      </c>
      <c r="J5351" s="379">
        <v>2.15</v>
      </c>
    </row>
    <row r="5352" spans="1:10" ht="25.5" x14ac:dyDescent="0.25">
      <c r="A5352" s="378" t="s">
        <v>185</v>
      </c>
      <c r="B5352" s="361" t="s">
        <v>681</v>
      </c>
      <c r="C5352" s="360" t="s">
        <v>12</v>
      </c>
      <c r="D5352" s="360" t="s">
        <v>682</v>
      </c>
      <c r="E5352" s="645" t="s">
        <v>2481</v>
      </c>
      <c r="F5352" s="645"/>
      <c r="G5352" s="362" t="s">
        <v>16</v>
      </c>
      <c r="H5352" s="363">
        <v>1</v>
      </c>
      <c r="I5352" s="364">
        <v>6.97</v>
      </c>
      <c r="J5352" s="379">
        <v>6.97</v>
      </c>
    </row>
    <row r="5353" spans="1:10" ht="25.5" x14ac:dyDescent="0.25">
      <c r="A5353" s="378" t="s">
        <v>185</v>
      </c>
      <c r="B5353" s="361" t="s">
        <v>484</v>
      </c>
      <c r="C5353" s="360" t="s">
        <v>12</v>
      </c>
      <c r="D5353" s="360" t="s">
        <v>485</v>
      </c>
      <c r="E5353" s="645" t="s">
        <v>2465</v>
      </c>
      <c r="F5353" s="645"/>
      <c r="G5353" s="362" t="s">
        <v>104</v>
      </c>
      <c r="H5353" s="363">
        <v>2.5000000000000001E-2</v>
      </c>
      <c r="I5353" s="364">
        <v>25.63</v>
      </c>
      <c r="J5353" s="379">
        <v>0.64</v>
      </c>
    </row>
    <row r="5354" spans="1:10" ht="25.5" x14ac:dyDescent="0.25">
      <c r="A5354" s="372" t="s">
        <v>191</v>
      </c>
      <c r="B5354" s="355" t="s">
        <v>301</v>
      </c>
      <c r="C5354" s="354" t="s">
        <v>12</v>
      </c>
      <c r="D5354" s="354" t="s">
        <v>302</v>
      </c>
      <c r="E5354" s="643" t="s">
        <v>192</v>
      </c>
      <c r="F5354" s="643"/>
      <c r="G5354" s="356" t="s">
        <v>16</v>
      </c>
      <c r="H5354" s="357">
        <v>2.5000000000000001E-2</v>
      </c>
      <c r="I5354" s="358">
        <v>24.61</v>
      </c>
      <c r="J5354" s="373">
        <v>0.61</v>
      </c>
    </row>
    <row r="5355" spans="1:10" ht="39" thickBot="1" x14ac:dyDescent="0.3">
      <c r="A5355" s="372" t="s">
        <v>191</v>
      </c>
      <c r="B5355" s="355" t="s">
        <v>660</v>
      </c>
      <c r="C5355" s="354" t="s">
        <v>12</v>
      </c>
      <c r="D5355" s="354" t="s">
        <v>661</v>
      </c>
      <c r="E5355" s="643" t="s">
        <v>192</v>
      </c>
      <c r="F5355" s="643"/>
      <c r="G5355" s="356" t="s">
        <v>4</v>
      </c>
      <c r="H5355" s="357">
        <v>0.317</v>
      </c>
      <c r="I5355" s="358">
        <v>0.2</v>
      </c>
      <c r="J5355" s="373">
        <v>0.06</v>
      </c>
    </row>
    <row r="5356" spans="1:10" ht="15.75" thickTop="1" x14ac:dyDescent="0.25">
      <c r="A5356" s="374"/>
      <c r="B5356" s="359"/>
      <c r="C5356" s="359"/>
      <c r="D5356" s="359"/>
      <c r="E5356" s="359"/>
      <c r="F5356" s="359"/>
      <c r="G5356" s="359"/>
      <c r="H5356" s="359"/>
      <c r="I5356" s="359"/>
      <c r="J5356" s="375"/>
    </row>
    <row r="5357" spans="1:10" ht="51" x14ac:dyDescent="0.25">
      <c r="A5357" s="376" t="s">
        <v>184</v>
      </c>
      <c r="B5357" s="350" t="s">
        <v>5416</v>
      </c>
      <c r="C5357" s="349" t="s">
        <v>163</v>
      </c>
      <c r="D5357" s="349" t="s">
        <v>5417</v>
      </c>
      <c r="E5357" s="644" t="s">
        <v>186</v>
      </c>
      <c r="F5357" s="644"/>
      <c r="G5357" s="351" t="s">
        <v>187</v>
      </c>
      <c r="H5357" s="352">
        <v>1</v>
      </c>
      <c r="I5357" s="353">
        <v>807.88</v>
      </c>
      <c r="J5357" s="377">
        <v>807.88</v>
      </c>
    </row>
    <row r="5358" spans="1:10" x14ac:dyDescent="0.25">
      <c r="A5358" s="378" t="s">
        <v>185</v>
      </c>
      <c r="B5358" s="361" t="s">
        <v>207</v>
      </c>
      <c r="C5358" s="360" t="s">
        <v>12</v>
      </c>
      <c r="D5358" s="360" t="s">
        <v>107</v>
      </c>
      <c r="E5358" s="645" t="s">
        <v>2465</v>
      </c>
      <c r="F5358" s="645"/>
      <c r="G5358" s="362" t="s">
        <v>104</v>
      </c>
      <c r="H5358" s="363">
        <v>0.36299999999999999</v>
      </c>
      <c r="I5358" s="364">
        <v>33.840000000000003</v>
      </c>
      <c r="J5358" s="379">
        <v>12.28</v>
      </c>
    </row>
    <row r="5359" spans="1:10" ht="38.25" x14ac:dyDescent="0.25">
      <c r="A5359" s="378" t="s">
        <v>185</v>
      </c>
      <c r="B5359" s="361" t="s">
        <v>363</v>
      </c>
      <c r="C5359" s="360" t="s">
        <v>12</v>
      </c>
      <c r="D5359" s="360" t="s">
        <v>364</v>
      </c>
      <c r="E5359" s="645" t="s">
        <v>2464</v>
      </c>
      <c r="F5359" s="645"/>
      <c r="G5359" s="362" t="s">
        <v>109</v>
      </c>
      <c r="H5359" s="363">
        <v>8.7999999999999995E-2</v>
      </c>
      <c r="I5359" s="364">
        <v>1.54</v>
      </c>
      <c r="J5359" s="379">
        <v>0.13</v>
      </c>
    </row>
    <row r="5360" spans="1:10" ht="38.25" x14ac:dyDescent="0.25">
      <c r="A5360" s="378" t="s">
        <v>185</v>
      </c>
      <c r="B5360" s="361" t="s">
        <v>365</v>
      </c>
      <c r="C5360" s="360" t="s">
        <v>12</v>
      </c>
      <c r="D5360" s="360" t="s">
        <v>366</v>
      </c>
      <c r="E5360" s="645" t="s">
        <v>2464</v>
      </c>
      <c r="F5360" s="645"/>
      <c r="G5360" s="362" t="s">
        <v>110</v>
      </c>
      <c r="H5360" s="363">
        <v>9.2999999999999999E-2</v>
      </c>
      <c r="I5360" s="364">
        <v>0.6</v>
      </c>
      <c r="J5360" s="379">
        <v>0.05</v>
      </c>
    </row>
    <row r="5361" spans="1:10" x14ac:dyDescent="0.25">
      <c r="A5361" s="378" t="s">
        <v>185</v>
      </c>
      <c r="B5361" s="361" t="s">
        <v>190</v>
      </c>
      <c r="C5361" s="360" t="s">
        <v>12</v>
      </c>
      <c r="D5361" s="360" t="s">
        <v>106</v>
      </c>
      <c r="E5361" s="645" t="s">
        <v>2465</v>
      </c>
      <c r="F5361" s="645"/>
      <c r="G5361" s="362" t="s">
        <v>104</v>
      </c>
      <c r="H5361" s="363">
        <v>0.54400000000000004</v>
      </c>
      <c r="I5361" s="364">
        <v>24.91</v>
      </c>
      <c r="J5361" s="379">
        <v>13.55</v>
      </c>
    </row>
    <row r="5362" spans="1:10" ht="51" x14ac:dyDescent="0.25">
      <c r="A5362" s="372" t="s">
        <v>191</v>
      </c>
      <c r="B5362" s="355" t="s">
        <v>968</v>
      </c>
      <c r="C5362" s="354" t="s">
        <v>12</v>
      </c>
      <c r="D5362" s="354" t="s">
        <v>969</v>
      </c>
      <c r="E5362" s="643" t="s">
        <v>192</v>
      </c>
      <c r="F5362" s="643"/>
      <c r="G5362" s="356" t="s">
        <v>187</v>
      </c>
      <c r="H5362" s="357">
        <v>1.1499999999999999</v>
      </c>
      <c r="I5362" s="358">
        <v>679.89</v>
      </c>
      <c r="J5362" s="373">
        <v>781.87</v>
      </c>
    </row>
    <row r="5363" spans="1:10" x14ac:dyDescent="0.25">
      <c r="A5363" s="646" t="s">
        <v>199</v>
      </c>
      <c r="B5363" s="853"/>
      <c r="C5363" s="853"/>
      <c r="D5363" s="853"/>
      <c r="E5363" s="853"/>
      <c r="F5363" s="853"/>
      <c r="G5363" s="853"/>
      <c r="H5363" s="853"/>
      <c r="I5363" s="853"/>
      <c r="J5363" s="647"/>
    </row>
    <row r="5364" spans="1:10" ht="15.75" thickBot="1" x14ac:dyDescent="0.3">
      <c r="A5364" s="648" t="s">
        <v>5597</v>
      </c>
      <c r="B5364" s="854"/>
      <c r="C5364" s="854"/>
      <c r="D5364" s="854"/>
      <c r="E5364" s="854"/>
      <c r="F5364" s="854"/>
      <c r="G5364" s="854"/>
      <c r="H5364" s="854"/>
      <c r="I5364" s="854"/>
      <c r="J5364" s="649"/>
    </row>
    <row r="5365" spans="1:10" ht="15.75" thickTop="1" x14ac:dyDescent="0.25">
      <c r="A5365" s="374"/>
      <c r="B5365" s="359"/>
      <c r="C5365" s="359"/>
      <c r="D5365" s="359"/>
      <c r="E5365" s="359"/>
      <c r="F5365" s="359"/>
      <c r="G5365" s="359"/>
      <c r="H5365" s="359"/>
      <c r="I5365" s="359"/>
      <c r="J5365" s="375"/>
    </row>
    <row r="5366" spans="1:10" ht="25.5" x14ac:dyDescent="0.25">
      <c r="A5366" s="376" t="s">
        <v>184</v>
      </c>
      <c r="B5366" s="350" t="s">
        <v>590</v>
      </c>
      <c r="C5366" s="349" t="s">
        <v>12</v>
      </c>
      <c r="D5366" s="349" t="s">
        <v>591</v>
      </c>
      <c r="E5366" s="644" t="s">
        <v>666</v>
      </c>
      <c r="F5366" s="644"/>
      <c r="G5366" s="351" t="s">
        <v>162</v>
      </c>
      <c r="H5366" s="352">
        <v>1</v>
      </c>
      <c r="I5366" s="353">
        <v>47.34</v>
      </c>
      <c r="J5366" s="377">
        <v>47.34</v>
      </c>
    </row>
    <row r="5367" spans="1:10" ht="25.5" x14ac:dyDescent="0.25">
      <c r="A5367" s="378" t="s">
        <v>185</v>
      </c>
      <c r="B5367" s="361" t="s">
        <v>667</v>
      </c>
      <c r="C5367" s="360" t="s">
        <v>12</v>
      </c>
      <c r="D5367" s="360" t="s">
        <v>668</v>
      </c>
      <c r="E5367" s="645" t="s">
        <v>2465</v>
      </c>
      <c r="F5367" s="645"/>
      <c r="G5367" s="362" t="s">
        <v>104</v>
      </c>
      <c r="H5367" s="363">
        <v>0.4299</v>
      </c>
      <c r="I5367" s="364">
        <v>35.340000000000003</v>
      </c>
      <c r="J5367" s="379">
        <v>15.19</v>
      </c>
    </row>
    <row r="5368" spans="1:10" ht="25.5" x14ac:dyDescent="0.25">
      <c r="A5368" s="378" t="s">
        <v>185</v>
      </c>
      <c r="B5368" s="361" t="s">
        <v>204</v>
      </c>
      <c r="C5368" s="360" t="s">
        <v>12</v>
      </c>
      <c r="D5368" s="360" t="s">
        <v>111</v>
      </c>
      <c r="E5368" s="645" t="s">
        <v>2465</v>
      </c>
      <c r="F5368" s="645"/>
      <c r="G5368" s="362" t="s">
        <v>104</v>
      </c>
      <c r="H5368" s="363">
        <v>9.69E-2</v>
      </c>
      <c r="I5368" s="364">
        <v>26.44</v>
      </c>
      <c r="J5368" s="379">
        <v>2.56</v>
      </c>
    </row>
    <row r="5369" spans="1:10" ht="64.5" thickBot="1" x14ac:dyDescent="0.3">
      <c r="A5369" s="372" t="s">
        <v>191</v>
      </c>
      <c r="B5369" s="355" t="s">
        <v>669</v>
      </c>
      <c r="C5369" s="354" t="s">
        <v>12</v>
      </c>
      <c r="D5369" s="354" t="s">
        <v>670</v>
      </c>
      <c r="E5369" s="643" t="s">
        <v>192</v>
      </c>
      <c r="F5369" s="643"/>
      <c r="G5369" s="356" t="s">
        <v>16</v>
      </c>
      <c r="H5369" s="357">
        <v>1.5</v>
      </c>
      <c r="I5369" s="358">
        <v>19.73</v>
      </c>
      <c r="J5369" s="373">
        <v>29.59</v>
      </c>
    </row>
    <row r="5370" spans="1:10" ht="15.75" thickTop="1" x14ac:dyDescent="0.25">
      <c r="A5370" s="374"/>
      <c r="B5370" s="359"/>
      <c r="C5370" s="359"/>
      <c r="D5370" s="359"/>
      <c r="E5370" s="359"/>
      <c r="F5370" s="359"/>
      <c r="G5370" s="359"/>
      <c r="H5370" s="359"/>
      <c r="I5370" s="359"/>
      <c r="J5370" s="375"/>
    </row>
    <row r="5371" spans="1:10" ht="25.5" x14ac:dyDescent="0.25">
      <c r="A5371" s="376" t="s">
        <v>184</v>
      </c>
      <c r="B5371" s="350" t="s">
        <v>596</v>
      </c>
      <c r="C5371" s="349" t="s">
        <v>12</v>
      </c>
      <c r="D5371" s="349" t="s">
        <v>597</v>
      </c>
      <c r="E5371" s="644" t="s">
        <v>2477</v>
      </c>
      <c r="F5371" s="644"/>
      <c r="G5371" s="351" t="s">
        <v>187</v>
      </c>
      <c r="H5371" s="352">
        <v>1</v>
      </c>
      <c r="I5371" s="353">
        <v>25.14</v>
      </c>
      <c r="J5371" s="377">
        <v>25.14</v>
      </c>
    </row>
    <row r="5372" spans="1:10" ht="51" x14ac:dyDescent="0.25">
      <c r="A5372" s="378" t="s">
        <v>185</v>
      </c>
      <c r="B5372" s="361" t="s">
        <v>695</v>
      </c>
      <c r="C5372" s="360" t="s">
        <v>12</v>
      </c>
      <c r="D5372" s="360" t="s">
        <v>696</v>
      </c>
      <c r="E5372" s="645" t="s">
        <v>2464</v>
      </c>
      <c r="F5372" s="645"/>
      <c r="G5372" s="362" t="s">
        <v>109</v>
      </c>
      <c r="H5372" s="363">
        <v>9.4200000000000006E-2</v>
      </c>
      <c r="I5372" s="364">
        <v>11.66</v>
      </c>
      <c r="J5372" s="379">
        <v>1.0900000000000001</v>
      </c>
    </row>
    <row r="5373" spans="1:10" ht="63.75" x14ac:dyDescent="0.25">
      <c r="A5373" s="378" t="s">
        <v>185</v>
      </c>
      <c r="B5373" s="361" t="s">
        <v>644</v>
      </c>
      <c r="C5373" s="360" t="s">
        <v>12</v>
      </c>
      <c r="D5373" s="360" t="s">
        <v>645</v>
      </c>
      <c r="E5373" s="645" t="s">
        <v>2464</v>
      </c>
      <c r="F5373" s="645"/>
      <c r="G5373" s="362" t="s">
        <v>110</v>
      </c>
      <c r="H5373" s="363">
        <v>5.9999999999999995E-4</v>
      </c>
      <c r="I5373" s="364">
        <v>79.84</v>
      </c>
      <c r="J5373" s="379">
        <v>0.04</v>
      </c>
    </row>
    <row r="5374" spans="1:10" x14ac:dyDescent="0.25">
      <c r="A5374" s="378" t="s">
        <v>185</v>
      </c>
      <c r="B5374" s="361" t="s">
        <v>190</v>
      </c>
      <c r="C5374" s="360" t="s">
        <v>12</v>
      </c>
      <c r="D5374" s="360" t="s">
        <v>106</v>
      </c>
      <c r="E5374" s="645" t="s">
        <v>2465</v>
      </c>
      <c r="F5374" s="645"/>
      <c r="G5374" s="362" t="s">
        <v>104</v>
      </c>
      <c r="H5374" s="363">
        <v>0.88090000000000002</v>
      </c>
      <c r="I5374" s="364">
        <v>24.91</v>
      </c>
      <c r="J5374" s="379">
        <v>21.94</v>
      </c>
    </row>
    <row r="5375" spans="1:10" ht="64.5" thickBot="1" x14ac:dyDescent="0.3">
      <c r="A5375" s="378" t="s">
        <v>185</v>
      </c>
      <c r="B5375" s="361" t="s">
        <v>646</v>
      </c>
      <c r="C5375" s="360" t="s">
        <v>12</v>
      </c>
      <c r="D5375" s="360" t="s">
        <v>647</v>
      </c>
      <c r="E5375" s="645" t="s">
        <v>2464</v>
      </c>
      <c r="F5375" s="645"/>
      <c r="G5375" s="362" t="s">
        <v>109</v>
      </c>
      <c r="H5375" s="363">
        <v>5.4000000000000003E-3</v>
      </c>
      <c r="I5375" s="364">
        <v>384.65</v>
      </c>
      <c r="J5375" s="379">
        <v>2.0699999999999998</v>
      </c>
    </row>
    <row r="5376" spans="1:10" ht="15.75" thickTop="1" x14ac:dyDescent="0.25">
      <c r="A5376" s="374"/>
      <c r="B5376" s="359"/>
      <c r="C5376" s="359"/>
      <c r="D5376" s="359"/>
      <c r="E5376" s="359"/>
      <c r="F5376" s="359"/>
      <c r="G5376" s="359"/>
      <c r="H5376" s="359"/>
      <c r="I5376" s="359"/>
      <c r="J5376" s="375"/>
    </row>
    <row r="5377" spans="1:10" ht="63.75" x14ac:dyDescent="0.25">
      <c r="A5377" s="376" t="s">
        <v>184</v>
      </c>
      <c r="B5377" s="350" t="s">
        <v>592</v>
      </c>
      <c r="C5377" s="349" t="s">
        <v>12</v>
      </c>
      <c r="D5377" s="349" t="s">
        <v>593</v>
      </c>
      <c r="E5377" s="644" t="s">
        <v>2479</v>
      </c>
      <c r="F5377" s="644"/>
      <c r="G5377" s="351" t="s">
        <v>162</v>
      </c>
      <c r="H5377" s="352">
        <v>1</v>
      </c>
      <c r="I5377" s="353">
        <v>96.74</v>
      </c>
      <c r="J5377" s="377">
        <v>96.74</v>
      </c>
    </row>
    <row r="5378" spans="1:10" ht="25.5" x14ac:dyDescent="0.25">
      <c r="A5378" s="378" t="s">
        <v>185</v>
      </c>
      <c r="B5378" s="361" t="s">
        <v>492</v>
      </c>
      <c r="C5378" s="360" t="s">
        <v>12</v>
      </c>
      <c r="D5378" s="360" t="s">
        <v>493</v>
      </c>
      <c r="E5378" s="645" t="s">
        <v>2465</v>
      </c>
      <c r="F5378" s="645"/>
      <c r="G5378" s="362" t="s">
        <v>104</v>
      </c>
      <c r="H5378" s="363">
        <v>0.159</v>
      </c>
      <c r="I5378" s="364">
        <v>25.31</v>
      </c>
      <c r="J5378" s="379">
        <v>4.0199999999999996</v>
      </c>
    </row>
    <row r="5379" spans="1:10" ht="25.5" x14ac:dyDescent="0.25">
      <c r="A5379" s="378" t="s">
        <v>185</v>
      </c>
      <c r="B5379" s="361" t="s">
        <v>188</v>
      </c>
      <c r="C5379" s="360" t="s">
        <v>12</v>
      </c>
      <c r="D5379" s="360" t="s">
        <v>108</v>
      </c>
      <c r="E5379" s="645" t="s">
        <v>2465</v>
      </c>
      <c r="F5379" s="645"/>
      <c r="G5379" s="362" t="s">
        <v>104</v>
      </c>
      <c r="H5379" s="363">
        <v>0.86599999999999999</v>
      </c>
      <c r="I5379" s="364">
        <v>33.24</v>
      </c>
      <c r="J5379" s="379">
        <v>28.78</v>
      </c>
    </row>
    <row r="5380" spans="1:10" ht="38.25" x14ac:dyDescent="0.25">
      <c r="A5380" s="378" t="s">
        <v>185</v>
      </c>
      <c r="B5380" s="361" t="s">
        <v>673</v>
      </c>
      <c r="C5380" s="360" t="s">
        <v>12</v>
      </c>
      <c r="D5380" s="360" t="s">
        <v>674</v>
      </c>
      <c r="E5380" s="645" t="s">
        <v>2479</v>
      </c>
      <c r="F5380" s="645"/>
      <c r="G5380" s="362" t="s">
        <v>162</v>
      </c>
      <c r="H5380" s="363">
        <v>0.26300000000000001</v>
      </c>
      <c r="I5380" s="364">
        <v>176.71</v>
      </c>
      <c r="J5380" s="379">
        <v>46.47</v>
      </c>
    </row>
    <row r="5381" spans="1:10" ht="38.25" x14ac:dyDescent="0.25">
      <c r="A5381" s="372" t="s">
        <v>191</v>
      </c>
      <c r="B5381" s="355" t="s">
        <v>208</v>
      </c>
      <c r="C5381" s="354" t="s">
        <v>12</v>
      </c>
      <c r="D5381" s="354" t="s">
        <v>113</v>
      </c>
      <c r="E5381" s="643" t="s">
        <v>192</v>
      </c>
      <c r="F5381" s="643"/>
      <c r="G5381" s="356" t="s">
        <v>105</v>
      </c>
      <c r="H5381" s="357">
        <v>0.01</v>
      </c>
      <c r="I5381" s="358">
        <v>6.52</v>
      </c>
      <c r="J5381" s="373">
        <v>0.06</v>
      </c>
    </row>
    <row r="5382" spans="1:10" ht="38.25" x14ac:dyDescent="0.25">
      <c r="A5382" s="372" t="s">
        <v>191</v>
      </c>
      <c r="B5382" s="355" t="s">
        <v>679</v>
      </c>
      <c r="C5382" s="354" t="s">
        <v>12</v>
      </c>
      <c r="D5382" s="354" t="s">
        <v>680</v>
      </c>
      <c r="E5382" s="643" t="s">
        <v>203</v>
      </c>
      <c r="F5382" s="643"/>
      <c r="G5382" s="356" t="s">
        <v>2480</v>
      </c>
      <c r="H5382" s="357">
        <v>0.19600000000000001</v>
      </c>
      <c r="I5382" s="358">
        <v>18.75</v>
      </c>
      <c r="J5382" s="373">
        <v>3.67</v>
      </c>
    </row>
    <row r="5383" spans="1:10" ht="25.5" x14ac:dyDescent="0.25">
      <c r="A5383" s="372" t="s">
        <v>191</v>
      </c>
      <c r="B5383" s="355" t="s">
        <v>299</v>
      </c>
      <c r="C5383" s="354" t="s">
        <v>12</v>
      </c>
      <c r="D5383" s="354" t="s">
        <v>300</v>
      </c>
      <c r="E5383" s="643" t="s">
        <v>192</v>
      </c>
      <c r="F5383" s="643"/>
      <c r="G5383" s="356" t="s">
        <v>16</v>
      </c>
      <c r="H5383" s="357">
        <v>1.9E-2</v>
      </c>
      <c r="I5383" s="358">
        <v>20.09</v>
      </c>
      <c r="J5383" s="373">
        <v>0.38</v>
      </c>
    </row>
    <row r="5384" spans="1:10" ht="38.25" x14ac:dyDescent="0.25">
      <c r="A5384" s="372" t="s">
        <v>191</v>
      </c>
      <c r="B5384" s="355" t="s">
        <v>677</v>
      </c>
      <c r="C5384" s="354" t="s">
        <v>12</v>
      </c>
      <c r="D5384" s="354" t="s">
        <v>678</v>
      </c>
      <c r="E5384" s="643" t="s">
        <v>203</v>
      </c>
      <c r="F5384" s="643"/>
      <c r="G5384" s="356" t="s">
        <v>2480</v>
      </c>
      <c r="H5384" s="357">
        <v>0.39300000000000002</v>
      </c>
      <c r="I5384" s="358">
        <v>19.600000000000001</v>
      </c>
      <c r="J5384" s="373">
        <v>7.7</v>
      </c>
    </row>
    <row r="5385" spans="1:10" ht="39" thickBot="1" x14ac:dyDescent="0.3">
      <c r="A5385" s="372" t="s">
        <v>191</v>
      </c>
      <c r="B5385" s="355" t="s">
        <v>675</v>
      </c>
      <c r="C5385" s="354" t="s">
        <v>12</v>
      </c>
      <c r="D5385" s="354" t="s">
        <v>676</v>
      </c>
      <c r="E5385" s="643" t="s">
        <v>203</v>
      </c>
      <c r="F5385" s="643"/>
      <c r="G5385" s="356" t="s">
        <v>205</v>
      </c>
      <c r="H5385" s="357">
        <v>0.78500000000000003</v>
      </c>
      <c r="I5385" s="358">
        <v>7.22</v>
      </c>
      <c r="J5385" s="373">
        <v>5.66</v>
      </c>
    </row>
    <row r="5386" spans="1:10" ht="15.75" thickTop="1" x14ac:dyDescent="0.25">
      <c r="A5386" s="374"/>
      <c r="B5386" s="359"/>
      <c r="C5386" s="359"/>
      <c r="D5386" s="359"/>
      <c r="E5386" s="359"/>
      <c r="F5386" s="359"/>
      <c r="G5386" s="359"/>
      <c r="H5386" s="359"/>
      <c r="I5386" s="359"/>
      <c r="J5386" s="375"/>
    </row>
    <row r="5387" spans="1:10" ht="38.25" x14ac:dyDescent="0.25">
      <c r="A5387" s="376" t="s">
        <v>184</v>
      </c>
      <c r="B5387" s="350" t="s">
        <v>1146</v>
      </c>
      <c r="C5387" s="349" t="s">
        <v>12</v>
      </c>
      <c r="D5387" s="349" t="s">
        <v>1147</v>
      </c>
      <c r="E5387" s="644" t="s">
        <v>2481</v>
      </c>
      <c r="F5387" s="644"/>
      <c r="G5387" s="351" t="s">
        <v>16</v>
      </c>
      <c r="H5387" s="352">
        <v>1</v>
      </c>
      <c r="I5387" s="353">
        <v>14.2</v>
      </c>
      <c r="J5387" s="377">
        <v>14.2</v>
      </c>
    </row>
    <row r="5388" spans="1:10" ht="25.5" x14ac:dyDescent="0.25">
      <c r="A5388" s="378" t="s">
        <v>185</v>
      </c>
      <c r="B5388" s="361" t="s">
        <v>484</v>
      </c>
      <c r="C5388" s="360" t="s">
        <v>12</v>
      </c>
      <c r="D5388" s="360" t="s">
        <v>485</v>
      </c>
      <c r="E5388" s="645" t="s">
        <v>2465</v>
      </c>
      <c r="F5388" s="645"/>
      <c r="G5388" s="362" t="s">
        <v>104</v>
      </c>
      <c r="H5388" s="363">
        <v>1.7500000000000002E-2</v>
      </c>
      <c r="I5388" s="364">
        <v>25.63</v>
      </c>
      <c r="J5388" s="379">
        <v>0.44</v>
      </c>
    </row>
    <row r="5389" spans="1:10" ht="25.5" x14ac:dyDescent="0.25">
      <c r="A5389" s="378" t="s">
        <v>185</v>
      </c>
      <c r="B5389" s="361" t="s">
        <v>658</v>
      </c>
      <c r="C5389" s="360" t="s">
        <v>12</v>
      </c>
      <c r="D5389" s="360" t="s">
        <v>659</v>
      </c>
      <c r="E5389" s="645" t="s">
        <v>2481</v>
      </c>
      <c r="F5389" s="645"/>
      <c r="G5389" s="362" t="s">
        <v>16</v>
      </c>
      <c r="H5389" s="363">
        <v>1</v>
      </c>
      <c r="I5389" s="364">
        <v>9.33</v>
      </c>
      <c r="J5389" s="379">
        <v>9.33</v>
      </c>
    </row>
    <row r="5390" spans="1:10" x14ac:dyDescent="0.25">
      <c r="A5390" s="378" t="s">
        <v>185</v>
      </c>
      <c r="B5390" s="361" t="s">
        <v>502</v>
      </c>
      <c r="C5390" s="360" t="s">
        <v>12</v>
      </c>
      <c r="D5390" s="360" t="s">
        <v>503</v>
      </c>
      <c r="E5390" s="645" t="s">
        <v>2465</v>
      </c>
      <c r="F5390" s="645"/>
      <c r="G5390" s="362" t="s">
        <v>104</v>
      </c>
      <c r="H5390" s="363">
        <v>0.1069</v>
      </c>
      <c r="I5390" s="364">
        <v>33.61</v>
      </c>
      <c r="J5390" s="379">
        <v>3.59</v>
      </c>
    </row>
    <row r="5391" spans="1:10" ht="38.25" x14ac:dyDescent="0.25">
      <c r="A5391" s="372" t="s">
        <v>191</v>
      </c>
      <c r="B5391" s="355" t="s">
        <v>660</v>
      </c>
      <c r="C5391" s="354" t="s">
        <v>12</v>
      </c>
      <c r="D5391" s="354" t="s">
        <v>661</v>
      </c>
      <c r="E5391" s="643" t="s">
        <v>192</v>
      </c>
      <c r="F5391" s="643"/>
      <c r="G5391" s="356" t="s">
        <v>4</v>
      </c>
      <c r="H5391" s="357">
        <v>1.19</v>
      </c>
      <c r="I5391" s="358">
        <v>0.2</v>
      </c>
      <c r="J5391" s="373">
        <v>0.23</v>
      </c>
    </row>
    <row r="5392" spans="1:10" ht="26.25" thickBot="1" x14ac:dyDescent="0.3">
      <c r="A5392" s="372" t="s">
        <v>191</v>
      </c>
      <c r="B5392" s="355" t="s">
        <v>301</v>
      </c>
      <c r="C5392" s="354" t="s">
        <v>12</v>
      </c>
      <c r="D5392" s="354" t="s">
        <v>302</v>
      </c>
      <c r="E5392" s="643" t="s">
        <v>192</v>
      </c>
      <c r="F5392" s="643"/>
      <c r="G5392" s="356" t="s">
        <v>16</v>
      </c>
      <c r="H5392" s="357">
        <v>2.5000000000000001E-2</v>
      </c>
      <c r="I5392" s="358">
        <v>24.61</v>
      </c>
      <c r="J5392" s="373">
        <v>0.61</v>
      </c>
    </row>
    <row r="5393" spans="1:10" ht="15.75" thickTop="1" x14ac:dyDescent="0.25">
      <c r="A5393" s="374"/>
      <c r="B5393" s="359"/>
      <c r="C5393" s="359"/>
      <c r="D5393" s="359"/>
      <c r="E5393" s="359"/>
      <c r="F5393" s="359"/>
      <c r="G5393" s="359"/>
      <c r="H5393" s="359"/>
      <c r="I5393" s="359"/>
      <c r="J5393" s="375"/>
    </row>
    <row r="5394" spans="1:10" ht="38.25" x14ac:dyDescent="0.25">
      <c r="A5394" s="376" t="s">
        <v>184</v>
      </c>
      <c r="B5394" s="350" t="s">
        <v>1149</v>
      </c>
      <c r="C5394" s="349" t="s">
        <v>12</v>
      </c>
      <c r="D5394" s="349" t="s">
        <v>1150</v>
      </c>
      <c r="E5394" s="644" t="s">
        <v>2481</v>
      </c>
      <c r="F5394" s="644"/>
      <c r="G5394" s="351" t="s">
        <v>16</v>
      </c>
      <c r="H5394" s="352">
        <v>1</v>
      </c>
      <c r="I5394" s="353">
        <v>10.33</v>
      </c>
      <c r="J5394" s="377">
        <v>10.33</v>
      </c>
    </row>
    <row r="5395" spans="1:10" ht="25.5" x14ac:dyDescent="0.25">
      <c r="A5395" s="378" t="s">
        <v>185</v>
      </c>
      <c r="B5395" s="361" t="s">
        <v>484</v>
      </c>
      <c r="C5395" s="360" t="s">
        <v>12</v>
      </c>
      <c r="D5395" s="360" t="s">
        <v>485</v>
      </c>
      <c r="E5395" s="645" t="s">
        <v>2465</v>
      </c>
      <c r="F5395" s="645"/>
      <c r="G5395" s="362" t="s">
        <v>104</v>
      </c>
      <c r="H5395" s="363">
        <v>6.4000000000000003E-3</v>
      </c>
      <c r="I5395" s="364">
        <v>25.63</v>
      </c>
      <c r="J5395" s="379">
        <v>0.16</v>
      </c>
    </row>
    <row r="5396" spans="1:10" x14ac:dyDescent="0.25">
      <c r="A5396" s="378" t="s">
        <v>185</v>
      </c>
      <c r="B5396" s="361" t="s">
        <v>502</v>
      </c>
      <c r="C5396" s="360" t="s">
        <v>12</v>
      </c>
      <c r="D5396" s="360" t="s">
        <v>503</v>
      </c>
      <c r="E5396" s="645" t="s">
        <v>2465</v>
      </c>
      <c r="F5396" s="645"/>
      <c r="G5396" s="362" t="s">
        <v>104</v>
      </c>
      <c r="H5396" s="363">
        <v>3.9199999999999999E-2</v>
      </c>
      <c r="I5396" s="364">
        <v>33.61</v>
      </c>
      <c r="J5396" s="379">
        <v>1.31</v>
      </c>
    </row>
    <row r="5397" spans="1:10" ht="25.5" x14ac:dyDescent="0.25">
      <c r="A5397" s="378" t="s">
        <v>185</v>
      </c>
      <c r="B5397" s="361" t="s">
        <v>664</v>
      </c>
      <c r="C5397" s="360" t="s">
        <v>12</v>
      </c>
      <c r="D5397" s="360" t="s">
        <v>665</v>
      </c>
      <c r="E5397" s="645" t="s">
        <v>2481</v>
      </c>
      <c r="F5397" s="645"/>
      <c r="G5397" s="362" t="s">
        <v>16</v>
      </c>
      <c r="H5397" s="363">
        <v>1</v>
      </c>
      <c r="I5397" s="364">
        <v>8.15</v>
      </c>
      <c r="J5397" s="379">
        <v>8.15</v>
      </c>
    </row>
    <row r="5398" spans="1:10" ht="38.25" x14ac:dyDescent="0.25">
      <c r="A5398" s="372" t="s">
        <v>191</v>
      </c>
      <c r="B5398" s="355" t="s">
        <v>660</v>
      </c>
      <c r="C5398" s="354" t="s">
        <v>12</v>
      </c>
      <c r="D5398" s="354" t="s">
        <v>661</v>
      </c>
      <c r="E5398" s="643" t="s">
        <v>192</v>
      </c>
      <c r="F5398" s="643"/>
      <c r="G5398" s="356" t="s">
        <v>4</v>
      </c>
      <c r="H5398" s="357">
        <v>0.54300000000000004</v>
      </c>
      <c r="I5398" s="358">
        <v>0.2</v>
      </c>
      <c r="J5398" s="373">
        <v>0.1</v>
      </c>
    </row>
    <row r="5399" spans="1:10" ht="26.25" thickBot="1" x14ac:dyDescent="0.3">
      <c r="A5399" s="372" t="s">
        <v>191</v>
      </c>
      <c r="B5399" s="355" t="s">
        <v>301</v>
      </c>
      <c r="C5399" s="354" t="s">
        <v>12</v>
      </c>
      <c r="D5399" s="354" t="s">
        <v>302</v>
      </c>
      <c r="E5399" s="643" t="s">
        <v>192</v>
      </c>
      <c r="F5399" s="643"/>
      <c r="G5399" s="356" t="s">
        <v>16</v>
      </c>
      <c r="H5399" s="357">
        <v>2.5000000000000001E-2</v>
      </c>
      <c r="I5399" s="358">
        <v>24.61</v>
      </c>
      <c r="J5399" s="373">
        <v>0.61</v>
      </c>
    </row>
    <row r="5400" spans="1:10" ht="15.75" thickTop="1" x14ac:dyDescent="0.25">
      <c r="A5400" s="374"/>
      <c r="B5400" s="359"/>
      <c r="C5400" s="359"/>
      <c r="D5400" s="359"/>
      <c r="E5400" s="359"/>
      <c r="F5400" s="359"/>
      <c r="G5400" s="359"/>
      <c r="H5400" s="359"/>
      <c r="I5400" s="359"/>
      <c r="J5400" s="375"/>
    </row>
    <row r="5401" spans="1:10" ht="38.25" x14ac:dyDescent="0.25">
      <c r="A5401" s="376" t="s">
        <v>184</v>
      </c>
      <c r="B5401" s="350" t="s">
        <v>1156</v>
      </c>
      <c r="C5401" s="349" t="s">
        <v>163</v>
      </c>
      <c r="D5401" s="349" t="s">
        <v>1157</v>
      </c>
      <c r="E5401" s="644" t="s">
        <v>1752</v>
      </c>
      <c r="F5401" s="644"/>
      <c r="G5401" s="351" t="s">
        <v>187</v>
      </c>
      <c r="H5401" s="352">
        <v>1</v>
      </c>
      <c r="I5401" s="353">
        <v>798.64</v>
      </c>
      <c r="J5401" s="377">
        <v>798.64</v>
      </c>
    </row>
    <row r="5402" spans="1:10" x14ac:dyDescent="0.25">
      <c r="A5402" s="378" t="s">
        <v>185</v>
      </c>
      <c r="B5402" s="361" t="s">
        <v>207</v>
      </c>
      <c r="C5402" s="360" t="s">
        <v>12</v>
      </c>
      <c r="D5402" s="360" t="s">
        <v>107</v>
      </c>
      <c r="E5402" s="645" t="s">
        <v>2465</v>
      </c>
      <c r="F5402" s="645"/>
      <c r="G5402" s="362" t="s">
        <v>104</v>
      </c>
      <c r="H5402" s="363">
        <v>0.224</v>
      </c>
      <c r="I5402" s="364">
        <v>33.840000000000003</v>
      </c>
      <c r="J5402" s="379">
        <v>7.58</v>
      </c>
    </row>
    <row r="5403" spans="1:10" ht="38.25" x14ac:dyDescent="0.25">
      <c r="A5403" s="378" t="s">
        <v>185</v>
      </c>
      <c r="B5403" s="361" t="s">
        <v>365</v>
      </c>
      <c r="C5403" s="360" t="s">
        <v>12</v>
      </c>
      <c r="D5403" s="360" t="s">
        <v>366</v>
      </c>
      <c r="E5403" s="645" t="s">
        <v>2464</v>
      </c>
      <c r="F5403" s="645"/>
      <c r="G5403" s="362" t="s">
        <v>110</v>
      </c>
      <c r="H5403" s="363">
        <v>0.13</v>
      </c>
      <c r="I5403" s="364">
        <v>0.6</v>
      </c>
      <c r="J5403" s="379">
        <v>7.0000000000000007E-2</v>
      </c>
    </row>
    <row r="5404" spans="1:10" x14ac:dyDescent="0.25">
      <c r="A5404" s="378" t="s">
        <v>185</v>
      </c>
      <c r="B5404" s="361" t="s">
        <v>190</v>
      </c>
      <c r="C5404" s="360" t="s">
        <v>12</v>
      </c>
      <c r="D5404" s="360" t="s">
        <v>106</v>
      </c>
      <c r="E5404" s="645" t="s">
        <v>2465</v>
      </c>
      <c r="F5404" s="645"/>
      <c r="G5404" s="362" t="s">
        <v>104</v>
      </c>
      <c r="H5404" s="363">
        <v>1.345</v>
      </c>
      <c r="I5404" s="364">
        <v>24.91</v>
      </c>
      <c r="J5404" s="379">
        <v>33.5</v>
      </c>
    </row>
    <row r="5405" spans="1:10" ht="38.25" x14ac:dyDescent="0.25">
      <c r="A5405" s="378" t="s">
        <v>185</v>
      </c>
      <c r="B5405" s="361" t="s">
        <v>363</v>
      </c>
      <c r="C5405" s="360" t="s">
        <v>12</v>
      </c>
      <c r="D5405" s="360" t="s">
        <v>364</v>
      </c>
      <c r="E5405" s="645" t="s">
        <v>2464</v>
      </c>
      <c r="F5405" s="645"/>
      <c r="G5405" s="362" t="s">
        <v>109</v>
      </c>
      <c r="H5405" s="363">
        <v>9.4E-2</v>
      </c>
      <c r="I5405" s="364">
        <v>1.54</v>
      </c>
      <c r="J5405" s="379">
        <v>0.14000000000000001</v>
      </c>
    </row>
    <row r="5406" spans="1:10" ht="25.5" x14ac:dyDescent="0.25">
      <c r="A5406" s="378" t="s">
        <v>185</v>
      </c>
      <c r="B5406" s="361" t="s">
        <v>188</v>
      </c>
      <c r="C5406" s="360" t="s">
        <v>12</v>
      </c>
      <c r="D5406" s="360" t="s">
        <v>108</v>
      </c>
      <c r="E5406" s="645" t="s">
        <v>2465</v>
      </c>
      <c r="F5406" s="645"/>
      <c r="G5406" s="362" t="s">
        <v>104</v>
      </c>
      <c r="H5406" s="363">
        <v>0.224</v>
      </c>
      <c r="I5406" s="364">
        <v>33.24</v>
      </c>
      <c r="J5406" s="379">
        <v>7.44</v>
      </c>
    </row>
    <row r="5407" spans="1:10" ht="51" x14ac:dyDescent="0.25">
      <c r="A5407" s="372" t="s">
        <v>191</v>
      </c>
      <c r="B5407" s="355" t="s">
        <v>968</v>
      </c>
      <c r="C5407" s="354" t="s">
        <v>12</v>
      </c>
      <c r="D5407" s="354" t="s">
        <v>969</v>
      </c>
      <c r="E5407" s="643" t="s">
        <v>192</v>
      </c>
      <c r="F5407" s="643"/>
      <c r="G5407" s="356" t="s">
        <v>187</v>
      </c>
      <c r="H5407" s="357">
        <v>1.103</v>
      </c>
      <c r="I5407" s="358">
        <v>679.89</v>
      </c>
      <c r="J5407" s="373">
        <v>749.91</v>
      </c>
    </row>
    <row r="5408" spans="1:10" x14ac:dyDescent="0.25">
      <c r="A5408" s="646" t="s">
        <v>199</v>
      </c>
      <c r="B5408" s="853"/>
      <c r="C5408" s="853"/>
      <c r="D5408" s="853"/>
      <c r="E5408" s="853"/>
      <c r="F5408" s="853"/>
      <c r="G5408" s="853"/>
      <c r="H5408" s="853"/>
      <c r="I5408" s="853"/>
      <c r="J5408" s="647"/>
    </row>
    <row r="5409" spans="1:10" ht="15.75" thickBot="1" x14ac:dyDescent="0.3">
      <c r="A5409" s="648" t="s">
        <v>1753</v>
      </c>
      <c r="B5409" s="854"/>
      <c r="C5409" s="854"/>
      <c r="D5409" s="854"/>
      <c r="E5409" s="854"/>
      <c r="F5409" s="854"/>
      <c r="G5409" s="854"/>
      <c r="H5409" s="854"/>
      <c r="I5409" s="854"/>
      <c r="J5409" s="649"/>
    </row>
    <row r="5410" spans="1:10" ht="15.75" thickTop="1" x14ac:dyDescent="0.25">
      <c r="A5410" s="374"/>
      <c r="B5410" s="359"/>
      <c r="C5410" s="359"/>
      <c r="D5410" s="359"/>
      <c r="E5410" s="359"/>
      <c r="F5410" s="359"/>
      <c r="G5410" s="359"/>
      <c r="H5410" s="359"/>
      <c r="I5410" s="359"/>
      <c r="J5410" s="375"/>
    </row>
    <row r="5411" spans="1:10" ht="51" x14ac:dyDescent="0.25">
      <c r="A5411" s="376" t="s">
        <v>184</v>
      </c>
      <c r="B5411" s="350" t="s">
        <v>1160</v>
      </c>
      <c r="C5411" s="349" t="s">
        <v>12</v>
      </c>
      <c r="D5411" s="349" t="s">
        <v>1161</v>
      </c>
      <c r="E5411" s="644" t="s">
        <v>2479</v>
      </c>
      <c r="F5411" s="644"/>
      <c r="G5411" s="351" t="s">
        <v>162</v>
      </c>
      <c r="H5411" s="352">
        <v>1</v>
      </c>
      <c r="I5411" s="353">
        <v>164.18</v>
      </c>
      <c r="J5411" s="377">
        <v>164.18</v>
      </c>
    </row>
    <row r="5412" spans="1:10" ht="25.5" x14ac:dyDescent="0.25">
      <c r="A5412" s="378" t="s">
        <v>185</v>
      </c>
      <c r="B5412" s="361" t="s">
        <v>188</v>
      </c>
      <c r="C5412" s="360" t="s">
        <v>12</v>
      </c>
      <c r="D5412" s="360" t="s">
        <v>108</v>
      </c>
      <c r="E5412" s="645" t="s">
        <v>2465</v>
      </c>
      <c r="F5412" s="645"/>
      <c r="G5412" s="362" t="s">
        <v>104</v>
      </c>
      <c r="H5412" s="363">
        <v>1.635</v>
      </c>
      <c r="I5412" s="364">
        <v>33.24</v>
      </c>
      <c r="J5412" s="379">
        <v>54.34</v>
      </c>
    </row>
    <row r="5413" spans="1:10" ht="38.25" x14ac:dyDescent="0.25">
      <c r="A5413" s="378" t="s">
        <v>185</v>
      </c>
      <c r="B5413" s="361" t="s">
        <v>1754</v>
      </c>
      <c r="C5413" s="360" t="s">
        <v>12</v>
      </c>
      <c r="D5413" s="360" t="s">
        <v>1755</v>
      </c>
      <c r="E5413" s="645" t="s">
        <v>2479</v>
      </c>
      <c r="F5413" s="645"/>
      <c r="G5413" s="362" t="s">
        <v>162</v>
      </c>
      <c r="H5413" s="363">
        <v>0.41399999999999998</v>
      </c>
      <c r="I5413" s="364">
        <v>126.41</v>
      </c>
      <c r="J5413" s="379">
        <v>52.33</v>
      </c>
    </row>
    <row r="5414" spans="1:10" ht="25.5" x14ac:dyDescent="0.25">
      <c r="A5414" s="378" t="s">
        <v>185</v>
      </c>
      <c r="B5414" s="361" t="s">
        <v>492</v>
      </c>
      <c r="C5414" s="360" t="s">
        <v>12</v>
      </c>
      <c r="D5414" s="360" t="s">
        <v>493</v>
      </c>
      <c r="E5414" s="645" t="s">
        <v>2465</v>
      </c>
      <c r="F5414" s="645"/>
      <c r="G5414" s="362" t="s">
        <v>104</v>
      </c>
      <c r="H5414" s="363">
        <v>0.3</v>
      </c>
      <c r="I5414" s="364">
        <v>25.31</v>
      </c>
      <c r="J5414" s="379">
        <v>7.59</v>
      </c>
    </row>
    <row r="5415" spans="1:10" ht="38.25" x14ac:dyDescent="0.25">
      <c r="A5415" s="372" t="s">
        <v>191</v>
      </c>
      <c r="B5415" s="355" t="s">
        <v>208</v>
      </c>
      <c r="C5415" s="354" t="s">
        <v>12</v>
      </c>
      <c r="D5415" s="354" t="s">
        <v>113</v>
      </c>
      <c r="E5415" s="643" t="s">
        <v>192</v>
      </c>
      <c r="F5415" s="643"/>
      <c r="G5415" s="356" t="s">
        <v>105</v>
      </c>
      <c r="H5415" s="357">
        <v>0.01</v>
      </c>
      <c r="I5415" s="358">
        <v>6.52</v>
      </c>
      <c r="J5415" s="373">
        <v>0.06</v>
      </c>
    </row>
    <row r="5416" spans="1:10" ht="25.5" x14ac:dyDescent="0.25">
      <c r="A5416" s="372" t="s">
        <v>191</v>
      </c>
      <c r="B5416" s="355" t="s">
        <v>299</v>
      </c>
      <c r="C5416" s="354" t="s">
        <v>12</v>
      </c>
      <c r="D5416" s="354" t="s">
        <v>300</v>
      </c>
      <c r="E5416" s="643" t="s">
        <v>192</v>
      </c>
      <c r="F5416" s="643"/>
      <c r="G5416" s="356" t="s">
        <v>16</v>
      </c>
      <c r="H5416" s="357">
        <v>3.3000000000000002E-2</v>
      </c>
      <c r="I5416" s="358">
        <v>20.09</v>
      </c>
      <c r="J5416" s="373">
        <v>0.66</v>
      </c>
    </row>
    <row r="5417" spans="1:10" ht="25.5" x14ac:dyDescent="0.25">
      <c r="A5417" s="372" t="s">
        <v>191</v>
      </c>
      <c r="B5417" s="355" t="s">
        <v>193</v>
      </c>
      <c r="C5417" s="354" t="s">
        <v>12</v>
      </c>
      <c r="D5417" s="354" t="s">
        <v>295</v>
      </c>
      <c r="E5417" s="643" t="s">
        <v>192</v>
      </c>
      <c r="F5417" s="643"/>
      <c r="G5417" s="356" t="s">
        <v>3</v>
      </c>
      <c r="H5417" s="357">
        <v>0.51900000000000002</v>
      </c>
      <c r="I5417" s="358">
        <v>10.1</v>
      </c>
      <c r="J5417" s="373">
        <v>5.24</v>
      </c>
    </row>
    <row r="5418" spans="1:10" ht="38.25" x14ac:dyDescent="0.25">
      <c r="A5418" s="372" t="s">
        <v>191</v>
      </c>
      <c r="B5418" s="355" t="s">
        <v>677</v>
      </c>
      <c r="C5418" s="354" t="s">
        <v>12</v>
      </c>
      <c r="D5418" s="354" t="s">
        <v>678</v>
      </c>
      <c r="E5418" s="643" t="s">
        <v>203</v>
      </c>
      <c r="F5418" s="643"/>
      <c r="G5418" s="356" t="s">
        <v>2480</v>
      </c>
      <c r="H5418" s="357">
        <v>0.35599999999999998</v>
      </c>
      <c r="I5418" s="358">
        <v>19.600000000000001</v>
      </c>
      <c r="J5418" s="373">
        <v>6.97</v>
      </c>
    </row>
    <row r="5419" spans="1:10" ht="51" x14ac:dyDescent="0.25">
      <c r="A5419" s="372" t="s">
        <v>191</v>
      </c>
      <c r="B5419" s="355" t="s">
        <v>1756</v>
      </c>
      <c r="C5419" s="354" t="s">
        <v>12</v>
      </c>
      <c r="D5419" s="354" t="s">
        <v>1757</v>
      </c>
      <c r="E5419" s="643" t="s">
        <v>203</v>
      </c>
      <c r="F5419" s="643"/>
      <c r="G5419" s="356" t="s">
        <v>2480</v>
      </c>
      <c r="H5419" s="357">
        <v>1.1859999999999999</v>
      </c>
      <c r="I5419" s="358">
        <v>6.57</v>
      </c>
      <c r="J5419" s="373">
        <v>7.79</v>
      </c>
    </row>
    <row r="5420" spans="1:10" ht="38.25" x14ac:dyDescent="0.25">
      <c r="A5420" s="372" t="s">
        <v>191</v>
      </c>
      <c r="B5420" s="355" t="s">
        <v>675</v>
      </c>
      <c r="C5420" s="354" t="s">
        <v>12</v>
      </c>
      <c r="D5420" s="354" t="s">
        <v>676</v>
      </c>
      <c r="E5420" s="643" t="s">
        <v>203</v>
      </c>
      <c r="F5420" s="643"/>
      <c r="G5420" s="356" t="s">
        <v>205</v>
      </c>
      <c r="H5420" s="357">
        <v>0.47399999999999998</v>
      </c>
      <c r="I5420" s="358">
        <v>7.22</v>
      </c>
      <c r="J5420" s="373">
        <v>3.42</v>
      </c>
    </row>
    <row r="5421" spans="1:10" ht="51.75" thickBot="1" x14ac:dyDescent="0.3">
      <c r="A5421" s="372" t="s">
        <v>191</v>
      </c>
      <c r="B5421" s="355" t="s">
        <v>1758</v>
      </c>
      <c r="C5421" s="354" t="s">
        <v>12</v>
      </c>
      <c r="D5421" s="354" t="s">
        <v>1759</v>
      </c>
      <c r="E5421" s="643" t="s">
        <v>203</v>
      </c>
      <c r="F5421" s="643"/>
      <c r="G5421" s="356" t="s">
        <v>2480</v>
      </c>
      <c r="H5421" s="357">
        <v>1.1859999999999999</v>
      </c>
      <c r="I5421" s="358">
        <v>21.74</v>
      </c>
      <c r="J5421" s="373">
        <v>25.78</v>
      </c>
    </row>
    <row r="5422" spans="1:10" ht="15.75" thickTop="1" x14ac:dyDescent="0.25">
      <c r="A5422" s="374"/>
      <c r="B5422" s="359"/>
      <c r="C5422" s="359"/>
      <c r="D5422" s="359"/>
      <c r="E5422" s="359"/>
      <c r="F5422" s="359"/>
      <c r="G5422" s="359"/>
      <c r="H5422" s="359"/>
      <c r="I5422" s="359"/>
      <c r="J5422" s="375"/>
    </row>
    <row r="5423" spans="1:10" ht="38.25" x14ac:dyDescent="0.25">
      <c r="A5423" s="376" t="s">
        <v>184</v>
      </c>
      <c r="B5423" s="350" t="s">
        <v>1146</v>
      </c>
      <c r="C5423" s="349" t="s">
        <v>12</v>
      </c>
      <c r="D5423" s="349" t="s">
        <v>1147</v>
      </c>
      <c r="E5423" s="644" t="s">
        <v>2481</v>
      </c>
      <c r="F5423" s="644"/>
      <c r="G5423" s="351" t="s">
        <v>16</v>
      </c>
      <c r="H5423" s="352">
        <v>1</v>
      </c>
      <c r="I5423" s="353">
        <v>14.2</v>
      </c>
      <c r="J5423" s="377">
        <v>14.2</v>
      </c>
    </row>
    <row r="5424" spans="1:10" ht="25.5" x14ac:dyDescent="0.25">
      <c r="A5424" s="378" t="s">
        <v>185</v>
      </c>
      <c r="B5424" s="361" t="s">
        <v>484</v>
      </c>
      <c r="C5424" s="360" t="s">
        <v>12</v>
      </c>
      <c r="D5424" s="360" t="s">
        <v>485</v>
      </c>
      <c r="E5424" s="645" t="s">
        <v>2465</v>
      </c>
      <c r="F5424" s="645"/>
      <c r="G5424" s="362" t="s">
        <v>104</v>
      </c>
      <c r="H5424" s="363">
        <v>1.7500000000000002E-2</v>
      </c>
      <c r="I5424" s="364">
        <v>25.63</v>
      </c>
      <c r="J5424" s="379">
        <v>0.44</v>
      </c>
    </row>
    <row r="5425" spans="1:10" ht="25.5" x14ac:dyDescent="0.25">
      <c r="A5425" s="378" t="s">
        <v>185</v>
      </c>
      <c r="B5425" s="361" t="s">
        <v>658</v>
      </c>
      <c r="C5425" s="360" t="s">
        <v>12</v>
      </c>
      <c r="D5425" s="360" t="s">
        <v>659</v>
      </c>
      <c r="E5425" s="645" t="s">
        <v>2481</v>
      </c>
      <c r="F5425" s="645"/>
      <c r="G5425" s="362" t="s">
        <v>16</v>
      </c>
      <c r="H5425" s="363">
        <v>1</v>
      </c>
      <c r="I5425" s="364">
        <v>9.33</v>
      </c>
      <c r="J5425" s="379">
        <v>9.33</v>
      </c>
    </row>
    <row r="5426" spans="1:10" x14ac:dyDescent="0.25">
      <c r="A5426" s="378" t="s">
        <v>185</v>
      </c>
      <c r="B5426" s="361" t="s">
        <v>502</v>
      </c>
      <c r="C5426" s="360" t="s">
        <v>12</v>
      </c>
      <c r="D5426" s="360" t="s">
        <v>503</v>
      </c>
      <c r="E5426" s="645" t="s">
        <v>2465</v>
      </c>
      <c r="F5426" s="645"/>
      <c r="G5426" s="362" t="s">
        <v>104</v>
      </c>
      <c r="H5426" s="363">
        <v>0.1069</v>
      </c>
      <c r="I5426" s="364">
        <v>33.61</v>
      </c>
      <c r="J5426" s="379">
        <v>3.59</v>
      </c>
    </row>
    <row r="5427" spans="1:10" ht="38.25" x14ac:dyDescent="0.25">
      <c r="A5427" s="372" t="s">
        <v>191</v>
      </c>
      <c r="B5427" s="355" t="s">
        <v>660</v>
      </c>
      <c r="C5427" s="354" t="s">
        <v>12</v>
      </c>
      <c r="D5427" s="354" t="s">
        <v>661</v>
      </c>
      <c r="E5427" s="643" t="s">
        <v>192</v>
      </c>
      <c r="F5427" s="643"/>
      <c r="G5427" s="356" t="s">
        <v>4</v>
      </c>
      <c r="H5427" s="357">
        <v>1.19</v>
      </c>
      <c r="I5427" s="358">
        <v>0.2</v>
      </c>
      <c r="J5427" s="373">
        <v>0.23</v>
      </c>
    </row>
    <row r="5428" spans="1:10" ht="26.25" thickBot="1" x14ac:dyDescent="0.3">
      <c r="A5428" s="372" t="s">
        <v>191</v>
      </c>
      <c r="B5428" s="355" t="s">
        <v>301</v>
      </c>
      <c r="C5428" s="354" t="s">
        <v>12</v>
      </c>
      <c r="D5428" s="354" t="s">
        <v>302</v>
      </c>
      <c r="E5428" s="643" t="s">
        <v>192</v>
      </c>
      <c r="F5428" s="643"/>
      <c r="G5428" s="356" t="s">
        <v>16</v>
      </c>
      <c r="H5428" s="357">
        <v>2.5000000000000001E-2</v>
      </c>
      <c r="I5428" s="358">
        <v>24.61</v>
      </c>
      <c r="J5428" s="373">
        <v>0.61</v>
      </c>
    </row>
    <row r="5429" spans="1:10" ht="15.75" thickTop="1" x14ac:dyDescent="0.25">
      <c r="A5429" s="374"/>
      <c r="B5429" s="359"/>
      <c r="C5429" s="359"/>
      <c r="D5429" s="359"/>
      <c r="E5429" s="359"/>
      <c r="F5429" s="359"/>
      <c r="G5429" s="359"/>
      <c r="H5429" s="359"/>
      <c r="I5429" s="359"/>
      <c r="J5429" s="375"/>
    </row>
    <row r="5430" spans="1:10" ht="38.25" x14ac:dyDescent="0.25">
      <c r="A5430" s="376" t="s">
        <v>184</v>
      </c>
      <c r="B5430" s="350" t="s">
        <v>1149</v>
      </c>
      <c r="C5430" s="349" t="s">
        <v>12</v>
      </c>
      <c r="D5430" s="349" t="s">
        <v>1150</v>
      </c>
      <c r="E5430" s="644" t="s">
        <v>2481</v>
      </c>
      <c r="F5430" s="644"/>
      <c r="G5430" s="351" t="s">
        <v>16</v>
      </c>
      <c r="H5430" s="352">
        <v>1</v>
      </c>
      <c r="I5430" s="353">
        <v>10.33</v>
      </c>
      <c r="J5430" s="377">
        <v>10.33</v>
      </c>
    </row>
    <row r="5431" spans="1:10" ht="25.5" x14ac:dyDescent="0.25">
      <c r="A5431" s="378" t="s">
        <v>185</v>
      </c>
      <c r="B5431" s="361" t="s">
        <v>484</v>
      </c>
      <c r="C5431" s="360" t="s">
        <v>12</v>
      </c>
      <c r="D5431" s="360" t="s">
        <v>485</v>
      </c>
      <c r="E5431" s="645" t="s">
        <v>2465</v>
      </c>
      <c r="F5431" s="645"/>
      <c r="G5431" s="362" t="s">
        <v>104</v>
      </c>
      <c r="H5431" s="363">
        <v>6.4000000000000003E-3</v>
      </c>
      <c r="I5431" s="364">
        <v>25.63</v>
      </c>
      <c r="J5431" s="379">
        <v>0.16</v>
      </c>
    </row>
    <row r="5432" spans="1:10" x14ac:dyDescent="0.25">
      <c r="A5432" s="378" t="s">
        <v>185</v>
      </c>
      <c r="B5432" s="361" t="s">
        <v>502</v>
      </c>
      <c r="C5432" s="360" t="s">
        <v>12</v>
      </c>
      <c r="D5432" s="360" t="s">
        <v>503</v>
      </c>
      <c r="E5432" s="645" t="s">
        <v>2465</v>
      </c>
      <c r="F5432" s="645"/>
      <c r="G5432" s="362" t="s">
        <v>104</v>
      </c>
      <c r="H5432" s="363">
        <v>3.9199999999999999E-2</v>
      </c>
      <c r="I5432" s="364">
        <v>33.61</v>
      </c>
      <c r="J5432" s="379">
        <v>1.31</v>
      </c>
    </row>
    <row r="5433" spans="1:10" ht="25.5" x14ac:dyDescent="0.25">
      <c r="A5433" s="378" t="s">
        <v>185</v>
      </c>
      <c r="B5433" s="361" t="s">
        <v>664</v>
      </c>
      <c r="C5433" s="360" t="s">
        <v>12</v>
      </c>
      <c r="D5433" s="360" t="s">
        <v>665</v>
      </c>
      <c r="E5433" s="645" t="s">
        <v>2481</v>
      </c>
      <c r="F5433" s="645"/>
      <c r="G5433" s="362" t="s">
        <v>16</v>
      </c>
      <c r="H5433" s="363">
        <v>1</v>
      </c>
      <c r="I5433" s="364">
        <v>8.15</v>
      </c>
      <c r="J5433" s="379">
        <v>8.15</v>
      </c>
    </row>
    <row r="5434" spans="1:10" ht="38.25" x14ac:dyDescent="0.25">
      <c r="A5434" s="372" t="s">
        <v>191</v>
      </c>
      <c r="B5434" s="355" t="s">
        <v>660</v>
      </c>
      <c r="C5434" s="354" t="s">
        <v>12</v>
      </c>
      <c r="D5434" s="354" t="s">
        <v>661</v>
      </c>
      <c r="E5434" s="643" t="s">
        <v>192</v>
      </c>
      <c r="F5434" s="643"/>
      <c r="G5434" s="356" t="s">
        <v>4</v>
      </c>
      <c r="H5434" s="357">
        <v>0.54300000000000004</v>
      </c>
      <c r="I5434" s="358">
        <v>0.2</v>
      </c>
      <c r="J5434" s="373">
        <v>0.1</v>
      </c>
    </row>
    <row r="5435" spans="1:10" ht="26.25" thickBot="1" x14ac:dyDescent="0.3">
      <c r="A5435" s="372" t="s">
        <v>191</v>
      </c>
      <c r="B5435" s="355" t="s">
        <v>301</v>
      </c>
      <c r="C5435" s="354" t="s">
        <v>12</v>
      </c>
      <c r="D5435" s="354" t="s">
        <v>302</v>
      </c>
      <c r="E5435" s="643" t="s">
        <v>192</v>
      </c>
      <c r="F5435" s="643"/>
      <c r="G5435" s="356" t="s">
        <v>16</v>
      </c>
      <c r="H5435" s="357">
        <v>2.5000000000000001E-2</v>
      </c>
      <c r="I5435" s="358">
        <v>24.61</v>
      </c>
      <c r="J5435" s="373">
        <v>0.61</v>
      </c>
    </row>
    <row r="5436" spans="1:10" ht="15.75" thickTop="1" x14ac:dyDescent="0.25">
      <c r="A5436" s="374"/>
      <c r="B5436" s="359"/>
      <c r="C5436" s="359"/>
      <c r="D5436" s="359"/>
      <c r="E5436" s="359"/>
      <c r="F5436" s="359"/>
      <c r="G5436" s="359"/>
      <c r="H5436" s="359"/>
      <c r="I5436" s="359"/>
      <c r="J5436" s="375"/>
    </row>
    <row r="5437" spans="1:10" ht="38.25" x14ac:dyDescent="0.25">
      <c r="A5437" s="376" t="s">
        <v>184</v>
      </c>
      <c r="B5437" s="350" t="s">
        <v>1152</v>
      </c>
      <c r="C5437" s="349" t="s">
        <v>12</v>
      </c>
      <c r="D5437" s="349" t="s">
        <v>1153</v>
      </c>
      <c r="E5437" s="644" t="s">
        <v>2481</v>
      </c>
      <c r="F5437" s="644"/>
      <c r="G5437" s="351" t="s">
        <v>16</v>
      </c>
      <c r="H5437" s="352">
        <v>1</v>
      </c>
      <c r="I5437" s="353">
        <v>8.61</v>
      </c>
      <c r="J5437" s="377">
        <v>8.61</v>
      </c>
    </row>
    <row r="5438" spans="1:10" ht="25.5" x14ac:dyDescent="0.25">
      <c r="A5438" s="378" t="s">
        <v>185</v>
      </c>
      <c r="B5438" s="361" t="s">
        <v>681</v>
      </c>
      <c r="C5438" s="360" t="s">
        <v>12</v>
      </c>
      <c r="D5438" s="360" t="s">
        <v>682</v>
      </c>
      <c r="E5438" s="645" t="s">
        <v>2481</v>
      </c>
      <c r="F5438" s="645"/>
      <c r="G5438" s="362" t="s">
        <v>16</v>
      </c>
      <c r="H5438" s="363">
        <v>1</v>
      </c>
      <c r="I5438" s="364">
        <v>6.97</v>
      </c>
      <c r="J5438" s="379">
        <v>6.97</v>
      </c>
    </row>
    <row r="5439" spans="1:10" ht="25.5" x14ac:dyDescent="0.25">
      <c r="A5439" s="378" t="s">
        <v>185</v>
      </c>
      <c r="B5439" s="361" t="s">
        <v>484</v>
      </c>
      <c r="C5439" s="360" t="s">
        <v>12</v>
      </c>
      <c r="D5439" s="360" t="s">
        <v>485</v>
      </c>
      <c r="E5439" s="645" t="s">
        <v>2465</v>
      </c>
      <c r="F5439" s="645"/>
      <c r="G5439" s="362" t="s">
        <v>104</v>
      </c>
      <c r="H5439" s="363">
        <v>4.1999999999999997E-3</v>
      </c>
      <c r="I5439" s="364">
        <v>25.63</v>
      </c>
      <c r="J5439" s="379">
        <v>0.1</v>
      </c>
    </row>
    <row r="5440" spans="1:10" x14ac:dyDescent="0.25">
      <c r="A5440" s="378" t="s">
        <v>185</v>
      </c>
      <c r="B5440" s="361" t="s">
        <v>502</v>
      </c>
      <c r="C5440" s="360" t="s">
        <v>12</v>
      </c>
      <c r="D5440" s="360" t="s">
        <v>503</v>
      </c>
      <c r="E5440" s="645" t="s">
        <v>2465</v>
      </c>
      <c r="F5440" s="645"/>
      <c r="G5440" s="362" t="s">
        <v>104</v>
      </c>
      <c r="H5440" s="363">
        <v>2.5700000000000001E-2</v>
      </c>
      <c r="I5440" s="364">
        <v>33.61</v>
      </c>
      <c r="J5440" s="379">
        <v>0.86</v>
      </c>
    </row>
    <row r="5441" spans="1:10" ht="38.25" x14ac:dyDescent="0.25">
      <c r="A5441" s="372" t="s">
        <v>191</v>
      </c>
      <c r="B5441" s="355" t="s">
        <v>660</v>
      </c>
      <c r="C5441" s="354" t="s">
        <v>12</v>
      </c>
      <c r="D5441" s="354" t="s">
        <v>661</v>
      </c>
      <c r="E5441" s="643" t="s">
        <v>192</v>
      </c>
      <c r="F5441" s="643"/>
      <c r="G5441" s="356" t="s">
        <v>4</v>
      </c>
      <c r="H5441" s="357">
        <v>0.36699999999999999</v>
      </c>
      <c r="I5441" s="358">
        <v>0.2</v>
      </c>
      <c r="J5441" s="373">
        <v>7.0000000000000007E-2</v>
      </c>
    </row>
    <row r="5442" spans="1:10" ht="26.25" thickBot="1" x14ac:dyDescent="0.3">
      <c r="A5442" s="372" t="s">
        <v>191</v>
      </c>
      <c r="B5442" s="355" t="s">
        <v>301</v>
      </c>
      <c r="C5442" s="354" t="s">
        <v>12</v>
      </c>
      <c r="D5442" s="354" t="s">
        <v>302</v>
      </c>
      <c r="E5442" s="643" t="s">
        <v>192</v>
      </c>
      <c r="F5442" s="643"/>
      <c r="G5442" s="356" t="s">
        <v>16</v>
      </c>
      <c r="H5442" s="357">
        <v>2.5000000000000001E-2</v>
      </c>
      <c r="I5442" s="358">
        <v>24.61</v>
      </c>
      <c r="J5442" s="373">
        <v>0.61</v>
      </c>
    </row>
    <row r="5443" spans="1:10" ht="15.75" thickTop="1" x14ac:dyDescent="0.25">
      <c r="A5443" s="374"/>
      <c r="B5443" s="359"/>
      <c r="C5443" s="359"/>
      <c r="D5443" s="359"/>
      <c r="E5443" s="359"/>
      <c r="F5443" s="359"/>
      <c r="G5443" s="359"/>
      <c r="H5443" s="359"/>
      <c r="I5443" s="359"/>
      <c r="J5443" s="375"/>
    </row>
    <row r="5444" spans="1:10" ht="51" x14ac:dyDescent="0.25">
      <c r="A5444" s="376" t="s">
        <v>184</v>
      </c>
      <c r="B5444" s="350" t="s">
        <v>1173</v>
      </c>
      <c r="C5444" s="349" t="s">
        <v>163</v>
      </c>
      <c r="D5444" s="349" t="s">
        <v>1174</v>
      </c>
      <c r="E5444" s="644" t="s">
        <v>1752</v>
      </c>
      <c r="F5444" s="644"/>
      <c r="G5444" s="351" t="s">
        <v>187</v>
      </c>
      <c r="H5444" s="352">
        <v>1</v>
      </c>
      <c r="I5444" s="353">
        <v>824.03</v>
      </c>
      <c r="J5444" s="377">
        <v>824.03</v>
      </c>
    </row>
    <row r="5445" spans="1:10" ht="38.25" x14ac:dyDescent="0.25">
      <c r="A5445" s="378" t="s">
        <v>185</v>
      </c>
      <c r="B5445" s="361" t="s">
        <v>363</v>
      </c>
      <c r="C5445" s="360" t="s">
        <v>12</v>
      </c>
      <c r="D5445" s="360" t="s">
        <v>364</v>
      </c>
      <c r="E5445" s="645" t="s">
        <v>2464</v>
      </c>
      <c r="F5445" s="645"/>
      <c r="G5445" s="362" t="s">
        <v>109</v>
      </c>
      <c r="H5445" s="363">
        <v>0.19400000000000001</v>
      </c>
      <c r="I5445" s="364">
        <v>1.54</v>
      </c>
      <c r="J5445" s="379">
        <v>0.28999999999999998</v>
      </c>
    </row>
    <row r="5446" spans="1:10" ht="38.25" x14ac:dyDescent="0.25">
      <c r="A5446" s="378" t="s">
        <v>185</v>
      </c>
      <c r="B5446" s="361" t="s">
        <v>365</v>
      </c>
      <c r="C5446" s="360" t="s">
        <v>12</v>
      </c>
      <c r="D5446" s="360" t="s">
        <v>366</v>
      </c>
      <c r="E5446" s="645" t="s">
        <v>2464</v>
      </c>
      <c r="F5446" s="645"/>
      <c r="G5446" s="362" t="s">
        <v>110</v>
      </c>
      <c r="H5446" s="363">
        <v>0.17899999999999999</v>
      </c>
      <c r="I5446" s="364">
        <v>0.6</v>
      </c>
      <c r="J5446" s="379">
        <v>0.1</v>
      </c>
    </row>
    <row r="5447" spans="1:10" ht="25.5" x14ac:dyDescent="0.25">
      <c r="A5447" s="378" t="s">
        <v>185</v>
      </c>
      <c r="B5447" s="361" t="s">
        <v>188</v>
      </c>
      <c r="C5447" s="360" t="s">
        <v>12</v>
      </c>
      <c r="D5447" s="360" t="s">
        <v>108</v>
      </c>
      <c r="E5447" s="645" t="s">
        <v>2465</v>
      </c>
      <c r="F5447" s="645"/>
      <c r="G5447" s="362" t="s">
        <v>104</v>
      </c>
      <c r="H5447" s="363">
        <v>0.186</v>
      </c>
      <c r="I5447" s="364">
        <v>33.24</v>
      </c>
      <c r="J5447" s="379">
        <v>6.18</v>
      </c>
    </row>
    <row r="5448" spans="1:10" x14ac:dyDescent="0.25">
      <c r="A5448" s="378" t="s">
        <v>185</v>
      </c>
      <c r="B5448" s="361" t="s">
        <v>207</v>
      </c>
      <c r="C5448" s="360" t="s">
        <v>12</v>
      </c>
      <c r="D5448" s="360" t="s">
        <v>107</v>
      </c>
      <c r="E5448" s="645" t="s">
        <v>2465</v>
      </c>
      <c r="F5448" s="645"/>
      <c r="G5448" s="362" t="s">
        <v>104</v>
      </c>
      <c r="H5448" s="363">
        <v>1.119</v>
      </c>
      <c r="I5448" s="364">
        <v>33.840000000000003</v>
      </c>
      <c r="J5448" s="379">
        <v>37.86</v>
      </c>
    </row>
    <row r="5449" spans="1:10" x14ac:dyDescent="0.25">
      <c r="A5449" s="378" t="s">
        <v>185</v>
      </c>
      <c r="B5449" s="361" t="s">
        <v>190</v>
      </c>
      <c r="C5449" s="360" t="s">
        <v>12</v>
      </c>
      <c r="D5449" s="360" t="s">
        <v>106</v>
      </c>
      <c r="E5449" s="645" t="s">
        <v>2465</v>
      </c>
      <c r="F5449" s="645"/>
      <c r="G5449" s="362" t="s">
        <v>104</v>
      </c>
      <c r="H5449" s="363">
        <v>1.1919999999999999</v>
      </c>
      <c r="I5449" s="364">
        <v>24.91</v>
      </c>
      <c r="J5449" s="379">
        <v>29.69</v>
      </c>
    </row>
    <row r="5450" spans="1:10" ht="51" x14ac:dyDescent="0.25">
      <c r="A5450" s="372" t="s">
        <v>191</v>
      </c>
      <c r="B5450" s="355" t="s">
        <v>968</v>
      </c>
      <c r="C5450" s="354" t="s">
        <v>12</v>
      </c>
      <c r="D5450" s="354" t="s">
        <v>969</v>
      </c>
      <c r="E5450" s="643" t="s">
        <v>192</v>
      </c>
      <c r="F5450" s="643"/>
      <c r="G5450" s="356" t="s">
        <v>187</v>
      </c>
      <c r="H5450" s="357">
        <v>1.103</v>
      </c>
      <c r="I5450" s="358">
        <v>679.89</v>
      </c>
      <c r="J5450" s="373">
        <v>749.91</v>
      </c>
    </row>
    <row r="5451" spans="1:10" x14ac:dyDescent="0.25">
      <c r="A5451" s="646" t="s">
        <v>199</v>
      </c>
      <c r="B5451" s="853"/>
      <c r="C5451" s="853"/>
      <c r="D5451" s="853"/>
      <c r="E5451" s="853"/>
      <c r="F5451" s="853"/>
      <c r="G5451" s="853"/>
      <c r="H5451" s="853"/>
      <c r="I5451" s="853"/>
      <c r="J5451" s="647"/>
    </row>
    <row r="5452" spans="1:10" ht="15.75" thickBot="1" x14ac:dyDescent="0.3">
      <c r="A5452" s="648" t="s">
        <v>1760</v>
      </c>
      <c r="B5452" s="854"/>
      <c r="C5452" s="854"/>
      <c r="D5452" s="854"/>
      <c r="E5452" s="854"/>
      <c r="F5452" s="854"/>
      <c r="G5452" s="854"/>
      <c r="H5452" s="854"/>
      <c r="I5452" s="854"/>
      <c r="J5452" s="649"/>
    </row>
    <row r="5453" spans="1:10" ht="15.75" thickTop="1" x14ac:dyDescent="0.25">
      <c r="A5453" s="374"/>
      <c r="B5453" s="359"/>
      <c r="C5453" s="359"/>
      <c r="D5453" s="359"/>
      <c r="E5453" s="359"/>
      <c r="F5453" s="359"/>
      <c r="G5453" s="359"/>
      <c r="H5453" s="359"/>
      <c r="I5453" s="359"/>
      <c r="J5453" s="375"/>
    </row>
    <row r="5454" spans="1:10" ht="51" x14ac:dyDescent="0.25">
      <c r="A5454" s="376" t="s">
        <v>184</v>
      </c>
      <c r="B5454" s="350" t="s">
        <v>5484</v>
      </c>
      <c r="C5454" s="349" t="s">
        <v>163</v>
      </c>
      <c r="D5454" s="349" t="s">
        <v>1178</v>
      </c>
      <c r="E5454" s="644" t="s">
        <v>1761</v>
      </c>
      <c r="F5454" s="644"/>
      <c r="G5454" s="351" t="s">
        <v>162</v>
      </c>
      <c r="H5454" s="352">
        <v>1</v>
      </c>
      <c r="I5454" s="353">
        <v>186.74</v>
      </c>
      <c r="J5454" s="377">
        <v>186.74</v>
      </c>
    </row>
    <row r="5455" spans="1:10" x14ac:dyDescent="0.25">
      <c r="A5455" s="378" t="s">
        <v>185</v>
      </c>
      <c r="B5455" s="361" t="s">
        <v>190</v>
      </c>
      <c r="C5455" s="360" t="s">
        <v>12</v>
      </c>
      <c r="D5455" s="360" t="s">
        <v>106</v>
      </c>
      <c r="E5455" s="645" t="s">
        <v>2465</v>
      </c>
      <c r="F5455" s="645"/>
      <c r="G5455" s="362" t="s">
        <v>104</v>
      </c>
      <c r="H5455" s="363">
        <v>0.32200000000000001</v>
      </c>
      <c r="I5455" s="364">
        <v>24.91</v>
      </c>
      <c r="J5455" s="379">
        <v>8.02</v>
      </c>
    </row>
    <row r="5456" spans="1:10" ht="25.5" x14ac:dyDescent="0.25">
      <c r="A5456" s="378" t="s">
        <v>185</v>
      </c>
      <c r="B5456" s="361" t="s">
        <v>1762</v>
      </c>
      <c r="C5456" s="360" t="s">
        <v>12</v>
      </c>
      <c r="D5456" s="360" t="s">
        <v>1763</v>
      </c>
      <c r="E5456" s="645" t="s">
        <v>2479</v>
      </c>
      <c r="F5456" s="645"/>
      <c r="G5456" s="362" t="s">
        <v>3</v>
      </c>
      <c r="H5456" s="363">
        <v>0.97</v>
      </c>
      <c r="I5456" s="364">
        <v>18.670000000000002</v>
      </c>
      <c r="J5456" s="379">
        <v>18.100000000000001</v>
      </c>
    </row>
    <row r="5457" spans="1:10" ht="51" x14ac:dyDescent="0.25">
      <c r="A5457" s="378" t="s">
        <v>185</v>
      </c>
      <c r="B5457" s="361" t="s">
        <v>1173</v>
      </c>
      <c r="C5457" s="360" t="s">
        <v>163</v>
      </c>
      <c r="D5457" s="360" t="s">
        <v>1174</v>
      </c>
      <c r="E5457" s="645" t="s">
        <v>1752</v>
      </c>
      <c r="F5457" s="645"/>
      <c r="G5457" s="362" t="s">
        <v>187</v>
      </c>
      <c r="H5457" s="363">
        <v>5.8000000000000003E-2</v>
      </c>
      <c r="I5457" s="364">
        <v>824.03</v>
      </c>
      <c r="J5457" s="379">
        <v>47.79</v>
      </c>
    </row>
    <row r="5458" spans="1:10" ht="25.5" x14ac:dyDescent="0.25">
      <c r="A5458" s="378" t="s">
        <v>185</v>
      </c>
      <c r="B5458" s="361" t="s">
        <v>188</v>
      </c>
      <c r="C5458" s="360" t="s">
        <v>12</v>
      </c>
      <c r="D5458" s="360" t="s">
        <v>108</v>
      </c>
      <c r="E5458" s="645" t="s">
        <v>2465</v>
      </c>
      <c r="F5458" s="645"/>
      <c r="G5458" s="362" t="s">
        <v>104</v>
      </c>
      <c r="H5458" s="363">
        <v>0.45600000000000002</v>
      </c>
      <c r="I5458" s="364">
        <v>33.24</v>
      </c>
      <c r="J5458" s="379">
        <v>15.15</v>
      </c>
    </row>
    <row r="5459" spans="1:10" ht="25.5" x14ac:dyDescent="0.25">
      <c r="A5459" s="372" t="s">
        <v>191</v>
      </c>
      <c r="B5459" s="355" t="s">
        <v>299</v>
      </c>
      <c r="C5459" s="354" t="s">
        <v>12</v>
      </c>
      <c r="D5459" s="354" t="s">
        <v>300</v>
      </c>
      <c r="E5459" s="643" t="s">
        <v>192</v>
      </c>
      <c r="F5459" s="643"/>
      <c r="G5459" s="356" t="s">
        <v>16</v>
      </c>
      <c r="H5459" s="357">
        <v>0.04</v>
      </c>
      <c r="I5459" s="358">
        <v>20.09</v>
      </c>
      <c r="J5459" s="373">
        <v>0.8</v>
      </c>
    </row>
    <row r="5460" spans="1:10" x14ac:dyDescent="0.25">
      <c r="A5460" s="372" t="s">
        <v>191</v>
      </c>
      <c r="B5460" s="355" t="s">
        <v>3190</v>
      </c>
      <c r="C5460" s="354" t="s">
        <v>125</v>
      </c>
      <c r="D5460" s="354" t="s">
        <v>3191</v>
      </c>
      <c r="E5460" s="643" t="s">
        <v>192</v>
      </c>
      <c r="F5460" s="643"/>
      <c r="G5460" s="356" t="s">
        <v>162</v>
      </c>
      <c r="H5460" s="357">
        <v>1</v>
      </c>
      <c r="I5460" s="358">
        <v>51.89</v>
      </c>
      <c r="J5460" s="373">
        <v>51.89</v>
      </c>
    </row>
    <row r="5461" spans="1:10" ht="38.25" x14ac:dyDescent="0.25">
      <c r="A5461" s="372" t="s">
        <v>191</v>
      </c>
      <c r="B5461" s="355" t="s">
        <v>702</v>
      </c>
      <c r="C5461" s="354" t="s">
        <v>12</v>
      </c>
      <c r="D5461" s="354" t="s">
        <v>703</v>
      </c>
      <c r="E5461" s="643" t="s">
        <v>192</v>
      </c>
      <c r="F5461" s="643"/>
      <c r="G5461" s="356" t="s">
        <v>3</v>
      </c>
      <c r="H5461" s="357">
        <v>1.87</v>
      </c>
      <c r="I5461" s="358">
        <v>17.53</v>
      </c>
      <c r="J5461" s="373">
        <v>32.78</v>
      </c>
    </row>
    <row r="5462" spans="1:10" ht="38.25" x14ac:dyDescent="0.25">
      <c r="A5462" s="372" t="s">
        <v>191</v>
      </c>
      <c r="B5462" s="355" t="s">
        <v>1764</v>
      </c>
      <c r="C5462" s="354" t="s">
        <v>200</v>
      </c>
      <c r="D5462" s="354" t="s">
        <v>1765</v>
      </c>
      <c r="E5462" s="643" t="s">
        <v>192</v>
      </c>
      <c r="F5462" s="643"/>
      <c r="G5462" s="356" t="s">
        <v>162</v>
      </c>
      <c r="H5462" s="357">
        <v>1.1000000000000001</v>
      </c>
      <c r="I5462" s="358">
        <v>11.1</v>
      </c>
      <c r="J5462" s="373">
        <v>12.21</v>
      </c>
    </row>
    <row r="5463" spans="1:10" x14ac:dyDescent="0.25">
      <c r="A5463" s="646" t="s">
        <v>199</v>
      </c>
      <c r="B5463" s="853"/>
      <c r="C5463" s="853"/>
      <c r="D5463" s="853"/>
      <c r="E5463" s="853"/>
      <c r="F5463" s="853"/>
      <c r="G5463" s="853"/>
      <c r="H5463" s="853"/>
      <c r="I5463" s="853"/>
      <c r="J5463" s="647"/>
    </row>
    <row r="5464" spans="1:10" ht="15.75" thickBot="1" x14ac:dyDescent="0.3">
      <c r="A5464" s="648" t="s">
        <v>1766</v>
      </c>
      <c r="B5464" s="854"/>
      <c r="C5464" s="854"/>
      <c r="D5464" s="854"/>
      <c r="E5464" s="854"/>
      <c r="F5464" s="854"/>
      <c r="G5464" s="854"/>
      <c r="H5464" s="854"/>
      <c r="I5464" s="854"/>
      <c r="J5464" s="649"/>
    </row>
    <row r="5465" spans="1:10" ht="15.75" thickTop="1" x14ac:dyDescent="0.25">
      <c r="A5465" s="374"/>
      <c r="B5465" s="359"/>
      <c r="C5465" s="359"/>
      <c r="D5465" s="359"/>
      <c r="E5465" s="359"/>
      <c r="F5465" s="359"/>
      <c r="G5465" s="359"/>
      <c r="H5465" s="359"/>
      <c r="I5465" s="359"/>
      <c r="J5465" s="375"/>
    </row>
    <row r="5466" spans="1:10" ht="38.25" x14ac:dyDescent="0.25">
      <c r="A5466" s="376" t="s">
        <v>184</v>
      </c>
      <c r="B5466" s="350" t="s">
        <v>609</v>
      </c>
      <c r="C5466" s="349" t="s">
        <v>12</v>
      </c>
      <c r="D5466" s="349" t="s">
        <v>610</v>
      </c>
      <c r="E5466" s="644" t="s">
        <v>2481</v>
      </c>
      <c r="F5466" s="644"/>
      <c r="G5466" s="351" t="s">
        <v>16</v>
      </c>
      <c r="H5466" s="352">
        <v>1</v>
      </c>
      <c r="I5466" s="353">
        <v>13.5</v>
      </c>
      <c r="J5466" s="377">
        <v>13.5</v>
      </c>
    </row>
    <row r="5467" spans="1:10" x14ac:dyDescent="0.25">
      <c r="A5467" s="378" t="s">
        <v>185</v>
      </c>
      <c r="B5467" s="361" t="s">
        <v>502</v>
      </c>
      <c r="C5467" s="360" t="s">
        <v>12</v>
      </c>
      <c r="D5467" s="360" t="s">
        <v>503</v>
      </c>
      <c r="E5467" s="645" t="s">
        <v>2465</v>
      </c>
      <c r="F5467" s="645"/>
      <c r="G5467" s="362" t="s">
        <v>104</v>
      </c>
      <c r="H5467" s="363">
        <v>8.3599999999999994E-2</v>
      </c>
      <c r="I5467" s="364">
        <v>33.61</v>
      </c>
      <c r="J5467" s="379">
        <v>2.8</v>
      </c>
    </row>
    <row r="5468" spans="1:10" ht="25.5" x14ac:dyDescent="0.25">
      <c r="A5468" s="378" t="s">
        <v>185</v>
      </c>
      <c r="B5468" s="361" t="s">
        <v>484</v>
      </c>
      <c r="C5468" s="360" t="s">
        <v>12</v>
      </c>
      <c r="D5468" s="360" t="s">
        <v>485</v>
      </c>
      <c r="E5468" s="645" t="s">
        <v>2465</v>
      </c>
      <c r="F5468" s="645"/>
      <c r="G5468" s="362" t="s">
        <v>104</v>
      </c>
      <c r="H5468" s="363">
        <v>1.3599999999999999E-2</v>
      </c>
      <c r="I5468" s="364">
        <v>25.63</v>
      </c>
      <c r="J5468" s="379">
        <v>0.34</v>
      </c>
    </row>
    <row r="5469" spans="1:10" ht="25.5" x14ac:dyDescent="0.25">
      <c r="A5469" s="378" t="s">
        <v>185</v>
      </c>
      <c r="B5469" s="361" t="s">
        <v>658</v>
      </c>
      <c r="C5469" s="360" t="s">
        <v>12</v>
      </c>
      <c r="D5469" s="360" t="s">
        <v>659</v>
      </c>
      <c r="E5469" s="645" t="s">
        <v>2481</v>
      </c>
      <c r="F5469" s="645"/>
      <c r="G5469" s="362" t="s">
        <v>16</v>
      </c>
      <c r="H5469" s="363">
        <v>1</v>
      </c>
      <c r="I5469" s="364">
        <v>9.33</v>
      </c>
      <c r="J5469" s="379">
        <v>9.33</v>
      </c>
    </row>
    <row r="5470" spans="1:10" ht="25.5" x14ac:dyDescent="0.25">
      <c r="A5470" s="372" t="s">
        <v>191</v>
      </c>
      <c r="B5470" s="355" t="s">
        <v>301</v>
      </c>
      <c r="C5470" s="354" t="s">
        <v>12</v>
      </c>
      <c r="D5470" s="354" t="s">
        <v>302</v>
      </c>
      <c r="E5470" s="643" t="s">
        <v>192</v>
      </c>
      <c r="F5470" s="643"/>
      <c r="G5470" s="356" t="s">
        <v>16</v>
      </c>
      <c r="H5470" s="357">
        <v>2.5000000000000001E-2</v>
      </c>
      <c r="I5470" s="358">
        <v>24.61</v>
      </c>
      <c r="J5470" s="373">
        <v>0.61</v>
      </c>
    </row>
    <row r="5471" spans="1:10" ht="39" thickBot="1" x14ac:dyDescent="0.3">
      <c r="A5471" s="372" t="s">
        <v>191</v>
      </c>
      <c r="B5471" s="355" t="s">
        <v>660</v>
      </c>
      <c r="C5471" s="354" t="s">
        <v>12</v>
      </c>
      <c r="D5471" s="354" t="s">
        <v>661</v>
      </c>
      <c r="E5471" s="643" t="s">
        <v>192</v>
      </c>
      <c r="F5471" s="643"/>
      <c r="G5471" s="356" t="s">
        <v>4</v>
      </c>
      <c r="H5471" s="357">
        <v>2.1179999999999999</v>
      </c>
      <c r="I5471" s="358">
        <v>0.2</v>
      </c>
      <c r="J5471" s="373">
        <v>0.42</v>
      </c>
    </row>
    <row r="5472" spans="1:10" ht="15.75" thickTop="1" x14ac:dyDescent="0.25">
      <c r="A5472" s="374"/>
      <c r="B5472" s="359"/>
      <c r="C5472" s="359"/>
      <c r="D5472" s="359"/>
      <c r="E5472" s="359"/>
      <c r="F5472" s="359"/>
      <c r="G5472" s="359"/>
      <c r="H5472" s="359"/>
      <c r="I5472" s="359"/>
      <c r="J5472" s="375"/>
    </row>
    <row r="5473" spans="1:10" ht="38.25" x14ac:dyDescent="0.25">
      <c r="A5473" s="376" t="s">
        <v>184</v>
      </c>
      <c r="B5473" s="350" t="s">
        <v>1187</v>
      </c>
      <c r="C5473" s="349" t="s">
        <v>12</v>
      </c>
      <c r="D5473" s="349" t="s">
        <v>1188</v>
      </c>
      <c r="E5473" s="644" t="s">
        <v>2481</v>
      </c>
      <c r="F5473" s="644"/>
      <c r="G5473" s="351" t="s">
        <v>16</v>
      </c>
      <c r="H5473" s="352">
        <v>1</v>
      </c>
      <c r="I5473" s="353">
        <v>12.26</v>
      </c>
      <c r="J5473" s="377">
        <v>12.26</v>
      </c>
    </row>
    <row r="5474" spans="1:10" x14ac:dyDescent="0.25">
      <c r="A5474" s="378" t="s">
        <v>185</v>
      </c>
      <c r="B5474" s="361" t="s">
        <v>502</v>
      </c>
      <c r="C5474" s="360" t="s">
        <v>12</v>
      </c>
      <c r="D5474" s="360" t="s">
        <v>503</v>
      </c>
      <c r="E5474" s="645" t="s">
        <v>2465</v>
      </c>
      <c r="F5474" s="645"/>
      <c r="G5474" s="362" t="s">
        <v>104</v>
      </c>
      <c r="H5474" s="363">
        <v>5.9700000000000003E-2</v>
      </c>
      <c r="I5474" s="364">
        <v>33.61</v>
      </c>
      <c r="J5474" s="379">
        <v>2</v>
      </c>
    </row>
    <row r="5475" spans="1:10" ht="25.5" x14ac:dyDescent="0.25">
      <c r="A5475" s="378" t="s">
        <v>185</v>
      </c>
      <c r="B5475" s="361" t="s">
        <v>1750</v>
      </c>
      <c r="C5475" s="360" t="s">
        <v>12</v>
      </c>
      <c r="D5475" s="360" t="s">
        <v>1751</v>
      </c>
      <c r="E5475" s="645" t="s">
        <v>2481</v>
      </c>
      <c r="F5475" s="645"/>
      <c r="G5475" s="362" t="s">
        <v>16</v>
      </c>
      <c r="H5475" s="363">
        <v>1</v>
      </c>
      <c r="I5475" s="364">
        <v>9.14</v>
      </c>
      <c r="J5475" s="379">
        <v>9.14</v>
      </c>
    </row>
    <row r="5476" spans="1:10" ht="25.5" x14ac:dyDescent="0.25">
      <c r="A5476" s="378" t="s">
        <v>185</v>
      </c>
      <c r="B5476" s="361" t="s">
        <v>484</v>
      </c>
      <c r="C5476" s="360" t="s">
        <v>12</v>
      </c>
      <c r="D5476" s="360" t="s">
        <v>485</v>
      </c>
      <c r="E5476" s="645" t="s">
        <v>2465</v>
      </c>
      <c r="F5476" s="645"/>
      <c r="G5476" s="362" t="s">
        <v>104</v>
      </c>
      <c r="H5476" s="363">
        <v>9.7999999999999997E-3</v>
      </c>
      <c r="I5476" s="364">
        <v>25.63</v>
      </c>
      <c r="J5476" s="379">
        <v>0.25</v>
      </c>
    </row>
    <row r="5477" spans="1:10" ht="25.5" x14ac:dyDescent="0.25">
      <c r="A5477" s="372" t="s">
        <v>191</v>
      </c>
      <c r="B5477" s="355" t="s">
        <v>301</v>
      </c>
      <c r="C5477" s="354" t="s">
        <v>12</v>
      </c>
      <c r="D5477" s="354" t="s">
        <v>302</v>
      </c>
      <c r="E5477" s="643" t="s">
        <v>192</v>
      </c>
      <c r="F5477" s="643"/>
      <c r="G5477" s="356" t="s">
        <v>16</v>
      </c>
      <c r="H5477" s="357">
        <v>2.5000000000000001E-2</v>
      </c>
      <c r="I5477" s="358">
        <v>24.61</v>
      </c>
      <c r="J5477" s="373">
        <v>0.61</v>
      </c>
    </row>
    <row r="5478" spans="1:10" ht="39" thickBot="1" x14ac:dyDescent="0.3">
      <c r="A5478" s="372" t="s">
        <v>191</v>
      </c>
      <c r="B5478" s="355" t="s">
        <v>660</v>
      </c>
      <c r="C5478" s="354" t="s">
        <v>12</v>
      </c>
      <c r="D5478" s="354" t="s">
        <v>661</v>
      </c>
      <c r="E5478" s="643" t="s">
        <v>192</v>
      </c>
      <c r="F5478" s="643"/>
      <c r="G5478" s="356" t="s">
        <v>4</v>
      </c>
      <c r="H5478" s="357">
        <v>1.333</v>
      </c>
      <c r="I5478" s="358">
        <v>0.2</v>
      </c>
      <c r="J5478" s="373">
        <v>0.26</v>
      </c>
    </row>
    <row r="5479" spans="1:10" ht="15.75" thickTop="1" x14ac:dyDescent="0.25">
      <c r="A5479" s="374"/>
      <c r="B5479" s="359"/>
      <c r="C5479" s="359"/>
      <c r="D5479" s="359"/>
      <c r="E5479" s="359"/>
      <c r="F5479" s="359"/>
      <c r="G5479" s="359"/>
      <c r="H5479" s="359"/>
      <c r="I5479" s="359"/>
      <c r="J5479" s="375"/>
    </row>
    <row r="5480" spans="1:10" ht="63.75" x14ac:dyDescent="0.25">
      <c r="A5480" s="376" t="s">
        <v>184</v>
      </c>
      <c r="B5480" s="350" t="s">
        <v>1195</v>
      </c>
      <c r="C5480" s="349" t="s">
        <v>12</v>
      </c>
      <c r="D5480" s="349" t="s">
        <v>1196</v>
      </c>
      <c r="E5480" s="644" t="s">
        <v>2482</v>
      </c>
      <c r="F5480" s="644"/>
      <c r="G5480" s="351" t="s">
        <v>162</v>
      </c>
      <c r="H5480" s="352">
        <v>1</v>
      </c>
      <c r="I5480" s="353">
        <v>109.64</v>
      </c>
      <c r="J5480" s="377">
        <v>109.64</v>
      </c>
    </row>
    <row r="5481" spans="1:10" x14ac:dyDescent="0.25">
      <c r="A5481" s="378" t="s">
        <v>185</v>
      </c>
      <c r="B5481" s="361" t="s">
        <v>190</v>
      </c>
      <c r="C5481" s="360" t="s">
        <v>12</v>
      </c>
      <c r="D5481" s="360" t="s">
        <v>106</v>
      </c>
      <c r="E5481" s="645" t="s">
        <v>2465</v>
      </c>
      <c r="F5481" s="645"/>
      <c r="G5481" s="362" t="s">
        <v>104</v>
      </c>
      <c r="H5481" s="363">
        <v>0.80500000000000005</v>
      </c>
      <c r="I5481" s="364">
        <v>24.91</v>
      </c>
      <c r="J5481" s="379">
        <v>20.05</v>
      </c>
    </row>
    <row r="5482" spans="1:10" ht="63.75" x14ac:dyDescent="0.25">
      <c r="A5482" s="378" t="s">
        <v>185</v>
      </c>
      <c r="B5482" s="361" t="s">
        <v>683</v>
      </c>
      <c r="C5482" s="360" t="s">
        <v>12</v>
      </c>
      <c r="D5482" s="360" t="s">
        <v>684</v>
      </c>
      <c r="E5482" s="645" t="s">
        <v>2470</v>
      </c>
      <c r="F5482" s="645"/>
      <c r="G5482" s="362" t="s">
        <v>187</v>
      </c>
      <c r="H5482" s="363">
        <v>9.1000000000000004E-3</v>
      </c>
      <c r="I5482" s="364">
        <v>841.91</v>
      </c>
      <c r="J5482" s="379">
        <v>7.66</v>
      </c>
    </row>
    <row r="5483" spans="1:10" x14ac:dyDescent="0.25">
      <c r="A5483" s="378" t="s">
        <v>185</v>
      </c>
      <c r="B5483" s="361" t="s">
        <v>207</v>
      </c>
      <c r="C5483" s="360" t="s">
        <v>12</v>
      </c>
      <c r="D5483" s="360" t="s">
        <v>107</v>
      </c>
      <c r="E5483" s="645" t="s">
        <v>2465</v>
      </c>
      <c r="F5483" s="645"/>
      <c r="G5483" s="362" t="s">
        <v>104</v>
      </c>
      <c r="H5483" s="363">
        <v>1.61</v>
      </c>
      <c r="I5483" s="364">
        <v>33.840000000000003</v>
      </c>
      <c r="J5483" s="379">
        <v>54.48</v>
      </c>
    </row>
    <row r="5484" spans="1:10" ht="38.25" x14ac:dyDescent="0.25">
      <c r="A5484" s="372" t="s">
        <v>191</v>
      </c>
      <c r="B5484" s="355" t="s">
        <v>1772</v>
      </c>
      <c r="C5484" s="354" t="s">
        <v>12</v>
      </c>
      <c r="D5484" s="354" t="s">
        <v>1773</v>
      </c>
      <c r="E5484" s="643" t="s">
        <v>192</v>
      </c>
      <c r="F5484" s="643"/>
      <c r="G5484" s="356" t="s">
        <v>4</v>
      </c>
      <c r="H5484" s="357">
        <v>28.31</v>
      </c>
      <c r="I5484" s="358">
        <v>0.93</v>
      </c>
      <c r="J5484" s="373">
        <v>26.32</v>
      </c>
    </row>
    <row r="5485" spans="1:10" ht="25.5" x14ac:dyDescent="0.25">
      <c r="A5485" s="372" t="s">
        <v>191</v>
      </c>
      <c r="B5485" s="355" t="s">
        <v>685</v>
      </c>
      <c r="C5485" s="354" t="s">
        <v>12</v>
      </c>
      <c r="D5485" s="354" t="s">
        <v>686</v>
      </c>
      <c r="E5485" s="643" t="s">
        <v>192</v>
      </c>
      <c r="F5485" s="643"/>
      <c r="G5485" s="356" t="s">
        <v>687</v>
      </c>
      <c r="H5485" s="357">
        <v>5.0000000000000001E-3</v>
      </c>
      <c r="I5485" s="358">
        <v>63.01</v>
      </c>
      <c r="J5485" s="373">
        <v>0.31</v>
      </c>
    </row>
    <row r="5486" spans="1:10" ht="39" thickBot="1" x14ac:dyDescent="0.3">
      <c r="A5486" s="372" t="s">
        <v>191</v>
      </c>
      <c r="B5486" s="355" t="s">
        <v>1774</v>
      </c>
      <c r="C5486" s="354" t="s">
        <v>12</v>
      </c>
      <c r="D5486" s="354" t="s">
        <v>1775</v>
      </c>
      <c r="E5486" s="643" t="s">
        <v>192</v>
      </c>
      <c r="F5486" s="643"/>
      <c r="G5486" s="356" t="s">
        <v>3</v>
      </c>
      <c r="H5486" s="357">
        <v>0.42</v>
      </c>
      <c r="I5486" s="358">
        <v>1.96</v>
      </c>
      <c r="J5486" s="373">
        <v>0.82</v>
      </c>
    </row>
    <row r="5487" spans="1:10" ht="15.75" thickTop="1" x14ac:dyDescent="0.25">
      <c r="A5487" s="374"/>
      <c r="B5487" s="359"/>
      <c r="C5487" s="359"/>
      <c r="D5487" s="359"/>
      <c r="E5487" s="359"/>
      <c r="F5487" s="359"/>
      <c r="G5487" s="359"/>
      <c r="H5487" s="359"/>
      <c r="I5487" s="359"/>
      <c r="J5487" s="375"/>
    </row>
    <row r="5488" spans="1:10" ht="38.25" x14ac:dyDescent="0.25">
      <c r="A5488" s="376" t="s">
        <v>184</v>
      </c>
      <c r="B5488" s="350" t="s">
        <v>2525</v>
      </c>
      <c r="C5488" s="349" t="s">
        <v>12</v>
      </c>
      <c r="D5488" s="349" t="s">
        <v>2526</v>
      </c>
      <c r="E5488" s="644" t="s">
        <v>2483</v>
      </c>
      <c r="F5488" s="644"/>
      <c r="G5488" s="351" t="s">
        <v>3</v>
      </c>
      <c r="H5488" s="352">
        <v>1</v>
      </c>
      <c r="I5488" s="353">
        <v>60.88</v>
      </c>
      <c r="J5488" s="377">
        <v>60.88</v>
      </c>
    </row>
    <row r="5489" spans="1:10" ht="25.5" x14ac:dyDescent="0.25">
      <c r="A5489" s="378" t="s">
        <v>185</v>
      </c>
      <c r="B5489" s="361" t="s">
        <v>1035</v>
      </c>
      <c r="C5489" s="360" t="s">
        <v>12</v>
      </c>
      <c r="D5489" s="360" t="s">
        <v>1036</v>
      </c>
      <c r="E5489" s="645" t="s">
        <v>2474</v>
      </c>
      <c r="F5489" s="645"/>
      <c r="G5489" s="362" t="s">
        <v>16</v>
      </c>
      <c r="H5489" s="363">
        <v>1.234</v>
      </c>
      <c r="I5489" s="364">
        <v>9.5299999999999994</v>
      </c>
      <c r="J5489" s="379">
        <v>11.76</v>
      </c>
    </row>
    <row r="5490" spans="1:10" ht="38.25" x14ac:dyDescent="0.25">
      <c r="A5490" s="378" t="s">
        <v>185</v>
      </c>
      <c r="B5490" s="361" t="s">
        <v>2862</v>
      </c>
      <c r="C5490" s="360" t="s">
        <v>12</v>
      </c>
      <c r="D5490" s="360" t="s">
        <v>2863</v>
      </c>
      <c r="E5490" s="645" t="s">
        <v>2474</v>
      </c>
      <c r="F5490" s="645"/>
      <c r="G5490" s="362" t="s">
        <v>187</v>
      </c>
      <c r="H5490" s="363">
        <v>2.1000000000000001E-2</v>
      </c>
      <c r="I5490" s="364">
        <v>1141.8</v>
      </c>
      <c r="J5490" s="379">
        <v>23.97</v>
      </c>
    </row>
    <row r="5491" spans="1:10" ht="63.75" x14ac:dyDescent="0.25">
      <c r="A5491" s="378" t="s">
        <v>185</v>
      </c>
      <c r="B5491" s="361" t="s">
        <v>1776</v>
      </c>
      <c r="C5491" s="360" t="s">
        <v>12</v>
      </c>
      <c r="D5491" s="360" t="s">
        <v>1777</v>
      </c>
      <c r="E5491" s="645" t="s">
        <v>2470</v>
      </c>
      <c r="F5491" s="645"/>
      <c r="G5491" s="362" t="s">
        <v>187</v>
      </c>
      <c r="H5491" s="363">
        <v>1.5E-3</v>
      </c>
      <c r="I5491" s="364">
        <v>789.28</v>
      </c>
      <c r="J5491" s="379">
        <v>1.18</v>
      </c>
    </row>
    <row r="5492" spans="1:10" x14ac:dyDescent="0.25">
      <c r="A5492" s="378" t="s">
        <v>185</v>
      </c>
      <c r="B5492" s="361" t="s">
        <v>207</v>
      </c>
      <c r="C5492" s="360" t="s">
        <v>12</v>
      </c>
      <c r="D5492" s="360" t="s">
        <v>107</v>
      </c>
      <c r="E5492" s="645" t="s">
        <v>2465</v>
      </c>
      <c r="F5492" s="645"/>
      <c r="G5492" s="362" t="s">
        <v>104</v>
      </c>
      <c r="H5492" s="363">
        <v>0.24099999999999999</v>
      </c>
      <c r="I5492" s="364">
        <v>33.840000000000003</v>
      </c>
      <c r="J5492" s="379">
        <v>8.15</v>
      </c>
    </row>
    <row r="5493" spans="1:10" x14ac:dyDescent="0.25">
      <c r="A5493" s="378" t="s">
        <v>185</v>
      </c>
      <c r="B5493" s="361" t="s">
        <v>190</v>
      </c>
      <c r="C5493" s="360" t="s">
        <v>12</v>
      </c>
      <c r="D5493" s="360" t="s">
        <v>106</v>
      </c>
      <c r="E5493" s="645" t="s">
        <v>2465</v>
      </c>
      <c r="F5493" s="645"/>
      <c r="G5493" s="362" t="s">
        <v>104</v>
      </c>
      <c r="H5493" s="363">
        <v>0.121</v>
      </c>
      <c r="I5493" s="364">
        <v>24.91</v>
      </c>
      <c r="J5493" s="379">
        <v>3.01</v>
      </c>
    </row>
    <row r="5494" spans="1:10" ht="26.25" thickBot="1" x14ac:dyDescent="0.3">
      <c r="A5494" s="372" t="s">
        <v>191</v>
      </c>
      <c r="B5494" s="355" t="s">
        <v>2866</v>
      </c>
      <c r="C5494" s="354" t="s">
        <v>12</v>
      </c>
      <c r="D5494" s="354" t="s">
        <v>2867</v>
      </c>
      <c r="E5494" s="643" t="s">
        <v>192</v>
      </c>
      <c r="F5494" s="643"/>
      <c r="G5494" s="356" t="s">
        <v>4</v>
      </c>
      <c r="H5494" s="357">
        <v>5.34</v>
      </c>
      <c r="I5494" s="358">
        <v>2.4</v>
      </c>
      <c r="J5494" s="373">
        <v>12.81</v>
      </c>
    </row>
    <row r="5495" spans="1:10" ht="15.75" thickTop="1" x14ac:dyDescent="0.25">
      <c r="A5495" s="374"/>
      <c r="B5495" s="359"/>
      <c r="C5495" s="359"/>
      <c r="D5495" s="359"/>
      <c r="E5495" s="359"/>
      <c r="F5495" s="359"/>
      <c r="G5495" s="359"/>
      <c r="H5495" s="359"/>
      <c r="I5495" s="359"/>
      <c r="J5495" s="375"/>
    </row>
    <row r="5496" spans="1:10" ht="38.25" x14ac:dyDescent="0.25">
      <c r="A5496" s="376" t="s">
        <v>184</v>
      </c>
      <c r="B5496" s="350" t="s">
        <v>2528</v>
      </c>
      <c r="C5496" s="349" t="s">
        <v>12</v>
      </c>
      <c r="D5496" s="349" t="s">
        <v>2529</v>
      </c>
      <c r="E5496" s="644" t="s">
        <v>2483</v>
      </c>
      <c r="F5496" s="644"/>
      <c r="G5496" s="351" t="s">
        <v>3</v>
      </c>
      <c r="H5496" s="352">
        <v>1</v>
      </c>
      <c r="I5496" s="353">
        <v>74.25</v>
      </c>
      <c r="J5496" s="377">
        <v>74.25</v>
      </c>
    </row>
    <row r="5497" spans="1:10" x14ac:dyDescent="0.25">
      <c r="A5497" s="378" t="s">
        <v>185</v>
      </c>
      <c r="B5497" s="361" t="s">
        <v>190</v>
      </c>
      <c r="C5497" s="360" t="s">
        <v>12</v>
      </c>
      <c r="D5497" s="360" t="s">
        <v>106</v>
      </c>
      <c r="E5497" s="645" t="s">
        <v>2465</v>
      </c>
      <c r="F5497" s="645"/>
      <c r="G5497" s="362" t="s">
        <v>104</v>
      </c>
      <c r="H5497" s="363">
        <v>0.14799999999999999</v>
      </c>
      <c r="I5497" s="364">
        <v>24.91</v>
      </c>
      <c r="J5497" s="379">
        <v>3.68</v>
      </c>
    </row>
    <row r="5498" spans="1:10" ht="25.5" x14ac:dyDescent="0.25">
      <c r="A5498" s="378" t="s">
        <v>185</v>
      </c>
      <c r="B5498" s="361" t="s">
        <v>1035</v>
      </c>
      <c r="C5498" s="360" t="s">
        <v>12</v>
      </c>
      <c r="D5498" s="360" t="s">
        <v>1036</v>
      </c>
      <c r="E5498" s="645" t="s">
        <v>2474</v>
      </c>
      <c r="F5498" s="645"/>
      <c r="G5498" s="362" t="s">
        <v>16</v>
      </c>
      <c r="H5498" s="363">
        <v>1.234</v>
      </c>
      <c r="I5498" s="364">
        <v>9.5299999999999994</v>
      </c>
      <c r="J5498" s="379">
        <v>11.76</v>
      </c>
    </row>
    <row r="5499" spans="1:10" ht="38.25" x14ac:dyDescent="0.25">
      <c r="A5499" s="378" t="s">
        <v>185</v>
      </c>
      <c r="B5499" s="361" t="s">
        <v>2862</v>
      </c>
      <c r="C5499" s="360" t="s">
        <v>12</v>
      </c>
      <c r="D5499" s="360" t="s">
        <v>2863</v>
      </c>
      <c r="E5499" s="645" t="s">
        <v>2474</v>
      </c>
      <c r="F5499" s="645"/>
      <c r="G5499" s="362" t="s">
        <v>187</v>
      </c>
      <c r="H5499" s="363">
        <v>2.8000000000000001E-2</v>
      </c>
      <c r="I5499" s="364">
        <v>1141.8</v>
      </c>
      <c r="J5499" s="379">
        <v>31.97</v>
      </c>
    </row>
    <row r="5500" spans="1:10" ht="63.75" x14ac:dyDescent="0.25">
      <c r="A5500" s="378" t="s">
        <v>185</v>
      </c>
      <c r="B5500" s="361" t="s">
        <v>1776</v>
      </c>
      <c r="C5500" s="360" t="s">
        <v>12</v>
      </c>
      <c r="D5500" s="360" t="s">
        <v>1777</v>
      </c>
      <c r="E5500" s="645" t="s">
        <v>2470</v>
      </c>
      <c r="F5500" s="645"/>
      <c r="G5500" s="362" t="s">
        <v>187</v>
      </c>
      <c r="H5500" s="363">
        <v>1.9E-3</v>
      </c>
      <c r="I5500" s="364">
        <v>789.28</v>
      </c>
      <c r="J5500" s="379">
        <v>1.49</v>
      </c>
    </row>
    <row r="5501" spans="1:10" x14ac:dyDescent="0.25">
      <c r="A5501" s="378" t="s">
        <v>185</v>
      </c>
      <c r="B5501" s="361" t="s">
        <v>207</v>
      </c>
      <c r="C5501" s="360" t="s">
        <v>12</v>
      </c>
      <c r="D5501" s="360" t="s">
        <v>107</v>
      </c>
      <c r="E5501" s="645" t="s">
        <v>2465</v>
      </c>
      <c r="F5501" s="645"/>
      <c r="G5501" s="362" t="s">
        <v>104</v>
      </c>
      <c r="H5501" s="363">
        <v>0.29499999999999998</v>
      </c>
      <c r="I5501" s="364">
        <v>33.840000000000003</v>
      </c>
      <c r="J5501" s="379">
        <v>9.98</v>
      </c>
    </row>
    <row r="5502" spans="1:10" ht="26.25" thickBot="1" x14ac:dyDescent="0.3">
      <c r="A5502" s="372" t="s">
        <v>191</v>
      </c>
      <c r="B5502" s="355" t="s">
        <v>1037</v>
      </c>
      <c r="C5502" s="354" t="s">
        <v>12</v>
      </c>
      <c r="D5502" s="354" t="s">
        <v>1038</v>
      </c>
      <c r="E5502" s="643" t="s">
        <v>192</v>
      </c>
      <c r="F5502" s="643"/>
      <c r="G5502" s="356" t="s">
        <v>4</v>
      </c>
      <c r="H5502" s="357">
        <v>5.34</v>
      </c>
      <c r="I5502" s="358">
        <v>2.88</v>
      </c>
      <c r="J5502" s="373">
        <v>15.37</v>
      </c>
    </row>
    <row r="5503" spans="1:10" ht="15.75" thickTop="1" x14ac:dyDescent="0.25">
      <c r="A5503" s="374"/>
      <c r="B5503" s="359"/>
      <c r="C5503" s="359"/>
      <c r="D5503" s="359"/>
      <c r="E5503" s="359"/>
      <c r="F5503" s="359"/>
      <c r="G5503" s="359"/>
      <c r="H5503" s="359"/>
      <c r="I5503" s="359"/>
      <c r="J5503" s="375"/>
    </row>
    <row r="5504" spans="1:10" ht="38.25" x14ac:dyDescent="0.25">
      <c r="A5504" s="376" t="s">
        <v>184</v>
      </c>
      <c r="B5504" s="350" t="s">
        <v>1201</v>
      </c>
      <c r="C5504" s="349" t="s">
        <v>12</v>
      </c>
      <c r="D5504" s="349" t="s">
        <v>1202</v>
      </c>
      <c r="E5504" s="644" t="s">
        <v>2483</v>
      </c>
      <c r="F5504" s="644"/>
      <c r="G5504" s="351" t="s">
        <v>3</v>
      </c>
      <c r="H5504" s="352">
        <v>1</v>
      </c>
      <c r="I5504" s="353">
        <v>16.239999999999998</v>
      </c>
      <c r="J5504" s="377">
        <v>16.239999999999998</v>
      </c>
    </row>
    <row r="5505" spans="1:10" x14ac:dyDescent="0.25">
      <c r="A5505" s="378" t="s">
        <v>185</v>
      </c>
      <c r="B5505" s="361" t="s">
        <v>207</v>
      </c>
      <c r="C5505" s="360" t="s">
        <v>12</v>
      </c>
      <c r="D5505" s="360" t="s">
        <v>107</v>
      </c>
      <c r="E5505" s="645" t="s">
        <v>2465</v>
      </c>
      <c r="F5505" s="645"/>
      <c r="G5505" s="362" t="s">
        <v>104</v>
      </c>
      <c r="H5505" s="363">
        <v>5.8000000000000003E-2</v>
      </c>
      <c r="I5505" s="364">
        <v>33.840000000000003</v>
      </c>
      <c r="J5505" s="379">
        <v>1.96</v>
      </c>
    </row>
    <row r="5506" spans="1:10" ht="26.25" thickBot="1" x14ac:dyDescent="0.3">
      <c r="A5506" s="372" t="s">
        <v>191</v>
      </c>
      <c r="B5506" s="355" t="s">
        <v>1778</v>
      </c>
      <c r="C5506" s="354" t="s">
        <v>12</v>
      </c>
      <c r="D5506" s="354" t="s">
        <v>1779</v>
      </c>
      <c r="E5506" s="643" t="s">
        <v>192</v>
      </c>
      <c r="F5506" s="643"/>
      <c r="G5506" s="356" t="s">
        <v>4</v>
      </c>
      <c r="H5506" s="357">
        <v>0.41</v>
      </c>
      <c r="I5506" s="358">
        <v>34.85</v>
      </c>
      <c r="J5506" s="373">
        <v>14.28</v>
      </c>
    </row>
    <row r="5507" spans="1:10" ht="15.75" thickTop="1" x14ac:dyDescent="0.25">
      <c r="A5507" s="374"/>
      <c r="B5507" s="359"/>
      <c r="C5507" s="359"/>
      <c r="D5507" s="359"/>
      <c r="E5507" s="359"/>
      <c r="F5507" s="359"/>
      <c r="G5507" s="359"/>
      <c r="H5507" s="359"/>
      <c r="I5507" s="359"/>
      <c r="J5507" s="375"/>
    </row>
    <row r="5508" spans="1:10" ht="38.25" x14ac:dyDescent="0.25">
      <c r="A5508" s="376" t="s">
        <v>184</v>
      </c>
      <c r="B5508" s="350" t="s">
        <v>2368</v>
      </c>
      <c r="C5508" s="349" t="s">
        <v>12</v>
      </c>
      <c r="D5508" s="349" t="s">
        <v>2369</v>
      </c>
      <c r="E5508" s="644" t="s">
        <v>641</v>
      </c>
      <c r="F5508" s="644"/>
      <c r="G5508" s="351" t="s">
        <v>3</v>
      </c>
      <c r="H5508" s="352">
        <v>1</v>
      </c>
      <c r="I5508" s="353">
        <v>56.85</v>
      </c>
      <c r="J5508" s="377">
        <v>56.85</v>
      </c>
    </row>
    <row r="5509" spans="1:10" x14ac:dyDescent="0.25">
      <c r="A5509" s="378" t="s">
        <v>185</v>
      </c>
      <c r="B5509" s="361" t="s">
        <v>190</v>
      </c>
      <c r="C5509" s="360" t="s">
        <v>12</v>
      </c>
      <c r="D5509" s="360" t="s">
        <v>106</v>
      </c>
      <c r="E5509" s="645" t="s">
        <v>2465</v>
      </c>
      <c r="F5509" s="645"/>
      <c r="G5509" s="362" t="s">
        <v>104</v>
      </c>
      <c r="H5509" s="363">
        <v>0.23899999999999999</v>
      </c>
      <c r="I5509" s="364">
        <v>24.91</v>
      </c>
      <c r="J5509" s="379">
        <v>5.95</v>
      </c>
    </row>
    <row r="5510" spans="1:10" x14ac:dyDescent="0.25">
      <c r="A5510" s="378" t="s">
        <v>185</v>
      </c>
      <c r="B5510" s="361" t="s">
        <v>748</v>
      </c>
      <c r="C5510" s="360" t="s">
        <v>12</v>
      </c>
      <c r="D5510" s="360" t="s">
        <v>749</v>
      </c>
      <c r="E5510" s="645" t="s">
        <v>2465</v>
      </c>
      <c r="F5510" s="645"/>
      <c r="G5510" s="362" t="s">
        <v>104</v>
      </c>
      <c r="H5510" s="363">
        <v>0.14499999999999999</v>
      </c>
      <c r="I5510" s="364">
        <v>32.93</v>
      </c>
      <c r="J5510" s="379">
        <v>4.7699999999999996</v>
      </c>
    </row>
    <row r="5511" spans="1:10" ht="38.25" x14ac:dyDescent="0.25">
      <c r="A5511" s="378" t="s">
        <v>185</v>
      </c>
      <c r="B5511" s="361" t="s">
        <v>740</v>
      </c>
      <c r="C5511" s="360" t="s">
        <v>12</v>
      </c>
      <c r="D5511" s="360" t="s">
        <v>741</v>
      </c>
      <c r="E5511" s="645" t="s">
        <v>2464</v>
      </c>
      <c r="F5511" s="645"/>
      <c r="G5511" s="362" t="s">
        <v>109</v>
      </c>
      <c r="H5511" s="363">
        <v>1.32E-2</v>
      </c>
      <c r="I5511" s="364">
        <v>39.43</v>
      </c>
      <c r="J5511" s="379">
        <v>0.52</v>
      </c>
    </row>
    <row r="5512" spans="1:10" ht="38.25" x14ac:dyDescent="0.25">
      <c r="A5512" s="378" t="s">
        <v>185</v>
      </c>
      <c r="B5512" s="361" t="s">
        <v>742</v>
      </c>
      <c r="C5512" s="360" t="s">
        <v>12</v>
      </c>
      <c r="D5512" s="360" t="s">
        <v>743</v>
      </c>
      <c r="E5512" s="645" t="s">
        <v>2464</v>
      </c>
      <c r="F5512" s="645"/>
      <c r="G5512" s="362" t="s">
        <v>110</v>
      </c>
      <c r="H5512" s="363">
        <v>1.83E-2</v>
      </c>
      <c r="I5512" s="364">
        <v>38.229999999999997</v>
      </c>
      <c r="J5512" s="379">
        <v>0.69</v>
      </c>
    </row>
    <row r="5513" spans="1:10" ht="25.5" x14ac:dyDescent="0.25">
      <c r="A5513" s="372" t="s">
        <v>191</v>
      </c>
      <c r="B5513" s="355" t="s">
        <v>1782</v>
      </c>
      <c r="C5513" s="354" t="s">
        <v>12</v>
      </c>
      <c r="D5513" s="354" t="s">
        <v>1783</v>
      </c>
      <c r="E5513" s="643" t="s">
        <v>192</v>
      </c>
      <c r="F5513" s="643"/>
      <c r="G5513" s="356" t="s">
        <v>1784</v>
      </c>
      <c r="H5513" s="357">
        <v>0.21099999999999999</v>
      </c>
      <c r="I5513" s="358">
        <v>32.56</v>
      </c>
      <c r="J5513" s="373">
        <v>6.87</v>
      </c>
    </row>
    <row r="5514" spans="1:10" x14ac:dyDescent="0.25">
      <c r="A5514" s="372" t="s">
        <v>191</v>
      </c>
      <c r="B5514" s="355" t="s">
        <v>1785</v>
      </c>
      <c r="C5514" s="354" t="s">
        <v>12</v>
      </c>
      <c r="D5514" s="354" t="s">
        <v>1786</v>
      </c>
      <c r="E5514" s="643" t="s">
        <v>192</v>
      </c>
      <c r="F5514" s="643"/>
      <c r="G5514" s="356" t="s">
        <v>16</v>
      </c>
      <c r="H5514" s="357">
        <v>5.8999999999999997E-2</v>
      </c>
      <c r="I5514" s="358">
        <v>162.59</v>
      </c>
      <c r="J5514" s="373">
        <v>9.59</v>
      </c>
    </row>
    <row r="5515" spans="1:10" ht="25.5" x14ac:dyDescent="0.25">
      <c r="A5515" s="372" t="s">
        <v>191</v>
      </c>
      <c r="B5515" s="355" t="s">
        <v>638</v>
      </c>
      <c r="C5515" s="354" t="s">
        <v>12</v>
      </c>
      <c r="D5515" s="354" t="s">
        <v>639</v>
      </c>
      <c r="E5515" s="643" t="s">
        <v>192</v>
      </c>
      <c r="F5515" s="643"/>
      <c r="G5515" s="356" t="s">
        <v>16</v>
      </c>
      <c r="H5515" s="357">
        <v>8.0000000000000002E-3</v>
      </c>
      <c r="I5515" s="358">
        <v>16</v>
      </c>
      <c r="J5515" s="373">
        <v>0.12</v>
      </c>
    </row>
    <row r="5516" spans="1:10" ht="25.5" x14ac:dyDescent="0.25">
      <c r="A5516" s="372" t="s">
        <v>191</v>
      </c>
      <c r="B5516" s="355" t="s">
        <v>2393</v>
      </c>
      <c r="C5516" s="354" t="s">
        <v>12</v>
      </c>
      <c r="D5516" s="354" t="s">
        <v>2394</v>
      </c>
      <c r="E5516" s="643" t="s">
        <v>192</v>
      </c>
      <c r="F5516" s="643"/>
      <c r="G5516" s="356" t="s">
        <v>3</v>
      </c>
      <c r="H5516" s="357">
        <v>1.05</v>
      </c>
      <c r="I5516" s="358">
        <v>26.8</v>
      </c>
      <c r="J5516" s="373">
        <v>28.14</v>
      </c>
    </row>
    <row r="5517" spans="1:10" ht="39" thickBot="1" x14ac:dyDescent="0.3">
      <c r="A5517" s="372" t="s">
        <v>191</v>
      </c>
      <c r="B5517" s="355" t="s">
        <v>1787</v>
      </c>
      <c r="C5517" s="354" t="s">
        <v>12</v>
      </c>
      <c r="D5517" s="354" t="s">
        <v>1788</v>
      </c>
      <c r="E5517" s="643" t="s">
        <v>192</v>
      </c>
      <c r="F5517" s="643"/>
      <c r="G5517" s="356" t="s">
        <v>16</v>
      </c>
      <c r="H5517" s="357">
        <v>1.6000000000000001E-3</v>
      </c>
      <c r="I5517" s="358">
        <v>129.88</v>
      </c>
      <c r="J5517" s="373">
        <v>0.2</v>
      </c>
    </row>
    <row r="5518" spans="1:10" ht="15.75" thickTop="1" x14ac:dyDescent="0.25">
      <c r="A5518" s="374"/>
      <c r="B5518" s="359"/>
      <c r="C5518" s="359"/>
      <c r="D5518" s="359"/>
      <c r="E5518" s="359"/>
      <c r="F5518" s="359"/>
      <c r="G5518" s="359"/>
      <c r="H5518" s="359"/>
      <c r="I5518" s="359"/>
      <c r="J5518" s="375"/>
    </row>
    <row r="5519" spans="1:10" ht="76.5" x14ac:dyDescent="0.25">
      <c r="A5519" s="376" t="s">
        <v>184</v>
      </c>
      <c r="B5519" s="350" t="s">
        <v>1212</v>
      </c>
      <c r="C5519" s="349" t="s">
        <v>163</v>
      </c>
      <c r="D5519" s="349" t="s">
        <v>1213</v>
      </c>
      <c r="E5519" s="644" t="s">
        <v>483</v>
      </c>
      <c r="F5519" s="644"/>
      <c r="G5519" s="351" t="s">
        <v>162</v>
      </c>
      <c r="H5519" s="352">
        <v>1</v>
      </c>
      <c r="I5519" s="353">
        <v>199.77</v>
      </c>
      <c r="J5519" s="377">
        <v>199.77</v>
      </c>
    </row>
    <row r="5520" spans="1:10" ht="38.25" x14ac:dyDescent="0.25">
      <c r="A5520" s="378" t="s">
        <v>185</v>
      </c>
      <c r="B5520" s="361" t="s">
        <v>1798</v>
      </c>
      <c r="C5520" s="360" t="s">
        <v>163</v>
      </c>
      <c r="D5520" s="360" t="s">
        <v>1799</v>
      </c>
      <c r="E5520" s="645" t="s">
        <v>483</v>
      </c>
      <c r="F5520" s="645"/>
      <c r="G5520" s="362" t="s">
        <v>162</v>
      </c>
      <c r="H5520" s="363">
        <v>0.4</v>
      </c>
      <c r="I5520" s="364">
        <v>10.210000000000001</v>
      </c>
      <c r="J5520" s="379">
        <v>4.08</v>
      </c>
    </row>
    <row r="5521" spans="1:10" ht="25.5" x14ac:dyDescent="0.25">
      <c r="A5521" s="378" t="s">
        <v>185</v>
      </c>
      <c r="B5521" s="361" t="s">
        <v>1796</v>
      </c>
      <c r="C5521" s="360" t="s">
        <v>163</v>
      </c>
      <c r="D5521" s="360" t="s">
        <v>1797</v>
      </c>
      <c r="E5521" s="645" t="s">
        <v>186</v>
      </c>
      <c r="F5521" s="645"/>
      <c r="G5521" s="362" t="s">
        <v>162</v>
      </c>
      <c r="H5521" s="363">
        <v>1</v>
      </c>
      <c r="I5521" s="364">
        <v>15.51</v>
      </c>
      <c r="J5521" s="379">
        <v>15.51</v>
      </c>
    </row>
    <row r="5522" spans="1:10" ht="38.25" x14ac:dyDescent="0.25">
      <c r="A5522" s="378" t="s">
        <v>185</v>
      </c>
      <c r="B5522" s="361" t="s">
        <v>1790</v>
      </c>
      <c r="C5522" s="360" t="s">
        <v>12</v>
      </c>
      <c r="D5522" s="360" t="s">
        <v>1791</v>
      </c>
      <c r="E5522" s="645" t="s">
        <v>666</v>
      </c>
      <c r="F5522" s="645"/>
      <c r="G5522" s="362" t="s">
        <v>162</v>
      </c>
      <c r="H5522" s="363">
        <v>1</v>
      </c>
      <c r="I5522" s="364">
        <v>45.99</v>
      </c>
      <c r="J5522" s="379">
        <v>45.99</v>
      </c>
    </row>
    <row r="5523" spans="1:10" ht="38.25" x14ac:dyDescent="0.25">
      <c r="A5523" s="378" t="s">
        <v>185</v>
      </c>
      <c r="B5523" s="361" t="s">
        <v>1792</v>
      </c>
      <c r="C5523" s="360" t="s">
        <v>12</v>
      </c>
      <c r="D5523" s="360" t="s">
        <v>1793</v>
      </c>
      <c r="E5523" s="645" t="s">
        <v>186</v>
      </c>
      <c r="F5523" s="645"/>
      <c r="G5523" s="362" t="s">
        <v>3</v>
      </c>
      <c r="H5523" s="363">
        <v>0.1</v>
      </c>
      <c r="I5523" s="364">
        <v>26.89</v>
      </c>
      <c r="J5523" s="379">
        <v>2.68</v>
      </c>
    </row>
    <row r="5524" spans="1:10" ht="39" thickBot="1" x14ac:dyDescent="0.3">
      <c r="A5524" s="378" t="s">
        <v>185</v>
      </c>
      <c r="B5524" s="361" t="s">
        <v>1794</v>
      </c>
      <c r="C5524" s="360" t="s">
        <v>163</v>
      </c>
      <c r="D5524" s="360" t="s">
        <v>1795</v>
      </c>
      <c r="E5524" s="645" t="s">
        <v>666</v>
      </c>
      <c r="F5524" s="645"/>
      <c r="G5524" s="362" t="s">
        <v>162</v>
      </c>
      <c r="H5524" s="363">
        <v>1.1000000000000001</v>
      </c>
      <c r="I5524" s="364">
        <v>119.56</v>
      </c>
      <c r="J5524" s="379">
        <v>131.51</v>
      </c>
    </row>
    <row r="5525" spans="1:10" ht="15.75" thickTop="1" x14ac:dyDescent="0.25">
      <c r="A5525" s="374"/>
      <c r="B5525" s="359"/>
      <c r="C5525" s="359"/>
      <c r="D5525" s="359"/>
      <c r="E5525" s="359"/>
      <c r="F5525" s="359"/>
      <c r="G5525" s="359"/>
      <c r="H5525" s="359"/>
      <c r="I5525" s="359"/>
      <c r="J5525" s="375"/>
    </row>
    <row r="5526" spans="1:10" ht="63.75" x14ac:dyDescent="0.25">
      <c r="A5526" s="376" t="s">
        <v>184</v>
      </c>
      <c r="B5526" s="350" t="s">
        <v>1214</v>
      </c>
      <c r="C5526" s="349" t="s">
        <v>163</v>
      </c>
      <c r="D5526" s="349" t="s">
        <v>1215</v>
      </c>
      <c r="E5526" s="644" t="s">
        <v>483</v>
      </c>
      <c r="F5526" s="644"/>
      <c r="G5526" s="351" t="s">
        <v>162</v>
      </c>
      <c r="H5526" s="352">
        <v>1</v>
      </c>
      <c r="I5526" s="353">
        <v>68.69</v>
      </c>
      <c r="J5526" s="377">
        <v>68.69</v>
      </c>
    </row>
    <row r="5527" spans="1:10" ht="38.25" x14ac:dyDescent="0.25">
      <c r="A5527" s="378" t="s">
        <v>185</v>
      </c>
      <c r="B5527" s="361" t="s">
        <v>1800</v>
      </c>
      <c r="C5527" s="360" t="s">
        <v>12</v>
      </c>
      <c r="D5527" s="360" t="s">
        <v>1801</v>
      </c>
      <c r="E5527" s="645" t="s">
        <v>666</v>
      </c>
      <c r="F5527" s="645"/>
      <c r="G5527" s="362" t="s">
        <v>162</v>
      </c>
      <c r="H5527" s="363">
        <v>1.1000000000000001</v>
      </c>
      <c r="I5527" s="364">
        <v>35.700000000000003</v>
      </c>
      <c r="J5527" s="379">
        <v>39.270000000000003</v>
      </c>
    </row>
    <row r="5528" spans="1:10" ht="25.5" x14ac:dyDescent="0.25">
      <c r="A5528" s="378" t="s">
        <v>185</v>
      </c>
      <c r="B5528" s="361" t="s">
        <v>1796</v>
      </c>
      <c r="C5528" s="360" t="s">
        <v>163</v>
      </c>
      <c r="D5528" s="360" t="s">
        <v>1797</v>
      </c>
      <c r="E5528" s="645" t="s">
        <v>186</v>
      </c>
      <c r="F5528" s="645"/>
      <c r="G5528" s="362" t="s">
        <v>162</v>
      </c>
      <c r="H5528" s="363">
        <v>1</v>
      </c>
      <c r="I5528" s="364">
        <v>15.51</v>
      </c>
      <c r="J5528" s="379">
        <v>15.51</v>
      </c>
    </row>
    <row r="5529" spans="1:10" ht="38.25" x14ac:dyDescent="0.25">
      <c r="A5529" s="378" t="s">
        <v>185</v>
      </c>
      <c r="B5529" s="361" t="s">
        <v>1792</v>
      </c>
      <c r="C5529" s="360" t="s">
        <v>12</v>
      </c>
      <c r="D5529" s="360" t="s">
        <v>1793</v>
      </c>
      <c r="E5529" s="645" t="s">
        <v>186</v>
      </c>
      <c r="F5529" s="645"/>
      <c r="G5529" s="362" t="s">
        <v>3</v>
      </c>
      <c r="H5529" s="363">
        <v>0.1</v>
      </c>
      <c r="I5529" s="364">
        <v>26.89</v>
      </c>
      <c r="J5529" s="379">
        <v>2.68</v>
      </c>
    </row>
    <row r="5530" spans="1:10" ht="39" thickBot="1" x14ac:dyDescent="0.3">
      <c r="A5530" s="378" t="s">
        <v>185</v>
      </c>
      <c r="B5530" s="361" t="s">
        <v>1798</v>
      </c>
      <c r="C5530" s="360" t="s">
        <v>163</v>
      </c>
      <c r="D5530" s="360" t="s">
        <v>1799</v>
      </c>
      <c r="E5530" s="645" t="s">
        <v>483</v>
      </c>
      <c r="F5530" s="645"/>
      <c r="G5530" s="362" t="s">
        <v>162</v>
      </c>
      <c r="H5530" s="363">
        <v>1.1000000000000001</v>
      </c>
      <c r="I5530" s="364">
        <v>10.210000000000001</v>
      </c>
      <c r="J5530" s="379">
        <v>11.23</v>
      </c>
    </row>
    <row r="5531" spans="1:10" ht="15.75" thickTop="1" x14ac:dyDescent="0.25">
      <c r="A5531" s="374"/>
      <c r="B5531" s="359"/>
      <c r="C5531" s="359"/>
      <c r="D5531" s="359"/>
      <c r="E5531" s="359"/>
      <c r="F5531" s="359"/>
      <c r="G5531" s="359"/>
      <c r="H5531" s="359"/>
      <c r="I5531" s="359"/>
      <c r="J5531" s="375"/>
    </row>
    <row r="5532" spans="1:10" ht="51" x14ac:dyDescent="0.25">
      <c r="A5532" s="376" t="s">
        <v>184</v>
      </c>
      <c r="B5532" s="350" t="s">
        <v>1221</v>
      </c>
      <c r="C5532" s="349" t="s">
        <v>12</v>
      </c>
      <c r="D5532" s="349" t="s">
        <v>1222</v>
      </c>
      <c r="E5532" s="644" t="s">
        <v>2468</v>
      </c>
      <c r="F5532" s="644"/>
      <c r="G5532" s="351" t="s">
        <v>162</v>
      </c>
      <c r="H5532" s="352">
        <v>1</v>
      </c>
      <c r="I5532" s="353">
        <v>3.93</v>
      </c>
      <c r="J5532" s="377">
        <v>3.93</v>
      </c>
    </row>
    <row r="5533" spans="1:10" x14ac:dyDescent="0.25">
      <c r="A5533" s="378" t="s">
        <v>185</v>
      </c>
      <c r="B5533" s="361" t="s">
        <v>207</v>
      </c>
      <c r="C5533" s="360" t="s">
        <v>12</v>
      </c>
      <c r="D5533" s="360" t="s">
        <v>107</v>
      </c>
      <c r="E5533" s="645" t="s">
        <v>2465</v>
      </c>
      <c r="F5533" s="645"/>
      <c r="G5533" s="362" t="s">
        <v>104</v>
      </c>
      <c r="H5533" s="363">
        <v>4.4999999999999998E-2</v>
      </c>
      <c r="I5533" s="364">
        <v>33.840000000000003</v>
      </c>
      <c r="J5533" s="379">
        <v>1.52</v>
      </c>
    </row>
    <row r="5534" spans="1:10" x14ac:dyDescent="0.25">
      <c r="A5534" s="378" t="s">
        <v>185</v>
      </c>
      <c r="B5534" s="361" t="s">
        <v>190</v>
      </c>
      <c r="C5534" s="360" t="s">
        <v>12</v>
      </c>
      <c r="D5534" s="360" t="s">
        <v>106</v>
      </c>
      <c r="E5534" s="645" t="s">
        <v>2465</v>
      </c>
      <c r="F5534" s="645"/>
      <c r="G5534" s="362" t="s">
        <v>104</v>
      </c>
      <c r="H5534" s="363">
        <v>8.8999999999999996E-2</v>
      </c>
      <c r="I5534" s="364">
        <v>24.91</v>
      </c>
      <c r="J5534" s="379">
        <v>2.21</v>
      </c>
    </row>
    <row r="5535" spans="1:10" ht="38.25" x14ac:dyDescent="0.25">
      <c r="A5535" s="378" t="s">
        <v>185</v>
      </c>
      <c r="B5535" s="361" t="s">
        <v>1802</v>
      </c>
      <c r="C5535" s="360" t="s">
        <v>12</v>
      </c>
      <c r="D5535" s="360" t="s">
        <v>1803</v>
      </c>
      <c r="E5535" s="645" t="s">
        <v>2464</v>
      </c>
      <c r="F5535" s="645"/>
      <c r="G5535" s="362" t="s">
        <v>109</v>
      </c>
      <c r="H5535" s="363">
        <v>2.5000000000000001E-2</v>
      </c>
      <c r="I5535" s="364">
        <v>7.15</v>
      </c>
      <c r="J5535" s="379">
        <v>0.17</v>
      </c>
    </row>
    <row r="5536" spans="1:10" ht="39" thickBot="1" x14ac:dyDescent="0.3">
      <c r="A5536" s="378" t="s">
        <v>185</v>
      </c>
      <c r="B5536" s="361" t="s">
        <v>1804</v>
      </c>
      <c r="C5536" s="360" t="s">
        <v>12</v>
      </c>
      <c r="D5536" s="360" t="s">
        <v>1805</v>
      </c>
      <c r="E5536" s="645" t="s">
        <v>2464</v>
      </c>
      <c r="F5536" s="645"/>
      <c r="G5536" s="362" t="s">
        <v>110</v>
      </c>
      <c r="H5536" s="363">
        <v>4.2000000000000003E-2</v>
      </c>
      <c r="I5536" s="364">
        <v>0.77</v>
      </c>
      <c r="J5536" s="379">
        <v>0.03</v>
      </c>
    </row>
    <row r="5537" spans="1:10" ht="15.75" thickTop="1" x14ac:dyDescent="0.25">
      <c r="A5537" s="374"/>
      <c r="B5537" s="359"/>
      <c r="C5537" s="359"/>
      <c r="D5537" s="359"/>
      <c r="E5537" s="359"/>
      <c r="F5537" s="359"/>
      <c r="G5537" s="359"/>
      <c r="H5537" s="359"/>
      <c r="I5537" s="359"/>
      <c r="J5537" s="375"/>
    </row>
    <row r="5538" spans="1:10" ht="51" x14ac:dyDescent="0.25">
      <c r="A5538" s="376" t="s">
        <v>184</v>
      </c>
      <c r="B5538" s="350" t="s">
        <v>2535</v>
      </c>
      <c r="C5538" s="349" t="s">
        <v>12</v>
      </c>
      <c r="D5538" s="349" t="s">
        <v>2536</v>
      </c>
      <c r="E5538" s="644" t="s">
        <v>2476</v>
      </c>
      <c r="F5538" s="644"/>
      <c r="G5538" s="351" t="s">
        <v>187</v>
      </c>
      <c r="H5538" s="352">
        <v>1</v>
      </c>
      <c r="I5538" s="353">
        <v>209.95</v>
      </c>
      <c r="J5538" s="377">
        <v>209.95</v>
      </c>
    </row>
    <row r="5539" spans="1:10" x14ac:dyDescent="0.25">
      <c r="A5539" s="378" t="s">
        <v>185</v>
      </c>
      <c r="B5539" s="361" t="s">
        <v>190</v>
      </c>
      <c r="C5539" s="360" t="s">
        <v>12</v>
      </c>
      <c r="D5539" s="360" t="s">
        <v>106</v>
      </c>
      <c r="E5539" s="645" t="s">
        <v>2465</v>
      </c>
      <c r="F5539" s="645"/>
      <c r="G5539" s="362" t="s">
        <v>104</v>
      </c>
      <c r="H5539" s="363">
        <v>0.63400000000000001</v>
      </c>
      <c r="I5539" s="364">
        <v>24.91</v>
      </c>
      <c r="J5539" s="379">
        <v>15.79</v>
      </c>
    </row>
    <row r="5540" spans="1:10" ht="51" x14ac:dyDescent="0.25">
      <c r="A5540" s="378" t="s">
        <v>185</v>
      </c>
      <c r="B5540" s="361" t="s">
        <v>1039</v>
      </c>
      <c r="C5540" s="360" t="s">
        <v>12</v>
      </c>
      <c r="D5540" s="360" t="s">
        <v>1040</v>
      </c>
      <c r="E5540" s="645" t="s">
        <v>2464</v>
      </c>
      <c r="F5540" s="645"/>
      <c r="G5540" s="362" t="s">
        <v>110</v>
      </c>
      <c r="H5540" s="363">
        <v>0.03</v>
      </c>
      <c r="I5540" s="364">
        <v>0.64</v>
      </c>
      <c r="J5540" s="379">
        <v>0.01</v>
      </c>
    </row>
    <row r="5541" spans="1:10" x14ac:dyDescent="0.25">
      <c r="A5541" s="378" t="s">
        <v>185</v>
      </c>
      <c r="B5541" s="361" t="s">
        <v>207</v>
      </c>
      <c r="C5541" s="360" t="s">
        <v>12</v>
      </c>
      <c r="D5541" s="360" t="s">
        <v>107</v>
      </c>
      <c r="E5541" s="645" t="s">
        <v>2465</v>
      </c>
      <c r="F5541" s="645"/>
      <c r="G5541" s="362" t="s">
        <v>104</v>
      </c>
      <c r="H5541" s="363">
        <v>1.579</v>
      </c>
      <c r="I5541" s="364">
        <v>33.840000000000003</v>
      </c>
      <c r="J5541" s="379">
        <v>53.43</v>
      </c>
    </row>
    <row r="5542" spans="1:10" ht="51" x14ac:dyDescent="0.25">
      <c r="A5542" s="378" t="s">
        <v>185</v>
      </c>
      <c r="B5542" s="361" t="s">
        <v>695</v>
      </c>
      <c r="C5542" s="360" t="s">
        <v>12</v>
      </c>
      <c r="D5542" s="360" t="s">
        <v>696</v>
      </c>
      <c r="E5542" s="645" t="s">
        <v>2464</v>
      </c>
      <c r="F5542" s="645"/>
      <c r="G5542" s="362" t="s">
        <v>109</v>
      </c>
      <c r="H5542" s="363">
        <v>3.2000000000000001E-2</v>
      </c>
      <c r="I5542" s="364">
        <v>11.66</v>
      </c>
      <c r="J5542" s="379">
        <v>0.37</v>
      </c>
    </row>
    <row r="5543" spans="1:10" ht="25.5" x14ac:dyDescent="0.25">
      <c r="A5543" s="372" t="s">
        <v>191</v>
      </c>
      <c r="B5543" s="355" t="s">
        <v>1059</v>
      </c>
      <c r="C5543" s="354" t="s">
        <v>12</v>
      </c>
      <c r="D5543" s="354" t="s">
        <v>1060</v>
      </c>
      <c r="E5543" s="643" t="s">
        <v>192</v>
      </c>
      <c r="F5543" s="643"/>
      <c r="G5543" s="356" t="s">
        <v>187</v>
      </c>
      <c r="H5543" s="357">
        <v>0.59499999999999997</v>
      </c>
      <c r="I5543" s="358">
        <v>118.26</v>
      </c>
      <c r="J5543" s="373">
        <v>70.36</v>
      </c>
    </row>
    <row r="5544" spans="1:10" ht="26.25" thickBot="1" x14ac:dyDescent="0.3">
      <c r="A5544" s="372" t="s">
        <v>191</v>
      </c>
      <c r="B5544" s="355" t="s">
        <v>229</v>
      </c>
      <c r="C5544" s="354" t="s">
        <v>12</v>
      </c>
      <c r="D5544" s="354" t="s">
        <v>851</v>
      </c>
      <c r="E5544" s="643" t="s">
        <v>192</v>
      </c>
      <c r="F5544" s="643"/>
      <c r="G5544" s="356" t="s">
        <v>187</v>
      </c>
      <c r="H5544" s="357">
        <v>0.59499999999999997</v>
      </c>
      <c r="I5544" s="358">
        <v>117.64</v>
      </c>
      <c r="J5544" s="373">
        <v>69.989999999999995</v>
      </c>
    </row>
    <row r="5545" spans="1:10" ht="15.75" thickTop="1" x14ac:dyDescent="0.25">
      <c r="A5545" s="374"/>
      <c r="B5545" s="359"/>
      <c r="C5545" s="359"/>
      <c r="D5545" s="359"/>
      <c r="E5545" s="359"/>
      <c r="F5545" s="359"/>
      <c r="G5545" s="359"/>
      <c r="H5545" s="359"/>
      <c r="I5545" s="359"/>
      <c r="J5545" s="375"/>
    </row>
    <row r="5546" spans="1:10" ht="38.25" x14ac:dyDescent="0.25">
      <c r="A5546" s="376" t="s">
        <v>184</v>
      </c>
      <c r="B5546" s="350" t="s">
        <v>1224</v>
      </c>
      <c r="C5546" s="349" t="s">
        <v>12</v>
      </c>
      <c r="D5546" s="349" t="s">
        <v>1225</v>
      </c>
      <c r="E5546" s="644" t="s">
        <v>2468</v>
      </c>
      <c r="F5546" s="644"/>
      <c r="G5546" s="351" t="s">
        <v>162</v>
      </c>
      <c r="H5546" s="352">
        <v>1</v>
      </c>
      <c r="I5546" s="353">
        <v>2.65</v>
      </c>
      <c r="J5546" s="377">
        <v>2.65</v>
      </c>
    </row>
    <row r="5547" spans="1:10" x14ac:dyDescent="0.25">
      <c r="A5547" s="378" t="s">
        <v>185</v>
      </c>
      <c r="B5547" s="361" t="s">
        <v>190</v>
      </c>
      <c r="C5547" s="360" t="s">
        <v>12</v>
      </c>
      <c r="D5547" s="360" t="s">
        <v>106</v>
      </c>
      <c r="E5547" s="645" t="s">
        <v>2465</v>
      </c>
      <c r="F5547" s="645"/>
      <c r="G5547" s="362" t="s">
        <v>104</v>
      </c>
      <c r="H5547" s="363">
        <v>5.0000000000000001E-3</v>
      </c>
      <c r="I5547" s="364">
        <v>24.91</v>
      </c>
      <c r="J5547" s="379">
        <v>0.12</v>
      </c>
    </row>
    <row r="5548" spans="1:10" x14ac:dyDescent="0.25">
      <c r="A5548" s="378" t="s">
        <v>185</v>
      </c>
      <c r="B5548" s="361" t="s">
        <v>207</v>
      </c>
      <c r="C5548" s="360" t="s">
        <v>12</v>
      </c>
      <c r="D5548" s="360" t="s">
        <v>107</v>
      </c>
      <c r="E5548" s="645" t="s">
        <v>2465</v>
      </c>
      <c r="F5548" s="645"/>
      <c r="G5548" s="362" t="s">
        <v>104</v>
      </c>
      <c r="H5548" s="363">
        <v>1.4E-2</v>
      </c>
      <c r="I5548" s="364">
        <v>33.840000000000003</v>
      </c>
      <c r="J5548" s="379">
        <v>0.47</v>
      </c>
    </row>
    <row r="5549" spans="1:10" ht="15.75" thickBot="1" x14ac:dyDescent="0.3">
      <c r="A5549" s="372" t="s">
        <v>191</v>
      </c>
      <c r="B5549" s="355" t="s">
        <v>723</v>
      </c>
      <c r="C5549" s="354" t="s">
        <v>12</v>
      </c>
      <c r="D5549" s="354" t="s">
        <v>724</v>
      </c>
      <c r="E5549" s="643" t="s">
        <v>192</v>
      </c>
      <c r="F5549" s="643"/>
      <c r="G5549" s="356" t="s">
        <v>162</v>
      </c>
      <c r="H5549" s="357">
        <v>1.04</v>
      </c>
      <c r="I5549" s="358">
        <v>1.99</v>
      </c>
      <c r="J5549" s="373">
        <v>2.06</v>
      </c>
    </row>
    <row r="5550" spans="1:10" ht="15.75" thickTop="1" x14ac:dyDescent="0.25">
      <c r="A5550" s="374"/>
      <c r="B5550" s="359"/>
      <c r="C5550" s="359"/>
      <c r="D5550" s="359"/>
      <c r="E5550" s="359"/>
      <c r="F5550" s="359"/>
      <c r="G5550" s="359"/>
      <c r="H5550" s="359"/>
      <c r="I5550" s="359"/>
      <c r="J5550" s="375"/>
    </row>
    <row r="5551" spans="1:10" ht="38.25" x14ac:dyDescent="0.25">
      <c r="A5551" s="376" t="s">
        <v>184</v>
      </c>
      <c r="B5551" s="350" t="s">
        <v>1227</v>
      </c>
      <c r="C5551" s="349" t="s">
        <v>12</v>
      </c>
      <c r="D5551" s="349" t="s">
        <v>1228</v>
      </c>
      <c r="E5551" s="644" t="s">
        <v>2468</v>
      </c>
      <c r="F5551" s="644"/>
      <c r="G5551" s="351" t="s">
        <v>16</v>
      </c>
      <c r="H5551" s="352">
        <v>1</v>
      </c>
      <c r="I5551" s="353">
        <v>12.44</v>
      </c>
      <c r="J5551" s="377">
        <v>12.44</v>
      </c>
    </row>
    <row r="5552" spans="1:10" ht="25.5" x14ac:dyDescent="0.25">
      <c r="A5552" s="378" t="s">
        <v>185</v>
      </c>
      <c r="B5552" s="361" t="s">
        <v>484</v>
      </c>
      <c r="C5552" s="360" t="s">
        <v>12</v>
      </c>
      <c r="D5552" s="360" t="s">
        <v>485</v>
      </c>
      <c r="E5552" s="645" t="s">
        <v>2465</v>
      </c>
      <c r="F5552" s="645"/>
      <c r="G5552" s="362" t="s">
        <v>104</v>
      </c>
      <c r="H5552" s="363">
        <v>1.0999999999999999E-2</v>
      </c>
      <c r="I5552" s="364">
        <v>25.63</v>
      </c>
      <c r="J5552" s="379">
        <v>0.28000000000000003</v>
      </c>
    </row>
    <row r="5553" spans="1:10" x14ac:dyDescent="0.25">
      <c r="A5553" s="378" t="s">
        <v>185</v>
      </c>
      <c r="B5553" s="361" t="s">
        <v>502</v>
      </c>
      <c r="C5553" s="360" t="s">
        <v>12</v>
      </c>
      <c r="D5553" s="360" t="s">
        <v>503</v>
      </c>
      <c r="E5553" s="645" t="s">
        <v>2465</v>
      </c>
      <c r="F5553" s="645"/>
      <c r="G5553" s="362" t="s">
        <v>104</v>
      </c>
      <c r="H5553" s="363">
        <v>3.1E-2</v>
      </c>
      <c r="I5553" s="364">
        <v>33.61</v>
      </c>
      <c r="J5553" s="379">
        <v>1.04</v>
      </c>
    </row>
    <row r="5554" spans="1:10" ht="38.25" x14ac:dyDescent="0.25">
      <c r="A5554" s="372" t="s">
        <v>191</v>
      </c>
      <c r="B5554" s="355" t="s">
        <v>738</v>
      </c>
      <c r="C5554" s="354" t="s">
        <v>12</v>
      </c>
      <c r="D5554" s="354" t="s">
        <v>739</v>
      </c>
      <c r="E5554" s="643" t="s">
        <v>192</v>
      </c>
      <c r="F5554" s="643"/>
      <c r="G5554" s="356" t="s">
        <v>162</v>
      </c>
      <c r="H5554" s="357">
        <v>0.55500000000000005</v>
      </c>
      <c r="I5554" s="358">
        <v>15.43</v>
      </c>
      <c r="J5554" s="373">
        <v>8.56</v>
      </c>
    </row>
    <row r="5555" spans="1:10" ht="25.5" x14ac:dyDescent="0.25">
      <c r="A5555" s="372" t="s">
        <v>191</v>
      </c>
      <c r="B5555" s="355" t="s">
        <v>301</v>
      </c>
      <c r="C5555" s="354" t="s">
        <v>12</v>
      </c>
      <c r="D5555" s="354" t="s">
        <v>302</v>
      </c>
      <c r="E5555" s="643" t="s">
        <v>192</v>
      </c>
      <c r="F5555" s="643"/>
      <c r="G5555" s="356" t="s">
        <v>16</v>
      </c>
      <c r="H5555" s="357">
        <v>1.0999999999999999E-2</v>
      </c>
      <c r="I5555" s="358">
        <v>24.61</v>
      </c>
      <c r="J5555" s="373">
        <v>0.27</v>
      </c>
    </row>
    <row r="5556" spans="1:10" ht="51.75" thickBot="1" x14ac:dyDescent="0.3">
      <c r="A5556" s="372" t="s">
        <v>191</v>
      </c>
      <c r="B5556" s="355" t="s">
        <v>1806</v>
      </c>
      <c r="C5556" s="354" t="s">
        <v>12</v>
      </c>
      <c r="D5556" s="354" t="s">
        <v>1807</v>
      </c>
      <c r="E5556" s="643" t="s">
        <v>192</v>
      </c>
      <c r="F5556" s="643"/>
      <c r="G5556" s="356" t="s">
        <v>3</v>
      </c>
      <c r="H5556" s="357">
        <v>0.45500000000000002</v>
      </c>
      <c r="I5556" s="358">
        <v>5.05</v>
      </c>
      <c r="J5556" s="373">
        <v>2.29</v>
      </c>
    </row>
    <row r="5557" spans="1:10" ht="15.75" thickTop="1" x14ac:dyDescent="0.25">
      <c r="A5557" s="374"/>
      <c r="B5557" s="359"/>
      <c r="C5557" s="359"/>
      <c r="D5557" s="359"/>
      <c r="E5557" s="359"/>
      <c r="F5557" s="359"/>
      <c r="G5557" s="359"/>
      <c r="H5557" s="359"/>
      <c r="I5557" s="359"/>
      <c r="J5557" s="375"/>
    </row>
    <row r="5558" spans="1:10" ht="38.25" x14ac:dyDescent="0.25">
      <c r="A5558" s="376" t="s">
        <v>184</v>
      </c>
      <c r="B5558" s="350" t="s">
        <v>1230</v>
      </c>
      <c r="C5558" s="349" t="s">
        <v>12</v>
      </c>
      <c r="D5558" s="349" t="s">
        <v>1231</v>
      </c>
      <c r="E5558" s="644" t="s">
        <v>2468</v>
      </c>
      <c r="F5558" s="644"/>
      <c r="G5558" s="351" t="s">
        <v>187</v>
      </c>
      <c r="H5558" s="352">
        <v>1</v>
      </c>
      <c r="I5558" s="353">
        <v>724.02</v>
      </c>
      <c r="J5558" s="377">
        <v>724.02</v>
      </c>
    </row>
    <row r="5559" spans="1:10" x14ac:dyDescent="0.25">
      <c r="A5559" s="378" t="s">
        <v>185</v>
      </c>
      <c r="B5559" s="361" t="s">
        <v>190</v>
      </c>
      <c r="C5559" s="360" t="s">
        <v>12</v>
      </c>
      <c r="D5559" s="360" t="s">
        <v>106</v>
      </c>
      <c r="E5559" s="645" t="s">
        <v>2465</v>
      </c>
      <c r="F5559" s="645"/>
      <c r="G5559" s="362" t="s">
        <v>104</v>
      </c>
      <c r="H5559" s="363">
        <v>0.41099999999999998</v>
      </c>
      <c r="I5559" s="364">
        <v>24.91</v>
      </c>
      <c r="J5559" s="379">
        <v>10.23</v>
      </c>
    </row>
    <row r="5560" spans="1:10" x14ac:dyDescent="0.25">
      <c r="A5560" s="378" t="s">
        <v>185</v>
      </c>
      <c r="B5560" s="361" t="s">
        <v>207</v>
      </c>
      <c r="C5560" s="360" t="s">
        <v>12</v>
      </c>
      <c r="D5560" s="360" t="s">
        <v>107</v>
      </c>
      <c r="E5560" s="645" t="s">
        <v>2465</v>
      </c>
      <c r="F5560" s="645"/>
      <c r="G5560" s="362" t="s">
        <v>104</v>
      </c>
      <c r="H5560" s="363">
        <v>0.41099999999999998</v>
      </c>
      <c r="I5560" s="364">
        <v>33.840000000000003</v>
      </c>
      <c r="J5560" s="379">
        <v>13.9</v>
      </c>
    </row>
    <row r="5561" spans="1:10" ht="38.25" x14ac:dyDescent="0.25">
      <c r="A5561" s="378" t="s">
        <v>185</v>
      </c>
      <c r="B5561" s="361" t="s">
        <v>363</v>
      </c>
      <c r="C5561" s="360" t="s">
        <v>12</v>
      </c>
      <c r="D5561" s="360" t="s">
        <v>364</v>
      </c>
      <c r="E5561" s="645" t="s">
        <v>2464</v>
      </c>
      <c r="F5561" s="645"/>
      <c r="G5561" s="362" t="s">
        <v>109</v>
      </c>
      <c r="H5561" s="363">
        <v>5.2999999999999999E-2</v>
      </c>
      <c r="I5561" s="364">
        <v>1.54</v>
      </c>
      <c r="J5561" s="379">
        <v>0.08</v>
      </c>
    </row>
    <row r="5562" spans="1:10" ht="38.25" x14ac:dyDescent="0.25">
      <c r="A5562" s="378" t="s">
        <v>185</v>
      </c>
      <c r="B5562" s="361" t="s">
        <v>365</v>
      </c>
      <c r="C5562" s="360" t="s">
        <v>12</v>
      </c>
      <c r="D5562" s="360" t="s">
        <v>366</v>
      </c>
      <c r="E5562" s="645" t="s">
        <v>2464</v>
      </c>
      <c r="F5562" s="645"/>
      <c r="G5562" s="362" t="s">
        <v>110</v>
      </c>
      <c r="H5562" s="363">
        <v>4.9000000000000002E-2</v>
      </c>
      <c r="I5562" s="364">
        <v>0.6</v>
      </c>
      <c r="J5562" s="379">
        <v>0.02</v>
      </c>
    </row>
    <row r="5563" spans="1:10" ht="51.75" thickBot="1" x14ac:dyDescent="0.3">
      <c r="A5563" s="372" t="s">
        <v>191</v>
      </c>
      <c r="B5563" s="355" t="s">
        <v>1808</v>
      </c>
      <c r="C5563" s="354" t="s">
        <v>12</v>
      </c>
      <c r="D5563" s="354" t="s">
        <v>1809</v>
      </c>
      <c r="E5563" s="643" t="s">
        <v>192</v>
      </c>
      <c r="F5563" s="643"/>
      <c r="G5563" s="356" t="s">
        <v>187</v>
      </c>
      <c r="H5563" s="357">
        <v>1.06</v>
      </c>
      <c r="I5563" s="358">
        <v>660.18</v>
      </c>
      <c r="J5563" s="373">
        <v>699.79</v>
      </c>
    </row>
    <row r="5564" spans="1:10" ht="15.75" thickTop="1" x14ac:dyDescent="0.25">
      <c r="A5564" s="374"/>
      <c r="B5564" s="359"/>
      <c r="C5564" s="359"/>
      <c r="D5564" s="359"/>
      <c r="E5564" s="359"/>
      <c r="F5564" s="359"/>
      <c r="G5564" s="359"/>
      <c r="H5564" s="359"/>
      <c r="I5564" s="359"/>
      <c r="J5564" s="375"/>
    </row>
    <row r="5565" spans="1:10" ht="51" x14ac:dyDescent="0.25">
      <c r="A5565" s="376" t="s">
        <v>184</v>
      </c>
      <c r="B5565" s="350" t="s">
        <v>1233</v>
      </c>
      <c r="C5565" s="349" t="s">
        <v>163</v>
      </c>
      <c r="D5565" s="349" t="s">
        <v>1234</v>
      </c>
      <c r="E5565" s="644" t="s">
        <v>1810</v>
      </c>
      <c r="F5565" s="644"/>
      <c r="G5565" s="351" t="s">
        <v>162</v>
      </c>
      <c r="H5565" s="352">
        <v>1</v>
      </c>
      <c r="I5565" s="353">
        <v>49.92</v>
      </c>
      <c r="J5565" s="377">
        <v>49.92</v>
      </c>
    </row>
    <row r="5566" spans="1:10" x14ac:dyDescent="0.25">
      <c r="A5566" s="378" t="s">
        <v>185</v>
      </c>
      <c r="B5566" s="361" t="s">
        <v>190</v>
      </c>
      <c r="C5566" s="360" t="s">
        <v>12</v>
      </c>
      <c r="D5566" s="360" t="s">
        <v>106</v>
      </c>
      <c r="E5566" s="645" t="s">
        <v>2465</v>
      </c>
      <c r="F5566" s="645"/>
      <c r="G5566" s="362" t="s">
        <v>104</v>
      </c>
      <c r="H5566" s="363">
        <v>0.14499999999999999</v>
      </c>
      <c r="I5566" s="364">
        <v>24.91</v>
      </c>
      <c r="J5566" s="379">
        <v>3.61</v>
      </c>
    </row>
    <row r="5567" spans="1:10" x14ac:dyDescent="0.25">
      <c r="A5567" s="378" t="s">
        <v>185</v>
      </c>
      <c r="B5567" s="361" t="s">
        <v>207</v>
      </c>
      <c r="C5567" s="360" t="s">
        <v>12</v>
      </c>
      <c r="D5567" s="360" t="s">
        <v>107</v>
      </c>
      <c r="E5567" s="645" t="s">
        <v>2465</v>
      </c>
      <c r="F5567" s="645"/>
      <c r="G5567" s="362" t="s">
        <v>104</v>
      </c>
      <c r="H5567" s="363">
        <v>0.28999999999999998</v>
      </c>
      <c r="I5567" s="364">
        <v>33.840000000000003</v>
      </c>
      <c r="J5567" s="379">
        <v>9.81</v>
      </c>
    </row>
    <row r="5568" spans="1:10" ht="38.25" x14ac:dyDescent="0.25">
      <c r="A5568" s="378" t="s">
        <v>185</v>
      </c>
      <c r="B5568" s="361" t="s">
        <v>728</v>
      </c>
      <c r="C5568" s="360" t="s">
        <v>12</v>
      </c>
      <c r="D5568" s="360" t="s">
        <v>729</v>
      </c>
      <c r="E5568" s="645" t="s">
        <v>2470</v>
      </c>
      <c r="F5568" s="645"/>
      <c r="G5568" s="362" t="s">
        <v>187</v>
      </c>
      <c r="H5568" s="363">
        <v>3.1E-2</v>
      </c>
      <c r="I5568" s="364">
        <v>937.71</v>
      </c>
      <c r="J5568" s="379">
        <v>29.06</v>
      </c>
    </row>
    <row r="5569" spans="1:10" x14ac:dyDescent="0.25">
      <c r="A5569" s="372" t="s">
        <v>191</v>
      </c>
      <c r="B5569" s="355" t="s">
        <v>196</v>
      </c>
      <c r="C5569" s="354" t="s">
        <v>12</v>
      </c>
      <c r="D5569" s="354" t="s">
        <v>197</v>
      </c>
      <c r="E5569" s="643" t="s">
        <v>192</v>
      </c>
      <c r="F5569" s="643"/>
      <c r="G5569" s="356" t="s">
        <v>16</v>
      </c>
      <c r="H5569" s="357">
        <v>0.5</v>
      </c>
      <c r="I5569" s="358">
        <v>0.99</v>
      </c>
      <c r="J5569" s="373">
        <v>0.49</v>
      </c>
    </row>
    <row r="5570" spans="1:10" ht="25.5" x14ac:dyDescent="0.25">
      <c r="A5570" s="372" t="s">
        <v>191</v>
      </c>
      <c r="B5570" s="355" t="s">
        <v>1811</v>
      </c>
      <c r="C5570" s="354" t="s">
        <v>12</v>
      </c>
      <c r="D5570" s="354" t="s">
        <v>1812</v>
      </c>
      <c r="E5570" s="643" t="s">
        <v>192</v>
      </c>
      <c r="F5570" s="643"/>
      <c r="G5570" s="356" t="s">
        <v>105</v>
      </c>
      <c r="H5570" s="357">
        <v>0.435</v>
      </c>
      <c r="I5570" s="358">
        <v>15.98</v>
      </c>
      <c r="J5570" s="373">
        <v>6.95</v>
      </c>
    </row>
    <row r="5571" spans="1:10" x14ac:dyDescent="0.25">
      <c r="A5571" s="646" t="s">
        <v>199</v>
      </c>
      <c r="B5571" s="853"/>
      <c r="C5571" s="853"/>
      <c r="D5571" s="853"/>
      <c r="E5571" s="853"/>
      <c r="F5571" s="853"/>
      <c r="G5571" s="853"/>
      <c r="H5571" s="853"/>
      <c r="I5571" s="853"/>
      <c r="J5571" s="647"/>
    </row>
    <row r="5572" spans="1:10" ht="15.75" thickBot="1" x14ac:dyDescent="0.3">
      <c r="A5572" s="648" t="s">
        <v>1813</v>
      </c>
      <c r="B5572" s="854"/>
      <c r="C5572" s="854"/>
      <c r="D5572" s="854"/>
      <c r="E5572" s="854"/>
      <c r="F5572" s="854"/>
      <c r="G5572" s="854"/>
      <c r="H5572" s="854"/>
      <c r="I5572" s="854"/>
      <c r="J5572" s="649"/>
    </row>
    <row r="5573" spans="1:10" ht="15.75" thickTop="1" x14ac:dyDescent="0.25">
      <c r="A5573" s="374"/>
      <c r="B5573" s="359"/>
      <c r="C5573" s="359"/>
      <c r="D5573" s="359"/>
      <c r="E5573" s="359"/>
      <c r="F5573" s="359"/>
      <c r="G5573" s="359"/>
      <c r="H5573" s="359"/>
      <c r="I5573" s="359"/>
      <c r="J5573" s="375"/>
    </row>
    <row r="5574" spans="1:10" ht="38.25" x14ac:dyDescent="0.25">
      <c r="A5574" s="376" t="s">
        <v>184</v>
      </c>
      <c r="B5574" s="350" t="s">
        <v>2538</v>
      </c>
      <c r="C5574" s="349" t="s">
        <v>163</v>
      </c>
      <c r="D5574" s="349" t="s">
        <v>2539</v>
      </c>
      <c r="E5574" s="644" t="s">
        <v>1814</v>
      </c>
      <c r="F5574" s="644"/>
      <c r="G5574" s="351" t="s">
        <v>162</v>
      </c>
      <c r="H5574" s="352">
        <v>1</v>
      </c>
      <c r="I5574" s="353">
        <v>118.7</v>
      </c>
      <c r="J5574" s="377">
        <v>118.7</v>
      </c>
    </row>
    <row r="5575" spans="1:10" ht="25.5" x14ac:dyDescent="0.25">
      <c r="A5575" s="378" t="s">
        <v>185</v>
      </c>
      <c r="B5575" s="361" t="s">
        <v>1815</v>
      </c>
      <c r="C5575" s="360" t="s">
        <v>12</v>
      </c>
      <c r="D5575" s="360" t="s">
        <v>2484</v>
      </c>
      <c r="E5575" s="645" t="s">
        <v>2465</v>
      </c>
      <c r="F5575" s="645"/>
      <c r="G5575" s="362" t="s">
        <v>104</v>
      </c>
      <c r="H5575" s="363">
        <v>0.80379999999999996</v>
      </c>
      <c r="I5575" s="364">
        <v>33.69</v>
      </c>
      <c r="J5575" s="379">
        <v>27.08</v>
      </c>
    </row>
    <row r="5576" spans="1:10" x14ac:dyDescent="0.25">
      <c r="A5576" s="378" t="s">
        <v>185</v>
      </c>
      <c r="B5576" s="361" t="s">
        <v>190</v>
      </c>
      <c r="C5576" s="360" t="s">
        <v>12</v>
      </c>
      <c r="D5576" s="360" t="s">
        <v>106</v>
      </c>
      <c r="E5576" s="645" t="s">
        <v>2465</v>
      </c>
      <c r="F5576" s="645"/>
      <c r="G5576" s="362" t="s">
        <v>104</v>
      </c>
      <c r="H5576" s="363">
        <v>0.2064</v>
      </c>
      <c r="I5576" s="364">
        <v>24.91</v>
      </c>
      <c r="J5576" s="379">
        <v>5.14</v>
      </c>
    </row>
    <row r="5577" spans="1:10" ht="38.25" x14ac:dyDescent="0.25">
      <c r="A5577" s="372" t="s">
        <v>191</v>
      </c>
      <c r="B5577" s="355" t="s">
        <v>1832</v>
      </c>
      <c r="C5577" s="354" t="s">
        <v>12</v>
      </c>
      <c r="D5577" s="354" t="s">
        <v>1833</v>
      </c>
      <c r="E5577" s="643" t="s">
        <v>192</v>
      </c>
      <c r="F5577" s="643"/>
      <c r="G5577" s="356" t="s">
        <v>162</v>
      </c>
      <c r="H5577" s="357">
        <v>1.0864</v>
      </c>
      <c r="I5577" s="358">
        <v>55.74</v>
      </c>
      <c r="J5577" s="373">
        <v>60.55</v>
      </c>
    </row>
    <row r="5578" spans="1:10" x14ac:dyDescent="0.25">
      <c r="A5578" s="372" t="s">
        <v>191</v>
      </c>
      <c r="B5578" s="355" t="s">
        <v>1816</v>
      </c>
      <c r="C5578" s="354" t="s">
        <v>12</v>
      </c>
      <c r="D5578" s="354" t="s">
        <v>1817</v>
      </c>
      <c r="E5578" s="643" t="s">
        <v>192</v>
      </c>
      <c r="F5578" s="643"/>
      <c r="G5578" s="356" t="s">
        <v>16</v>
      </c>
      <c r="H5578" s="357">
        <v>9.1300000000000008</v>
      </c>
      <c r="I5578" s="358">
        <v>2.76</v>
      </c>
      <c r="J5578" s="373">
        <v>25.19</v>
      </c>
    </row>
    <row r="5579" spans="1:10" x14ac:dyDescent="0.25">
      <c r="A5579" s="372" t="s">
        <v>191</v>
      </c>
      <c r="B5579" s="355" t="s">
        <v>691</v>
      </c>
      <c r="C5579" s="354" t="s">
        <v>12</v>
      </c>
      <c r="D5579" s="354" t="s">
        <v>692</v>
      </c>
      <c r="E5579" s="643" t="s">
        <v>192</v>
      </c>
      <c r="F5579" s="643"/>
      <c r="G5579" s="356" t="s">
        <v>16</v>
      </c>
      <c r="H5579" s="357">
        <v>0.14099999999999999</v>
      </c>
      <c r="I5579" s="358">
        <v>5.28</v>
      </c>
      <c r="J5579" s="373">
        <v>0.74</v>
      </c>
    </row>
    <row r="5580" spans="1:10" x14ac:dyDescent="0.25">
      <c r="A5580" s="646" t="s">
        <v>199</v>
      </c>
      <c r="B5580" s="853"/>
      <c r="C5580" s="853"/>
      <c r="D5580" s="853"/>
      <c r="E5580" s="853"/>
      <c r="F5580" s="853"/>
      <c r="G5580" s="853"/>
      <c r="H5580" s="853"/>
      <c r="I5580" s="853"/>
      <c r="J5580" s="647"/>
    </row>
    <row r="5581" spans="1:10" ht="15.75" thickBot="1" x14ac:dyDescent="0.3">
      <c r="A5581" s="648" t="s">
        <v>2880</v>
      </c>
      <c r="B5581" s="854"/>
      <c r="C5581" s="854"/>
      <c r="D5581" s="854"/>
      <c r="E5581" s="854"/>
      <c r="F5581" s="854"/>
      <c r="G5581" s="854"/>
      <c r="H5581" s="854"/>
      <c r="I5581" s="854"/>
      <c r="J5581" s="649"/>
    </row>
    <row r="5582" spans="1:10" ht="15.75" thickTop="1" x14ac:dyDescent="0.25">
      <c r="A5582" s="374"/>
      <c r="B5582" s="359"/>
      <c r="C5582" s="359"/>
      <c r="D5582" s="359"/>
      <c r="E5582" s="359"/>
      <c r="F5582" s="359"/>
      <c r="G5582" s="359"/>
      <c r="H5582" s="359"/>
      <c r="I5582" s="359"/>
      <c r="J5582" s="375"/>
    </row>
    <row r="5583" spans="1:10" ht="25.5" x14ac:dyDescent="0.25">
      <c r="A5583" s="376" t="s">
        <v>184</v>
      </c>
      <c r="B5583" s="350" t="s">
        <v>1236</v>
      </c>
      <c r="C5583" s="349" t="s">
        <v>163</v>
      </c>
      <c r="D5583" s="349" t="s">
        <v>1237</v>
      </c>
      <c r="E5583" s="644" t="s">
        <v>725</v>
      </c>
      <c r="F5583" s="644"/>
      <c r="G5583" s="351" t="s">
        <v>162</v>
      </c>
      <c r="H5583" s="352">
        <v>1</v>
      </c>
      <c r="I5583" s="353">
        <v>452.06</v>
      </c>
      <c r="J5583" s="377">
        <v>452.06</v>
      </c>
    </row>
    <row r="5584" spans="1:10" ht="25.5" x14ac:dyDescent="0.25">
      <c r="A5584" s="378" t="s">
        <v>185</v>
      </c>
      <c r="B5584" s="361" t="s">
        <v>1822</v>
      </c>
      <c r="C5584" s="360" t="s">
        <v>12</v>
      </c>
      <c r="D5584" s="360" t="s">
        <v>1823</v>
      </c>
      <c r="E5584" s="645" t="s">
        <v>2465</v>
      </c>
      <c r="F5584" s="645"/>
      <c r="G5584" s="362" t="s">
        <v>104</v>
      </c>
      <c r="H5584" s="363">
        <v>3.64</v>
      </c>
      <c r="I5584" s="364">
        <v>33.69</v>
      </c>
      <c r="J5584" s="379">
        <v>122.63</v>
      </c>
    </row>
    <row r="5585" spans="1:10" x14ac:dyDescent="0.25">
      <c r="A5585" s="378" t="s">
        <v>185</v>
      </c>
      <c r="B5585" s="361" t="s">
        <v>190</v>
      </c>
      <c r="C5585" s="360" t="s">
        <v>12</v>
      </c>
      <c r="D5585" s="360" t="s">
        <v>106</v>
      </c>
      <c r="E5585" s="645" t="s">
        <v>2465</v>
      </c>
      <c r="F5585" s="645"/>
      <c r="G5585" s="362" t="s">
        <v>104</v>
      </c>
      <c r="H5585" s="363">
        <v>1.82</v>
      </c>
      <c r="I5585" s="364">
        <v>24.91</v>
      </c>
      <c r="J5585" s="379">
        <v>45.33</v>
      </c>
    </row>
    <row r="5586" spans="1:10" x14ac:dyDescent="0.25">
      <c r="A5586" s="372" t="s">
        <v>191</v>
      </c>
      <c r="B5586" s="355" t="s">
        <v>1816</v>
      </c>
      <c r="C5586" s="354" t="s">
        <v>12</v>
      </c>
      <c r="D5586" s="354" t="s">
        <v>1817</v>
      </c>
      <c r="E5586" s="643" t="s">
        <v>192</v>
      </c>
      <c r="F5586" s="643"/>
      <c r="G5586" s="356" t="s">
        <v>16</v>
      </c>
      <c r="H5586" s="357">
        <v>8.6</v>
      </c>
      <c r="I5586" s="358">
        <v>2.76</v>
      </c>
      <c r="J5586" s="373">
        <v>23.73</v>
      </c>
    </row>
    <row r="5587" spans="1:10" ht="51" x14ac:dyDescent="0.25">
      <c r="A5587" s="372" t="s">
        <v>191</v>
      </c>
      <c r="B5587" s="355" t="s">
        <v>1834</v>
      </c>
      <c r="C5587" s="354" t="s">
        <v>12</v>
      </c>
      <c r="D5587" s="354" t="s">
        <v>1835</v>
      </c>
      <c r="E5587" s="643" t="s">
        <v>192</v>
      </c>
      <c r="F5587" s="643"/>
      <c r="G5587" s="356" t="s">
        <v>162</v>
      </c>
      <c r="H5587" s="357">
        <v>1</v>
      </c>
      <c r="I5587" s="358">
        <v>260.37</v>
      </c>
      <c r="J5587" s="373">
        <v>260.37</v>
      </c>
    </row>
    <row r="5588" spans="1:10" x14ac:dyDescent="0.25">
      <c r="A5588" s="646" t="s">
        <v>199</v>
      </c>
      <c r="B5588" s="853"/>
      <c r="C5588" s="853"/>
      <c r="D5588" s="853"/>
      <c r="E5588" s="853"/>
      <c r="F5588" s="853"/>
      <c r="G5588" s="853"/>
      <c r="H5588" s="853"/>
      <c r="I5588" s="853"/>
      <c r="J5588" s="647"/>
    </row>
    <row r="5589" spans="1:10" ht="15.75" thickBot="1" x14ac:dyDescent="0.3">
      <c r="A5589" s="648" t="s">
        <v>1836</v>
      </c>
      <c r="B5589" s="854"/>
      <c r="C5589" s="854"/>
      <c r="D5589" s="854"/>
      <c r="E5589" s="854"/>
      <c r="F5589" s="854"/>
      <c r="G5589" s="854"/>
      <c r="H5589" s="854"/>
      <c r="I5589" s="854"/>
      <c r="J5589" s="649"/>
    </row>
    <row r="5590" spans="1:10" ht="15.75" thickTop="1" x14ac:dyDescent="0.25">
      <c r="A5590" s="374"/>
      <c r="B5590" s="359"/>
      <c r="C5590" s="359"/>
      <c r="D5590" s="359"/>
      <c r="E5590" s="359"/>
      <c r="F5590" s="359"/>
      <c r="G5590" s="359"/>
      <c r="H5590" s="359"/>
      <c r="I5590" s="359"/>
      <c r="J5590" s="375"/>
    </row>
    <row r="5591" spans="1:10" ht="51" x14ac:dyDescent="0.25">
      <c r="A5591" s="376" t="s">
        <v>184</v>
      </c>
      <c r="B5591" s="350" t="s">
        <v>594</v>
      </c>
      <c r="C5591" s="349" t="s">
        <v>12</v>
      </c>
      <c r="D5591" s="349" t="s">
        <v>595</v>
      </c>
      <c r="E5591" s="644" t="s">
        <v>2478</v>
      </c>
      <c r="F5591" s="644"/>
      <c r="G5591" s="351" t="s">
        <v>162</v>
      </c>
      <c r="H5591" s="352">
        <v>1</v>
      </c>
      <c r="I5591" s="353">
        <v>5.68</v>
      </c>
      <c r="J5591" s="377">
        <v>5.68</v>
      </c>
    </row>
    <row r="5592" spans="1:10" x14ac:dyDescent="0.25">
      <c r="A5592" s="378" t="s">
        <v>185</v>
      </c>
      <c r="B5592" s="361" t="s">
        <v>190</v>
      </c>
      <c r="C5592" s="360" t="s">
        <v>12</v>
      </c>
      <c r="D5592" s="360" t="s">
        <v>106</v>
      </c>
      <c r="E5592" s="645" t="s">
        <v>2465</v>
      </c>
      <c r="F5592" s="645"/>
      <c r="G5592" s="362" t="s">
        <v>104</v>
      </c>
      <c r="H5592" s="363">
        <v>2.5499999999999998E-2</v>
      </c>
      <c r="I5592" s="364">
        <v>24.91</v>
      </c>
      <c r="J5592" s="379">
        <v>0.63</v>
      </c>
    </row>
    <row r="5593" spans="1:10" x14ac:dyDescent="0.25">
      <c r="A5593" s="378" t="s">
        <v>185</v>
      </c>
      <c r="B5593" s="361" t="s">
        <v>207</v>
      </c>
      <c r="C5593" s="360" t="s">
        <v>12</v>
      </c>
      <c r="D5593" s="360" t="s">
        <v>107</v>
      </c>
      <c r="E5593" s="645" t="s">
        <v>2465</v>
      </c>
      <c r="F5593" s="645"/>
      <c r="G5593" s="362" t="s">
        <v>104</v>
      </c>
      <c r="H5593" s="363">
        <v>6.8099999999999994E-2</v>
      </c>
      <c r="I5593" s="364">
        <v>33.840000000000003</v>
      </c>
      <c r="J5593" s="379">
        <v>2.2999999999999998</v>
      </c>
    </row>
    <row r="5594" spans="1:10" ht="51.75" thickBot="1" x14ac:dyDescent="0.3">
      <c r="A5594" s="378" t="s">
        <v>185</v>
      </c>
      <c r="B5594" s="361" t="s">
        <v>688</v>
      </c>
      <c r="C5594" s="360" t="s">
        <v>12</v>
      </c>
      <c r="D5594" s="360" t="s">
        <v>689</v>
      </c>
      <c r="E5594" s="645" t="s">
        <v>2470</v>
      </c>
      <c r="F5594" s="645"/>
      <c r="G5594" s="362" t="s">
        <v>187</v>
      </c>
      <c r="H5594" s="363">
        <v>3.7000000000000002E-3</v>
      </c>
      <c r="I5594" s="364">
        <v>743.33</v>
      </c>
      <c r="J5594" s="379">
        <v>2.75</v>
      </c>
    </row>
    <row r="5595" spans="1:10" ht="15.75" thickTop="1" x14ac:dyDescent="0.25">
      <c r="A5595" s="374"/>
      <c r="B5595" s="359"/>
      <c r="C5595" s="359"/>
      <c r="D5595" s="359"/>
      <c r="E5595" s="359"/>
      <c r="F5595" s="359"/>
      <c r="G5595" s="359"/>
      <c r="H5595" s="359"/>
      <c r="I5595" s="359"/>
      <c r="J5595" s="375"/>
    </row>
    <row r="5596" spans="1:10" ht="51" x14ac:dyDescent="0.25">
      <c r="A5596" s="376" t="s">
        <v>184</v>
      </c>
      <c r="B5596" s="350" t="s">
        <v>1242</v>
      </c>
      <c r="C5596" s="349" t="s">
        <v>163</v>
      </c>
      <c r="D5596" s="349" t="s">
        <v>1243</v>
      </c>
      <c r="E5596" s="644" t="s">
        <v>690</v>
      </c>
      <c r="F5596" s="644"/>
      <c r="G5596" s="351" t="s">
        <v>162</v>
      </c>
      <c r="H5596" s="352">
        <v>1</v>
      </c>
      <c r="I5596" s="353">
        <v>38.49</v>
      </c>
      <c r="J5596" s="377">
        <v>38.49</v>
      </c>
    </row>
    <row r="5597" spans="1:10" x14ac:dyDescent="0.25">
      <c r="A5597" s="378" t="s">
        <v>185</v>
      </c>
      <c r="B5597" s="361" t="s">
        <v>190</v>
      </c>
      <c r="C5597" s="360" t="s">
        <v>12</v>
      </c>
      <c r="D5597" s="360" t="s">
        <v>106</v>
      </c>
      <c r="E5597" s="645" t="s">
        <v>2465</v>
      </c>
      <c r="F5597" s="645"/>
      <c r="G5597" s="362" t="s">
        <v>104</v>
      </c>
      <c r="H5597" s="363">
        <v>0.14849999999999999</v>
      </c>
      <c r="I5597" s="364">
        <v>24.91</v>
      </c>
      <c r="J5597" s="379">
        <v>3.69</v>
      </c>
    </row>
    <row r="5598" spans="1:10" x14ac:dyDescent="0.25">
      <c r="A5598" s="378" t="s">
        <v>185</v>
      </c>
      <c r="B5598" s="361" t="s">
        <v>207</v>
      </c>
      <c r="C5598" s="360" t="s">
        <v>12</v>
      </c>
      <c r="D5598" s="360" t="s">
        <v>107</v>
      </c>
      <c r="E5598" s="645" t="s">
        <v>2465</v>
      </c>
      <c r="F5598" s="645"/>
      <c r="G5598" s="362" t="s">
        <v>104</v>
      </c>
      <c r="H5598" s="363">
        <v>0.29709999999999998</v>
      </c>
      <c r="I5598" s="364">
        <v>33.840000000000003</v>
      </c>
      <c r="J5598" s="379">
        <v>10.050000000000001</v>
      </c>
    </row>
    <row r="5599" spans="1:10" ht="63.75" x14ac:dyDescent="0.25">
      <c r="A5599" s="378" t="s">
        <v>185</v>
      </c>
      <c r="B5599" s="361" t="s">
        <v>683</v>
      </c>
      <c r="C5599" s="360" t="s">
        <v>12</v>
      </c>
      <c r="D5599" s="360" t="s">
        <v>684</v>
      </c>
      <c r="E5599" s="645" t="s">
        <v>2470</v>
      </c>
      <c r="F5599" s="645"/>
      <c r="G5599" s="362" t="s">
        <v>187</v>
      </c>
      <c r="H5599" s="363">
        <v>2.9399999999999999E-2</v>
      </c>
      <c r="I5599" s="364">
        <v>841.91</v>
      </c>
      <c r="J5599" s="379">
        <v>24.75</v>
      </c>
    </row>
    <row r="5600" spans="1:10" x14ac:dyDescent="0.25">
      <c r="A5600" s="646" t="s">
        <v>199</v>
      </c>
      <c r="B5600" s="853"/>
      <c r="C5600" s="853"/>
      <c r="D5600" s="853"/>
      <c r="E5600" s="853"/>
      <c r="F5600" s="853"/>
      <c r="G5600" s="853"/>
      <c r="H5600" s="853"/>
      <c r="I5600" s="853"/>
      <c r="J5600" s="647"/>
    </row>
    <row r="5601" spans="1:10" ht="15.75" thickBot="1" x14ac:dyDescent="0.3">
      <c r="A5601" s="648" t="s">
        <v>1837</v>
      </c>
      <c r="B5601" s="854"/>
      <c r="C5601" s="854"/>
      <c r="D5601" s="854"/>
      <c r="E5601" s="854"/>
      <c r="F5601" s="854"/>
      <c r="G5601" s="854"/>
      <c r="H5601" s="854"/>
      <c r="I5601" s="854"/>
      <c r="J5601" s="649"/>
    </row>
    <row r="5602" spans="1:10" ht="15.75" thickTop="1" x14ac:dyDescent="0.25">
      <c r="A5602" s="374"/>
      <c r="B5602" s="359"/>
      <c r="C5602" s="359"/>
      <c r="D5602" s="359"/>
      <c r="E5602" s="359"/>
      <c r="F5602" s="359"/>
      <c r="G5602" s="359"/>
      <c r="H5602" s="359"/>
      <c r="I5602" s="359"/>
      <c r="J5602" s="375"/>
    </row>
    <row r="5603" spans="1:10" ht="51" x14ac:dyDescent="0.25">
      <c r="A5603" s="376" t="s">
        <v>184</v>
      </c>
      <c r="B5603" s="350" t="s">
        <v>4678</v>
      </c>
      <c r="C5603" s="349" t="s">
        <v>163</v>
      </c>
      <c r="D5603" s="349" t="s">
        <v>4679</v>
      </c>
      <c r="E5603" s="644" t="s">
        <v>2887</v>
      </c>
      <c r="F5603" s="644"/>
      <c r="G5603" s="351" t="s">
        <v>162</v>
      </c>
      <c r="H5603" s="352">
        <v>1</v>
      </c>
      <c r="I5603" s="353">
        <v>253.19</v>
      </c>
      <c r="J5603" s="377">
        <v>253.19</v>
      </c>
    </row>
    <row r="5604" spans="1:10" x14ac:dyDescent="0.25">
      <c r="A5604" s="378" t="s">
        <v>185</v>
      </c>
      <c r="B5604" s="361" t="s">
        <v>190</v>
      </c>
      <c r="C5604" s="360" t="s">
        <v>12</v>
      </c>
      <c r="D5604" s="360" t="s">
        <v>106</v>
      </c>
      <c r="E5604" s="645" t="s">
        <v>2465</v>
      </c>
      <c r="F5604" s="645"/>
      <c r="G5604" s="362" t="s">
        <v>104</v>
      </c>
      <c r="H5604" s="363">
        <v>0.57799999999999996</v>
      </c>
      <c r="I5604" s="364">
        <v>24.91</v>
      </c>
      <c r="J5604" s="379">
        <v>14.39</v>
      </c>
    </row>
    <row r="5605" spans="1:10" ht="25.5" x14ac:dyDescent="0.25">
      <c r="A5605" s="378" t="s">
        <v>185</v>
      </c>
      <c r="B5605" s="361" t="s">
        <v>1815</v>
      </c>
      <c r="C5605" s="360" t="s">
        <v>12</v>
      </c>
      <c r="D5605" s="360" t="s">
        <v>2484</v>
      </c>
      <c r="E5605" s="645" t="s">
        <v>2465</v>
      </c>
      <c r="F5605" s="645"/>
      <c r="G5605" s="362" t="s">
        <v>104</v>
      </c>
      <c r="H5605" s="363">
        <v>1.1559999999999999</v>
      </c>
      <c r="I5605" s="364">
        <v>33.69</v>
      </c>
      <c r="J5605" s="379">
        <v>38.94</v>
      </c>
    </row>
    <row r="5606" spans="1:10" ht="38.25" x14ac:dyDescent="0.25">
      <c r="A5606" s="372" t="s">
        <v>191</v>
      </c>
      <c r="B5606" s="355" t="s">
        <v>2888</v>
      </c>
      <c r="C5606" s="354" t="s">
        <v>12</v>
      </c>
      <c r="D5606" s="354" t="s">
        <v>2889</v>
      </c>
      <c r="E5606" s="643" t="s">
        <v>192</v>
      </c>
      <c r="F5606" s="643"/>
      <c r="G5606" s="356" t="s">
        <v>162</v>
      </c>
      <c r="H5606" s="357">
        <v>1.05</v>
      </c>
      <c r="I5606" s="358">
        <v>167.01</v>
      </c>
      <c r="J5606" s="373">
        <v>175.36</v>
      </c>
    </row>
    <row r="5607" spans="1:10" x14ac:dyDescent="0.25">
      <c r="A5607" s="372" t="s">
        <v>191</v>
      </c>
      <c r="B5607" s="355" t="s">
        <v>2869</v>
      </c>
      <c r="C5607" s="354" t="s">
        <v>12</v>
      </c>
      <c r="D5607" s="354" t="s">
        <v>2870</v>
      </c>
      <c r="E5607" s="643" t="s">
        <v>192</v>
      </c>
      <c r="F5607" s="643"/>
      <c r="G5607" s="356" t="s">
        <v>16</v>
      </c>
      <c r="H5607" s="357">
        <v>7.73</v>
      </c>
      <c r="I5607" s="358">
        <v>3.17</v>
      </c>
      <c r="J5607" s="373">
        <v>24.5</v>
      </c>
    </row>
    <row r="5608" spans="1:10" x14ac:dyDescent="0.25">
      <c r="A5608" s="646" t="s">
        <v>199</v>
      </c>
      <c r="B5608" s="853"/>
      <c r="C5608" s="853"/>
      <c r="D5608" s="853"/>
      <c r="E5608" s="853"/>
      <c r="F5608" s="853"/>
      <c r="G5608" s="853"/>
      <c r="H5608" s="853"/>
      <c r="I5608" s="853"/>
      <c r="J5608" s="647"/>
    </row>
    <row r="5609" spans="1:10" ht="15.75" thickBot="1" x14ac:dyDescent="0.3">
      <c r="A5609" s="648" t="s">
        <v>2890</v>
      </c>
      <c r="B5609" s="854"/>
      <c r="C5609" s="854"/>
      <c r="D5609" s="854"/>
      <c r="E5609" s="854"/>
      <c r="F5609" s="854"/>
      <c r="G5609" s="854"/>
      <c r="H5609" s="854"/>
      <c r="I5609" s="854"/>
      <c r="J5609" s="649"/>
    </row>
    <row r="5610" spans="1:10" ht="15.75" thickTop="1" x14ac:dyDescent="0.25">
      <c r="A5610" s="374"/>
      <c r="B5610" s="359"/>
      <c r="C5610" s="359"/>
      <c r="D5610" s="359"/>
      <c r="E5610" s="359"/>
      <c r="F5610" s="359"/>
      <c r="G5610" s="359"/>
      <c r="H5610" s="359"/>
      <c r="I5610" s="359"/>
      <c r="J5610" s="375"/>
    </row>
    <row r="5611" spans="1:10" ht="51" x14ac:dyDescent="0.25">
      <c r="A5611" s="376" t="s">
        <v>184</v>
      </c>
      <c r="B5611" s="350" t="s">
        <v>2544</v>
      </c>
      <c r="C5611" s="349" t="s">
        <v>163</v>
      </c>
      <c r="D5611" s="349" t="s">
        <v>2545</v>
      </c>
      <c r="E5611" s="644" t="s">
        <v>1814</v>
      </c>
      <c r="F5611" s="644"/>
      <c r="G5611" s="351" t="s">
        <v>162</v>
      </c>
      <c r="H5611" s="352">
        <v>1</v>
      </c>
      <c r="I5611" s="353">
        <v>100.51</v>
      </c>
      <c r="J5611" s="377">
        <v>100.51</v>
      </c>
    </row>
    <row r="5612" spans="1:10" x14ac:dyDescent="0.25">
      <c r="A5612" s="378" t="s">
        <v>185</v>
      </c>
      <c r="B5612" s="361" t="s">
        <v>190</v>
      </c>
      <c r="C5612" s="360" t="s">
        <v>12</v>
      </c>
      <c r="D5612" s="360" t="s">
        <v>106</v>
      </c>
      <c r="E5612" s="645" t="s">
        <v>2465</v>
      </c>
      <c r="F5612" s="645"/>
      <c r="G5612" s="362" t="s">
        <v>104</v>
      </c>
      <c r="H5612" s="363">
        <v>0.32590000000000002</v>
      </c>
      <c r="I5612" s="364">
        <v>24.91</v>
      </c>
      <c r="J5612" s="379">
        <v>8.11</v>
      </c>
    </row>
    <row r="5613" spans="1:10" ht="25.5" x14ac:dyDescent="0.25">
      <c r="A5613" s="378" t="s">
        <v>185</v>
      </c>
      <c r="B5613" s="361" t="s">
        <v>1815</v>
      </c>
      <c r="C5613" s="360" t="s">
        <v>12</v>
      </c>
      <c r="D5613" s="360" t="s">
        <v>2484</v>
      </c>
      <c r="E5613" s="645" t="s">
        <v>2465</v>
      </c>
      <c r="F5613" s="645"/>
      <c r="G5613" s="362" t="s">
        <v>104</v>
      </c>
      <c r="H5613" s="363">
        <v>0.74070000000000003</v>
      </c>
      <c r="I5613" s="364">
        <v>33.69</v>
      </c>
      <c r="J5613" s="379">
        <v>24.95</v>
      </c>
    </row>
    <row r="5614" spans="1:10" x14ac:dyDescent="0.25">
      <c r="A5614" s="372" t="s">
        <v>191</v>
      </c>
      <c r="B5614" s="355" t="s">
        <v>691</v>
      </c>
      <c r="C5614" s="354" t="s">
        <v>12</v>
      </c>
      <c r="D5614" s="354" t="s">
        <v>692</v>
      </c>
      <c r="E5614" s="643" t="s">
        <v>192</v>
      </c>
      <c r="F5614" s="643"/>
      <c r="G5614" s="356" t="s">
        <v>16</v>
      </c>
      <c r="H5614" s="357">
        <v>0.14099999999999999</v>
      </c>
      <c r="I5614" s="358">
        <v>5.28</v>
      </c>
      <c r="J5614" s="373">
        <v>0.74</v>
      </c>
    </row>
    <row r="5615" spans="1:10" x14ac:dyDescent="0.25">
      <c r="A5615" s="372" t="s">
        <v>191</v>
      </c>
      <c r="B5615" s="355" t="s">
        <v>2884</v>
      </c>
      <c r="C5615" s="354" t="s">
        <v>12</v>
      </c>
      <c r="D5615" s="354" t="s">
        <v>2885</v>
      </c>
      <c r="E5615" s="643" t="s">
        <v>192</v>
      </c>
      <c r="F5615" s="643"/>
      <c r="G5615" s="356" t="s">
        <v>16</v>
      </c>
      <c r="H5615" s="357">
        <v>6.85</v>
      </c>
      <c r="I5615" s="358">
        <v>0.9</v>
      </c>
      <c r="J5615" s="373">
        <v>6.16</v>
      </c>
    </row>
    <row r="5616" spans="1:10" ht="38.25" x14ac:dyDescent="0.25">
      <c r="A5616" s="372" t="s">
        <v>191</v>
      </c>
      <c r="B5616" s="355" t="s">
        <v>1832</v>
      </c>
      <c r="C5616" s="354" t="s">
        <v>12</v>
      </c>
      <c r="D5616" s="354" t="s">
        <v>1833</v>
      </c>
      <c r="E5616" s="643" t="s">
        <v>192</v>
      </c>
      <c r="F5616" s="643"/>
      <c r="G5616" s="356" t="s">
        <v>162</v>
      </c>
      <c r="H5616" s="357">
        <v>1.0864</v>
      </c>
      <c r="I5616" s="358">
        <v>55.74</v>
      </c>
      <c r="J5616" s="373">
        <v>60.55</v>
      </c>
    </row>
    <row r="5617" spans="1:10" x14ac:dyDescent="0.25">
      <c r="A5617" s="646" t="s">
        <v>199</v>
      </c>
      <c r="B5617" s="853"/>
      <c r="C5617" s="853"/>
      <c r="D5617" s="853"/>
      <c r="E5617" s="853"/>
      <c r="F5617" s="853"/>
      <c r="G5617" s="853"/>
      <c r="H5617" s="853"/>
      <c r="I5617" s="853"/>
      <c r="J5617" s="647"/>
    </row>
    <row r="5618" spans="1:10" ht="15.75" thickBot="1" x14ac:dyDescent="0.3">
      <c r="A5618" s="648" t="s">
        <v>2886</v>
      </c>
      <c r="B5618" s="854"/>
      <c r="C5618" s="854"/>
      <c r="D5618" s="854"/>
      <c r="E5618" s="854"/>
      <c r="F5618" s="854"/>
      <c r="G5618" s="854"/>
      <c r="H5618" s="854"/>
      <c r="I5618" s="854"/>
      <c r="J5618" s="649"/>
    </row>
    <row r="5619" spans="1:10" ht="15.75" thickTop="1" x14ac:dyDescent="0.25">
      <c r="A5619" s="374"/>
      <c r="B5619" s="359"/>
      <c r="C5619" s="359"/>
      <c r="D5619" s="359"/>
      <c r="E5619" s="359"/>
      <c r="F5619" s="359"/>
      <c r="G5619" s="359"/>
      <c r="H5619" s="359"/>
      <c r="I5619" s="359"/>
      <c r="J5619" s="375"/>
    </row>
    <row r="5620" spans="1:10" ht="63.75" x14ac:dyDescent="0.25">
      <c r="A5620" s="376" t="s">
        <v>184</v>
      </c>
      <c r="B5620" s="350" t="s">
        <v>1250</v>
      </c>
      <c r="C5620" s="349" t="s">
        <v>12</v>
      </c>
      <c r="D5620" s="349" t="s">
        <v>1251</v>
      </c>
      <c r="E5620" s="644" t="s">
        <v>2478</v>
      </c>
      <c r="F5620" s="644"/>
      <c r="G5620" s="351" t="s">
        <v>162</v>
      </c>
      <c r="H5620" s="352">
        <v>1</v>
      </c>
      <c r="I5620" s="353">
        <v>7.07</v>
      </c>
      <c r="J5620" s="377">
        <v>7.07</v>
      </c>
    </row>
    <row r="5621" spans="1:10" ht="51" x14ac:dyDescent="0.25">
      <c r="A5621" s="378" t="s">
        <v>185</v>
      </c>
      <c r="B5621" s="361" t="s">
        <v>1838</v>
      </c>
      <c r="C5621" s="360" t="s">
        <v>12</v>
      </c>
      <c r="D5621" s="360" t="s">
        <v>1839</v>
      </c>
      <c r="E5621" s="645" t="s">
        <v>2470</v>
      </c>
      <c r="F5621" s="645"/>
      <c r="G5621" s="362" t="s">
        <v>187</v>
      </c>
      <c r="H5621" s="363">
        <v>1.5E-3</v>
      </c>
      <c r="I5621" s="364">
        <v>3600.1</v>
      </c>
      <c r="J5621" s="379">
        <v>5.4</v>
      </c>
    </row>
    <row r="5622" spans="1:10" x14ac:dyDescent="0.25">
      <c r="A5622" s="378" t="s">
        <v>185</v>
      </c>
      <c r="B5622" s="361" t="s">
        <v>190</v>
      </c>
      <c r="C5622" s="360" t="s">
        <v>12</v>
      </c>
      <c r="D5622" s="360" t="s">
        <v>106</v>
      </c>
      <c r="E5622" s="645" t="s">
        <v>2465</v>
      </c>
      <c r="F5622" s="645"/>
      <c r="G5622" s="362" t="s">
        <v>104</v>
      </c>
      <c r="H5622" s="363">
        <v>1.46E-2</v>
      </c>
      <c r="I5622" s="364">
        <v>24.91</v>
      </c>
      <c r="J5622" s="379">
        <v>0.36</v>
      </c>
    </row>
    <row r="5623" spans="1:10" ht="15.75" thickBot="1" x14ac:dyDescent="0.3">
      <c r="A5623" s="378" t="s">
        <v>185</v>
      </c>
      <c r="B5623" s="361" t="s">
        <v>207</v>
      </c>
      <c r="C5623" s="360" t="s">
        <v>12</v>
      </c>
      <c r="D5623" s="360" t="s">
        <v>107</v>
      </c>
      <c r="E5623" s="645" t="s">
        <v>2465</v>
      </c>
      <c r="F5623" s="645"/>
      <c r="G5623" s="362" t="s">
        <v>104</v>
      </c>
      <c r="H5623" s="363">
        <v>3.8899999999999997E-2</v>
      </c>
      <c r="I5623" s="364">
        <v>33.840000000000003</v>
      </c>
      <c r="J5623" s="379">
        <v>1.31</v>
      </c>
    </row>
    <row r="5624" spans="1:10" ht="15.75" thickTop="1" x14ac:dyDescent="0.25">
      <c r="A5624" s="374"/>
      <c r="B5624" s="359"/>
      <c r="C5624" s="359"/>
      <c r="D5624" s="359"/>
      <c r="E5624" s="359"/>
      <c r="F5624" s="359"/>
      <c r="G5624" s="359"/>
      <c r="H5624" s="359"/>
      <c r="I5624" s="359"/>
      <c r="J5624" s="375"/>
    </row>
    <row r="5625" spans="1:10" ht="38.25" x14ac:dyDescent="0.25">
      <c r="A5625" s="376" t="s">
        <v>184</v>
      </c>
      <c r="B5625" s="350" t="s">
        <v>1253</v>
      </c>
      <c r="C5625" s="349" t="s">
        <v>12</v>
      </c>
      <c r="D5625" s="349" t="s">
        <v>1254</v>
      </c>
      <c r="E5625" s="644" t="s">
        <v>690</v>
      </c>
      <c r="F5625" s="644"/>
      <c r="G5625" s="351" t="s">
        <v>162</v>
      </c>
      <c r="H5625" s="352">
        <v>1</v>
      </c>
      <c r="I5625" s="353">
        <v>40.97</v>
      </c>
      <c r="J5625" s="377">
        <v>40.97</v>
      </c>
    </row>
    <row r="5626" spans="1:10" x14ac:dyDescent="0.25">
      <c r="A5626" s="378" t="s">
        <v>185</v>
      </c>
      <c r="B5626" s="361" t="s">
        <v>190</v>
      </c>
      <c r="C5626" s="360" t="s">
        <v>12</v>
      </c>
      <c r="D5626" s="360" t="s">
        <v>106</v>
      </c>
      <c r="E5626" s="645" t="s">
        <v>2465</v>
      </c>
      <c r="F5626" s="645"/>
      <c r="G5626" s="362" t="s">
        <v>104</v>
      </c>
      <c r="H5626" s="363">
        <v>0.26619999999999999</v>
      </c>
      <c r="I5626" s="364">
        <v>24.91</v>
      </c>
      <c r="J5626" s="379">
        <v>6.63</v>
      </c>
    </row>
    <row r="5627" spans="1:10" ht="63.75" x14ac:dyDescent="0.25">
      <c r="A5627" s="378" t="s">
        <v>185</v>
      </c>
      <c r="B5627" s="361" t="s">
        <v>683</v>
      </c>
      <c r="C5627" s="360" t="s">
        <v>12</v>
      </c>
      <c r="D5627" s="360" t="s">
        <v>684</v>
      </c>
      <c r="E5627" s="645" t="s">
        <v>2470</v>
      </c>
      <c r="F5627" s="645"/>
      <c r="G5627" s="362" t="s">
        <v>187</v>
      </c>
      <c r="H5627" s="363">
        <v>1.9400000000000001E-2</v>
      </c>
      <c r="I5627" s="364">
        <v>841.91</v>
      </c>
      <c r="J5627" s="379">
        <v>16.329999999999998</v>
      </c>
    </row>
    <row r="5628" spans="1:10" ht="15.75" thickBot="1" x14ac:dyDescent="0.3">
      <c r="A5628" s="378" t="s">
        <v>185</v>
      </c>
      <c r="B5628" s="361" t="s">
        <v>207</v>
      </c>
      <c r="C5628" s="360" t="s">
        <v>12</v>
      </c>
      <c r="D5628" s="360" t="s">
        <v>107</v>
      </c>
      <c r="E5628" s="645" t="s">
        <v>2465</v>
      </c>
      <c r="F5628" s="645"/>
      <c r="G5628" s="362" t="s">
        <v>104</v>
      </c>
      <c r="H5628" s="363">
        <v>0.53249999999999997</v>
      </c>
      <c r="I5628" s="364">
        <v>33.840000000000003</v>
      </c>
      <c r="J5628" s="379">
        <v>18.010000000000002</v>
      </c>
    </row>
    <row r="5629" spans="1:10" ht="15.75" thickTop="1" x14ac:dyDescent="0.25">
      <c r="A5629" s="374"/>
      <c r="B5629" s="359"/>
      <c r="C5629" s="359"/>
      <c r="D5629" s="359"/>
      <c r="E5629" s="359"/>
      <c r="F5629" s="359"/>
      <c r="G5629" s="359"/>
      <c r="H5629" s="359"/>
      <c r="I5629" s="359"/>
      <c r="J5629" s="375"/>
    </row>
    <row r="5630" spans="1:10" ht="38.25" x14ac:dyDescent="0.25">
      <c r="A5630" s="376" t="s">
        <v>184</v>
      </c>
      <c r="B5630" s="350" t="s">
        <v>4892</v>
      </c>
      <c r="C5630" s="349" t="s">
        <v>163</v>
      </c>
      <c r="D5630" s="349" t="s">
        <v>4893</v>
      </c>
      <c r="E5630" s="644" t="s">
        <v>1789</v>
      </c>
      <c r="F5630" s="644"/>
      <c r="G5630" s="351" t="s">
        <v>4</v>
      </c>
      <c r="H5630" s="352">
        <v>1</v>
      </c>
      <c r="I5630" s="353">
        <v>979.93</v>
      </c>
      <c r="J5630" s="377">
        <v>979.93</v>
      </c>
    </row>
    <row r="5631" spans="1:10" x14ac:dyDescent="0.25">
      <c r="A5631" s="378" t="s">
        <v>185</v>
      </c>
      <c r="B5631" s="361" t="s">
        <v>207</v>
      </c>
      <c r="C5631" s="360" t="s">
        <v>12</v>
      </c>
      <c r="D5631" s="360" t="s">
        <v>107</v>
      </c>
      <c r="E5631" s="645" t="s">
        <v>2465</v>
      </c>
      <c r="F5631" s="645"/>
      <c r="G5631" s="362" t="s">
        <v>104</v>
      </c>
      <c r="H5631" s="363">
        <v>4</v>
      </c>
      <c r="I5631" s="364">
        <v>33.840000000000003</v>
      </c>
      <c r="J5631" s="379">
        <v>135.36000000000001</v>
      </c>
    </row>
    <row r="5632" spans="1:10" x14ac:dyDescent="0.25">
      <c r="A5632" s="378" t="s">
        <v>185</v>
      </c>
      <c r="B5632" s="361" t="s">
        <v>190</v>
      </c>
      <c r="C5632" s="360" t="s">
        <v>12</v>
      </c>
      <c r="D5632" s="360" t="s">
        <v>106</v>
      </c>
      <c r="E5632" s="645" t="s">
        <v>2465</v>
      </c>
      <c r="F5632" s="645"/>
      <c r="G5632" s="362" t="s">
        <v>104</v>
      </c>
      <c r="H5632" s="363">
        <v>4</v>
      </c>
      <c r="I5632" s="364">
        <v>24.91</v>
      </c>
      <c r="J5632" s="379">
        <v>99.64</v>
      </c>
    </row>
    <row r="5633" spans="1:10" ht="25.5" x14ac:dyDescent="0.25">
      <c r="A5633" s="372" t="s">
        <v>191</v>
      </c>
      <c r="B5633" s="355" t="s">
        <v>1782</v>
      </c>
      <c r="C5633" s="354" t="s">
        <v>12</v>
      </c>
      <c r="D5633" s="354" t="s">
        <v>1783</v>
      </c>
      <c r="E5633" s="643" t="s">
        <v>192</v>
      </c>
      <c r="F5633" s="643"/>
      <c r="G5633" s="356" t="s">
        <v>1784</v>
      </c>
      <c r="H5633" s="357">
        <v>0.42042000000000002</v>
      </c>
      <c r="I5633" s="358">
        <v>32.56</v>
      </c>
      <c r="J5633" s="373">
        <v>13.68</v>
      </c>
    </row>
    <row r="5634" spans="1:10" x14ac:dyDescent="0.25">
      <c r="A5634" s="372" t="s">
        <v>191</v>
      </c>
      <c r="B5634" s="355" t="s">
        <v>2937</v>
      </c>
      <c r="C5634" s="354" t="s">
        <v>200</v>
      </c>
      <c r="D5634" s="354" t="s">
        <v>2938</v>
      </c>
      <c r="E5634" s="643" t="s">
        <v>192</v>
      </c>
      <c r="F5634" s="643"/>
      <c r="G5634" s="356" t="s">
        <v>162</v>
      </c>
      <c r="H5634" s="357">
        <v>1.68</v>
      </c>
      <c r="I5634" s="358">
        <v>143.96</v>
      </c>
      <c r="J5634" s="373">
        <v>241.85</v>
      </c>
    </row>
    <row r="5635" spans="1:10" ht="38.25" x14ac:dyDescent="0.25">
      <c r="A5635" s="372" t="s">
        <v>191</v>
      </c>
      <c r="B5635" s="355" t="s">
        <v>721</v>
      </c>
      <c r="C5635" s="354" t="s">
        <v>12</v>
      </c>
      <c r="D5635" s="354" t="s">
        <v>722</v>
      </c>
      <c r="E5635" s="643" t="s">
        <v>192</v>
      </c>
      <c r="F5635" s="643"/>
      <c r="G5635" s="356" t="s">
        <v>4</v>
      </c>
      <c r="H5635" s="357">
        <v>31.15</v>
      </c>
      <c r="I5635" s="358">
        <v>0.61</v>
      </c>
      <c r="J5635" s="373">
        <v>19</v>
      </c>
    </row>
    <row r="5636" spans="1:10" ht="38.25" x14ac:dyDescent="0.25">
      <c r="A5636" s="372" t="s">
        <v>191</v>
      </c>
      <c r="B5636" s="355" t="s">
        <v>2920</v>
      </c>
      <c r="C5636" s="354" t="s">
        <v>200</v>
      </c>
      <c r="D5636" s="354" t="s">
        <v>2921</v>
      </c>
      <c r="E5636" s="643" t="s">
        <v>192</v>
      </c>
      <c r="F5636" s="643"/>
      <c r="G5636" s="356" t="s">
        <v>162</v>
      </c>
      <c r="H5636" s="357">
        <v>1.68</v>
      </c>
      <c r="I5636" s="358">
        <v>280</v>
      </c>
      <c r="J5636" s="373">
        <v>470.4</v>
      </c>
    </row>
    <row r="5637" spans="1:10" x14ac:dyDescent="0.25">
      <c r="A5637" s="646" t="s">
        <v>199</v>
      </c>
      <c r="B5637" s="853"/>
      <c r="C5637" s="853"/>
      <c r="D5637" s="853"/>
      <c r="E5637" s="853"/>
      <c r="F5637" s="853"/>
      <c r="G5637" s="853"/>
      <c r="H5637" s="853"/>
      <c r="I5637" s="853"/>
      <c r="J5637" s="647"/>
    </row>
    <row r="5638" spans="1:10" ht="15.75" thickBot="1" x14ac:dyDescent="0.3">
      <c r="A5638" s="648" t="s">
        <v>2916</v>
      </c>
      <c r="B5638" s="854"/>
      <c r="C5638" s="854"/>
      <c r="D5638" s="854"/>
      <c r="E5638" s="854"/>
      <c r="F5638" s="854"/>
      <c r="G5638" s="854"/>
      <c r="H5638" s="854"/>
      <c r="I5638" s="854"/>
      <c r="J5638" s="649"/>
    </row>
    <row r="5639" spans="1:10" ht="15.75" thickTop="1" x14ac:dyDescent="0.25">
      <c r="A5639" s="374"/>
      <c r="B5639" s="359"/>
      <c r="C5639" s="359"/>
      <c r="D5639" s="359"/>
      <c r="E5639" s="359"/>
      <c r="F5639" s="359"/>
      <c r="G5639" s="359"/>
      <c r="H5639" s="359"/>
      <c r="I5639" s="359"/>
      <c r="J5639" s="375"/>
    </row>
    <row r="5640" spans="1:10" ht="38.25" x14ac:dyDescent="0.25">
      <c r="A5640" s="376" t="s">
        <v>184</v>
      </c>
      <c r="B5640" s="350" t="s">
        <v>1294</v>
      </c>
      <c r="C5640" s="349" t="s">
        <v>163</v>
      </c>
      <c r="D5640" s="349" t="s">
        <v>1295</v>
      </c>
      <c r="E5640" s="644" t="s">
        <v>640</v>
      </c>
      <c r="F5640" s="644"/>
      <c r="G5640" s="351" t="s">
        <v>162</v>
      </c>
      <c r="H5640" s="352">
        <v>1</v>
      </c>
      <c r="I5640" s="353">
        <v>39.11</v>
      </c>
      <c r="J5640" s="377">
        <v>39.11</v>
      </c>
    </row>
    <row r="5641" spans="1:10" x14ac:dyDescent="0.25">
      <c r="A5641" s="378" t="s">
        <v>185</v>
      </c>
      <c r="B5641" s="361" t="s">
        <v>190</v>
      </c>
      <c r="C5641" s="360" t="s">
        <v>12</v>
      </c>
      <c r="D5641" s="360" t="s">
        <v>106</v>
      </c>
      <c r="E5641" s="645" t="s">
        <v>2465</v>
      </c>
      <c r="F5641" s="645"/>
      <c r="G5641" s="362" t="s">
        <v>104</v>
      </c>
      <c r="H5641" s="363">
        <v>0.24729999999999999</v>
      </c>
      <c r="I5641" s="364">
        <v>24.91</v>
      </c>
      <c r="J5641" s="379">
        <v>6.16</v>
      </c>
    </row>
    <row r="5642" spans="1:10" x14ac:dyDescent="0.25">
      <c r="A5642" s="378" t="s">
        <v>185</v>
      </c>
      <c r="B5642" s="361" t="s">
        <v>550</v>
      </c>
      <c r="C5642" s="360" t="s">
        <v>12</v>
      </c>
      <c r="D5642" s="360" t="s">
        <v>551</v>
      </c>
      <c r="E5642" s="645" t="s">
        <v>2465</v>
      </c>
      <c r="F5642" s="645"/>
      <c r="G5642" s="362" t="s">
        <v>104</v>
      </c>
      <c r="H5642" s="363">
        <v>0.7419</v>
      </c>
      <c r="I5642" s="364">
        <v>35.26</v>
      </c>
      <c r="J5642" s="379">
        <v>26.15</v>
      </c>
    </row>
    <row r="5643" spans="1:10" ht="25.5" x14ac:dyDescent="0.25">
      <c r="A5643" s="372" t="s">
        <v>191</v>
      </c>
      <c r="B5643" s="355" t="s">
        <v>754</v>
      </c>
      <c r="C5643" s="354" t="s">
        <v>12</v>
      </c>
      <c r="D5643" s="354" t="s">
        <v>755</v>
      </c>
      <c r="E5643" s="643" t="s">
        <v>192</v>
      </c>
      <c r="F5643" s="643"/>
      <c r="G5643" s="356" t="s">
        <v>4</v>
      </c>
      <c r="H5643" s="357">
        <v>8.0199999999999994E-2</v>
      </c>
      <c r="I5643" s="358">
        <v>0.94</v>
      </c>
      <c r="J5643" s="373">
        <v>7.0000000000000007E-2</v>
      </c>
    </row>
    <row r="5644" spans="1:10" ht="25.5" x14ac:dyDescent="0.25">
      <c r="A5644" s="372" t="s">
        <v>191</v>
      </c>
      <c r="B5644" s="355" t="s">
        <v>1858</v>
      </c>
      <c r="C5644" s="354" t="s">
        <v>12</v>
      </c>
      <c r="D5644" s="354" t="s">
        <v>1859</v>
      </c>
      <c r="E5644" s="643" t="s">
        <v>192</v>
      </c>
      <c r="F5644" s="643"/>
      <c r="G5644" s="356" t="s">
        <v>16</v>
      </c>
      <c r="H5644" s="357">
        <v>1.3389</v>
      </c>
      <c r="I5644" s="358">
        <v>5.03</v>
      </c>
      <c r="J5644" s="373">
        <v>6.73</v>
      </c>
    </row>
    <row r="5645" spans="1:10" x14ac:dyDescent="0.25">
      <c r="A5645" s="646" t="s">
        <v>199</v>
      </c>
      <c r="B5645" s="853"/>
      <c r="C5645" s="853"/>
      <c r="D5645" s="853"/>
      <c r="E5645" s="853"/>
      <c r="F5645" s="853"/>
      <c r="G5645" s="853"/>
      <c r="H5645" s="853"/>
      <c r="I5645" s="853"/>
      <c r="J5645" s="647"/>
    </row>
    <row r="5646" spans="1:10" ht="15.75" thickBot="1" x14ac:dyDescent="0.3">
      <c r="A5646" s="648" t="s">
        <v>1866</v>
      </c>
      <c r="B5646" s="854"/>
      <c r="C5646" s="854"/>
      <c r="D5646" s="854"/>
      <c r="E5646" s="854"/>
      <c r="F5646" s="854"/>
      <c r="G5646" s="854"/>
      <c r="H5646" s="854"/>
      <c r="I5646" s="854"/>
      <c r="J5646" s="649"/>
    </row>
    <row r="5647" spans="1:10" ht="15.75" thickTop="1" x14ac:dyDescent="0.25">
      <c r="A5647" s="374"/>
      <c r="B5647" s="359"/>
      <c r="C5647" s="359"/>
      <c r="D5647" s="359"/>
      <c r="E5647" s="359"/>
      <c r="F5647" s="359"/>
      <c r="G5647" s="359"/>
      <c r="H5647" s="359"/>
      <c r="I5647" s="359"/>
      <c r="J5647" s="375"/>
    </row>
    <row r="5648" spans="1:10" ht="25.5" x14ac:dyDescent="0.25">
      <c r="A5648" s="376" t="s">
        <v>184</v>
      </c>
      <c r="B5648" s="350" t="s">
        <v>1297</v>
      </c>
      <c r="C5648" s="349" t="s">
        <v>12</v>
      </c>
      <c r="D5648" s="349" t="s">
        <v>1298</v>
      </c>
      <c r="E5648" s="644" t="s">
        <v>640</v>
      </c>
      <c r="F5648" s="644"/>
      <c r="G5648" s="351" t="s">
        <v>162</v>
      </c>
      <c r="H5648" s="352">
        <v>1</v>
      </c>
      <c r="I5648" s="353">
        <v>5.93</v>
      </c>
      <c r="J5648" s="377">
        <v>5.93</v>
      </c>
    </row>
    <row r="5649" spans="1:10" x14ac:dyDescent="0.25">
      <c r="A5649" s="378" t="s">
        <v>185</v>
      </c>
      <c r="B5649" s="361" t="s">
        <v>550</v>
      </c>
      <c r="C5649" s="360" t="s">
        <v>12</v>
      </c>
      <c r="D5649" s="360" t="s">
        <v>551</v>
      </c>
      <c r="E5649" s="645" t="s">
        <v>2465</v>
      </c>
      <c r="F5649" s="645"/>
      <c r="G5649" s="362" t="s">
        <v>104</v>
      </c>
      <c r="H5649" s="363">
        <v>9.2700000000000005E-2</v>
      </c>
      <c r="I5649" s="364">
        <v>35.26</v>
      </c>
      <c r="J5649" s="379">
        <v>3.26</v>
      </c>
    </row>
    <row r="5650" spans="1:10" x14ac:dyDescent="0.25">
      <c r="A5650" s="378" t="s">
        <v>185</v>
      </c>
      <c r="B5650" s="361" t="s">
        <v>190</v>
      </c>
      <c r="C5650" s="360" t="s">
        <v>12</v>
      </c>
      <c r="D5650" s="360" t="s">
        <v>106</v>
      </c>
      <c r="E5650" s="645" t="s">
        <v>2465</v>
      </c>
      <c r="F5650" s="645"/>
      <c r="G5650" s="362" t="s">
        <v>104</v>
      </c>
      <c r="H5650" s="363">
        <v>3.09E-2</v>
      </c>
      <c r="I5650" s="364">
        <v>24.91</v>
      </c>
      <c r="J5650" s="379">
        <v>0.76</v>
      </c>
    </row>
    <row r="5651" spans="1:10" ht="26.25" thickBot="1" x14ac:dyDescent="0.3">
      <c r="A5651" s="372" t="s">
        <v>191</v>
      </c>
      <c r="B5651" s="355" t="s">
        <v>752</v>
      </c>
      <c r="C5651" s="354" t="s">
        <v>12</v>
      </c>
      <c r="D5651" s="354" t="s">
        <v>753</v>
      </c>
      <c r="E5651" s="643" t="s">
        <v>192</v>
      </c>
      <c r="F5651" s="643"/>
      <c r="G5651" s="356" t="s">
        <v>105</v>
      </c>
      <c r="H5651" s="357">
        <v>0.1666</v>
      </c>
      <c r="I5651" s="358">
        <v>11.48</v>
      </c>
      <c r="J5651" s="373">
        <v>1.91</v>
      </c>
    </row>
    <row r="5652" spans="1:10" ht="15.75" thickTop="1" x14ac:dyDescent="0.25">
      <c r="A5652" s="374"/>
      <c r="B5652" s="359"/>
      <c r="C5652" s="359"/>
      <c r="D5652" s="359"/>
      <c r="E5652" s="359"/>
      <c r="F5652" s="359"/>
      <c r="G5652" s="359"/>
      <c r="H5652" s="359"/>
      <c r="I5652" s="359"/>
      <c r="J5652" s="375"/>
    </row>
    <row r="5653" spans="1:10" ht="25.5" x14ac:dyDescent="0.25">
      <c r="A5653" s="376" t="s">
        <v>184</v>
      </c>
      <c r="B5653" s="350" t="s">
        <v>1300</v>
      </c>
      <c r="C5653" s="349" t="s">
        <v>12</v>
      </c>
      <c r="D5653" s="349" t="s">
        <v>1301</v>
      </c>
      <c r="E5653" s="644" t="s">
        <v>640</v>
      </c>
      <c r="F5653" s="644"/>
      <c r="G5653" s="351" t="s">
        <v>162</v>
      </c>
      <c r="H5653" s="352">
        <v>1</v>
      </c>
      <c r="I5653" s="353">
        <v>17.77</v>
      </c>
      <c r="J5653" s="377">
        <v>17.77</v>
      </c>
    </row>
    <row r="5654" spans="1:10" x14ac:dyDescent="0.25">
      <c r="A5654" s="378" t="s">
        <v>185</v>
      </c>
      <c r="B5654" s="361" t="s">
        <v>550</v>
      </c>
      <c r="C5654" s="360" t="s">
        <v>12</v>
      </c>
      <c r="D5654" s="360" t="s">
        <v>551</v>
      </c>
      <c r="E5654" s="645" t="s">
        <v>2465</v>
      </c>
      <c r="F5654" s="645"/>
      <c r="G5654" s="362" t="s">
        <v>104</v>
      </c>
      <c r="H5654" s="363">
        <v>0.22700000000000001</v>
      </c>
      <c r="I5654" s="364">
        <v>35.26</v>
      </c>
      <c r="J5654" s="379">
        <v>8</v>
      </c>
    </row>
    <row r="5655" spans="1:10" x14ac:dyDescent="0.25">
      <c r="A5655" s="378" t="s">
        <v>185</v>
      </c>
      <c r="B5655" s="361" t="s">
        <v>190</v>
      </c>
      <c r="C5655" s="360" t="s">
        <v>12</v>
      </c>
      <c r="D5655" s="360" t="s">
        <v>106</v>
      </c>
      <c r="E5655" s="645" t="s">
        <v>2465</v>
      </c>
      <c r="F5655" s="645"/>
      <c r="G5655" s="362" t="s">
        <v>104</v>
      </c>
      <c r="H5655" s="363">
        <v>7.5700000000000003E-2</v>
      </c>
      <c r="I5655" s="364">
        <v>24.91</v>
      </c>
      <c r="J5655" s="379">
        <v>1.88</v>
      </c>
    </row>
    <row r="5656" spans="1:10" ht="26.25" thickBot="1" x14ac:dyDescent="0.3">
      <c r="A5656" s="372" t="s">
        <v>191</v>
      </c>
      <c r="B5656" s="355" t="s">
        <v>734</v>
      </c>
      <c r="C5656" s="354" t="s">
        <v>12</v>
      </c>
      <c r="D5656" s="354" t="s">
        <v>735</v>
      </c>
      <c r="E5656" s="643" t="s">
        <v>192</v>
      </c>
      <c r="F5656" s="643"/>
      <c r="G5656" s="356" t="s">
        <v>105</v>
      </c>
      <c r="H5656" s="357">
        <v>0.22850000000000001</v>
      </c>
      <c r="I5656" s="358">
        <v>34.549999999999997</v>
      </c>
      <c r="J5656" s="373">
        <v>7.89</v>
      </c>
    </row>
    <row r="5657" spans="1:10" ht="15.75" thickTop="1" x14ac:dyDescent="0.25">
      <c r="A5657" s="374"/>
      <c r="B5657" s="359"/>
      <c r="C5657" s="359"/>
      <c r="D5657" s="359"/>
      <c r="E5657" s="359"/>
      <c r="F5657" s="359"/>
      <c r="G5657" s="359"/>
      <c r="H5657" s="359"/>
      <c r="I5657" s="359"/>
      <c r="J5657" s="375"/>
    </row>
    <row r="5658" spans="1:10" ht="51" x14ac:dyDescent="0.25">
      <c r="A5658" s="376" t="s">
        <v>184</v>
      </c>
      <c r="B5658" s="350" t="s">
        <v>2846</v>
      </c>
      <c r="C5658" s="349" t="s">
        <v>12</v>
      </c>
      <c r="D5658" s="349" t="s">
        <v>2847</v>
      </c>
      <c r="E5658" s="644" t="s">
        <v>713</v>
      </c>
      <c r="F5658" s="644"/>
      <c r="G5658" s="351" t="s">
        <v>3</v>
      </c>
      <c r="H5658" s="352">
        <v>1</v>
      </c>
      <c r="I5658" s="353">
        <v>8.6199999999999992</v>
      </c>
      <c r="J5658" s="377">
        <v>8.6199999999999992</v>
      </c>
    </row>
    <row r="5659" spans="1:10" x14ac:dyDescent="0.25">
      <c r="A5659" s="378" t="s">
        <v>185</v>
      </c>
      <c r="B5659" s="361" t="s">
        <v>195</v>
      </c>
      <c r="C5659" s="360" t="s">
        <v>12</v>
      </c>
      <c r="D5659" s="360" t="s">
        <v>112</v>
      </c>
      <c r="E5659" s="645" t="s">
        <v>2465</v>
      </c>
      <c r="F5659" s="645"/>
      <c r="G5659" s="362" t="s">
        <v>104</v>
      </c>
      <c r="H5659" s="363">
        <v>7.0999999999999994E-2</v>
      </c>
      <c r="I5659" s="364">
        <v>34.340000000000003</v>
      </c>
      <c r="J5659" s="379">
        <v>2.4300000000000002</v>
      </c>
    </row>
    <row r="5660" spans="1:10" ht="25.5" x14ac:dyDescent="0.25">
      <c r="A5660" s="378" t="s">
        <v>185</v>
      </c>
      <c r="B5660" s="361" t="s">
        <v>211</v>
      </c>
      <c r="C5660" s="360" t="s">
        <v>12</v>
      </c>
      <c r="D5660" s="360" t="s">
        <v>114</v>
      </c>
      <c r="E5660" s="645" t="s">
        <v>2465</v>
      </c>
      <c r="F5660" s="645"/>
      <c r="G5660" s="362" t="s">
        <v>104</v>
      </c>
      <c r="H5660" s="363">
        <v>7.0999999999999994E-2</v>
      </c>
      <c r="I5660" s="364">
        <v>26.15</v>
      </c>
      <c r="J5660" s="379">
        <v>1.85</v>
      </c>
    </row>
    <row r="5661" spans="1:10" ht="25.5" x14ac:dyDescent="0.25">
      <c r="A5661" s="372" t="s">
        <v>191</v>
      </c>
      <c r="B5661" s="355" t="s">
        <v>301</v>
      </c>
      <c r="C5661" s="354" t="s">
        <v>12</v>
      </c>
      <c r="D5661" s="354" t="s">
        <v>302</v>
      </c>
      <c r="E5661" s="643" t="s">
        <v>192</v>
      </c>
      <c r="F5661" s="643"/>
      <c r="G5661" s="356" t="s">
        <v>16</v>
      </c>
      <c r="H5661" s="357">
        <v>1.8E-3</v>
      </c>
      <c r="I5661" s="358">
        <v>24.61</v>
      </c>
      <c r="J5661" s="373">
        <v>0.04</v>
      </c>
    </row>
    <row r="5662" spans="1:10" ht="39" thickBot="1" x14ac:dyDescent="0.3">
      <c r="A5662" s="372" t="s">
        <v>191</v>
      </c>
      <c r="B5662" s="355" t="s">
        <v>1881</v>
      </c>
      <c r="C5662" s="354" t="s">
        <v>12</v>
      </c>
      <c r="D5662" s="354" t="s">
        <v>1882</v>
      </c>
      <c r="E5662" s="643" t="s">
        <v>192</v>
      </c>
      <c r="F5662" s="643"/>
      <c r="G5662" s="356" t="s">
        <v>3</v>
      </c>
      <c r="H5662" s="357">
        <v>1.1000000000000001</v>
      </c>
      <c r="I5662" s="358">
        <v>3.91</v>
      </c>
      <c r="J5662" s="373">
        <v>4.3</v>
      </c>
    </row>
    <row r="5663" spans="1:10" ht="15.75" thickTop="1" x14ac:dyDescent="0.25">
      <c r="A5663" s="374"/>
      <c r="B5663" s="359"/>
      <c r="C5663" s="359"/>
      <c r="D5663" s="359"/>
      <c r="E5663" s="359"/>
      <c r="F5663" s="359"/>
      <c r="G5663" s="359"/>
      <c r="H5663" s="359"/>
      <c r="I5663" s="359"/>
      <c r="J5663" s="375"/>
    </row>
    <row r="5664" spans="1:10" ht="38.25" x14ac:dyDescent="0.25">
      <c r="A5664" s="376" t="s">
        <v>184</v>
      </c>
      <c r="B5664" s="350" t="s">
        <v>606</v>
      </c>
      <c r="C5664" s="349" t="s">
        <v>12</v>
      </c>
      <c r="D5664" s="349" t="s">
        <v>607</v>
      </c>
      <c r="E5664" s="644" t="s">
        <v>713</v>
      </c>
      <c r="F5664" s="644"/>
      <c r="G5664" s="351" t="s">
        <v>3</v>
      </c>
      <c r="H5664" s="352">
        <v>1</v>
      </c>
      <c r="I5664" s="353">
        <v>5.13</v>
      </c>
      <c r="J5664" s="377">
        <v>5.13</v>
      </c>
    </row>
    <row r="5665" spans="1:10" x14ac:dyDescent="0.25">
      <c r="A5665" s="378" t="s">
        <v>185</v>
      </c>
      <c r="B5665" s="361" t="s">
        <v>195</v>
      </c>
      <c r="C5665" s="360" t="s">
        <v>12</v>
      </c>
      <c r="D5665" s="360" t="s">
        <v>112</v>
      </c>
      <c r="E5665" s="645" t="s">
        <v>2465</v>
      </c>
      <c r="F5665" s="645"/>
      <c r="G5665" s="362" t="s">
        <v>104</v>
      </c>
      <c r="H5665" s="363">
        <v>2.9000000000000001E-2</v>
      </c>
      <c r="I5665" s="364">
        <v>34.340000000000003</v>
      </c>
      <c r="J5665" s="379">
        <v>0.99</v>
      </c>
    </row>
    <row r="5666" spans="1:10" ht="25.5" x14ac:dyDescent="0.25">
      <c r="A5666" s="378" t="s">
        <v>185</v>
      </c>
      <c r="B5666" s="361" t="s">
        <v>211</v>
      </c>
      <c r="C5666" s="360" t="s">
        <v>12</v>
      </c>
      <c r="D5666" s="360" t="s">
        <v>114</v>
      </c>
      <c r="E5666" s="645" t="s">
        <v>2465</v>
      </c>
      <c r="F5666" s="645"/>
      <c r="G5666" s="362" t="s">
        <v>104</v>
      </c>
      <c r="H5666" s="363">
        <v>2.9000000000000001E-2</v>
      </c>
      <c r="I5666" s="364">
        <v>26.15</v>
      </c>
      <c r="J5666" s="379">
        <v>0.75</v>
      </c>
    </row>
    <row r="5667" spans="1:10" ht="38.25" x14ac:dyDescent="0.25">
      <c r="A5667" s="372" t="s">
        <v>191</v>
      </c>
      <c r="B5667" s="355" t="s">
        <v>714</v>
      </c>
      <c r="C5667" s="354" t="s">
        <v>12</v>
      </c>
      <c r="D5667" s="354" t="s">
        <v>715</v>
      </c>
      <c r="E5667" s="643" t="s">
        <v>192</v>
      </c>
      <c r="F5667" s="643"/>
      <c r="G5667" s="356" t="s">
        <v>3</v>
      </c>
      <c r="H5667" s="357">
        <v>1.2434000000000001</v>
      </c>
      <c r="I5667" s="358">
        <v>2.69</v>
      </c>
      <c r="J5667" s="373">
        <v>3.34</v>
      </c>
    </row>
    <row r="5668" spans="1:10" ht="26.25" thickBot="1" x14ac:dyDescent="0.3">
      <c r="A5668" s="372" t="s">
        <v>191</v>
      </c>
      <c r="B5668" s="355" t="s">
        <v>227</v>
      </c>
      <c r="C5668" s="354" t="s">
        <v>12</v>
      </c>
      <c r="D5668" s="354" t="s">
        <v>115</v>
      </c>
      <c r="E5668" s="643" t="s">
        <v>192</v>
      </c>
      <c r="F5668" s="643"/>
      <c r="G5668" s="356" t="s">
        <v>4</v>
      </c>
      <c r="H5668" s="357">
        <v>9.4000000000000004E-3</v>
      </c>
      <c r="I5668" s="358">
        <v>6.24</v>
      </c>
      <c r="J5668" s="373">
        <v>0.05</v>
      </c>
    </row>
    <row r="5669" spans="1:10" ht="15.75" thickTop="1" x14ac:dyDescent="0.25">
      <c r="A5669" s="374"/>
      <c r="B5669" s="359"/>
      <c r="C5669" s="359"/>
      <c r="D5669" s="359"/>
      <c r="E5669" s="359"/>
      <c r="F5669" s="359"/>
      <c r="G5669" s="359"/>
      <c r="H5669" s="359"/>
      <c r="I5669" s="359"/>
      <c r="J5669" s="375"/>
    </row>
    <row r="5670" spans="1:10" ht="25.5" x14ac:dyDescent="0.25">
      <c r="A5670" s="376" t="s">
        <v>184</v>
      </c>
      <c r="B5670" s="350" t="s">
        <v>1363</v>
      </c>
      <c r="C5670" s="349" t="s">
        <v>12</v>
      </c>
      <c r="D5670" s="349" t="s">
        <v>1364</v>
      </c>
      <c r="E5670" s="644" t="s">
        <v>713</v>
      </c>
      <c r="F5670" s="644"/>
      <c r="G5670" s="351" t="s">
        <v>4</v>
      </c>
      <c r="H5670" s="352">
        <v>1</v>
      </c>
      <c r="I5670" s="353">
        <v>18.93</v>
      </c>
      <c r="J5670" s="377">
        <v>18.93</v>
      </c>
    </row>
    <row r="5671" spans="1:10" ht="25.5" x14ac:dyDescent="0.25">
      <c r="A5671" s="378" t="s">
        <v>185</v>
      </c>
      <c r="B5671" s="361" t="s">
        <v>211</v>
      </c>
      <c r="C5671" s="360" t="s">
        <v>12</v>
      </c>
      <c r="D5671" s="360" t="s">
        <v>114</v>
      </c>
      <c r="E5671" s="645" t="s">
        <v>2465</v>
      </c>
      <c r="F5671" s="645"/>
      <c r="G5671" s="362" t="s">
        <v>104</v>
      </c>
      <c r="H5671" s="363">
        <v>0.222</v>
      </c>
      <c r="I5671" s="364">
        <v>26.15</v>
      </c>
      <c r="J5671" s="379">
        <v>5.8</v>
      </c>
    </row>
    <row r="5672" spans="1:10" x14ac:dyDescent="0.25">
      <c r="A5672" s="378" t="s">
        <v>185</v>
      </c>
      <c r="B5672" s="361" t="s">
        <v>195</v>
      </c>
      <c r="C5672" s="360" t="s">
        <v>12</v>
      </c>
      <c r="D5672" s="360" t="s">
        <v>112</v>
      </c>
      <c r="E5672" s="645" t="s">
        <v>2465</v>
      </c>
      <c r="F5672" s="645"/>
      <c r="G5672" s="362" t="s">
        <v>104</v>
      </c>
      <c r="H5672" s="363">
        <v>0.222</v>
      </c>
      <c r="I5672" s="364">
        <v>34.340000000000003</v>
      </c>
      <c r="J5672" s="379">
        <v>7.62</v>
      </c>
    </row>
    <row r="5673" spans="1:10" ht="26.25" thickBot="1" x14ac:dyDescent="0.3">
      <c r="A5673" s="372" t="s">
        <v>191</v>
      </c>
      <c r="B5673" s="355" t="s">
        <v>756</v>
      </c>
      <c r="C5673" s="354" t="s">
        <v>12</v>
      </c>
      <c r="D5673" s="354" t="s">
        <v>757</v>
      </c>
      <c r="E5673" s="643" t="s">
        <v>192</v>
      </c>
      <c r="F5673" s="643"/>
      <c r="G5673" s="356" t="s">
        <v>4</v>
      </c>
      <c r="H5673" s="357">
        <v>1</v>
      </c>
      <c r="I5673" s="358">
        <v>5.51</v>
      </c>
      <c r="J5673" s="373">
        <v>5.51</v>
      </c>
    </row>
    <row r="5674" spans="1:10" ht="15.75" thickTop="1" x14ac:dyDescent="0.25">
      <c r="A5674" s="374"/>
      <c r="B5674" s="359"/>
      <c r="C5674" s="359"/>
      <c r="D5674" s="359"/>
      <c r="E5674" s="359"/>
      <c r="F5674" s="359"/>
      <c r="G5674" s="359"/>
      <c r="H5674" s="359"/>
      <c r="I5674" s="359"/>
      <c r="J5674" s="375"/>
    </row>
    <row r="5675" spans="1:10" ht="25.5" x14ac:dyDescent="0.25">
      <c r="A5675" s="376" t="s">
        <v>184</v>
      </c>
      <c r="B5675" s="350" t="s">
        <v>1357</v>
      </c>
      <c r="C5675" s="349" t="s">
        <v>163</v>
      </c>
      <c r="D5675" s="349" t="s">
        <v>1358</v>
      </c>
      <c r="E5675" s="644" t="s">
        <v>194</v>
      </c>
      <c r="F5675" s="644"/>
      <c r="G5675" s="351" t="s">
        <v>4</v>
      </c>
      <c r="H5675" s="352">
        <v>1</v>
      </c>
      <c r="I5675" s="353">
        <v>11.65</v>
      </c>
      <c r="J5675" s="377">
        <v>11.65</v>
      </c>
    </row>
    <row r="5676" spans="1:10" ht="25.5" x14ac:dyDescent="0.25">
      <c r="A5676" s="378" t="s">
        <v>185</v>
      </c>
      <c r="B5676" s="361" t="s">
        <v>211</v>
      </c>
      <c r="C5676" s="360" t="s">
        <v>12</v>
      </c>
      <c r="D5676" s="360" t="s">
        <v>114</v>
      </c>
      <c r="E5676" s="645" t="s">
        <v>2465</v>
      </c>
      <c r="F5676" s="645"/>
      <c r="G5676" s="362" t="s">
        <v>104</v>
      </c>
      <c r="H5676" s="363">
        <v>0.14499999999999999</v>
      </c>
      <c r="I5676" s="364">
        <v>26.15</v>
      </c>
      <c r="J5676" s="379">
        <v>3.79</v>
      </c>
    </row>
    <row r="5677" spans="1:10" x14ac:dyDescent="0.25">
      <c r="A5677" s="378" t="s">
        <v>185</v>
      </c>
      <c r="B5677" s="361" t="s">
        <v>195</v>
      </c>
      <c r="C5677" s="360" t="s">
        <v>12</v>
      </c>
      <c r="D5677" s="360" t="s">
        <v>112</v>
      </c>
      <c r="E5677" s="645" t="s">
        <v>2465</v>
      </c>
      <c r="F5677" s="645"/>
      <c r="G5677" s="362" t="s">
        <v>104</v>
      </c>
      <c r="H5677" s="363">
        <v>0.14499999999999999</v>
      </c>
      <c r="I5677" s="364">
        <v>34.340000000000003</v>
      </c>
      <c r="J5677" s="379">
        <v>4.97</v>
      </c>
    </row>
    <row r="5678" spans="1:10" ht="25.5" x14ac:dyDescent="0.25">
      <c r="A5678" s="378" t="s">
        <v>185</v>
      </c>
      <c r="B5678" s="361" t="s">
        <v>500</v>
      </c>
      <c r="C5678" s="360" t="s">
        <v>12</v>
      </c>
      <c r="D5678" s="360" t="s">
        <v>501</v>
      </c>
      <c r="E5678" s="645" t="s">
        <v>2470</v>
      </c>
      <c r="F5678" s="645"/>
      <c r="G5678" s="362" t="s">
        <v>187</v>
      </c>
      <c r="H5678" s="363">
        <v>8.9999999999999998E-4</v>
      </c>
      <c r="I5678" s="364">
        <v>846.53</v>
      </c>
      <c r="J5678" s="379">
        <v>0.76</v>
      </c>
    </row>
    <row r="5679" spans="1:10" ht="25.5" x14ac:dyDescent="0.25">
      <c r="A5679" s="372" t="s">
        <v>191</v>
      </c>
      <c r="B5679" s="355" t="s">
        <v>717</v>
      </c>
      <c r="C5679" s="354" t="s">
        <v>12</v>
      </c>
      <c r="D5679" s="354" t="s">
        <v>718</v>
      </c>
      <c r="E5679" s="643" t="s">
        <v>192</v>
      </c>
      <c r="F5679" s="643"/>
      <c r="G5679" s="356" t="s">
        <v>4</v>
      </c>
      <c r="H5679" s="357">
        <v>1</v>
      </c>
      <c r="I5679" s="358">
        <v>2.13</v>
      </c>
      <c r="J5679" s="373">
        <v>2.13</v>
      </c>
    </row>
    <row r="5680" spans="1:10" x14ac:dyDescent="0.25">
      <c r="A5680" s="646" t="s">
        <v>199</v>
      </c>
      <c r="B5680" s="853"/>
      <c r="C5680" s="853"/>
      <c r="D5680" s="853"/>
      <c r="E5680" s="853"/>
      <c r="F5680" s="853"/>
      <c r="G5680" s="853"/>
      <c r="H5680" s="853"/>
      <c r="I5680" s="853"/>
      <c r="J5680" s="647"/>
    </row>
    <row r="5681" spans="1:10" ht="15.75" thickBot="1" x14ac:dyDescent="0.3">
      <c r="A5681" s="648" t="s">
        <v>1889</v>
      </c>
      <c r="B5681" s="854"/>
      <c r="C5681" s="854"/>
      <c r="D5681" s="854"/>
      <c r="E5681" s="854"/>
      <c r="F5681" s="854"/>
      <c r="G5681" s="854"/>
      <c r="H5681" s="854"/>
      <c r="I5681" s="854"/>
      <c r="J5681" s="649"/>
    </row>
    <row r="5682" spans="1:10" ht="15.75" thickTop="1" x14ac:dyDescent="0.25">
      <c r="A5682" s="374"/>
      <c r="B5682" s="359"/>
      <c r="C5682" s="359"/>
      <c r="D5682" s="359"/>
      <c r="E5682" s="359"/>
      <c r="F5682" s="359"/>
      <c r="G5682" s="359"/>
      <c r="H5682" s="359"/>
      <c r="I5682" s="359"/>
      <c r="J5682" s="375"/>
    </row>
    <row r="5683" spans="1:10" ht="38.25" x14ac:dyDescent="0.25">
      <c r="A5683" s="376" t="s">
        <v>184</v>
      </c>
      <c r="B5683" s="350" t="s">
        <v>615</v>
      </c>
      <c r="C5683" s="349" t="s">
        <v>12</v>
      </c>
      <c r="D5683" s="349" t="s">
        <v>616</v>
      </c>
      <c r="E5683" s="644" t="s">
        <v>713</v>
      </c>
      <c r="F5683" s="644"/>
      <c r="G5683" s="351" t="s">
        <v>4</v>
      </c>
      <c r="H5683" s="352">
        <v>1</v>
      </c>
      <c r="I5683" s="353">
        <v>29.98</v>
      </c>
      <c r="J5683" s="377">
        <v>29.98</v>
      </c>
    </row>
    <row r="5684" spans="1:10" ht="38.25" x14ac:dyDescent="0.25">
      <c r="A5684" s="378" t="s">
        <v>185</v>
      </c>
      <c r="B5684" s="361" t="s">
        <v>758</v>
      </c>
      <c r="C5684" s="360" t="s">
        <v>12</v>
      </c>
      <c r="D5684" s="360" t="s">
        <v>759</v>
      </c>
      <c r="E5684" s="645" t="s">
        <v>713</v>
      </c>
      <c r="F5684" s="645"/>
      <c r="G5684" s="362" t="s">
        <v>4</v>
      </c>
      <c r="H5684" s="363">
        <v>1</v>
      </c>
      <c r="I5684" s="364">
        <v>19.03</v>
      </c>
      <c r="J5684" s="379">
        <v>19.03</v>
      </c>
    </row>
    <row r="5685" spans="1:10" ht="39" thickBot="1" x14ac:dyDescent="0.3">
      <c r="A5685" s="378" t="s">
        <v>185</v>
      </c>
      <c r="B5685" s="361" t="s">
        <v>719</v>
      </c>
      <c r="C5685" s="360" t="s">
        <v>12</v>
      </c>
      <c r="D5685" s="360" t="s">
        <v>720</v>
      </c>
      <c r="E5685" s="645" t="s">
        <v>713</v>
      </c>
      <c r="F5685" s="645"/>
      <c r="G5685" s="362" t="s">
        <v>4</v>
      </c>
      <c r="H5685" s="363">
        <v>1</v>
      </c>
      <c r="I5685" s="364">
        <v>10.95</v>
      </c>
      <c r="J5685" s="379">
        <v>10.95</v>
      </c>
    </row>
    <row r="5686" spans="1:10" ht="15.75" thickTop="1" x14ac:dyDescent="0.25">
      <c r="A5686" s="374"/>
      <c r="B5686" s="359"/>
      <c r="C5686" s="359"/>
      <c r="D5686" s="359"/>
      <c r="E5686" s="359"/>
      <c r="F5686" s="359"/>
      <c r="G5686" s="359"/>
      <c r="H5686" s="359"/>
      <c r="I5686" s="359"/>
      <c r="J5686" s="375"/>
    </row>
    <row r="5687" spans="1:10" ht="38.25" x14ac:dyDescent="0.25">
      <c r="A5687" s="376" t="s">
        <v>184</v>
      </c>
      <c r="B5687" s="350" t="s">
        <v>1369</v>
      </c>
      <c r="C5687" s="349" t="s">
        <v>12</v>
      </c>
      <c r="D5687" s="349" t="s">
        <v>1370</v>
      </c>
      <c r="E5687" s="644" t="s">
        <v>713</v>
      </c>
      <c r="F5687" s="644"/>
      <c r="G5687" s="351" t="s">
        <v>4</v>
      </c>
      <c r="H5687" s="352">
        <v>1</v>
      </c>
      <c r="I5687" s="353">
        <v>45.28</v>
      </c>
      <c r="J5687" s="377">
        <v>45.28</v>
      </c>
    </row>
    <row r="5688" spans="1:10" ht="38.25" x14ac:dyDescent="0.25">
      <c r="A5688" s="378" t="s">
        <v>185</v>
      </c>
      <c r="B5688" s="361" t="s">
        <v>1895</v>
      </c>
      <c r="C5688" s="360" t="s">
        <v>12</v>
      </c>
      <c r="D5688" s="360" t="s">
        <v>1896</v>
      </c>
      <c r="E5688" s="645" t="s">
        <v>713</v>
      </c>
      <c r="F5688" s="645"/>
      <c r="G5688" s="362" t="s">
        <v>4</v>
      </c>
      <c r="H5688" s="363">
        <v>1</v>
      </c>
      <c r="I5688" s="364">
        <v>34.33</v>
      </c>
      <c r="J5688" s="379">
        <v>34.33</v>
      </c>
    </row>
    <row r="5689" spans="1:10" ht="39" thickBot="1" x14ac:dyDescent="0.3">
      <c r="A5689" s="378" t="s">
        <v>185</v>
      </c>
      <c r="B5689" s="361" t="s">
        <v>719</v>
      </c>
      <c r="C5689" s="360" t="s">
        <v>12</v>
      </c>
      <c r="D5689" s="360" t="s">
        <v>720</v>
      </c>
      <c r="E5689" s="645" t="s">
        <v>713</v>
      </c>
      <c r="F5689" s="645"/>
      <c r="G5689" s="362" t="s">
        <v>4</v>
      </c>
      <c r="H5689" s="363">
        <v>1</v>
      </c>
      <c r="I5689" s="364">
        <v>10.95</v>
      </c>
      <c r="J5689" s="379">
        <v>10.95</v>
      </c>
    </row>
    <row r="5690" spans="1:10" ht="15.75" thickTop="1" x14ac:dyDescent="0.25">
      <c r="A5690" s="374"/>
      <c r="B5690" s="359"/>
      <c r="C5690" s="359"/>
      <c r="D5690" s="359"/>
      <c r="E5690" s="359"/>
      <c r="F5690" s="359"/>
      <c r="G5690" s="359"/>
      <c r="H5690" s="359"/>
      <c r="I5690" s="359"/>
      <c r="J5690" s="375"/>
    </row>
    <row r="5691" spans="1:10" ht="38.25" x14ac:dyDescent="0.25">
      <c r="A5691" s="376" t="s">
        <v>184</v>
      </c>
      <c r="B5691" s="350" t="s">
        <v>2432</v>
      </c>
      <c r="C5691" s="349" t="s">
        <v>12</v>
      </c>
      <c r="D5691" s="349" t="s">
        <v>2433</v>
      </c>
      <c r="E5691" s="644" t="s">
        <v>713</v>
      </c>
      <c r="F5691" s="644"/>
      <c r="G5691" s="351" t="s">
        <v>4</v>
      </c>
      <c r="H5691" s="352">
        <v>1</v>
      </c>
      <c r="I5691" s="353">
        <v>51.05</v>
      </c>
      <c r="J5691" s="377">
        <v>51.05</v>
      </c>
    </row>
    <row r="5692" spans="1:10" ht="38.25" x14ac:dyDescent="0.25">
      <c r="A5692" s="378" t="s">
        <v>185</v>
      </c>
      <c r="B5692" s="361" t="s">
        <v>719</v>
      </c>
      <c r="C5692" s="360" t="s">
        <v>12</v>
      </c>
      <c r="D5692" s="360" t="s">
        <v>720</v>
      </c>
      <c r="E5692" s="645" t="s">
        <v>713</v>
      </c>
      <c r="F5692" s="645"/>
      <c r="G5692" s="362" t="s">
        <v>4</v>
      </c>
      <c r="H5692" s="363">
        <v>1</v>
      </c>
      <c r="I5692" s="364">
        <v>10.95</v>
      </c>
      <c r="J5692" s="379">
        <v>10.95</v>
      </c>
    </row>
    <row r="5693" spans="1:10" ht="39" thickBot="1" x14ac:dyDescent="0.3">
      <c r="A5693" s="378" t="s">
        <v>185</v>
      </c>
      <c r="B5693" s="361" t="s">
        <v>2441</v>
      </c>
      <c r="C5693" s="360" t="s">
        <v>12</v>
      </c>
      <c r="D5693" s="360" t="s">
        <v>2442</v>
      </c>
      <c r="E5693" s="645" t="s">
        <v>713</v>
      </c>
      <c r="F5693" s="645"/>
      <c r="G5693" s="362" t="s">
        <v>4</v>
      </c>
      <c r="H5693" s="363">
        <v>1</v>
      </c>
      <c r="I5693" s="364">
        <v>40.1</v>
      </c>
      <c r="J5693" s="379">
        <v>40.1</v>
      </c>
    </row>
    <row r="5694" spans="1:10" ht="15.75" thickTop="1" x14ac:dyDescent="0.25">
      <c r="A5694" s="374"/>
      <c r="B5694" s="359"/>
      <c r="C5694" s="359"/>
      <c r="D5694" s="359"/>
      <c r="E5694" s="359"/>
      <c r="F5694" s="359"/>
      <c r="G5694" s="359"/>
      <c r="H5694" s="359"/>
      <c r="I5694" s="359"/>
      <c r="J5694" s="375"/>
    </row>
    <row r="5695" spans="1:10" ht="38.25" x14ac:dyDescent="0.25">
      <c r="A5695" s="376" t="s">
        <v>184</v>
      </c>
      <c r="B5695" s="350" t="s">
        <v>2848</v>
      </c>
      <c r="C5695" s="349" t="s">
        <v>163</v>
      </c>
      <c r="D5695" s="349" t="s">
        <v>2849</v>
      </c>
      <c r="E5695" s="644" t="s">
        <v>1915</v>
      </c>
      <c r="F5695" s="644"/>
      <c r="G5695" s="351" t="s">
        <v>4</v>
      </c>
      <c r="H5695" s="352">
        <v>1</v>
      </c>
      <c r="I5695" s="353">
        <v>53.35</v>
      </c>
      <c r="J5695" s="377">
        <v>53.35</v>
      </c>
    </row>
    <row r="5696" spans="1:10" x14ac:dyDescent="0.25">
      <c r="A5696" s="378" t="s">
        <v>185</v>
      </c>
      <c r="B5696" s="361" t="s">
        <v>195</v>
      </c>
      <c r="C5696" s="360" t="s">
        <v>12</v>
      </c>
      <c r="D5696" s="360" t="s">
        <v>112</v>
      </c>
      <c r="E5696" s="645" t="s">
        <v>2465</v>
      </c>
      <c r="F5696" s="645"/>
      <c r="G5696" s="362" t="s">
        <v>104</v>
      </c>
      <c r="H5696" s="363">
        <v>0.49459180000000003</v>
      </c>
      <c r="I5696" s="364">
        <v>34.340000000000003</v>
      </c>
      <c r="J5696" s="379">
        <v>16.98</v>
      </c>
    </row>
    <row r="5697" spans="1:10" ht="25.5" x14ac:dyDescent="0.25">
      <c r="A5697" s="378" t="s">
        <v>185</v>
      </c>
      <c r="B5697" s="361" t="s">
        <v>211</v>
      </c>
      <c r="C5697" s="360" t="s">
        <v>12</v>
      </c>
      <c r="D5697" s="360" t="s">
        <v>114</v>
      </c>
      <c r="E5697" s="645" t="s">
        <v>2465</v>
      </c>
      <c r="F5697" s="645"/>
      <c r="G5697" s="362" t="s">
        <v>104</v>
      </c>
      <c r="H5697" s="363">
        <v>0.1545599</v>
      </c>
      <c r="I5697" s="364">
        <v>26.15</v>
      </c>
      <c r="J5697" s="379">
        <v>4.04</v>
      </c>
    </row>
    <row r="5698" spans="1:10" ht="63.75" x14ac:dyDescent="0.25">
      <c r="A5698" s="372" t="s">
        <v>191</v>
      </c>
      <c r="B5698" s="355" t="s">
        <v>3192</v>
      </c>
      <c r="C5698" s="354" t="s">
        <v>1867</v>
      </c>
      <c r="D5698" s="354" t="s">
        <v>3193</v>
      </c>
      <c r="E5698" s="643" t="s">
        <v>192</v>
      </c>
      <c r="F5698" s="643"/>
      <c r="G5698" s="356" t="s">
        <v>202</v>
      </c>
      <c r="H5698" s="357">
        <v>1</v>
      </c>
      <c r="I5698" s="358">
        <v>32.33</v>
      </c>
      <c r="J5698" s="373">
        <v>32.33</v>
      </c>
    </row>
    <row r="5699" spans="1:10" x14ac:dyDescent="0.25">
      <c r="A5699" s="646" t="s">
        <v>199</v>
      </c>
      <c r="B5699" s="853"/>
      <c r="C5699" s="853"/>
      <c r="D5699" s="853"/>
      <c r="E5699" s="853"/>
      <c r="F5699" s="853"/>
      <c r="G5699" s="853"/>
      <c r="H5699" s="853"/>
      <c r="I5699" s="853"/>
      <c r="J5699" s="647"/>
    </row>
    <row r="5700" spans="1:10" ht="15.75" thickBot="1" x14ac:dyDescent="0.3">
      <c r="A5700" s="648" t="s">
        <v>3194</v>
      </c>
      <c r="B5700" s="854"/>
      <c r="C5700" s="854"/>
      <c r="D5700" s="854"/>
      <c r="E5700" s="854"/>
      <c r="F5700" s="854"/>
      <c r="G5700" s="854"/>
      <c r="H5700" s="854"/>
      <c r="I5700" s="854"/>
      <c r="J5700" s="649"/>
    </row>
    <row r="5701" spans="1:10" ht="15.75" thickTop="1" x14ac:dyDescent="0.25">
      <c r="A5701" s="374"/>
      <c r="B5701" s="359"/>
      <c r="C5701" s="359"/>
      <c r="D5701" s="359"/>
      <c r="E5701" s="359"/>
      <c r="F5701" s="359"/>
      <c r="G5701" s="359"/>
      <c r="H5701" s="359"/>
      <c r="I5701" s="359"/>
      <c r="J5701" s="375"/>
    </row>
    <row r="5702" spans="1:10" ht="51" x14ac:dyDescent="0.25">
      <c r="A5702" s="376" t="s">
        <v>184</v>
      </c>
      <c r="B5702" s="350" t="s">
        <v>1502</v>
      </c>
      <c r="C5702" s="349" t="s">
        <v>12</v>
      </c>
      <c r="D5702" s="349" t="s">
        <v>1503</v>
      </c>
      <c r="E5702" s="644" t="s">
        <v>778</v>
      </c>
      <c r="F5702" s="644"/>
      <c r="G5702" s="351" t="s">
        <v>3</v>
      </c>
      <c r="H5702" s="352">
        <v>1</v>
      </c>
      <c r="I5702" s="353">
        <v>23.43</v>
      </c>
      <c r="J5702" s="377">
        <v>23.43</v>
      </c>
    </row>
    <row r="5703" spans="1:10" ht="25.5" x14ac:dyDescent="0.25">
      <c r="A5703" s="378" t="s">
        <v>185</v>
      </c>
      <c r="B5703" s="361" t="s">
        <v>416</v>
      </c>
      <c r="C5703" s="360" t="s">
        <v>12</v>
      </c>
      <c r="D5703" s="360" t="s">
        <v>417</v>
      </c>
      <c r="E5703" s="645" t="s">
        <v>2465</v>
      </c>
      <c r="F5703" s="645"/>
      <c r="G5703" s="362" t="s">
        <v>104</v>
      </c>
      <c r="H5703" s="363">
        <v>0.29299999999999998</v>
      </c>
      <c r="I5703" s="364">
        <v>33.36</v>
      </c>
      <c r="J5703" s="379">
        <v>9.77</v>
      </c>
    </row>
    <row r="5704" spans="1:10" ht="25.5" x14ac:dyDescent="0.25">
      <c r="A5704" s="378" t="s">
        <v>185</v>
      </c>
      <c r="B5704" s="361" t="s">
        <v>414</v>
      </c>
      <c r="C5704" s="360" t="s">
        <v>12</v>
      </c>
      <c r="D5704" s="360" t="s">
        <v>415</v>
      </c>
      <c r="E5704" s="645" t="s">
        <v>2465</v>
      </c>
      <c r="F5704" s="645"/>
      <c r="G5704" s="362" t="s">
        <v>104</v>
      </c>
      <c r="H5704" s="363">
        <v>0.29299999999999998</v>
      </c>
      <c r="I5704" s="364">
        <v>25.33</v>
      </c>
      <c r="J5704" s="379">
        <v>7.42</v>
      </c>
    </row>
    <row r="5705" spans="1:10" ht="25.5" x14ac:dyDescent="0.25">
      <c r="A5705" s="372" t="s">
        <v>191</v>
      </c>
      <c r="B5705" s="355" t="s">
        <v>1977</v>
      </c>
      <c r="C5705" s="354" t="s">
        <v>12</v>
      </c>
      <c r="D5705" s="354" t="s">
        <v>1978</v>
      </c>
      <c r="E5705" s="643" t="s">
        <v>192</v>
      </c>
      <c r="F5705" s="643"/>
      <c r="G5705" s="356" t="s">
        <v>3</v>
      </c>
      <c r="H5705" s="357">
        <v>1.0548999999999999</v>
      </c>
      <c r="I5705" s="358">
        <v>5.89</v>
      </c>
      <c r="J5705" s="373">
        <v>6.21</v>
      </c>
    </row>
    <row r="5706" spans="1:10" ht="15.75" thickBot="1" x14ac:dyDescent="0.3">
      <c r="A5706" s="372" t="s">
        <v>191</v>
      </c>
      <c r="B5706" s="355" t="s">
        <v>628</v>
      </c>
      <c r="C5706" s="354" t="s">
        <v>12</v>
      </c>
      <c r="D5706" s="354" t="s">
        <v>629</v>
      </c>
      <c r="E5706" s="643" t="s">
        <v>192</v>
      </c>
      <c r="F5706" s="643"/>
      <c r="G5706" s="356" t="s">
        <v>4</v>
      </c>
      <c r="H5706" s="357">
        <v>1.6299999999999999E-2</v>
      </c>
      <c r="I5706" s="358">
        <v>2.08</v>
      </c>
      <c r="J5706" s="373">
        <v>0.03</v>
      </c>
    </row>
    <row r="5707" spans="1:10" ht="15.75" thickTop="1" x14ac:dyDescent="0.25">
      <c r="A5707" s="374"/>
      <c r="B5707" s="359"/>
      <c r="C5707" s="359"/>
      <c r="D5707" s="359"/>
      <c r="E5707" s="359"/>
      <c r="F5707" s="359"/>
      <c r="G5707" s="359"/>
      <c r="H5707" s="359"/>
      <c r="I5707" s="359"/>
      <c r="J5707" s="375"/>
    </row>
    <row r="5708" spans="1:10" ht="51" x14ac:dyDescent="0.25">
      <c r="A5708" s="376" t="s">
        <v>184</v>
      </c>
      <c r="B5708" s="350" t="s">
        <v>1505</v>
      </c>
      <c r="C5708" s="349" t="s">
        <v>12</v>
      </c>
      <c r="D5708" s="349" t="s">
        <v>1506</v>
      </c>
      <c r="E5708" s="644" t="s">
        <v>778</v>
      </c>
      <c r="F5708" s="644"/>
      <c r="G5708" s="351" t="s">
        <v>3</v>
      </c>
      <c r="H5708" s="352">
        <v>1</v>
      </c>
      <c r="I5708" s="353">
        <v>28.96</v>
      </c>
      <c r="J5708" s="377">
        <v>28.96</v>
      </c>
    </row>
    <row r="5709" spans="1:10" ht="25.5" x14ac:dyDescent="0.25">
      <c r="A5709" s="378" t="s">
        <v>185</v>
      </c>
      <c r="B5709" s="361" t="s">
        <v>416</v>
      </c>
      <c r="C5709" s="360" t="s">
        <v>12</v>
      </c>
      <c r="D5709" s="360" t="s">
        <v>417</v>
      </c>
      <c r="E5709" s="645" t="s">
        <v>2465</v>
      </c>
      <c r="F5709" s="645"/>
      <c r="G5709" s="362" t="s">
        <v>104</v>
      </c>
      <c r="H5709" s="363">
        <v>0.31819999999999998</v>
      </c>
      <c r="I5709" s="364">
        <v>33.36</v>
      </c>
      <c r="J5709" s="379">
        <v>10.61</v>
      </c>
    </row>
    <row r="5710" spans="1:10" ht="25.5" x14ac:dyDescent="0.25">
      <c r="A5710" s="378" t="s">
        <v>185</v>
      </c>
      <c r="B5710" s="361" t="s">
        <v>414</v>
      </c>
      <c r="C5710" s="360" t="s">
        <v>12</v>
      </c>
      <c r="D5710" s="360" t="s">
        <v>415</v>
      </c>
      <c r="E5710" s="645" t="s">
        <v>2465</v>
      </c>
      <c r="F5710" s="645"/>
      <c r="G5710" s="362" t="s">
        <v>104</v>
      </c>
      <c r="H5710" s="363">
        <v>0.31819999999999998</v>
      </c>
      <c r="I5710" s="364">
        <v>25.33</v>
      </c>
      <c r="J5710" s="379">
        <v>8.06</v>
      </c>
    </row>
    <row r="5711" spans="1:10" x14ac:dyDescent="0.25">
      <c r="A5711" s="372" t="s">
        <v>191</v>
      </c>
      <c r="B5711" s="355" t="s">
        <v>628</v>
      </c>
      <c r="C5711" s="354" t="s">
        <v>12</v>
      </c>
      <c r="D5711" s="354" t="s">
        <v>629</v>
      </c>
      <c r="E5711" s="643" t="s">
        <v>192</v>
      </c>
      <c r="F5711" s="643"/>
      <c r="G5711" s="356" t="s">
        <v>4</v>
      </c>
      <c r="H5711" s="357">
        <v>1.77E-2</v>
      </c>
      <c r="I5711" s="358">
        <v>2.08</v>
      </c>
      <c r="J5711" s="373">
        <v>0.03</v>
      </c>
    </row>
    <row r="5712" spans="1:10" ht="26.25" thickBot="1" x14ac:dyDescent="0.3">
      <c r="A5712" s="372" t="s">
        <v>191</v>
      </c>
      <c r="B5712" s="355" t="s">
        <v>1979</v>
      </c>
      <c r="C5712" s="354" t="s">
        <v>12</v>
      </c>
      <c r="D5712" s="354" t="s">
        <v>1980</v>
      </c>
      <c r="E5712" s="643" t="s">
        <v>192</v>
      </c>
      <c r="F5712" s="643"/>
      <c r="G5712" s="356" t="s">
        <v>3</v>
      </c>
      <c r="H5712" s="357">
        <v>1.0548999999999999</v>
      </c>
      <c r="I5712" s="358">
        <v>9.73</v>
      </c>
      <c r="J5712" s="373">
        <v>10.26</v>
      </c>
    </row>
    <row r="5713" spans="1:10" ht="15.75" thickTop="1" x14ac:dyDescent="0.25">
      <c r="A5713" s="374"/>
      <c r="B5713" s="359"/>
      <c r="C5713" s="359"/>
      <c r="D5713" s="359"/>
      <c r="E5713" s="359"/>
      <c r="F5713" s="359"/>
      <c r="G5713" s="359"/>
      <c r="H5713" s="359"/>
      <c r="I5713" s="359"/>
      <c r="J5713" s="375"/>
    </row>
    <row r="5714" spans="1:10" ht="51" x14ac:dyDescent="0.25">
      <c r="A5714" s="376" t="s">
        <v>184</v>
      </c>
      <c r="B5714" s="350" t="s">
        <v>1522</v>
      </c>
      <c r="C5714" s="349" t="s">
        <v>12</v>
      </c>
      <c r="D5714" s="349" t="s">
        <v>1523</v>
      </c>
      <c r="E5714" s="644" t="s">
        <v>778</v>
      </c>
      <c r="F5714" s="644"/>
      <c r="G5714" s="351" t="s">
        <v>4</v>
      </c>
      <c r="H5714" s="352">
        <v>1</v>
      </c>
      <c r="I5714" s="353">
        <v>11.37</v>
      </c>
      <c r="J5714" s="377">
        <v>11.37</v>
      </c>
    </row>
    <row r="5715" spans="1:10" ht="25.5" x14ac:dyDescent="0.25">
      <c r="A5715" s="378" t="s">
        <v>185</v>
      </c>
      <c r="B5715" s="361" t="s">
        <v>414</v>
      </c>
      <c r="C5715" s="360" t="s">
        <v>12</v>
      </c>
      <c r="D5715" s="360" t="s">
        <v>415</v>
      </c>
      <c r="E5715" s="645" t="s">
        <v>2465</v>
      </c>
      <c r="F5715" s="645"/>
      <c r="G5715" s="362" t="s">
        <v>104</v>
      </c>
      <c r="H5715" s="363">
        <v>0.127</v>
      </c>
      <c r="I5715" s="364">
        <v>25.33</v>
      </c>
      <c r="J5715" s="379">
        <v>3.21</v>
      </c>
    </row>
    <row r="5716" spans="1:10" ht="25.5" x14ac:dyDescent="0.25">
      <c r="A5716" s="378" t="s">
        <v>185</v>
      </c>
      <c r="B5716" s="361" t="s">
        <v>416</v>
      </c>
      <c r="C5716" s="360" t="s">
        <v>12</v>
      </c>
      <c r="D5716" s="360" t="s">
        <v>417</v>
      </c>
      <c r="E5716" s="645" t="s">
        <v>2465</v>
      </c>
      <c r="F5716" s="645"/>
      <c r="G5716" s="362" t="s">
        <v>104</v>
      </c>
      <c r="H5716" s="363">
        <v>0.127</v>
      </c>
      <c r="I5716" s="364">
        <v>33.36</v>
      </c>
      <c r="J5716" s="379">
        <v>4.2300000000000004</v>
      </c>
    </row>
    <row r="5717" spans="1:10" x14ac:dyDescent="0.25">
      <c r="A5717" s="372" t="s">
        <v>191</v>
      </c>
      <c r="B5717" s="355" t="s">
        <v>628</v>
      </c>
      <c r="C5717" s="354" t="s">
        <v>12</v>
      </c>
      <c r="D5717" s="354" t="s">
        <v>629</v>
      </c>
      <c r="E5717" s="643" t="s">
        <v>192</v>
      </c>
      <c r="F5717" s="643"/>
      <c r="G5717" s="356" t="s">
        <v>4</v>
      </c>
      <c r="H5717" s="357">
        <v>7.1000000000000004E-3</v>
      </c>
      <c r="I5717" s="358">
        <v>2.08</v>
      </c>
      <c r="J5717" s="373">
        <v>0.01</v>
      </c>
    </row>
    <row r="5718" spans="1:10" ht="25.5" x14ac:dyDescent="0.25">
      <c r="A5718" s="372" t="s">
        <v>191</v>
      </c>
      <c r="B5718" s="355" t="s">
        <v>624</v>
      </c>
      <c r="C5718" s="354" t="s">
        <v>12</v>
      </c>
      <c r="D5718" s="354" t="s">
        <v>625</v>
      </c>
      <c r="E5718" s="643" t="s">
        <v>192</v>
      </c>
      <c r="F5718" s="643"/>
      <c r="G5718" s="356" t="s">
        <v>4</v>
      </c>
      <c r="H5718" s="357">
        <v>1.4999999999999999E-2</v>
      </c>
      <c r="I5718" s="358">
        <v>76.099999999999994</v>
      </c>
      <c r="J5718" s="373">
        <v>1.1399999999999999</v>
      </c>
    </row>
    <row r="5719" spans="1:10" ht="25.5" x14ac:dyDescent="0.25">
      <c r="A5719" s="372" t="s">
        <v>191</v>
      </c>
      <c r="B5719" s="355" t="s">
        <v>1987</v>
      </c>
      <c r="C5719" s="354" t="s">
        <v>12</v>
      </c>
      <c r="D5719" s="354" t="s">
        <v>1988</v>
      </c>
      <c r="E5719" s="643" t="s">
        <v>192</v>
      </c>
      <c r="F5719" s="643"/>
      <c r="G5719" s="356" t="s">
        <v>4</v>
      </c>
      <c r="H5719" s="357">
        <v>1</v>
      </c>
      <c r="I5719" s="358">
        <v>2.12</v>
      </c>
      <c r="J5719" s="373">
        <v>2.12</v>
      </c>
    </row>
    <row r="5720" spans="1:10" ht="26.25" thickBot="1" x14ac:dyDescent="0.3">
      <c r="A5720" s="372" t="s">
        <v>191</v>
      </c>
      <c r="B5720" s="355" t="s">
        <v>634</v>
      </c>
      <c r="C5720" s="354" t="s">
        <v>12</v>
      </c>
      <c r="D5720" s="354" t="s">
        <v>635</v>
      </c>
      <c r="E5720" s="643" t="s">
        <v>192</v>
      </c>
      <c r="F5720" s="643"/>
      <c r="G5720" s="356" t="s">
        <v>4</v>
      </c>
      <c r="H5720" s="357">
        <v>9.9000000000000008E-3</v>
      </c>
      <c r="I5720" s="358">
        <v>67.17</v>
      </c>
      <c r="J5720" s="373">
        <v>0.66</v>
      </c>
    </row>
    <row r="5721" spans="1:10" ht="15.75" thickTop="1" x14ac:dyDescent="0.25">
      <c r="A5721" s="374"/>
      <c r="B5721" s="359"/>
      <c r="C5721" s="359"/>
      <c r="D5721" s="359"/>
      <c r="E5721" s="359"/>
      <c r="F5721" s="359"/>
      <c r="G5721" s="359"/>
      <c r="H5721" s="359"/>
      <c r="I5721" s="359"/>
      <c r="J5721" s="375"/>
    </row>
    <row r="5722" spans="1:10" ht="51" x14ac:dyDescent="0.25">
      <c r="A5722" s="376" t="s">
        <v>184</v>
      </c>
      <c r="B5722" s="350" t="s">
        <v>1525</v>
      </c>
      <c r="C5722" s="349" t="s">
        <v>12</v>
      </c>
      <c r="D5722" s="349" t="s">
        <v>1526</v>
      </c>
      <c r="E5722" s="644" t="s">
        <v>778</v>
      </c>
      <c r="F5722" s="644"/>
      <c r="G5722" s="351" t="s">
        <v>4</v>
      </c>
      <c r="H5722" s="352">
        <v>1</v>
      </c>
      <c r="I5722" s="353">
        <v>16.32</v>
      </c>
      <c r="J5722" s="377">
        <v>16.32</v>
      </c>
    </row>
    <row r="5723" spans="1:10" ht="25.5" x14ac:dyDescent="0.25">
      <c r="A5723" s="378" t="s">
        <v>185</v>
      </c>
      <c r="B5723" s="361" t="s">
        <v>416</v>
      </c>
      <c r="C5723" s="360" t="s">
        <v>12</v>
      </c>
      <c r="D5723" s="360" t="s">
        <v>417</v>
      </c>
      <c r="E5723" s="645" t="s">
        <v>2465</v>
      </c>
      <c r="F5723" s="645"/>
      <c r="G5723" s="362" t="s">
        <v>104</v>
      </c>
      <c r="H5723" s="363">
        <v>0.13789999999999999</v>
      </c>
      <c r="I5723" s="364">
        <v>33.36</v>
      </c>
      <c r="J5723" s="379">
        <v>4.5999999999999996</v>
      </c>
    </row>
    <row r="5724" spans="1:10" ht="25.5" x14ac:dyDescent="0.25">
      <c r="A5724" s="378" t="s">
        <v>185</v>
      </c>
      <c r="B5724" s="361" t="s">
        <v>414</v>
      </c>
      <c r="C5724" s="360" t="s">
        <v>12</v>
      </c>
      <c r="D5724" s="360" t="s">
        <v>415</v>
      </c>
      <c r="E5724" s="645" t="s">
        <v>2465</v>
      </c>
      <c r="F5724" s="645"/>
      <c r="G5724" s="362" t="s">
        <v>104</v>
      </c>
      <c r="H5724" s="363">
        <v>0.13789999999999999</v>
      </c>
      <c r="I5724" s="364">
        <v>25.33</v>
      </c>
      <c r="J5724" s="379">
        <v>3.49</v>
      </c>
    </row>
    <row r="5725" spans="1:10" ht="38.25" x14ac:dyDescent="0.25">
      <c r="A5725" s="372" t="s">
        <v>191</v>
      </c>
      <c r="B5725" s="355" t="s">
        <v>763</v>
      </c>
      <c r="C5725" s="354" t="s">
        <v>12</v>
      </c>
      <c r="D5725" s="354" t="s">
        <v>764</v>
      </c>
      <c r="E5725" s="643" t="s">
        <v>192</v>
      </c>
      <c r="F5725" s="643"/>
      <c r="G5725" s="356" t="s">
        <v>4</v>
      </c>
      <c r="H5725" s="357">
        <v>0.05</v>
      </c>
      <c r="I5725" s="358">
        <v>27.72</v>
      </c>
      <c r="J5725" s="373">
        <v>1.38</v>
      </c>
    </row>
    <row r="5726" spans="1:10" ht="25.5" x14ac:dyDescent="0.25">
      <c r="A5726" s="372" t="s">
        <v>191</v>
      </c>
      <c r="B5726" s="355" t="s">
        <v>1989</v>
      </c>
      <c r="C5726" s="354" t="s">
        <v>12</v>
      </c>
      <c r="D5726" s="354" t="s">
        <v>1990</v>
      </c>
      <c r="E5726" s="643" t="s">
        <v>192</v>
      </c>
      <c r="F5726" s="643"/>
      <c r="G5726" s="356" t="s">
        <v>4</v>
      </c>
      <c r="H5726" s="357">
        <v>1</v>
      </c>
      <c r="I5726" s="358">
        <v>3.43</v>
      </c>
      <c r="J5726" s="373">
        <v>3.43</v>
      </c>
    </row>
    <row r="5727" spans="1:10" ht="26.25" thickBot="1" x14ac:dyDescent="0.3">
      <c r="A5727" s="372" t="s">
        <v>191</v>
      </c>
      <c r="B5727" s="355" t="s">
        <v>1985</v>
      </c>
      <c r="C5727" s="354" t="s">
        <v>12</v>
      </c>
      <c r="D5727" s="354" t="s">
        <v>1986</v>
      </c>
      <c r="E5727" s="643" t="s">
        <v>192</v>
      </c>
      <c r="F5727" s="643"/>
      <c r="G5727" s="356" t="s">
        <v>4</v>
      </c>
      <c r="H5727" s="357">
        <v>2</v>
      </c>
      <c r="I5727" s="358">
        <v>1.71</v>
      </c>
      <c r="J5727" s="373">
        <v>3.42</v>
      </c>
    </row>
    <row r="5728" spans="1:10" ht="15.75" thickTop="1" x14ac:dyDescent="0.25">
      <c r="A5728" s="374"/>
      <c r="B5728" s="359"/>
      <c r="C5728" s="359"/>
      <c r="D5728" s="359"/>
      <c r="E5728" s="359"/>
      <c r="F5728" s="359"/>
      <c r="G5728" s="359"/>
      <c r="H5728" s="359"/>
      <c r="I5728" s="359"/>
      <c r="J5728" s="375"/>
    </row>
    <row r="5729" spans="1:10" ht="51" x14ac:dyDescent="0.25">
      <c r="A5729" s="376" t="s">
        <v>184</v>
      </c>
      <c r="B5729" s="350" t="s">
        <v>1533</v>
      </c>
      <c r="C5729" s="349" t="s">
        <v>12</v>
      </c>
      <c r="D5729" s="349" t="s">
        <v>1534</v>
      </c>
      <c r="E5729" s="644" t="s">
        <v>778</v>
      </c>
      <c r="F5729" s="644"/>
      <c r="G5729" s="351" t="s">
        <v>4</v>
      </c>
      <c r="H5729" s="352">
        <v>1</v>
      </c>
      <c r="I5729" s="353">
        <v>15.66</v>
      </c>
      <c r="J5729" s="377">
        <v>15.66</v>
      </c>
    </row>
    <row r="5730" spans="1:10" ht="25.5" x14ac:dyDescent="0.25">
      <c r="A5730" s="378" t="s">
        <v>185</v>
      </c>
      <c r="B5730" s="361" t="s">
        <v>414</v>
      </c>
      <c r="C5730" s="360" t="s">
        <v>12</v>
      </c>
      <c r="D5730" s="360" t="s">
        <v>415</v>
      </c>
      <c r="E5730" s="645" t="s">
        <v>2465</v>
      </c>
      <c r="F5730" s="645"/>
      <c r="G5730" s="362" t="s">
        <v>104</v>
      </c>
      <c r="H5730" s="363">
        <v>0.13789999999999999</v>
      </c>
      <c r="I5730" s="364">
        <v>25.33</v>
      </c>
      <c r="J5730" s="379">
        <v>3.49</v>
      </c>
    </row>
    <row r="5731" spans="1:10" ht="25.5" x14ac:dyDescent="0.25">
      <c r="A5731" s="378" t="s">
        <v>185</v>
      </c>
      <c r="B5731" s="361" t="s">
        <v>416</v>
      </c>
      <c r="C5731" s="360" t="s">
        <v>12</v>
      </c>
      <c r="D5731" s="360" t="s">
        <v>417</v>
      </c>
      <c r="E5731" s="645" t="s">
        <v>2465</v>
      </c>
      <c r="F5731" s="645"/>
      <c r="G5731" s="362" t="s">
        <v>104</v>
      </c>
      <c r="H5731" s="363">
        <v>0.13789999999999999</v>
      </c>
      <c r="I5731" s="364">
        <v>33.36</v>
      </c>
      <c r="J5731" s="379">
        <v>4.5999999999999996</v>
      </c>
    </row>
    <row r="5732" spans="1:10" ht="25.5" x14ac:dyDescent="0.25">
      <c r="A5732" s="372" t="s">
        <v>191</v>
      </c>
      <c r="B5732" s="355" t="s">
        <v>1993</v>
      </c>
      <c r="C5732" s="354" t="s">
        <v>12</v>
      </c>
      <c r="D5732" s="354" t="s">
        <v>1994</v>
      </c>
      <c r="E5732" s="643" t="s">
        <v>192</v>
      </c>
      <c r="F5732" s="643"/>
      <c r="G5732" s="356" t="s">
        <v>4</v>
      </c>
      <c r="H5732" s="357">
        <v>1</v>
      </c>
      <c r="I5732" s="358">
        <v>2.77</v>
      </c>
      <c r="J5732" s="373">
        <v>2.77</v>
      </c>
    </row>
    <row r="5733" spans="1:10" ht="38.25" x14ac:dyDescent="0.25">
      <c r="A5733" s="372" t="s">
        <v>191</v>
      </c>
      <c r="B5733" s="355" t="s">
        <v>763</v>
      </c>
      <c r="C5733" s="354" t="s">
        <v>12</v>
      </c>
      <c r="D5733" s="354" t="s">
        <v>764</v>
      </c>
      <c r="E5733" s="643" t="s">
        <v>192</v>
      </c>
      <c r="F5733" s="643"/>
      <c r="G5733" s="356" t="s">
        <v>4</v>
      </c>
      <c r="H5733" s="357">
        <v>0.05</v>
      </c>
      <c r="I5733" s="358">
        <v>27.72</v>
      </c>
      <c r="J5733" s="373">
        <v>1.38</v>
      </c>
    </row>
    <row r="5734" spans="1:10" ht="26.25" thickBot="1" x14ac:dyDescent="0.3">
      <c r="A5734" s="372" t="s">
        <v>191</v>
      </c>
      <c r="B5734" s="355" t="s">
        <v>1985</v>
      </c>
      <c r="C5734" s="354" t="s">
        <v>12</v>
      </c>
      <c r="D5734" s="354" t="s">
        <v>1986</v>
      </c>
      <c r="E5734" s="643" t="s">
        <v>192</v>
      </c>
      <c r="F5734" s="643"/>
      <c r="G5734" s="356" t="s">
        <v>4</v>
      </c>
      <c r="H5734" s="357">
        <v>2</v>
      </c>
      <c r="I5734" s="358">
        <v>1.71</v>
      </c>
      <c r="J5734" s="373">
        <v>3.42</v>
      </c>
    </row>
    <row r="5735" spans="1:10" ht="15.75" thickTop="1" x14ac:dyDescent="0.25">
      <c r="A5735" s="374"/>
      <c r="B5735" s="359"/>
      <c r="C5735" s="359"/>
      <c r="D5735" s="359"/>
      <c r="E5735" s="359"/>
      <c r="F5735" s="359"/>
      <c r="G5735" s="359"/>
      <c r="H5735" s="359"/>
      <c r="I5735" s="359"/>
      <c r="J5735" s="375"/>
    </row>
    <row r="5736" spans="1:10" ht="51" x14ac:dyDescent="0.25">
      <c r="A5736" s="376" t="s">
        <v>184</v>
      </c>
      <c r="B5736" s="350" t="s">
        <v>2850</v>
      </c>
      <c r="C5736" s="349" t="s">
        <v>12</v>
      </c>
      <c r="D5736" s="349" t="s">
        <v>2851</v>
      </c>
      <c r="E5736" s="644" t="s">
        <v>778</v>
      </c>
      <c r="F5736" s="644"/>
      <c r="G5736" s="351" t="s">
        <v>4</v>
      </c>
      <c r="H5736" s="352">
        <v>1</v>
      </c>
      <c r="I5736" s="353">
        <v>16.059999999999999</v>
      </c>
      <c r="J5736" s="377">
        <v>16.059999999999999</v>
      </c>
    </row>
    <row r="5737" spans="1:10" ht="25.5" x14ac:dyDescent="0.25">
      <c r="A5737" s="378" t="s">
        <v>185</v>
      </c>
      <c r="B5737" s="361" t="s">
        <v>414</v>
      </c>
      <c r="C5737" s="360" t="s">
        <v>12</v>
      </c>
      <c r="D5737" s="360" t="s">
        <v>415</v>
      </c>
      <c r="E5737" s="645" t="s">
        <v>2465</v>
      </c>
      <c r="F5737" s="645"/>
      <c r="G5737" s="362" t="s">
        <v>104</v>
      </c>
      <c r="H5737" s="363">
        <v>0.16930000000000001</v>
      </c>
      <c r="I5737" s="364">
        <v>25.33</v>
      </c>
      <c r="J5737" s="379">
        <v>4.28</v>
      </c>
    </row>
    <row r="5738" spans="1:10" ht="25.5" x14ac:dyDescent="0.25">
      <c r="A5738" s="378" t="s">
        <v>185</v>
      </c>
      <c r="B5738" s="361" t="s">
        <v>416</v>
      </c>
      <c r="C5738" s="360" t="s">
        <v>12</v>
      </c>
      <c r="D5738" s="360" t="s">
        <v>417</v>
      </c>
      <c r="E5738" s="645" t="s">
        <v>2465</v>
      </c>
      <c r="F5738" s="645"/>
      <c r="G5738" s="362" t="s">
        <v>104</v>
      </c>
      <c r="H5738" s="363">
        <v>0.16930000000000001</v>
      </c>
      <c r="I5738" s="364">
        <v>33.36</v>
      </c>
      <c r="J5738" s="379">
        <v>5.64</v>
      </c>
    </row>
    <row r="5739" spans="1:10" ht="25.5" x14ac:dyDescent="0.25">
      <c r="A5739" s="372" t="s">
        <v>191</v>
      </c>
      <c r="B5739" s="355" t="s">
        <v>624</v>
      </c>
      <c r="C5739" s="354" t="s">
        <v>12</v>
      </c>
      <c r="D5739" s="354" t="s">
        <v>625</v>
      </c>
      <c r="E5739" s="643" t="s">
        <v>192</v>
      </c>
      <c r="F5739" s="643"/>
      <c r="G5739" s="356" t="s">
        <v>4</v>
      </c>
      <c r="H5739" s="357">
        <v>2.2499999999999999E-2</v>
      </c>
      <c r="I5739" s="358">
        <v>76.099999999999994</v>
      </c>
      <c r="J5739" s="373">
        <v>1.71</v>
      </c>
    </row>
    <row r="5740" spans="1:10" x14ac:dyDescent="0.25">
      <c r="A5740" s="372" t="s">
        <v>191</v>
      </c>
      <c r="B5740" s="355" t="s">
        <v>628</v>
      </c>
      <c r="C5740" s="354" t="s">
        <v>12</v>
      </c>
      <c r="D5740" s="354" t="s">
        <v>629</v>
      </c>
      <c r="E5740" s="643" t="s">
        <v>192</v>
      </c>
      <c r="F5740" s="643"/>
      <c r="G5740" s="356" t="s">
        <v>4</v>
      </c>
      <c r="H5740" s="357">
        <v>1.0699999999999999E-2</v>
      </c>
      <c r="I5740" s="358">
        <v>2.08</v>
      </c>
      <c r="J5740" s="373">
        <v>0.02</v>
      </c>
    </row>
    <row r="5741" spans="1:10" ht="25.5" x14ac:dyDescent="0.25">
      <c r="A5741" s="372" t="s">
        <v>191</v>
      </c>
      <c r="B5741" s="355" t="s">
        <v>3195</v>
      </c>
      <c r="C5741" s="354" t="s">
        <v>12</v>
      </c>
      <c r="D5741" s="354" t="s">
        <v>3196</v>
      </c>
      <c r="E5741" s="643" t="s">
        <v>192</v>
      </c>
      <c r="F5741" s="643"/>
      <c r="G5741" s="356" t="s">
        <v>4</v>
      </c>
      <c r="H5741" s="357">
        <v>1</v>
      </c>
      <c r="I5741" s="358">
        <v>3.42</v>
      </c>
      <c r="J5741" s="373">
        <v>3.42</v>
      </c>
    </row>
    <row r="5742" spans="1:10" ht="26.25" thickBot="1" x14ac:dyDescent="0.3">
      <c r="A5742" s="372" t="s">
        <v>191</v>
      </c>
      <c r="B5742" s="355" t="s">
        <v>634</v>
      </c>
      <c r="C5742" s="354" t="s">
        <v>12</v>
      </c>
      <c r="D5742" s="354" t="s">
        <v>635</v>
      </c>
      <c r="E5742" s="643" t="s">
        <v>192</v>
      </c>
      <c r="F5742" s="643"/>
      <c r="G5742" s="356" t="s">
        <v>4</v>
      </c>
      <c r="H5742" s="357">
        <v>1.4800000000000001E-2</v>
      </c>
      <c r="I5742" s="358">
        <v>67.17</v>
      </c>
      <c r="J5742" s="373">
        <v>0.99</v>
      </c>
    </row>
    <row r="5743" spans="1:10" ht="15.75" thickTop="1" x14ac:dyDescent="0.25">
      <c r="A5743" s="374"/>
      <c r="B5743" s="359"/>
      <c r="C5743" s="359"/>
      <c r="D5743" s="359"/>
      <c r="E5743" s="359"/>
      <c r="F5743" s="359"/>
      <c r="G5743" s="359"/>
      <c r="H5743" s="359"/>
      <c r="I5743" s="359"/>
      <c r="J5743" s="375"/>
    </row>
    <row r="5744" spans="1:10" ht="51" x14ac:dyDescent="0.25">
      <c r="A5744" s="376" t="s">
        <v>184</v>
      </c>
      <c r="B5744" s="350" t="s">
        <v>1550</v>
      </c>
      <c r="C5744" s="349" t="s">
        <v>12</v>
      </c>
      <c r="D5744" s="349" t="s">
        <v>1551</v>
      </c>
      <c r="E5744" s="644" t="s">
        <v>778</v>
      </c>
      <c r="F5744" s="644"/>
      <c r="G5744" s="351" t="s">
        <v>4</v>
      </c>
      <c r="H5744" s="352">
        <v>1</v>
      </c>
      <c r="I5744" s="353">
        <v>9.77</v>
      </c>
      <c r="J5744" s="377">
        <v>9.77</v>
      </c>
    </row>
    <row r="5745" spans="1:10" ht="25.5" x14ac:dyDescent="0.25">
      <c r="A5745" s="378" t="s">
        <v>185</v>
      </c>
      <c r="B5745" s="361" t="s">
        <v>416</v>
      </c>
      <c r="C5745" s="360" t="s">
        <v>12</v>
      </c>
      <c r="D5745" s="360" t="s">
        <v>417</v>
      </c>
      <c r="E5745" s="645" t="s">
        <v>2465</v>
      </c>
      <c r="F5745" s="645"/>
      <c r="G5745" s="362" t="s">
        <v>104</v>
      </c>
      <c r="H5745" s="363">
        <v>9.1899999999999996E-2</v>
      </c>
      <c r="I5745" s="364">
        <v>33.36</v>
      </c>
      <c r="J5745" s="379">
        <v>3.06</v>
      </c>
    </row>
    <row r="5746" spans="1:10" ht="25.5" x14ac:dyDescent="0.25">
      <c r="A5746" s="378" t="s">
        <v>185</v>
      </c>
      <c r="B5746" s="361" t="s">
        <v>414</v>
      </c>
      <c r="C5746" s="360" t="s">
        <v>12</v>
      </c>
      <c r="D5746" s="360" t="s">
        <v>415</v>
      </c>
      <c r="E5746" s="645" t="s">
        <v>2465</v>
      </c>
      <c r="F5746" s="645"/>
      <c r="G5746" s="362" t="s">
        <v>104</v>
      </c>
      <c r="H5746" s="363">
        <v>9.1899999999999996E-2</v>
      </c>
      <c r="I5746" s="364">
        <v>25.33</v>
      </c>
      <c r="J5746" s="379">
        <v>2.3199999999999998</v>
      </c>
    </row>
    <row r="5747" spans="1:10" ht="25.5" x14ac:dyDescent="0.25">
      <c r="A5747" s="372" t="s">
        <v>191</v>
      </c>
      <c r="B5747" s="355" t="s">
        <v>624</v>
      </c>
      <c r="C5747" s="354" t="s">
        <v>12</v>
      </c>
      <c r="D5747" s="354" t="s">
        <v>625</v>
      </c>
      <c r="E5747" s="643" t="s">
        <v>192</v>
      </c>
      <c r="F5747" s="643"/>
      <c r="G5747" s="356" t="s">
        <v>4</v>
      </c>
      <c r="H5747" s="357">
        <v>1.0999999999999999E-2</v>
      </c>
      <c r="I5747" s="358">
        <v>76.099999999999994</v>
      </c>
      <c r="J5747" s="373">
        <v>0.83</v>
      </c>
    </row>
    <row r="5748" spans="1:10" x14ac:dyDescent="0.25">
      <c r="A5748" s="372" t="s">
        <v>191</v>
      </c>
      <c r="B5748" s="355" t="s">
        <v>628</v>
      </c>
      <c r="C5748" s="354" t="s">
        <v>12</v>
      </c>
      <c r="D5748" s="354" t="s">
        <v>629</v>
      </c>
      <c r="E5748" s="643" t="s">
        <v>192</v>
      </c>
      <c r="F5748" s="643"/>
      <c r="G5748" s="356" t="s">
        <v>4</v>
      </c>
      <c r="H5748" s="357">
        <v>3.9E-2</v>
      </c>
      <c r="I5748" s="358">
        <v>2.08</v>
      </c>
      <c r="J5748" s="373">
        <v>0.08</v>
      </c>
    </row>
    <row r="5749" spans="1:10" ht="25.5" x14ac:dyDescent="0.25">
      <c r="A5749" s="372" t="s">
        <v>191</v>
      </c>
      <c r="B5749" s="355" t="s">
        <v>1999</v>
      </c>
      <c r="C5749" s="354" t="s">
        <v>12</v>
      </c>
      <c r="D5749" s="354" t="s">
        <v>2000</v>
      </c>
      <c r="E5749" s="643" t="s">
        <v>192</v>
      </c>
      <c r="F5749" s="643"/>
      <c r="G5749" s="356" t="s">
        <v>4</v>
      </c>
      <c r="H5749" s="357">
        <v>1</v>
      </c>
      <c r="I5749" s="358">
        <v>2.99</v>
      </c>
      <c r="J5749" s="373">
        <v>2.99</v>
      </c>
    </row>
    <row r="5750" spans="1:10" ht="26.25" thickBot="1" x14ac:dyDescent="0.3">
      <c r="A5750" s="372" t="s">
        <v>191</v>
      </c>
      <c r="B5750" s="355" t="s">
        <v>634</v>
      </c>
      <c r="C5750" s="354" t="s">
        <v>12</v>
      </c>
      <c r="D5750" s="354" t="s">
        <v>635</v>
      </c>
      <c r="E5750" s="643" t="s">
        <v>192</v>
      </c>
      <c r="F5750" s="643"/>
      <c r="G5750" s="356" t="s">
        <v>4</v>
      </c>
      <c r="H5750" s="357">
        <v>7.3000000000000001E-3</v>
      </c>
      <c r="I5750" s="358">
        <v>67.17</v>
      </c>
      <c r="J5750" s="373">
        <v>0.49</v>
      </c>
    </row>
    <row r="5751" spans="1:10" ht="15.75" thickTop="1" x14ac:dyDescent="0.25">
      <c r="A5751" s="374"/>
      <c r="B5751" s="359"/>
      <c r="C5751" s="359"/>
      <c r="D5751" s="359"/>
      <c r="E5751" s="359"/>
      <c r="F5751" s="359"/>
      <c r="G5751" s="359"/>
      <c r="H5751" s="359"/>
      <c r="I5751" s="359"/>
      <c r="J5751" s="375"/>
    </row>
    <row r="5752" spans="1:10" ht="51" x14ac:dyDescent="0.25">
      <c r="A5752" s="376" t="s">
        <v>184</v>
      </c>
      <c r="B5752" s="350" t="s">
        <v>1560</v>
      </c>
      <c r="C5752" s="349" t="s">
        <v>12</v>
      </c>
      <c r="D5752" s="349" t="s">
        <v>1561</v>
      </c>
      <c r="E5752" s="644" t="s">
        <v>778</v>
      </c>
      <c r="F5752" s="644"/>
      <c r="G5752" s="351" t="s">
        <v>4</v>
      </c>
      <c r="H5752" s="352">
        <v>1</v>
      </c>
      <c r="I5752" s="353">
        <v>24.78</v>
      </c>
      <c r="J5752" s="377">
        <v>24.78</v>
      </c>
    </row>
    <row r="5753" spans="1:10" ht="25.5" x14ac:dyDescent="0.25">
      <c r="A5753" s="378" t="s">
        <v>185</v>
      </c>
      <c r="B5753" s="361" t="s">
        <v>414</v>
      </c>
      <c r="C5753" s="360" t="s">
        <v>12</v>
      </c>
      <c r="D5753" s="360" t="s">
        <v>415</v>
      </c>
      <c r="E5753" s="645" t="s">
        <v>2465</v>
      </c>
      <c r="F5753" s="645"/>
      <c r="G5753" s="362" t="s">
        <v>104</v>
      </c>
      <c r="H5753" s="363">
        <v>0.18390000000000001</v>
      </c>
      <c r="I5753" s="364">
        <v>25.33</v>
      </c>
      <c r="J5753" s="379">
        <v>4.6500000000000004</v>
      </c>
    </row>
    <row r="5754" spans="1:10" ht="25.5" x14ac:dyDescent="0.25">
      <c r="A5754" s="378" t="s">
        <v>185</v>
      </c>
      <c r="B5754" s="361" t="s">
        <v>416</v>
      </c>
      <c r="C5754" s="360" t="s">
        <v>12</v>
      </c>
      <c r="D5754" s="360" t="s">
        <v>417</v>
      </c>
      <c r="E5754" s="645" t="s">
        <v>2465</v>
      </c>
      <c r="F5754" s="645"/>
      <c r="G5754" s="362" t="s">
        <v>104</v>
      </c>
      <c r="H5754" s="363">
        <v>0.18390000000000001</v>
      </c>
      <c r="I5754" s="364">
        <v>33.36</v>
      </c>
      <c r="J5754" s="379">
        <v>6.13</v>
      </c>
    </row>
    <row r="5755" spans="1:10" ht="25.5" x14ac:dyDescent="0.25">
      <c r="A5755" s="372" t="s">
        <v>191</v>
      </c>
      <c r="B5755" s="355" t="s">
        <v>2005</v>
      </c>
      <c r="C5755" s="354" t="s">
        <v>12</v>
      </c>
      <c r="D5755" s="354" t="s">
        <v>2006</v>
      </c>
      <c r="E5755" s="643" t="s">
        <v>192</v>
      </c>
      <c r="F5755" s="643"/>
      <c r="G5755" s="356" t="s">
        <v>4</v>
      </c>
      <c r="H5755" s="357">
        <v>1</v>
      </c>
      <c r="I5755" s="358">
        <v>6.8</v>
      </c>
      <c r="J5755" s="373">
        <v>6.8</v>
      </c>
    </row>
    <row r="5756" spans="1:10" ht="38.25" x14ac:dyDescent="0.25">
      <c r="A5756" s="372" t="s">
        <v>191</v>
      </c>
      <c r="B5756" s="355" t="s">
        <v>763</v>
      </c>
      <c r="C5756" s="354" t="s">
        <v>12</v>
      </c>
      <c r="D5756" s="354" t="s">
        <v>764</v>
      </c>
      <c r="E5756" s="643" t="s">
        <v>192</v>
      </c>
      <c r="F5756" s="643"/>
      <c r="G5756" s="356" t="s">
        <v>4</v>
      </c>
      <c r="H5756" s="357">
        <v>7.4999999999999997E-2</v>
      </c>
      <c r="I5756" s="358">
        <v>27.72</v>
      </c>
      <c r="J5756" s="373">
        <v>2.0699999999999998</v>
      </c>
    </row>
    <row r="5757" spans="1:10" ht="26.25" thickBot="1" x14ac:dyDescent="0.3">
      <c r="A5757" s="372" t="s">
        <v>191</v>
      </c>
      <c r="B5757" s="355" t="s">
        <v>1985</v>
      </c>
      <c r="C5757" s="354" t="s">
        <v>12</v>
      </c>
      <c r="D5757" s="354" t="s">
        <v>1986</v>
      </c>
      <c r="E5757" s="643" t="s">
        <v>192</v>
      </c>
      <c r="F5757" s="643"/>
      <c r="G5757" s="356" t="s">
        <v>4</v>
      </c>
      <c r="H5757" s="357">
        <v>3</v>
      </c>
      <c r="I5757" s="358">
        <v>1.71</v>
      </c>
      <c r="J5757" s="373">
        <v>5.13</v>
      </c>
    </row>
    <row r="5758" spans="1:10" ht="15.75" thickTop="1" x14ac:dyDescent="0.25">
      <c r="A5758" s="374"/>
      <c r="B5758" s="359"/>
      <c r="C5758" s="359"/>
      <c r="D5758" s="359"/>
      <c r="E5758" s="359"/>
      <c r="F5758" s="359"/>
      <c r="G5758" s="359"/>
      <c r="H5758" s="359"/>
      <c r="I5758" s="359"/>
      <c r="J5758" s="375"/>
    </row>
    <row r="5759" spans="1:10" ht="51" x14ac:dyDescent="0.25">
      <c r="A5759" s="376" t="s">
        <v>184</v>
      </c>
      <c r="B5759" s="350" t="s">
        <v>1565</v>
      </c>
      <c r="C5759" s="349" t="s">
        <v>12</v>
      </c>
      <c r="D5759" s="349" t="s">
        <v>1566</v>
      </c>
      <c r="E5759" s="644" t="s">
        <v>778</v>
      </c>
      <c r="F5759" s="644"/>
      <c r="G5759" s="351" t="s">
        <v>4</v>
      </c>
      <c r="H5759" s="352">
        <v>1</v>
      </c>
      <c r="I5759" s="353">
        <v>10.25</v>
      </c>
      <c r="J5759" s="377">
        <v>10.25</v>
      </c>
    </row>
    <row r="5760" spans="1:10" ht="25.5" x14ac:dyDescent="0.25">
      <c r="A5760" s="378" t="s">
        <v>185</v>
      </c>
      <c r="B5760" s="361" t="s">
        <v>416</v>
      </c>
      <c r="C5760" s="360" t="s">
        <v>12</v>
      </c>
      <c r="D5760" s="360" t="s">
        <v>417</v>
      </c>
      <c r="E5760" s="645" t="s">
        <v>2465</v>
      </c>
      <c r="F5760" s="645"/>
      <c r="G5760" s="362" t="s">
        <v>104</v>
      </c>
      <c r="H5760" s="363">
        <v>1.14E-2</v>
      </c>
      <c r="I5760" s="364">
        <v>33.36</v>
      </c>
      <c r="J5760" s="379">
        <v>0.38</v>
      </c>
    </row>
    <row r="5761" spans="1:10" ht="25.5" x14ac:dyDescent="0.25">
      <c r="A5761" s="378" t="s">
        <v>185</v>
      </c>
      <c r="B5761" s="361" t="s">
        <v>414</v>
      </c>
      <c r="C5761" s="360" t="s">
        <v>12</v>
      </c>
      <c r="D5761" s="360" t="s">
        <v>415</v>
      </c>
      <c r="E5761" s="645" t="s">
        <v>2465</v>
      </c>
      <c r="F5761" s="645"/>
      <c r="G5761" s="362" t="s">
        <v>104</v>
      </c>
      <c r="H5761" s="363">
        <v>1.14E-2</v>
      </c>
      <c r="I5761" s="364">
        <v>25.33</v>
      </c>
      <c r="J5761" s="379">
        <v>0.28000000000000003</v>
      </c>
    </row>
    <row r="5762" spans="1:10" x14ac:dyDescent="0.25">
      <c r="A5762" s="372" t="s">
        <v>191</v>
      </c>
      <c r="B5762" s="355" t="s">
        <v>628</v>
      </c>
      <c r="C5762" s="354" t="s">
        <v>12</v>
      </c>
      <c r="D5762" s="354" t="s">
        <v>629</v>
      </c>
      <c r="E5762" s="643" t="s">
        <v>192</v>
      </c>
      <c r="F5762" s="643"/>
      <c r="G5762" s="356" t="s">
        <v>4</v>
      </c>
      <c r="H5762" s="357">
        <v>8.0000000000000002E-3</v>
      </c>
      <c r="I5762" s="358">
        <v>2.08</v>
      </c>
      <c r="J5762" s="373">
        <v>0.01</v>
      </c>
    </row>
    <row r="5763" spans="1:10" ht="25.5" x14ac:dyDescent="0.25">
      <c r="A5763" s="372" t="s">
        <v>191</v>
      </c>
      <c r="B5763" s="355" t="s">
        <v>634</v>
      </c>
      <c r="C5763" s="354" t="s">
        <v>12</v>
      </c>
      <c r="D5763" s="354" t="s">
        <v>635</v>
      </c>
      <c r="E5763" s="643" t="s">
        <v>192</v>
      </c>
      <c r="F5763" s="643"/>
      <c r="G5763" s="356" t="s">
        <v>4</v>
      </c>
      <c r="H5763" s="357">
        <v>7.3000000000000001E-3</v>
      </c>
      <c r="I5763" s="358">
        <v>67.17</v>
      </c>
      <c r="J5763" s="373">
        <v>0.49</v>
      </c>
    </row>
    <row r="5764" spans="1:10" ht="25.5" x14ac:dyDescent="0.25">
      <c r="A5764" s="372" t="s">
        <v>191</v>
      </c>
      <c r="B5764" s="355" t="s">
        <v>2009</v>
      </c>
      <c r="C5764" s="354" t="s">
        <v>12</v>
      </c>
      <c r="D5764" s="354" t="s">
        <v>2010</v>
      </c>
      <c r="E5764" s="643" t="s">
        <v>192</v>
      </c>
      <c r="F5764" s="643"/>
      <c r="G5764" s="356" t="s">
        <v>4</v>
      </c>
      <c r="H5764" s="357">
        <v>1</v>
      </c>
      <c r="I5764" s="358">
        <v>8.26</v>
      </c>
      <c r="J5764" s="373">
        <v>8.26</v>
      </c>
    </row>
    <row r="5765" spans="1:10" ht="26.25" thickBot="1" x14ac:dyDescent="0.3">
      <c r="A5765" s="372" t="s">
        <v>191</v>
      </c>
      <c r="B5765" s="355" t="s">
        <v>624</v>
      </c>
      <c r="C5765" s="354" t="s">
        <v>12</v>
      </c>
      <c r="D5765" s="354" t="s">
        <v>625</v>
      </c>
      <c r="E5765" s="643" t="s">
        <v>192</v>
      </c>
      <c r="F5765" s="643"/>
      <c r="G5765" s="356" t="s">
        <v>4</v>
      </c>
      <c r="H5765" s="357">
        <v>1.0999999999999999E-2</v>
      </c>
      <c r="I5765" s="358">
        <v>76.099999999999994</v>
      </c>
      <c r="J5765" s="373">
        <v>0.83</v>
      </c>
    </row>
    <row r="5766" spans="1:10" ht="15.75" thickTop="1" x14ac:dyDescent="0.25">
      <c r="A5766" s="374"/>
      <c r="B5766" s="359"/>
      <c r="C5766" s="359"/>
      <c r="D5766" s="359"/>
      <c r="E5766" s="359"/>
      <c r="F5766" s="359"/>
      <c r="G5766" s="359"/>
      <c r="H5766" s="359"/>
      <c r="I5766" s="359"/>
      <c r="J5766" s="375"/>
    </row>
    <row r="5767" spans="1:10" ht="51" x14ac:dyDescent="0.25">
      <c r="A5767" s="376" t="s">
        <v>184</v>
      </c>
      <c r="B5767" s="350" t="s">
        <v>1569</v>
      </c>
      <c r="C5767" s="349" t="s">
        <v>12</v>
      </c>
      <c r="D5767" s="349" t="s">
        <v>1570</v>
      </c>
      <c r="E5767" s="644" t="s">
        <v>2496</v>
      </c>
      <c r="F5767" s="644"/>
      <c r="G5767" s="351" t="s">
        <v>4</v>
      </c>
      <c r="H5767" s="352">
        <v>1</v>
      </c>
      <c r="I5767" s="353">
        <v>69.180000000000007</v>
      </c>
      <c r="J5767" s="377">
        <v>69.180000000000007</v>
      </c>
    </row>
    <row r="5768" spans="1:10" ht="25.5" x14ac:dyDescent="0.25">
      <c r="A5768" s="378" t="s">
        <v>185</v>
      </c>
      <c r="B5768" s="361" t="s">
        <v>414</v>
      </c>
      <c r="C5768" s="360" t="s">
        <v>12</v>
      </c>
      <c r="D5768" s="360" t="s">
        <v>415</v>
      </c>
      <c r="E5768" s="645" t="s">
        <v>2465</v>
      </c>
      <c r="F5768" s="645"/>
      <c r="G5768" s="362" t="s">
        <v>104</v>
      </c>
      <c r="H5768" s="363">
        <v>0.42309999999999998</v>
      </c>
      <c r="I5768" s="364">
        <v>25.33</v>
      </c>
      <c r="J5768" s="379">
        <v>10.71</v>
      </c>
    </row>
    <row r="5769" spans="1:10" ht="25.5" x14ac:dyDescent="0.25">
      <c r="A5769" s="378" t="s">
        <v>185</v>
      </c>
      <c r="B5769" s="361" t="s">
        <v>416</v>
      </c>
      <c r="C5769" s="360" t="s">
        <v>12</v>
      </c>
      <c r="D5769" s="360" t="s">
        <v>417</v>
      </c>
      <c r="E5769" s="645" t="s">
        <v>2465</v>
      </c>
      <c r="F5769" s="645"/>
      <c r="G5769" s="362" t="s">
        <v>104</v>
      </c>
      <c r="H5769" s="363">
        <v>0.42309999999999998</v>
      </c>
      <c r="I5769" s="364">
        <v>33.36</v>
      </c>
      <c r="J5769" s="379">
        <v>14.11</v>
      </c>
    </row>
    <row r="5770" spans="1:10" ht="25.5" x14ac:dyDescent="0.25">
      <c r="A5770" s="372" t="s">
        <v>191</v>
      </c>
      <c r="B5770" s="355" t="s">
        <v>624</v>
      </c>
      <c r="C5770" s="354" t="s">
        <v>12</v>
      </c>
      <c r="D5770" s="354" t="s">
        <v>625</v>
      </c>
      <c r="E5770" s="643" t="s">
        <v>192</v>
      </c>
      <c r="F5770" s="643"/>
      <c r="G5770" s="356" t="s">
        <v>4</v>
      </c>
      <c r="H5770" s="357">
        <v>4.3999999999999997E-2</v>
      </c>
      <c r="I5770" s="358">
        <v>76.099999999999994</v>
      </c>
      <c r="J5770" s="373">
        <v>3.34</v>
      </c>
    </row>
    <row r="5771" spans="1:10" ht="25.5" x14ac:dyDescent="0.25">
      <c r="A5771" s="372" t="s">
        <v>191</v>
      </c>
      <c r="B5771" s="355" t="s">
        <v>634</v>
      </c>
      <c r="C5771" s="354" t="s">
        <v>12</v>
      </c>
      <c r="D5771" s="354" t="s">
        <v>635</v>
      </c>
      <c r="E5771" s="643" t="s">
        <v>192</v>
      </c>
      <c r="F5771" s="643"/>
      <c r="G5771" s="356" t="s">
        <v>4</v>
      </c>
      <c r="H5771" s="357">
        <v>2.92E-2</v>
      </c>
      <c r="I5771" s="358">
        <v>67.17</v>
      </c>
      <c r="J5771" s="373">
        <v>1.96</v>
      </c>
    </row>
    <row r="5772" spans="1:10" ht="25.5" x14ac:dyDescent="0.25">
      <c r="A5772" s="372" t="s">
        <v>191</v>
      </c>
      <c r="B5772" s="355" t="s">
        <v>2011</v>
      </c>
      <c r="C5772" s="354" t="s">
        <v>12</v>
      </c>
      <c r="D5772" s="354" t="s">
        <v>2012</v>
      </c>
      <c r="E5772" s="643" t="s">
        <v>192</v>
      </c>
      <c r="F5772" s="643"/>
      <c r="G5772" s="356" t="s">
        <v>4</v>
      </c>
      <c r="H5772" s="357">
        <v>1</v>
      </c>
      <c r="I5772" s="358">
        <v>39.03</v>
      </c>
      <c r="J5772" s="373">
        <v>39.03</v>
      </c>
    </row>
    <row r="5773" spans="1:10" ht="15.75" thickBot="1" x14ac:dyDescent="0.3">
      <c r="A5773" s="372" t="s">
        <v>191</v>
      </c>
      <c r="B5773" s="355" t="s">
        <v>628</v>
      </c>
      <c r="C5773" s="354" t="s">
        <v>12</v>
      </c>
      <c r="D5773" s="354" t="s">
        <v>629</v>
      </c>
      <c r="E5773" s="643" t="s">
        <v>192</v>
      </c>
      <c r="F5773" s="643"/>
      <c r="G5773" s="356" t="s">
        <v>4</v>
      </c>
      <c r="H5773" s="357">
        <v>1.54E-2</v>
      </c>
      <c r="I5773" s="358">
        <v>2.08</v>
      </c>
      <c r="J5773" s="373">
        <v>0.03</v>
      </c>
    </row>
    <row r="5774" spans="1:10" ht="15.75" thickTop="1" x14ac:dyDescent="0.25">
      <c r="A5774" s="374"/>
      <c r="B5774" s="359"/>
      <c r="C5774" s="359"/>
      <c r="D5774" s="359"/>
      <c r="E5774" s="359"/>
      <c r="F5774" s="359"/>
      <c r="G5774" s="359"/>
      <c r="H5774" s="359"/>
      <c r="I5774" s="359"/>
      <c r="J5774" s="375"/>
    </row>
    <row r="5775" spans="1:10" ht="51" x14ac:dyDescent="0.25">
      <c r="A5775" s="376" t="s">
        <v>184</v>
      </c>
      <c r="B5775" s="350" t="s">
        <v>2852</v>
      </c>
      <c r="C5775" s="349" t="s">
        <v>163</v>
      </c>
      <c r="D5775" s="349" t="s">
        <v>2853</v>
      </c>
      <c r="E5775" s="644" t="s">
        <v>198</v>
      </c>
      <c r="F5775" s="644"/>
      <c r="G5775" s="351" t="s">
        <v>4</v>
      </c>
      <c r="H5775" s="352">
        <v>1</v>
      </c>
      <c r="I5775" s="353">
        <v>28.89</v>
      </c>
      <c r="J5775" s="377">
        <v>28.89</v>
      </c>
    </row>
    <row r="5776" spans="1:10" ht="25.5" x14ac:dyDescent="0.25">
      <c r="A5776" s="378" t="s">
        <v>185</v>
      </c>
      <c r="B5776" s="361" t="s">
        <v>416</v>
      </c>
      <c r="C5776" s="360" t="s">
        <v>12</v>
      </c>
      <c r="D5776" s="360" t="s">
        <v>417</v>
      </c>
      <c r="E5776" s="645" t="s">
        <v>2465</v>
      </c>
      <c r="F5776" s="645"/>
      <c r="G5776" s="362" t="s">
        <v>104</v>
      </c>
      <c r="H5776" s="363">
        <v>0.25</v>
      </c>
      <c r="I5776" s="364">
        <v>33.36</v>
      </c>
      <c r="J5776" s="379">
        <v>8.34</v>
      </c>
    </row>
    <row r="5777" spans="1:10" ht="25.5" x14ac:dyDescent="0.25">
      <c r="A5777" s="378" t="s">
        <v>185</v>
      </c>
      <c r="B5777" s="361" t="s">
        <v>414</v>
      </c>
      <c r="C5777" s="360" t="s">
        <v>12</v>
      </c>
      <c r="D5777" s="360" t="s">
        <v>415</v>
      </c>
      <c r="E5777" s="645" t="s">
        <v>2465</v>
      </c>
      <c r="F5777" s="645"/>
      <c r="G5777" s="362" t="s">
        <v>104</v>
      </c>
      <c r="H5777" s="363">
        <v>0.25</v>
      </c>
      <c r="I5777" s="364">
        <v>25.33</v>
      </c>
      <c r="J5777" s="379">
        <v>6.33</v>
      </c>
    </row>
    <row r="5778" spans="1:10" ht="25.5" x14ac:dyDescent="0.25">
      <c r="A5778" s="372" t="s">
        <v>191</v>
      </c>
      <c r="B5778" s="355" t="s">
        <v>3197</v>
      </c>
      <c r="C5778" s="354" t="s">
        <v>12</v>
      </c>
      <c r="D5778" s="354" t="s">
        <v>3198</v>
      </c>
      <c r="E5778" s="643" t="s">
        <v>192</v>
      </c>
      <c r="F5778" s="643"/>
      <c r="G5778" s="356" t="s">
        <v>4</v>
      </c>
      <c r="H5778" s="357">
        <v>1</v>
      </c>
      <c r="I5778" s="358">
        <v>10.84</v>
      </c>
      <c r="J5778" s="373">
        <v>10.84</v>
      </c>
    </row>
    <row r="5779" spans="1:10" ht="25.5" x14ac:dyDescent="0.25">
      <c r="A5779" s="372" t="s">
        <v>191</v>
      </c>
      <c r="B5779" s="355" t="s">
        <v>624</v>
      </c>
      <c r="C5779" s="354" t="s">
        <v>12</v>
      </c>
      <c r="D5779" s="354" t="s">
        <v>625</v>
      </c>
      <c r="E5779" s="643" t="s">
        <v>192</v>
      </c>
      <c r="F5779" s="643"/>
      <c r="G5779" s="356" t="s">
        <v>4</v>
      </c>
      <c r="H5779" s="357">
        <v>2.2499999999999999E-2</v>
      </c>
      <c r="I5779" s="358">
        <v>76.099999999999994</v>
      </c>
      <c r="J5779" s="373">
        <v>1.71</v>
      </c>
    </row>
    <row r="5780" spans="1:10" ht="25.5" x14ac:dyDescent="0.25">
      <c r="A5780" s="372" t="s">
        <v>191</v>
      </c>
      <c r="B5780" s="355" t="s">
        <v>634</v>
      </c>
      <c r="C5780" s="354" t="s">
        <v>12</v>
      </c>
      <c r="D5780" s="354" t="s">
        <v>635</v>
      </c>
      <c r="E5780" s="643" t="s">
        <v>192</v>
      </c>
      <c r="F5780" s="643"/>
      <c r="G5780" s="356" t="s">
        <v>4</v>
      </c>
      <c r="H5780" s="357">
        <v>1.4800000000000001E-2</v>
      </c>
      <c r="I5780" s="358">
        <v>67.17</v>
      </c>
      <c r="J5780" s="373">
        <v>0.99</v>
      </c>
    </row>
    <row r="5781" spans="1:10" ht="38.25" x14ac:dyDescent="0.25">
      <c r="A5781" s="372" t="s">
        <v>191</v>
      </c>
      <c r="B5781" s="355" t="s">
        <v>763</v>
      </c>
      <c r="C5781" s="354" t="s">
        <v>12</v>
      </c>
      <c r="D5781" s="354" t="s">
        <v>764</v>
      </c>
      <c r="E5781" s="643" t="s">
        <v>192</v>
      </c>
      <c r="F5781" s="643"/>
      <c r="G5781" s="356" t="s">
        <v>4</v>
      </c>
      <c r="H5781" s="357">
        <v>0.02</v>
      </c>
      <c r="I5781" s="358">
        <v>27.72</v>
      </c>
      <c r="J5781" s="373">
        <v>0.55000000000000004</v>
      </c>
    </row>
    <row r="5782" spans="1:10" x14ac:dyDescent="0.25">
      <c r="A5782" s="372" t="s">
        <v>191</v>
      </c>
      <c r="B5782" s="355" t="s">
        <v>628</v>
      </c>
      <c r="C5782" s="354" t="s">
        <v>12</v>
      </c>
      <c r="D5782" s="354" t="s">
        <v>629</v>
      </c>
      <c r="E5782" s="643" t="s">
        <v>192</v>
      </c>
      <c r="F5782" s="643"/>
      <c r="G5782" s="356" t="s">
        <v>4</v>
      </c>
      <c r="H5782" s="357">
        <v>6.4000000000000001E-2</v>
      </c>
      <c r="I5782" s="358">
        <v>2.08</v>
      </c>
      <c r="J5782" s="373">
        <v>0.13</v>
      </c>
    </row>
    <row r="5783" spans="1:10" x14ac:dyDescent="0.25">
      <c r="A5783" s="646" t="s">
        <v>199</v>
      </c>
      <c r="B5783" s="853"/>
      <c r="C5783" s="853"/>
      <c r="D5783" s="853"/>
      <c r="E5783" s="853"/>
      <c r="F5783" s="853"/>
      <c r="G5783" s="853"/>
      <c r="H5783" s="853"/>
      <c r="I5783" s="853"/>
      <c r="J5783" s="647"/>
    </row>
    <row r="5784" spans="1:10" ht="15.75" thickBot="1" x14ac:dyDescent="0.3">
      <c r="A5784" s="648" t="s">
        <v>3199</v>
      </c>
      <c r="B5784" s="854"/>
      <c r="C5784" s="854"/>
      <c r="D5784" s="854"/>
      <c r="E5784" s="854"/>
      <c r="F5784" s="854"/>
      <c r="G5784" s="854"/>
      <c r="H5784" s="854"/>
      <c r="I5784" s="854"/>
      <c r="J5784" s="649"/>
    </row>
    <row r="5785" spans="1:10" ht="15.75" thickTop="1" x14ac:dyDescent="0.25">
      <c r="A5785" s="374"/>
      <c r="B5785" s="359"/>
      <c r="C5785" s="359"/>
      <c r="D5785" s="359"/>
      <c r="E5785" s="359"/>
      <c r="F5785" s="359"/>
      <c r="G5785" s="359"/>
      <c r="H5785" s="359"/>
      <c r="I5785" s="359"/>
      <c r="J5785" s="375"/>
    </row>
    <row r="5786" spans="1:10" ht="38.25" x14ac:dyDescent="0.25">
      <c r="A5786" s="376" t="s">
        <v>184</v>
      </c>
      <c r="B5786" s="350" t="s">
        <v>2854</v>
      </c>
      <c r="C5786" s="349" t="s">
        <v>163</v>
      </c>
      <c r="D5786" s="349" t="s">
        <v>2855</v>
      </c>
      <c r="E5786" s="644" t="s">
        <v>198</v>
      </c>
      <c r="F5786" s="644"/>
      <c r="G5786" s="351" t="s">
        <v>4</v>
      </c>
      <c r="H5786" s="352">
        <v>1</v>
      </c>
      <c r="I5786" s="353">
        <v>23.93</v>
      </c>
      <c r="J5786" s="377">
        <v>23.93</v>
      </c>
    </row>
    <row r="5787" spans="1:10" ht="25.5" x14ac:dyDescent="0.25">
      <c r="A5787" s="378" t="s">
        <v>185</v>
      </c>
      <c r="B5787" s="361" t="s">
        <v>414</v>
      </c>
      <c r="C5787" s="360" t="s">
        <v>12</v>
      </c>
      <c r="D5787" s="360" t="s">
        <v>415</v>
      </c>
      <c r="E5787" s="645" t="s">
        <v>2465</v>
      </c>
      <c r="F5787" s="645"/>
      <c r="G5787" s="362" t="s">
        <v>104</v>
      </c>
      <c r="H5787" s="363">
        <v>0.1</v>
      </c>
      <c r="I5787" s="364">
        <v>25.33</v>
      </c>
      <c r="J5787" s="379">
        <v>2.5299999999999998</v>
      </c>
    </row>
    <row r="5788" spans="1:10" ht="25.5" x14ac:dyDescent="0.25">
      <c r="A5788" s="378" t="s">
        <v>185</v>
      </c>
      <c r="B5788" s="361" t="s">
        <v>416</v>
      </c>
      <c r="C5788" s="360" t="s">
        <v>12</v>
      </c>
      <c r="D5788" s="360" t="s">
        <v>417</v>
      </c>
      <c r="E5788" s="645" t="s">
        <v>2465</v>
      </c>
      <c r="F5788" s="645"/>
      <c r="G5788" s="362" t="s">
        <v>104</v>
      </c>
      <c r="H5788" s="363">
        <v>0.1</v>
      </c>
      <c r="I5788" s="364">
        <v>33.36</v>
      </c>
      <c r="J5788" s="379">
        <v>3.33</v>
      </c>
    </row>
    <row r="5789" spans="1:10" ht="25.5" x14ac:dyDescent="0.25">
      <c r="A5789" s="372" t="s">
        <v>191</v>
      </c>
      <c r="B5789" s="355" t="s">
        <v>3200</v>
      </c>
      <c r="C5789" s="354" t="s">
        <v>1935</v>
      </c>
      <c r="D5789" s="354" t="s">
        <v>3201</v>
      </c>
      <c r="E5789" s="643" t="s">
        <v>192</v>
      </c>
      <c r="F5789" s="643"/>
      <c r="G5789" s="356" t="s">
        <v>4</v>
      </c>
      <c r="H5789" s="357">
        <v>1</v>
      </c>
      <c r="I5789" s="358">
        <v>18.07</v>
      </c>
      <c r="J5789" s="373">
        <v>18.07</v>
      </c>
    </row>
    <row r="5790" spans="1:10" x14ac:dyDescent="0.25">
      <c r="A5790" s="646" t="s">
        <v>199</v>
      </c>
      <c r="B5790" s="853"/>
      <c r="C5790" s="853"/>
      <c r="D5790" s="853"/>
      <c r="E5790" s="853"/>
      <c r="F5790" s="853"/>
      <c r="G5790" s="853"/>
      <c r="H5790" s="853"/>
      <c r="I5790" s="853"/>
      <c r="J5790" s="647"/>
    </row>
    <row r="5791" spans="1:10" ht="15.75" thickBot="1" x14ac:dyDescent="0.3">
      <c r="A5791" s="648" t="s">
        <v>3202</v>
      </c>
      <c r="B5791" s="854"/>
      <c r="C5791" s="854"/>
      <c r="D5791" s="854"/>
      <c r="E5791" s="854"/>
      <c r="F5791" s="854"/>
      <c r="G5791" s="854"/>
      <c r="H5791" s="854"/>
      <c r="I5791" s="854"/>
      <c r="J5791" s="649"/>
    </row>
    <row r="5792" spans="1:10" ht="15.75" thickTop="1" x14ac:dyDescent="0.25">
      <c r="A5792" s="374"/>
      <c r="B5792" s="359"/>
      <c r="C5792" s="359"/>
      <c r="D5792" s="359"/>
      <c r="E5792" s="359"/>
      <c r="F5792" s="359"/>
      <c r="G5792" s="359"/>
      <c r="H5792" s="359"/>
      <c r="I5792" s="359"/>
      <c r="J5792" s="375"/>
    </row>
    <row r="5793" spans="1:10" ht="38.25" x14ac:dyDescent="0.25">
      <c r="A5793" s="376" t="s">
        <v>184</v>
      </c>
      <c r="B5793" s="350" t="s">
        <v>1572</v>
      </c>
      <c r="C5793" s="349" t="s">
        <v>163</v>
      </c>
      <c r="D5793" s="349" t="s">
        <v>1573</v>
      </c>
      <c r="E5793" s="644" t="s">
        <v>198</v>
      </c>
      <c r="F5793" s="644"/>
      <c r="G5793" s="351" t="s">
        <v>4</v>
      </c>
      <c r="H5793" s="352">
        <v>1</v>
      </c>
      <c r="I5793" s="353">
        <v>27.76</v>
      </c>
      <c r="J5793" s="377">
        <v>27.76</v>
      </c>
    </row>
    <row r="5794" spans="1:10" ht="25.5" x14ac:dyDescent="0.25">
      <c r="A5794" s="378" t="s">
        <v>185</v>
      </c>
      <c r="B5794" s="361" t="s">
        <v>414</v>
      </c>
      <c r="C5794" s="360" t="s">
        <v>12</v>
      </c>
      <c r="D5794" s="360" t="s">
        <v>415</v>
      </c>
      <c r="E5794" s="645" t="s">
        <v>2465</v>
      </c>
      <c r="F5794" s="645"/>
      <c r="G5794" s="362" t="s">
        <v>104</v>
      </c>
      <c r="H5794" s="363">
        <v>0.1</v>
      </c>
      <c r="I5794" s="364">
        <v>25.33</v>
      </c>
      <c r="J5794" s="379">
        <v>2.5299999999999998</v>
      </c>
    </row>
    <row r="5795" spans="1:10" ht="25.5" x14ac:dyDescent="0.25">
      <c r="A5795" s="378" t="s">
        <v>185</v>
      </c>
      <c r="B5795" s="361" t="s">
        <v>416</v>
      </c>
      <c r="C5795" s="360" t="s">
        <v>12</v>
      </c>
      <c r="D5795" s="360" t="s">
        <v>417</v>
      </c>
      <c r="E5795" s="645" t="s">
        <v>2465</v>
      </c>
      <c r="F5795" s="645"/>
      <c r="G5795" s="362" t="s">
        <v>104</v>
      </c>
      <c r="H5795" s="363">
        <v>0.1</v>
      </c>
      <c r="I5795" s="364">
        <v>33.36</v>
      </c>
      <c r="J5795" s="379">
        <v>3.33</v>
      </c>
    </row>
    <row r="5796" spans="1:10" ht="25.5" x14ac:dyDescent="0.25">
      <c r="A5796" s="372" t="s">
        <v>191</v>
      </c>
      <c r="B5796" s="355" t="s">
        <v>2013</v>
      </c>
      <c r="C5796" s="354" t="s">
        <v>1935</v>
      </c>
      <c r="D5796" s="354" t="s">
        <v>2014</v>
      </c>
      <c r="E5796" s="643" t="s">
        <v>192</v>
      </c>
      <c r="F5796" s="643"/>
      <c r="G5796" s="356" t="s">
        <v>4</v>
      </c>
      <c r="H5796" s="357">
        <v>1</v>
      </c>
      <c r="I5796" s="358">
        <v>21.9</v>
      </c>
      <c r="J5796" s="373">
        <v>21.9</v>
      </c>
    </row>
    <row r="5797" spans="1:10" x14ac:dyDescent="0.25">
      <c r="A5797" s="646" t="s">
        <v>199</v>
      </c>
      <c r="B5797" s="853"/>
      <c r="C5797" s="853"/>
      <c r="D5797" s="853"/>
      <c r="E5797" s="853"/>
      <c r="F5797" s="853"/>
      <c r="G5797" s="853"/>
      <c r="H5797" s="853"/>
      <c r="I5797" s="853"/>
      <c r="J5797" s="647"/>
    </row>
    <row r="5798" spans="1:10" ht="15.75" thickBot="1" x14ac:dyDescent="0.3">
      <c r="A5798" s="648" t="s">
        <v>2015</v>
      </c>
      <c r="B5798" s="854"/>
      <c r="C5798" s="854"/>
      <c r="D5798" s="854"/>
      <c r="E5798" s="854"/>
      <c r="F5798" s="854"/>
      <c r="G5798" s="854"/>
      <c r="H5798" s="854"/>
      <c r="I5798" s="854"/>
      <c r="J5798" s="649"/>
    </row>
    <row r="5799" spans="1:10" ht="15.75" thickTop="1" x14ac:dyDescent="0.25">
      <c r="A5799" s="374"/>
      <c r="B5799" s="359"/>
      <c r="C5799" s="359"/>
      <c r="D5799" s="359"/>
      <c r="E5799" s="359"/>
      <c r="F5799" s="359"/>
      <c r="G5799" s="359"/>
      <c r="H5799" s="359"/>
      <c r="I5799" s="359"/>
      <c r="J5799" s="375"/>
    </row>
    <row r="5800" spans="1:10" ht="38.25" x14ac:dyDescent="0.25">
      <c r="A5800" s="376" t="s">
        <v>184</v>
      </c>
      <c r="B5800" s="350" t="s">
        <v>1695</v>
      </c>
      <c r="C5800" s="349" t="s">
        <v>12</v>
      </c>
      <c r="D5800" s="349" t="s">
        <v>5444</v>
      </c>
      <c r="E5800" s="644" t="s">
        <v>779</v>
      </c>
      <c r="F5800" s="644"/>
      <c r="G5800" s="351" t="s">
        <v>4</v>
      </c>
      <c r="H5800" s="352">
        <v>1</v>
      </c>
      <c r="I5800" s="353">
        <v>98.03</v>
      </c>
      <c r="J5800" s="377">
        <v>98.03</v>
      </c>
    </row>
    <row r="5801" spans="1:10" x14ac:dyDescent="0.25">
      <c r="A5801" s="378" t="s">
        <v>185</v>
      </c>
      <c r="B5801" s="361" t="s">
        <v>190</v>
      </c>
      <c r="C5801" s="360" t="s">
        <v>12</v>
      </c>
      <c r="D5801" s="360" t="s">
        <v>106</v>
      </c>
      <c r="E5801" s="645" t="s">
        <v>2465</v>
      </c>
      <c r="F5801" s="645"/>
      <c r="G5801" s="362" t="s">
        <v>104</v>
      </c>
      <c r="H5801" s="363">
        <v>6.2072599999999999E-2</v>
      </c>
      <c r="I5801" s="364">
        <v>24.91</v>
      </c>
      <c r="J5801" s="379">
        <v>1.54</v>
      </c>
    </row>
    <row r="5802" spans="1:10" ht="25.5" x14ac:dyDescent="0.25">
      <c r="A5802" s="378" t="s">
        <v>185</v>
      </c>
      <c r="B5802" s="361" t="s">
        <v>416</v>
      </c>
      <c r="C5802" s="360" t="s">
        <v>12</v>
      </c>
      <c r="D5802" s="360" t="s">
        <v>417</v>
      </c>
      <c r="E5802" s="645" t="s">
        <v>2465</v>
      </c>
      <c r="F5802" s="645"/>
      <c r="G5802" s="362" t="s">
        <v>104</v>
      </c>
      <c r="H5802" s="363">
        <v>0.16171540000000001</v>
      </c>
      <c r="I5802" s="364">
        <v>33.36</v>
      </c>
      <c r="J5802" s="379">
        <v>5.39</v>
      </c>
    </row>
    <row r="5803" spans="1:10" ht="25.5" x14ac:dyDescent="0.25">
      <c r="A5803" s="372" t="s">
        <v>191</v>
      </c>
      <c r="B5803" s="355" t="s">
        <v>480</v>
      </c>
      <c r="C5803" s="354" t="s">
        <v>12</v>
      </c>
      <c r="D5803" s="354" t="s">
        <v>697</v>
      </c>
      <c r="E5803" s="643" t="s">
        <v>192</v>
      </c>
      <c r="F5803" s="643"/>
      <c r="G5803" s="356" t="s">
        <v>4</v>
      </c>
      <c r="H5803" s="357">
        <v>2.1000000000000001E-2</v>
      </c>
      <c r="I5803" s="358">
        <v>3.98</v>
      </c>
      <c r="J5803" s="373">
        <v>0.08</v>
      </c>
    </row>
    <row r="5804" spans="1:10" ht="39" thickBot="1" x14ac:dyDescent="0.3">
      <c r="A5804" s="372" t="s">
        <v>191</v>
      </c>
      <c r="B5804" s="355" t="s">
        <v>2077</v>
      </c>
      <c r="C5804" s="354" t="s">
        <v>12</v>
      </c>
      <c r="D5804" s="354" t="s">
        <v>2078</v>
      </c>
      <c r="E5804" s="643" t="s">
        <v>192</v>
      </c>
      <c r="F5804" s="643"/>
      <c r="G5804" s="356" t="s">
        <v>4</v>
      </c>
      <c r="H5804" s="357">
        <v>1</v>
      </c>
      <c r="I5804" s="358">
        <v>91.02</v>
      </c>
      <c r="J5804" s="373">
        <v>91.02</v>
      </c>
    </row>
    <row r="5805" spans="1:10" ht="15.75" thickTop="1" x14ac:dyDescent="0.25">
      <c r="A5805" s="374"/>
      <c r="B5805" s="359"/>
      <c r="C5805" s="359"/>
      <c r="D5805" s="359"/>
      <c r="E5805" s="359"/>
      <c r="F5805" s="359"/>
      <c r="G5805" s="359"/>
      <c r="H5805" s="359"/>
      <c r="I5805" s="359"/>
      <c r="J5805" s="375"/>
    </row>
    <row r="5806" spans="1:10" ht="25.5" x14ac:dyDescent="0.25">
      <c r="A5806" s="376" t="s">
        <v>184</v>
      </c>
      <c r="B5806" s="350" t="s">
        <v>2856</v>
      </c>
      <c r="C5806" s="349" t="s">
        <v>163</v>
      </c>
      <c r="D5806" s="349" t="s">
        <v>2857</v>
      </c>
      <c r="E5806" s="644" t="s">
        <v>2496</v>
      </c>
      <c r="F5806" s="644"/>
      <c r="G5806" s="351" t="s">
        <v>4</v>
      </c>
      <c r="H5806" s="352">
        <v>1</v>
      </c>
      <c r="I5806" s="353">
        <v>269.93</v>
      </c>
      <c r="J5806" s="377">
        <v>269.93</v>
      </c>
    </row>
    <row r="5807" spans="1:10" ht="25.5" x14ac:dyDescent="0.25">
      <c r="A5807" s="378" t="s">
        <v>185</v>
      </c>
      <c r="B5807" s="361" t="s">
        <v>414</v>
      </c>
      <c r="C5807" s="360" t="s">
        <v>12</v>
      </c>
      <c r="D5807" s="360" t="s">
        <v>415</v>
      </c>
      <c r="E5807" s="645" t="s">
        <v>2465</v>
      </c>
      <c r="F5807" s="645"/>
      <c r="G5807" s="362" t="s">
        <v>104</v>
      </c>
      <c r="H5807" s="363">
        <v>0.41620000000000001</v>
      </c>
      <c r="I5807" s="364">
        <v>25.33</v>
      </c>
      <c r="J5807" s="379">
        <v>10.54</v>
      </c>
    </row>
    <row r="5808" spans="1:10" ht="25.5" x14ac:dyDescent="0.25">
      <c r="A5808" s="378" t="s">
        <v>185</v>
      </c>
      <c r="B5808" s="361" t="s">
        <v>416</v>
      </c>
      <c r="C5808" s="360" t="s">
        <v>12</v>
      </c>
      <c r="D5808" s="360" t="s">
        <v>417</v>
      </c>
      <c r="E5808" s="645" t="s">
        <v>2465</v>
      </c>
      <c r="F5808" s="645"/>
      <c r="G5808" s="362" t="s">
        <v>104</v>
      </c>
      <c r="H5808" s="363">
        <v>0.41620000000000001</v>
      </c>
      <c r="I5808" s="364">
        <v>33.36</v>
      </c>
      <c r="J5808" s="379">
        <v>13.88</v>
      </c>
    </row>
    <row r="5809" spans="1:10" x14ac:dyDescent="0.25">
      <c r="A5809" s="372" t="s">
        <v>191</v>
      </c>
      <c r="B5809" s="355" t="s">
        <v>628</v>
      </c>
      <c r="C5809" s="354" t="s">
        <v>12</v>
      </c>
      <c r="D5809" s="354" t="s">
        <v>629</v>
      </c>
      <c r="E5809" s="643" t="s">
        <v>192</v>
      </c>
      <c r="F5809" s="643"/>
      <c r="G5809" s="356" t="s">
        <v>4</v>
      </c>
      <c r="H5809" s="357">
        <v>3.5999999999999997E-2</v>
      </c>
      <c r="I5809" s="358">
        <v>2.08</v>
      </c>
      <c r="J5809" s="373">
        <v>7.0000000000000007E-2</v>
      </c>
    </row>
    <row r="5810" spans="1:10" x14ac:dyDescent="0.25">
      <c r="A5810" s="372" t="s">
        <v>191</v>
      </c>
      <c r="B5810" s="355" t="s">
        <v>3203</v>
      </c>
      <c r="C5810" s="354" t="s">
        <v>200</v>
      </c>
      <c r="D5810" s="354" t="s">
        <v>3204</v>
      </c>
      <c r="E5810" s="643" t="s">
        <v>192</v>
      </c>
      <c r="F5810" s="643"/>
      <c r="G5810" s="356" t="s">
        <v>202</v>
      </c>
      <c r="H5810" s="357">
        <v>1</v>
      </c>
      <c r="I5810" s="358">
        <v>244.55</v>
      </c>
      <c r="J5810" s="373">
        <v>244.55</v>
      </c>
    </row>
    <row r="5811" spans="1:10" ht="25.5" x14ac:dyDescent="0.25">
      <c r="A5811" s="372" t="s">
        <v>191</v>
      </c>
      <c r="B5811" s="355" t="s">
        <v>624</v>
      </c>
      <c r="C5811" s="354" t="s">
        <v>12</v>
      </c>
      <c r="D5811" s="354" t="s">
        <v>625</v>
      </c>
      <c r="E5811" s="643" t="s">
        <v>192</v>
      </c>
      <c r="F5811" s="643"/>
      <c r="G5811" s="356" t="s">
        <v>4</v>
      </c>
      <c r="H5811" s="357">
        <v>7.4999999999999997E-3</v>
      </c>
      <c r="I5811" s="358">
        <v>76.099999999999994</v>
      </c>
      <c r="J5811" s="373">
        <v>0.56999999999999995</v>
      </c>
    </row>
    <row r="5812" spans="1:10" ht="25.5" x14ac:dyDescent="0.25">
      <c r="A5812" s="372" t="s">
        <v>191</v>
      </c>
      <c r="B5812" s="355" t="s">
        <v>634</v>
      </c>
      <c r="C5812" s="354" t="s">
        <v>12</v>
      </c>
      <c r="D5812" s="354" t="s">
        <v>635</v>
      </c>
      <c r="E5812" s="643" t="s">
        <v>192</v>
      </c>
      <c r="F5812" s="643"/>
      <c r="G5812" s="356" t="s">
        <v>4</v>
      </c>
      <c r="H5812" s="357">
        <v>4.8999999999999998E-3</v>
      </c>
      <c r="I5812" s="358">
        <v>67.17</v>
      </c>
      <c r="J5812" s="373">
        <v>0.32</v>
      </c>
    </row>
    <row r="5813" spans="1:10" x14ac:dyDescent="0.25">
      <c r="A5813" s="646" t="s">
        <v>199</v>
      </c>
      <c r="B5813" s="853"/>
      <c r="C5813" s="853"/>
      <c r="D5813" s="853"/>
      <c r="E5813" s="853"/>
      <c r="F5813" s="853"/>
      <c r="G5813" s="853"/>
      <c r="H5813" s="853"/>
      <c r="I5813" s="853"/>
      <c r="J5813" s="647"/>
    </row>
    <row r="5814" spans="1:10" ht="15.75" thickBot="1" x14ac:dyDescent="0.3">
      <c r="A5814" s="648" t="s">
        <v>3205</v>
      </c>
      <c r="B5814" s="854"/>
      <c r="C5814" s="854"/>
      <c r="D5814" s="854"/>
      <c r="E5814" s="854"/>
      <c r="F5814" s="854"/>
      <c r="G5814" s="854"/>
      <c r="H5814" s="854"/>
      <c r="I5814" s="854"/>
      <c r="J5814" s="649"/>
    </row>
    <row r="5815" spans="1:10" ht="15.75" thickTop="1" x14ac:dyDescent="0.25">
      <c r="A5815" s="374"/>
      <c r="B5815" s="359"/>
      <c r="C5815" s="359"/>
      <c r="D5815" s="359"/>
      <c r="E5815" s="359"/>
      <c r="F5815" s="359"/>
      <c r="G5815" s="359"/>
      <c r="H5815" s="359"/>
      <c r="I5815" s="359"/>
      <c r="J5815" s="375"/>
    </row>
    <row r="5816" spans="1:10" ht="38.25" x14ac:dyDescent="0.25">
      <c r="A5816" s="376" t="s">
        <v>184</v>
      </c>
      <c r="B5816" s="350" t="s">
        <v>1733</v>
      </c>
      <c r="C5816" s="349" t="s">
        <v>163</v>
      </c>
      <c r="D5816" s="349" t="s">
        <v>1734</v>
      </c>
      <c r="E5816" s="644" t="s">
        <v>1918</v>
      </c>
      <c r="F5816" s="644"/>
      <c r="G5816" s="351" t="s">
        <v>4</v>
      </c>
      <c r="H5816" s="352">
        <v>1</v>
      </c>
      <c r="I5816" s="353">
        <v>147.53</v>
      </c>
      <c r="J5816" s="377">
        <v>147.53</v>
      </c>
    </row>
    <row r="5817" spans="1:10" ht="25.5" x14ac:dyDescent="0.25">
      <c r="A5817" s="378" t="s">
        <v>185</v>
      </c>
      <c r="B5817" s="361" t="s">
        <v>751</v>
      </c>
      <c r="C5817" s="360" t="s">
        <v>12</v>
      </c>
      <c r="D5817" s="360" t="s">
        <v>2486</v>
      </c>
      <c r="E5817" s="645" t="s">
        <v>2465</v>
      </c>
      <c r="F5817" s="645"/>
      <c r="G5817" s="362" t="s">
        <v>104</v>
      </c>
      <c r="H5817" s="363">
        <v>0.5</v>
      </c>
      <c r="I5817" s="364">
        <v>32.17</v>
      </c>
      <c r="J5817" s="379">
        <v>16.079999999999998</v>
      </c>
    </row>
    <row r="5818" spans="1:10" ht="25.5" x14ac:dyDescent="0.25">
      <c r="A5818" s="378" t="s">
        <v>185</v>
      </c>
      <c r="B5818" s="361" t="s">
        <v>492</v>
      </c>
      <c r="C5818" s="360" t="s">
        <v>12</v>
      </c>
      <c r="D5818" s="360" t="s">
        <v>493</v>
      </c>
      <c r="E5818" s="645" t="s">
        <v>2465</v>
      </c>
      <c r="F5818" s="645"/>
      <c r="G5818" s="362" t="s">
        <v>104</v>
      </c>
      <c r="H5818" s="363">
        <v>0.5</v>
      </c>
      <c r="I5818" s="364">
        <v>25.31</v>
      </c>
      <c r="J5818" s="379">
        <v>12.65</v>
      </c>
    </row>
    <row r="5819" spans="1:10" ht="25.5" x14ac:dyDescent="0.25">
      <c r="A5819" s="378" t="s">
        <v>185</v>
      </c>
      <c r="B5819" s="361" t="s">
        <v>2102</v>
      </c>
      <c r="C5819" s="360" t="s">
        <v>163</v>
      </c>
      <c r="D5819" s="360" t="s">
        <v>2103</v>
      </c>
      <c r="E5819" s="645" t="s">
        <v>189</v>
      </c>
      <c r="F5819" s="645"/>
      <c r="G5819" s="362" t="s">
        <v>162</v>
      </c>
      <c r="H5819" s="363">
        <v>0.14000000000000001</v>
      </c>
      <c r="I5819" s="364">
        <v>694.56</v>
      </c>
      <c r="J5819" s="379">
        <v>97.23</v>
      </c>
    </row>
    <row r="5820" spans="1:10" ht="26.25" thickBot="1" x14ac:dyDescent="0.3">
      <c r="A5820" s="372" t="s">
        <v>191</v>
      </c>
      <c r="B5820" s="355" t="s">
        <v>2104</v>
      </c>
      <c r="C5820" s="354" t="s">
        <v>200</v>
      </c>
      <c r="D5820" s="354" t="s">
        <v>2105</v>
      </c>
      <c r="E5820" s="643" t="s">
        <v>192</v>
      </c>
      <c r="F5820" s="643"/>
      <c r="G5820" s="356" t="s">
        <v>162</v>
      </c>
      <c r="H5820" s="357">
        <v>0.14000000000000001</v>
      </c>
      <c r="I5820" s="358">
        <v>154.08000000000001</v>
      </c>
      <c r="J5820" s="373">
        <v>21.57</v>
      </c>
    </row>
    <row r="5821" spans="1:10" ht="15.75" thickTop="1" x14ac:dyDescent="0.25">
      <c r="A5821" s="374"/>
      <c r="B5821" s="359"/>
      <c r="C5821" s="359"/>
      <c r="D5821" s="359"/>
      <c r="E5821" s="359"/>
      <c r="F5821" s="359"/>
      <c r="G5821" s="359"/>
      <c r="H5821" s="359"/>
      <c r="I5821" s="359"/>
      <c r="J5821" s="375"/>
    </row>
    <row r="5822" spans="1:10" ht="51" x14ac:dyDescent="0.25">
      <c r="A5822" s="376" t="s">
        <v>184</v>
      </c>
      <c r="B5822" s="350" t="s">
        <v>1221</v>
      </c>
      <c r="C5822" s="349" t="s">
        <v>12</v>
      </c>
      <c r="D5822" s="349" t="s">
        <v>1222</v>
      </c>
      <c r="E5822" s="644" t="s">
        <v>2468</v>
      </c>
      <c r="F5822" s="644"/>
      <c r="G5822" s="351" t="s">
        <v>162</v>
      </c>
      <c r="H5822" s="352">
        <v>1</v>
      </c>
      <c r="I5822" s="353">
        <v>3.93</v>
      </c>
      <c r="J5822" s="377">
        <v>3.93</v>
      </c>
    </row>
    <row r="5823" spans="1:10" x14ac:dyDescent="0.25">
      <c r="A5823" s="378" t="s">
        <v>185</v>
      </c>
      <c r="B5823" s="361" t="s">
        <v>207</v>
      </c>
      <c r="C5823" s="360" t="s">
        <v>12</v>
      </c>
      <c r="D5823" s="360" t="s">
        <v>107</v>
      </c>
      <c r="E5823" s="645" t="s">
        <v>2465</v>
      </c>
      <c r="F5823" s="645"/>
      <c r="G5823" s="362" t="s">
        <v>104</v>
      </c>
      <c r="H5823" s="363">
        <v>4.4999999999999998E-2</v>
      </c>
      <c r="I5823" s="364">
        <v>33.840000000000003</v>
      </c>
      <c r="J5823" s="379">
        <v>1.52</v>
      </c>
    </row>
    <row r="5824" spans="1:10" x14ac:dyDescent="0.25">
      <c r="A5824" s="378" t="s">
        <v>185</v>
      </c>
      <c r="B5824" s="361" t="s">
        <v>190</v>
      </c>
      <c r="C5824" s="360" t="s">
        <v>12</v>
      </c>
      <c r="D5824" s="360" t="s">
        <v>106</v>
      </c>
      <c r="E5824" s="645" t="s">
        <v>2465</v>
      </c>
      <c r="F5824" s="645"/>
      <c r="G5824" s="362" t="s">
        <v>104</v>
      </c>
      <c r="H5824" s="363">
        <v>8.8999999999999996E-2</v>
      </c>
      <c r="I5824" s="364">
        <v>24.91</v>
      </c>
      <c r="J5824" s="379">
        <v>2.21</v>
      </c>
    </row>
    <row r="5825" spans="1:10" ht="38.25" x14ac:dyDescent="0.25">
      <c r="A5825" s="378" t="s">
        <v>185</v>
      </c>
      <c r="B5825" s="361" t="s">
        <v>1802</v>
      </c>
      <c r="C5825" s="360" t="s">
        <v>12</v>
      </c>
      <c r="D5825" s="360" t="s">
        <v>1803</v>
      </c>
      <c r="E5825" s="645" t="s">
        <v>2464</v>
      </c>
      <c r="F5825" s="645"/>
      <c r="G5825" s="362" t="s">
        <v>109</v>
      </c>
      <c r="H5825" s="363">
        <v>2.5000000000000001E-2</v>
      </c>
      <c r="I5825" s="364">
        <v>7.15</v>
      </c>
      <c r="J5825" s="379">
        <v>0.17</v>
      </c>
    </row>
    <row r="5826" spans="1:10" ht="39" thickBot="1" x14ac:dyDescent="0.3">
      <c r="A5826" s="378" t="s">
        <v>185</v>
      </c>
      <c r="B5826" s="361" t="s">
        <v>1804</v>
      </c>
      <c r="C5826" s="360" t="s">
        <v>12</v>
      </c>
      <c r="D5826" s="360" t="s">
        <v>1805</v>
      </c>
      <c r="E5826" s="645" t="s">
        <v>2464</v>
      </c>
      <c r="F5826" s="645"/>
      <c r="G5826" s="362" t="s">
        <v>110</v>
      </c>
      <c r="H5826" s="363">
        <v>4.2000000000000003E-2</v>
      </c>
      <c r="I5826" s="364">
        <v>0.77</v>
      </c>
      <c r="J5826" s="379">
        <v>0.03</v>
      </c>
    </row>
    <row r="5827" spans="1:10" ht="15.75" thickTop="1" x14ac:dyDescent="0.25">
      <c r="A5827" s="374"/>
      <c r="B5827" s="359"/>
      <c r="C5827" s="359"/>
      <c r="D5827" s="359"/>
      <c r="E5827" s="359"/>
      <c r="F5827" s="359"/>
      <c r="G5827" s="359"/>
      <c r="H5827" s="359"/>
      <c r="I5827" s="359"/>
      <c r="J5827" s="375"/>
    </row>
    <row r="5828" spans="1:10" ht="51" x14ac:dyDescent="0.25">
      <c r="A5828" s="376" t="s">
        <v>184</v>
      </c>
      <c r="B5828" s="350" t="s">
        <v>2535</v>
      </c>
      <c r="C5828" s="349" t="s">
        <v>12</v>
      </c>
      <c r="D5828" s="349" t="s">
        <v>2536</v>
      </c>
      <c r="E5828" s="644" t="s">
        <v>2476</v>
      </c>
      <c r="F5828" s="644"/>
      <c r="G5828" s="351" t="s">
        <v>187</v>
      </c>
      <c r="H5828" s="352">
        <v>1</v>
      </c>
      <c r="I5828" s="353">
        <v>209.95</v>
      </c>
      <c r="J5828" s="377">
        <v>209.95</v>
      </c>
    </row>
    <row r="5829" spans="1:10" x14ac:dyDescent="0.25">
      <c r="A5829" s="378" t="s">
        <v>185</v>
      </c>
      <c r="B5829" s="361" t="s">
        <v>190</v>
      </c>
      <c r="C5829" s="360" t="s">
        <v>12</v>
      </c>
      <c r="D5829" s="360" t="s">
        <v>106</v>
      </c>
      <c r="E5829" s="645" t="s">
        <v>2465</v>
      </c>
      <c r="F5829" s="645"/>
      <c r="G5829" s="362" t="s">
        <v>104</v>
      </c>
      <c r="H5829" s="363">
        <v>0.63400000000000001</v>
      </c>
      <c r="I5829" s="364">
        <v>24.91</v>
      </c>
      <c r="J5829" s="379">
        <v>15.79</v>
      </c>
    </row>
    <row r="5830" spans="1:10" ht="51" x14ac:dyDescent="0.25">
      <c r="A5830" s="378" t="s">
        <v>185</v>
      </c>
      <c r="B5830" s="361" t="s">
        <v>1039</v>
      </c>
      <c r="C5830" s="360" t="s">
        <v>12</v>
      </c>
      <c r="D5830" s="360" t="s">
        <v>1040</v>
      </c>
      <c r="E5830" s="645" t="s">
        <v>2464</v>
      </c>
      <c r="F5830" s="645"/>
      <c r="G5830" s="362" t="s">
        <v>110</v>
      </c>
      <c r="H5830" s="363">
        <v>0.03</v>
      </c>
      <c r="I5830" s="364">
        <v>0.64</v>
      </c>
      <c r="J5830" s="379">
        <v>0.01</v>
      </c>
    </row>
    <row r="5831" spans="1:10" x14ac:dyDescent="0.25">
      <c r="A5831" s="378" t="s">
        <v>185</v>
      </c>
      <c r="B5831" s="361" t="s">
        <v>207</v>
      </c>
      <c r="C5831" s="360" t="s">
        <v>12</v>
      </c>
      <c r="D5831" s="360" t="s">
        <v>107</v>
      </c>
      <c r="E5831" s="645" t="s">
        <v>2465</v>
      </c>
      <c r="F5831" s="645"/>
      <c r="G5831" s="362" t="s">
        <v>104</v>
      </c>
      <c r="H5831" s="363">
        <v>1.579</v>
      </c>
      <c r="I5831" s="364">
        <v>33.840000000000003</v>
      </c>
      <c r="J5831" s="379">
        <v>53.43</v>
      </c>
    </row>
    <row r="5832" spans="1:10" ht="51" x14ac:dyDescent="0.25">
      <c r="A5832" s="378" t="s">
        <v>185</v>
      </c>
      <c r="B5832" s="361" t="s">
        <v>695</v>
      </c>
      <c r="C5832" s="360" t="s">
        <v>12</v>
      </c>
      <c r="D5832" s="360" t="s">
        <v>696</v>
      </c>
      <c r="E5832" s="645" t="s">
        <v>2464</v>
      </c>
      <c r="F5832" s="645"/>
      <c r="G5832" s="362" t="s">
        <v>109</v>
      </c>
      <c r="H5832" s="363">
        <v>3.2000000000000001E-2</v>
      </c>
      <c r="I5832" s="364">
        <v>11.66</v>
      </c>
      <c r="J5832" s="379">
        <v>0.37</v>
      </c>
    </row>
    <row r="5833" spans="1:10" ht="25.5" x14ac:dyDescent="0.25">
      <c r="A5833" s="372" t="s">
        <v>191</v>
      </c>
      <c r="B5833" s="355" t="s">
        <v>1059</v>
      </c>
      <c r="C5833" s="354" t="s">
        <v>12</v>
      </c>
      <c r="D5833" s="354" t="s">
        <v>1060</v>
      </c>
      <c r="E5833" s="643" t="s">
        <v>192</v>
      </c>
      <c r="F5833" s="643"/>
      <c r="G5833" s="356" t="s">
        <v>187</v>
      </c>
      <c r="H5833" s="357">
        <v>0.59499999999999997</v>
      </c>
      <c r="I5833" s="358">
        <v>118.26</v>
      </c>
      <c r="J5833" s="373">
        <v>70.36</v>
      </c>
    </row>
    <row r="5834" spans="1:10" ht="26.25" thickBot="1" x14ac:dyDescent="0.3">
      <c r="A5834" s="372" t="s">
        <v>191</v>
      </c>
      <c r="B5834" s="355" t="s">
        <v>229</v>
      </c>
      <c r="C5834" s="354" t="s">
        <v>12</v>
      </c>
      <c r="D5834" s="354" t="s">
        <v>851</v>
      </c>
      <c r="E5834" s="643" t="s">
        <v>192</v>
      </c>
      <c r="F5834" s="643"/>
      <c r="G5834" s="356" t="s">
        <v>187</v>
      </c>
      <c r="H5834" s="357">
        <v>0.59499999999999997</v>
      </c>
      <c r="I5834" s="358">
        <v>117.64</v>
      </c>
      <c r="J5834" s="373">
        <v>69.989999999999995</v>
      </c>
    </row>
    <row r="5835" spans="1:10" ht="15.75" thickTop="1" x14ac:dyDescent="0.25">
      <c r="A5835" s="374"/>
      <c r="B5835" s="359"/>
      <c r="C5835" s="359"/>
      <c r="D5835" s="359"/>
      <c r="E5835" s="359"/>
      <c r="F5835" s="359"/>
      <c r="G5835" s="359"/>
      <c r="H5835" s="359"/>
      <c r="I5835" s="359"/>
      <c r="J5835" s="375"/>
    </row>
    <row r="5836" spans="1:10" ht="38.25" x14ac:dyDescent="0.25">
      <c r="A5836" s="376" t="s">
        <v>184</v>
      </c>
      <c r="B5836" s="350" t="s">
        <v>1224</v>
      </c>
      <c r="C5836" s="349" t="s">
        <v>12</v>
      </c>
      <c r="D5836" s="349" t="s">
        <v>1225</v>
      </c>
      <c r="E5836" s="644" t="s">
        <v>2468</v>
      </c>
      <c r="F5836" s="644"/>
      <c r="G5836" s="351" t="s">
        <v>162</v>
      </c>
      <c r="H5836" s="352">
        <v>1</v>
      </c>
      <c r="I5836" s="353">
        <v>2.65</v>
      </c>
      <c r="J5836" s="377">
        <v>2.65</v>
      </c>
    </row>
    <row r="5837" spans="1:10" x14ac:dyDescent="0.25">
      <c r="A5837" s="378" t="s">
        <v>185</v>
      </c>
      <c r="B5837" s="361" t="s">
        <v>190</v>
      </c>
      <c r="C5837" s="360" t="s">
        <v>12</v>
      </c>
      <c r="D5837" s="360" t="s">
        <v>106</v>
      </c>
      <c r="E5837" s="645" t="s">
        <v>2465</v>
      </c>
      <c r="F5837" s="645"/>
      <c r="G5837" s="362" t="s">
        <v>104</v>
      </c>
      <c r="H5837" s="363">
        <v>5.0000000000000001E-3</v>
      </c>
      <c r="I5837" s="364">
        <v>24.91</v>
      </c>
      <c r="J5837" s="379">
        <v>0.12</v>
      </c>
    </row>
    <row r="5838" spans="1:10" x14ac:dyDescent="0.25">
      <c r="A5838" s="378" t="s">
        <v>185</v>
      </c>
      <c r="B5838" s="361" t="s">
        <v>207</v>
      </c>
      <c r="C5838" s="360" t="s">
        <v>12</v>
      </c>
      <c r="D5838" s="360" t="s">
        <v>107</v>
      </c>
      <c r="E5838" s="645" t="s">
        <v>2465</v>
      </c>
      <c r="F5838" s="645"/>
      <c r="G5838" s="362" t="s">
        <v>104</v>
      </c>
      <c r="H5838" s="363">
        <v>1.4E-2</v>
      </c>
      <c r="I5838" s="364">
        <v>33.840000000000003</v>
      </c>
      <c r="J5838" s="379">
        <v>0.47</v>
      </c>
    </row>
    <row r="5839" spans="1:10" ht="15.75" thickBot="1" x14ac:dyDescent="0.3">
      <c r="A5839" s="372" t="s">
        <v>191</v>
      </c>
      <c r="B5839" s="355" t="s">
        <v>723</v>
      </c>
      <c r="C5839" s="354" t="s">
        <v>12</v>
      </c>
      <c r="D5839" s="354" t="s">
        <v>724</v>
      </c>
      <c r="E5839" s="643" t="s">
        <v>192</v>
      </c>
      <c r="F5839" s="643"/>
      <c r="G5839" s="356" t="s">
        <v>162</v>
      </c>
      <c r="H5839" s="357">
        <v>1.04</v>
      </c>
      <c r="I5839" s="358">
        <v>1.99</v>
      </c>
      <c r="J5839" s="373">
        <v>2.06</v>
      </c>
    </row>
    <row r="5840" spans="1:10" ht="15.75" thickTop="1" x14ac:dyDescent="0.25">
      <c r="A5840" s="374"/>
      <c r="B5840" s="359"/>
      <c r="C5840" s="359"/>
      <c r="D5840" s="359"/>
      <c r="E5840" s="359"/>
      <c r="F5840" s="359"/>
      <c r="G5840" s="359"/>
      <c r="H5840" s="359"/>
      <c r="I5840" s="359"/>
      <c r="J5840" s="375"/>
    </row>
    <row r="5841" spans="1:10" ht="38.25" x14ac:dyDescent="0.25">
      <c r="A5841" s="376" t="s">
        <v>184</v>
      </c>
      <c r="B5841" s="350" t="s">
        <v>1227</v>
      </c>
      <c r="C5841" s="349" t="s">
        <v>12</v>
      </c>
      <c r="D5841" s="349" t="s">
        <v>1228</v>
      </c>
      <c r="E5841" s="644" t="s">
        <v>2468</v>
      </c>
      <c r="F5841" s="644"/>
      <c r="G5841" s="351" t="s">
        <v>16</v>
      </c>
      <c r="H5841" s="352">
        <v>1</v>
      </c>
      <c r="I5841" s="353">
        <v>12.44</v>
      </c>
      <c r="J5841" s="377">
        <v>12.44</v>
      </c>
    </row>
    <row r="5842" spans="1:10" ht="25.5" x14ac:dyDescent="0.25">
      <c r="A5842" s="378" t="s">
        <v>185</v>
      </c>
      <c r="B5842" s="361" t="s">
        <v>484</v>
      </c>
      <c r="C5842" s="360" t="s">
        <v>12</v>
      </c>
      <c r="D5842" s="360" t="s">
        <v>485</v>
      </c>
      <c r="E5842" s="645" t="s">
        <v>2465</v>
      </c>
      <c r="F5842" s="645"/>
      <c r="G5842" s="362" t="s">
        <v>104</v>
      </c>
      <c r="H5842" s="363">
        <v>1.0999999999999999E-2</v>
      </c>
      <c r="I5842" s="364">
        <v>25.63</v>
      </c>
      <c r="J5842" s="379">
        <v>0.28000000000000003</v>
      </c>
    </row>
    <row r="5843" spans="1:10" x14ac:dyDescent="0.25">
      <c r="A5843" s="378" t="s">
        <v>185</v>
      </c>
      <c r="B5843" s="361" t="s">
        <v>502</v>
      </c>
      <c r="C5843" s="360" t="s">
        <v>12</v>
      </c>
      <c r="D5843" s="360" t="s">
        <v>503</v>
      </c>
      <c r="E5843" s="645" t="s">
        <v>2465</v>
      </c>
      <c r="F5843" s="645"/>
      <c r="G5843" s="362" t="s">
        <v>104</v>
      </c>
      <c r="H5843" s="363">
        <v>3.1E-2</v>
      </c>
      <c r="I5843" s="364">
        <v>33.61</v>
      </c>
      <c r="J5843" s="379">
        <v>1.04</v>
      </c>
    </row>
    <row r="5844" spans="1:10" ht="38.25" x14ac:dyDescent="0.25">
      <c r="A5844" s="372" t="s">
        <v>191</v>
      </c>
      <c r="B5844" s="355" t="s">
        <v>738</v>
      </c>
      <c r="C5844" s="354" t="s">
        <v>12</v>
      </c>
      <c r="D5844" s="354" t="s">
        <v>739</v>
      </c>
      <c r="E5844" s="643" t="s">
        <v>192</v>
      </c>
      <c r="F5844" s="643"/>
      <c r="G5844" s="356" t="s">
        <v>162</v>
      </c>
      <c r="H5844" s="357">
        <v>0.55500000000000005</v>
      </c>
      <c r="I5844" s="358">
        <v>15.43</v>
      </c>
      <c r="J5844" s="373">
        <v>8.56</v>
      </c>
    </row>
    <row r="5845" spans="1:10" ht="25.5" x14ac:dyDescent="0.25">
      <c r="A5845" s="372" t="s">
        <v>191</v>
      </c>
      <c r="B5845" s="355" t="s">
        <v>301</v>
      </c>
      <c r="C5845" s="354" t="s">
        <v>12</v>
      </c>
      <c r="D5845" s="354" t="s">
        <v>302</v>
      </c>
      <c r="E5845" s="643" t="s">
        <v>192</v>
      </c>
      <c r="F5845" s="643"/>
      <c r="G5845" s="356" t="s">
        <v>16</v>
      </c>
      <c r="H5845" s="357">
        <v>1.0999999999999999E-2</v>
      </c>
      <c r="I5845" s="358">
        <v>24.61</v>
      </c>
      <c r="J5845" s="373">
        <v>0.27</v>
      </c>
    </row>
    <row r="5846" spans="1:10" ht="51.75" thickBot="1" x14ac:dyDescent="0.3">
      <c r="A5846" s="372" t="s">
        <v>191</v>
      </c>
      <c r="B5846" s="355" t="s">
        <v>1806</v>
      </c>
      <c r="C5846" s="354" t="s">
        <v>12</v>
      </c>
      <c r="D5846" s="354" t="s">
        <v>1807</v>
      </c>
      <c r="E5846" s="643" t="s">
        <v>192</v>
      </c>
      <c r="F5846" s="643"/>
      <c r="G5846" s="356" t="s">
        <v>3</v>
      </c>
      <c r="H5846" s="357">
        <v>0.45500000000000002</v>
      </c>
      <c r="I5846" s="358">
        <v>5.05</v>
      </c>
      <c r="J5846" s="373">
        <v>2.29</v>
      </c>
    </row>
    <row r="5847" spans="1:10" ht="15.75" thickTop="1" x14ac:dyDescent="0.25">
      <c r="A5847" s="374"/>
      <c r="B5847" s="359"/>
      <c r="C5847" s="359"/>
      <c r="D5847" s="359"/>
      <c r="E5847" s="359"/>
      <c r="F5847" s="359"/>
      <c r="G5847" s="359"/>
      <c r="H5847" s="359"/>
      <c r="I5847" s="359"/>
      <c r="J5847" s="375"/>
    </row>
    <row r="5848" spans="1:10" ht="38.25" x14ac:dyDescent="0.25">
      <c r="A5848" s="376" t="s">
        <v>184</v>
      </c>
      <c r="B5848" s="350" t="s">
        <v>1149</v>
      </c>
      <c r="C5848" s="349" t="s">
        <v>12</v>
      </c>
      <c r="D5848" s="349" t="s">
        <v>1150</v>
      </c>
      <c r="E5848" s="644" t="s">
        <v>2481</v>
      </c>
      <c r="F5848" s="644"/>
      <c r="G5848" s="351" t="s">
        <v>16</v>
      </c>
      <c r="H5848" s="352">
        <v>1</v>
      </c>
      <c r="I5848" s="353">
        <v>10.33</v>
      </c>
      <c r="J5848" s="377">
        <v>10.33</v>
      </c>
    </row>
    <row r="5849" spans="1:10" ht="25.5" x14ac:dyDescent="0.25">
      <c r="A5849" s="378" t="s">
        <v>185</v>
      </c>
      <c r="B5849" s="361" t="s">
        <v>484</v>
      </c>
      <c r="C5849" s="360" t="s">
        <v>12</v>
      </c>
      <c r="D5849" s="360" t="s">
        <v>485</v>
      </c>
      <c r="E5849" s="645" t="s">
        <v>2465</v>
      </c>
      <c r="F5849" s="645"/>
      <c r="G5849" s="362" t="s">
        <v>104</v>
      </c>
      <c r="H5849" s="363">
        <v>6.4000000000000003E-3</v>
      </c>
      <c r="I5849" s="364">
        <v>25.63</v>
      </c>
      <c r="J5849" s="379">
        <v>0.16</v>
      </c>
    </row>
    <row r="5850" spans="1:10" x14ac:dyDescent="0.25">
      <c r="A5850" s="378" t="s">
        <v>185</v>
      </c>
      <c r="B5850" s="361" t="s">
        <v>502</v>
      </c>
      <c r="C5850" s="360" t="s">
        <v>12</v>
      </c>
      <c r="D5850" s="360" t="s">
        <v>503</v>
      </c>
      <c r="E5850" s="645" t="s">
        <v>2465</v>
      </c>
      <c r="F5850" s="645"/>
      <c r="G5850" s="362" t="s">
        <v>104</v>
      </c>
      <c r="H5850" s="363">
        <v>3.9199999999999999E-2</v>
      </c>
      <c r="I5850" s="364">
        <v>33.61</v>
      </c>
      <c r="J5850" s="379">
        <v>1.31</v>
      </c>
    </row>
    <row r="5851" spans="1:10" ht="25.5" x14ac:dyDescent="0.25">
      <c r="A5851" s="378" t="s">
        <v>185</v>
      </c>
      <c r="B5851" s="361" t="s">
        <v>664</v>
      </c>
      <c r="C5851" s="360" t="s">
        <v>12</v>
      </c>
      <c r="D5851" s="360" t="s">
        <v>665</v>
      </c>
      <c r="E5851" s="645" t="s">
        <v>2481</v>
      </c>
      <c r="F5851" s="645"/>
      <c r="G5851" s="362" t="s">
        <v>16</v>
      </c>
      <c r="H5851" s="363">
        <v>1</v>
      </c>
      <c r="I5851" s="364">
        <v>8.15</v>
      </c>
      <c r="J5851" s="379">
        <v>8.15</v>
      </c>
    </row>
    <row r="5852" spans="1:10" ht="38.25" x14ac:dyDescent="0.25">
      <c r="A5852" s="372" t="s">
        <v>191</v>
      </c>
      <c r="B5852" s="355" t="s">
        <v>660</v>
      </c>
      <c r="C5852" s="354" t="s">
        <v>12</v>
      </c>
      <c r="D5852" s="354" t="s">
        <v>661</v>
      </c>
      <c r="E5852" s="643" t="s">
        <v>192</v>
      </c>
      <c r="F5852" s="643"/>
      <c r="G5852" s="356" t="s">
        <v>4</v>
      </c>
      <c r="H5852" s="357">
        <v>0.54300000000000004</v>
      </c>
      <c r="I5852" s="358">
        <v>0.2</v>
      </c>
      <c r="J5852" s="373">
        <v>0.1</v>
      </c>
    </row>
    <row r="5853" spans="1:10" ht="26.25" thickBot="1" x14ac:dyDescent="0.3">
      <c r="A5853" s="372" t="s">
        <v>191</v>
      </c>
      <c r="B5853" s="355" t="s">
        <v>301</v>
      </c>
      <c r="C5853" s="354" t="s">
        <v>12</v>
      </c>
      <c r="D5853" s="354" t="s">
        <v>302</v>
      </c>
      <c r="E5853" s="643" t="s">
        <v>192</v>
      </c>
      <c r="F5853" s="643"/>
      <c r="G5853" s="356" t="s">
        <v>16</v>
      </c>
      <c r="H5853" s="357">
        <v>2.5000000000000001E-2</v>
      </c>
      <c r="I5853" s="358">
        <v>24.61</v>
      </c>
      <c r="J5853" s="373">
        <v>0.61</v>
      </c>
    </row>
    <row r="5854" spans="1:10" ht="15.75" thickTop="1" x14ac:dyDescent="0.25">
      <c r="A5854" s="374"/>
      <c r="B5854" s="359"/>
      <c r="C5854" s="359"/>
      <c r="D5854" s="359"/>
      <c r="E5854" s="359"/>
      <c r="F5854" s="359"/>
      <c r="G5854" s="359"/>
      <c r="H5854" s="359"/>
      <c r="I5854" s="359"/>
      <c r="J5854" s="375"/>
    </row>
    <row r="5855" spans="1:10" ht="38.25" x14ac:dyDescent="0.25">
      <c r="A5855" s="376" t="s">
        <v>184</v>
      </c>
      <c r="B5855" s="350" t="s">
        <v>5425</v>
      </c>
      <c r="C5855" s="349" t="s">
        <v>163</v>
      </c>
      <c r="D5855" s="349" t="s">
        <v>5426</v>
      </c>
      <c r="E5855" s="644" t="s">
        <v>2468</v>
      </c>
      <c r="F5855" s="644"/>
      <c r="G5855" s="351" t="s">
        <v>187</v>
      </c>
      <c r="H5855" s="352">
        <v>1</v>
      </c>
      <c r="I5855" s="353">
        <v>744.91</v>
      </c>
      <c r="J5855" s="377">
        <v>744.91</v>
      </c>
    </row>
    <row r="5856" spans="1:10" x14ac:dyDescent="0.25">
      <c r="A5856" s="378" t="s">
        <v>185</v>
      </c>
      <c r="B5856" s="361" t="s">
        <v>207</v>
      </c>
      <c r="C5856" s="360" t="s">
        <v>12</v>
      </c>
      <c r="D5856" s="360" t="s">
        <v>107</v>
      </c>
      <c r="E5856" s="645" t="s">
        <v>2465</v>
      </c>
      <c r="F5856" s="645"/>
      <c r="G5856" s="362" t="s">
        <v>104</v>
      </c>
      <c r="H5856" s="363">
        <v>0.41099999999999998</v>
      </c>
      <c r="I5856" s="364">
        <v>33.840000000000003</v>
      </c>
      <c r="J5856" s="379">
        <v>13.9</v>
      </c>
    </row>
    <row r="5857" spans="1:10" ht="38.25" x14ac:dyDescent="0.25">
      <c r="A5857" s="378" t="s">
        <v>185</v>
      </c>
      <c r="B5857" s="361" t="s">
        <v>365</v>
      </c>
      <c r="C5857" s="360" t="s">
        <v>12</v>
      </c>
      <c r="D5857" s="360" t="s">
        <v>366</v>
      </c>
      <c r="E5857" s="645" t="s">
        <v>2464</v>
      </c>
      <c r="F5857" s="645"/>
      <c r="G5857" s="362" t="s">
        <v>110</v>
      </c>
      <c r="H5857" s="363">
        <v>4.9000000000000002E-2</v>
      </c>
      <c r="I5857" s="364">
        <v>0.6</v>
      </c>
      <c r="J5857" s="379">
        <v>0.02</v>
      </c>
    </row>
    <row r="5858" spans="1:10" ht="38.25" x14ac:dyDescent="0.25">
      <c r="A5858" s="378" t="s">
        <v>185</v>
      </c>
      <c r="B5858" s="361" t="s">
        <v>363</v>
      </c>
      <c r="C5858" s="360" t="s">
        <v>12</v>
      </c>
      <c r="D5858" s="360" t="s">
        <v>364</v>
      </c>
      <c r="E5858" s="645" t="s">
        <v>2464</v>
      </c>
      <c r="F5858" s="645"/>
      <c r="G5858" s="362" t="s">
        <v>109</v>
      </c>
      <c r="H5858" s="363">
        <v>5.2999999999999999E-2</v>
      </c>
      <c r="I5858" s="364">
        <v>1.54</v>
      </c>
      <c r="J5858" s="379">
        <v>0.08</v>
      </c>
    </row>
    <row r="5859" spans="1:10" x14ac:dyDescent="0.25">
      <c r="A5859" s="378" t="s">
        <v>185</v>
      </c>
      <c r="B5859" s="361" t="s">
        <v>190</v>
      </c>
      <c r="C5859" s="360" t="s">
        <v>12</v>
      </c>
      <c r="D5859" s="360" t="s">
        <v>106</v>
      </c>
      <c r="E5859" s="645" t="s">
        <v>2465</v>
      </c>
      <c r="F5859" s="645"/>
      <c r="G5859" s="362" t="s">
        <v>104</v>
      </c>
      <c r="H5859" s="363">
        <v>0.41099999999999998</v>
      </c>
      <c r="I5859" s="364">
        <v>24.91</v>
      </c>
      <c r="J5859" s="379">
        <v>10.23</v>
      </c>
    </row>
    <row r="5860" spans="1:10" ht="51" x14ac:dyDescent="0.25">
      <c r="A5860" s="372" t="s">
        <v>191</v>
      </c>
      <c r="B5860" s="355" t="s">
        <v>968</v>
      </c>
      <c r="C5860" s="354" t="s">
        <v>12</v>
      </c>
      <c r="D5860" s="354" t="s">
        <v>969</v>
      </c>
      <c r="E5860" s="643" t="s">
        <v>192</v>
      </c>
      <c r="F5860" s="643"/>
      <c r="G5860" s="356" t="s">
        <v>187</v>
      </c>
      <c r="H5860" s="357">
        <v>1.06</v>
      </c>
      <c r="I5860" s="358">
        <v>679.89</v>
      </c>
      <c r="J5860" s="373">
        <v>720.68</v>
      </c>
    </row>
    <row r="5861" spans="1:10" x14ac:dyDescent="0.25">
      <c r="A5861" s="646" t="s">
        <v>199</v>
      </c>
      <c r="B5861" s="853"/>
      <c r="C5861" s="853"/>
      <c r="D5861" s="853"/>
      <c r="E5861" s="853"/>
      <c r="F5861" s="853"/>
      <c r="G5861" s="853"/>
      <c r="H5861" s="853"/>
      <c r="I5861" s="853"/>
      <c r="J5861" s="647"/>
    </row>
    <row r="5862" spans="1:10" ht="15.75" thickBot="1" x14ac:dyDescent="0.3">
      <c r="A5862" s="648" t="s">
        <v>5598</v>
      </c>
      <c r="B5862" s="854"/>
      <c r="C5862" s="854"/>
      <c r="D5862" s="854"/>
      <c r="E5862" s="854"/>
      <c r="F5862" s="854"/>
      <c r="G5862" s="854"/>
      <c r="H5862" s="854"/>
      <c r="I5862" s="854"/>
      <c r="J5862" s="649"/>
    </row>
    <row r="5863" spans="1:10" ht="15.75" thickTop="1" x14ac:dyDescent="0.25">
      <c r="A5863" s="374"/>
      <c r="B5863" s="359"/>
      <c r="C5863" s="359"/>
      <c r="D5863" s="359"/>
      <c r="E5863" s="359"/>
      <c r="F5863" s="359"/>
      <c r="G5863" s="359"/>
      <c r="H5863" s="359"/>
      <c r="I5863" s="359"/>
      <c r="J5863" s="375"/>
    </row>
    <row r="5864" spans="1:10" ht="63.75" x14ac:dyDescent="0.25">
      <c r="A5864" s="376" t="s">
        <v>184</v>
      </c>
      <c r="B5864" s="350" t="s">
        <v>592</v>
      </c>
      <c r="C5864" s="349" t="s">
        <v>12</v>
      </c>
      <c r="D5864" s="349" t="s">
        <v>593</v>
      </c>
      <c r="E5864" s="644" t="s">
        <v>2479</v>
      </c>
      <c r="F5864" s="644"/>
      <c r="G5864" s="351" t="s">
        <v>162</v>
      </c>
      <c r="H5864" s="352">
        <v>1</v>
      </c>
      <c r="I5864" s="353">
        <v>96.74</v>
      </c>
      <c r="J5864" s="377">
        <v>96.74</v>
      </c>
    </row>
    <row r="5865" spans="1:10" ht="25.5" x14ac:dyDescent="0.25">
      <c r="A5865" s="378" t="s">
        <v>185</v>
      </c>
      <c r="B5865" s="361" t="s">
        <v>492</v>
      </c>
      <c r="C5865" s="360" t="s">
        <v>12</v>
      </c>
      <c r="D5865" s="360" t="s">
        <v>493</v>
      </c>
      <c r="E5865" s="645" t="s">
        <v>2465</v>
      </c>
      <c r="F5865" s="645"/>
      <c r="G5865" s="362" t="s">
        <v>104</v>
      </c>
      <c r="H5865" s="363">
        <v>0.159</v>
      </c>
      <c r="I5865" s="364">
        <v>25.31</v>
      </c>
      <c r="J5865" s="379">
        <v>4.0199999999999996</v>
      </c>
    </row>
    <row r="5866" spans="1:10" ht="25.5" x14ac:dyDescent="0.25">
      <c r="A5866" s="378" t="s">
        <v>185</v>
      </c>
      <c r="B5866" s="361" t="s">
        <v>188</v>
      </c>
      <c r="C5866" s="360" t="s">
        <v>12</v>
      </c>
      <c r="D5866" s="360" t="s">
        <v>108</v>
      </c>
      <c r="E5866" s="645" t="s">
        <v>2465</v>
      </c>
      <c r="F5866" s="645"/>
      <c r="G5866" s="362" t="s">
        <v>104</v>
      </c>
      <c r="H5866" s="363">
        <v>0.86599999999999999</v>
      </c>
      <c r="I5866" s="364">
        <v>33.24</v>
      </c>
      <c r="J5866" s="379">
        <v>28.78</v>
      </c>
    </row>
    <row r="5867" spans="1:10" ht="38.25" x14ac:dyDescent="0.25">
      <c r="A5867" s="378" t="s">
        <v>185</v>
      </c>
      <c r="B5867" s="361" t="s">
        <v>673</v>
      </c>
      <c r="C5867" s="360" t="s">
        <v>12</v>
      </c>
      <c r="D5867" s="360" t="s">
        <v>674</v>
      </c>
      <c r="E5867" s="645" t="s">
        <v>2479</v>
      </c>
      <c r="F5867" s="645"/>
      <c r="G5867" s="362" t="s">
        <v>162</v>
      </c>
      <c r="H5867" s="363">
        <v>0.26300000000000001</v>
      </c>
      <c r="I5867" s="364">
        <v>176.71</v>
      </c>
      <c r="J5867" s="379">
        <v>46.47</v>
      </c>
    </row>
    <row r="5868" spans="1:10" ht="38.25" x14ac:dyDescent="0.25">
      <c r="A5868" s="372" t="s">
        <v>191</v>
      </c>
      <c r="B5868" s="355" t="s">
        <v>208</v>
      </c>
      <c r="C5868" s="354" t="s">
        <v>12</v>
      </c>
      <c r="D5868" s="354" t="s">
        <v>113</v>
      </c>
      <c r="E5868" s="643" t="s">
        <v>192</v>
      </c>
      <c r="F5868" s="643"/>
      <c r="G5868" s="356" t="s">
        <v>105</v>
      </c>
      <c r="H5868" s="357">
        <v>0.01</v>
      </c>
      <c r="I5868" s="358">
        <v>6.52</v>
      </c>
      <c r="J5868" s="373">
        <v>0.06</v>
      </c>
    </row>
    <row r="5869" spans="1:10" ht="38.25" x14ac:dyDescent="0.25">
      <c r="A5869" s="372" t="s">
        <v>191</v>
      </c>
      <c r="B5869" s="355" t="s">
        <v>679</v>
      </c>
      <c r="C5869" s="354" t="s">
        <v>12</v>
      </c>
      <c r="D5869" s="354" t="s">
        <v>680</v>
      </c>
      <c r="E5869" s="643" t="s">
        <v>203</v>
      </c>
      <c r="F5869" s="643"/>
      <c r="G5869" s="356" t="s">
        <v>2480</v>
      </c>
      <c r="H5869" s="357">
        <v>0.19600000000000001</v>
      </c>
      <c r="I5869" s="358">
        <v>18.75</v>
      </c>
      <c r="J5869" s="373">
        <v>3.67</v>
      </c>
    </row>
    <row r="5870" spans="1:10" ht="25.5" x14ac:dyDescent="0.25">
      <c r="A5870" s="372" t="s">
        <v>191</v>
      </c>
      <c r="B5870" s="355" t="s">
        <v>299</v>
      </c>
      <c r="C5870" s="354" t="s">
        <v>12</v>
      </c>
      <c r="D5870" s="354" t="s">
        <v>300</v>
      </c>
      <c r="E5870" s="643" t="s">
        <v>192</v>
      </c>
      <c r="F5870" s="643"/>
      <c r="G5870" s="356" t="s">
        <v>16</v>
      </c>
      <c r="H5870" s="357">
        <v>1.9E-2</v>
      </c>
      <c r="I5870" s="358">
        <v>20.09</v>
      </c>
      <c r="J5870" s="373">
        <v>0.38</v>
      </c>
    </row>
    <row r="5871" spans="1:10" ht="38.25" x14ac:dyDescent="0.25">
      <c r="A5871" s="372" t="s">
        <v>191</v>
      </c>
      <c r="B5871" s="355" t="s">
        <v>677</v>
      </c>
      <c r="C5871" s="354" t="s">
        <v>12</v>
      </c>
      <c r="D5871" s="354" t="s">
        <v>678</v>
      </c>
      <c r="E5871" s="643" t="s">
        <v>203</v>
      </c>
      <c r="F5871" s="643"/>
      <c r="G5871" s="356" t="s">
        <v>2480</v>
      </c>
      <c r="H5871" s="357">
        <v>0.39300000000000002</v>
      </c>
      <c r="I5871" s="358">
        <v>19.600000000000001</v>
      </c>
      <c r="J5871" s="373">
        <v>7.7</v>
      </c>
    </row>
    <row r="5872" spans="1:10" ht="39" thickBot="1" x14ac:dyDescent="0.3">
      <c r="A5872" s="372" t="s">
        <v>191</v>
      </c>
      <c r="B5872" s="355" t="s">
        <v>675</v>
      </c>
      <c r="C5872" s="354" t="s">
        <v>12</v>
      </c>
      <c r="D5872" s="354" t="s">
        <v>676</v>
      </c>
      <c r="E5872" s="643" t="s">
        <v>203</v>
      </c>
      <c r="F5872" s="643"/>
      <c r="G5872" s="356" t="s">
        <v>205</v>
      </c>
      <c r="H5872" s="357">
        <v>0.78500000000000003</v>
      </c>
      <c r="I5872" s="358">
        <v>7.22</v>
      </c>
      <c r="J5872" s="373">
        <v>5.66</v>
      </c>
    </row>
    <row r="5873" spans="1:10" ht="15.75" thickTop="1" x14ac:dyDescent="0.25">
      <c r="A5873" s="374"/>
      <c r="B5873" s="359"/>
      <c r="C5873" s="359"/>
      <c r="D5873" s="359"/>
      <c r="E5873" s="359"/>
      <c r="F5873" s="359"/>
      <c r="G5873" s="359"/>
      <c r="H5873" s="359"/>
      <c r="I5873" s="359"/>
      <c r="J5873" s="375"/>
    </row>
    <row r="5874" spans="1:10" ht="38.25" x14ac:dyDescent="0.25">
      <c r="A5874" s="376" t="s">
        <v>184</v>
      </c>
      <c r="B5874" s="350" t="s">
        <v>1146</v>
      </c>
      <c r="C5874" s="349" t="s">
        <v>12</v>
      </c>
      <c r="D5874" s="349" t="s">
        <v>1147</v>
      </c>
      <c r="E5874" s="644" t="s">
        <v>2481</v>
      </c>
      <c r="F5874" s="644"/>
      <c r="G5874" s="351" t="s">
        <v>16</v>
      </c>
      <c r="H5874" s="352">
        <v>1</v>
      </c>
      <c r="I5874" s="353">
        <v>14.2</v>
      </c>
      <c r="J5874" s="377">
        <v>14.2</v>
      </c>
    </row>
    <row r="5875" spans="1:10" ht="25.5" x14ac:dyDescent="0.25">
      <c r="A5875" s="378" t="s">
        <v>185</v>
      </c>
      <c r="B5875" s="361" t="s">
        <v>484</v>
      </c>
      <c r="C5875" s="360" t="s">
        <v>12</v>
      </c>
      <c r="D5875" s="360" t="s">
        <v>485</v>
      </c>
      <c r="E5875" s="645" t="s">
        <v>2465</v>
      </c>
      <c r="F5875" s="645"/>
      <c r="G5875" s="362" t="s">
        <v>104</v>
      </c>
      <c r="H5875" s="363">
        <v>1.7500000000000002E-2</v>
      </c>
      <c r="I5875" s="364">
        <v>25.63</v>
      </c>
      <c r="J5875" s="379">
        <v>0.44</v>
      </c>
    </row>
    <row r="5876" spans="1:10" ht="25.5" x14ac:dyDescent="0.25">
      <c r="A5876" s="378" t="s">
        <v>185</v>
      </c>
      <c r="B5876" s="361" t="s">
        <v>658</v>
      </c>
      <c r="C5876" s="360" t="s">
        <v>12</v>
      </c>
      <c r="D5876" s="360" t="s">
        <v>659</v>
      </c>
      <c r="E5876" s="645" t="s">
        <v>2481</v>
      </c>
      <c r="F5876" s="645"/>
      <c r="G5876" s="362" t="s">
        <v>16</v>
      </c>
      <c r="H5876" s="363">
        <v>1</v>
      </c>
      <c r="I5876" s="364">
        <v>9.33</v>
      </c>
      <c r="J5876" s="379">
        <v>9.33</v>
      </c>
    </row>
    <row r="5877" spans="1:10" x14ac:dyDescent="0.25">
      <c r="A5877" s="378" t="s">
        <v>185</v>
      </c>
      <c r="B5877" s="361" t="s">
        <v>502</v>
      </c>
      <c r="C5877" s="360" t="s">
        <v>12</v>
      </c>
      <c r="D5877" s="360" t="s">
        <v>503</v>
      </c>
      <c r="E5877" s="645" t="s">
        <v>2465</v>
      </c>
      <c r="F5877" s="645"/>
      <c r="G5877" s="362" t="s">
        <v>104</v>
      </c>
      <c r="H5877" s="363">
        <v>0.1069</v>
      </c>
      <c r="I5877" s="364">
        <v>33.61</v>
      </c>
      <c r="J5877" s="379">
        <v>3.59</v>
      </c>
    </row>
    <row r="5878" spans="1:10" ht="38.25" x14ac:dyDescent="0.25">
      <c r="A5878" s="372" t="s">
        <v>191</v>
      </c>
      <c r="B5878" s="355" t="s">
        <v>660</v>
      </c>
      <c r="C5878" s="354" t="s">
        <v>12</v>
      </c>
      <c r="D5878" s="354" t="s">
        <v>661</v>
      </c>
      <c r="E5878" s="643" t="s">
        <v>192</v>
      </c>
      <c r="F5878" s="643"/>
      <c r="G5878" s="356" t="s">
        <v>4</v>
      </c>
      <c r="H5878" s="357">
        <v>1.19</v>
      </c>
      <c r="I5878" s="358">
        <v>0.2</v>
      </c>
      <c r="J5878" s="373">
        <v>0.23</v>
      </c>
    </row>
    <row r="5879" spans="1:10" ht="26.25" thickBot="1" x14ac:dyDescent="0.3">
      <c r="A5879" s="372" t="s">
        <v>191</v>
      </c>
      <c r="B5879" s="355" t="s">
        <v>301</v>
      </c>
      <c r="C5879" s="354" t="s">
        <v>12</v>
      </c>
      <c r="D5879" s="354" t="s">
        <v>302</v>
      </c>
      <c r="E5879" s="643" t="s">
        <v>192</v>
      </c>
      <c r="F5879" s="643"/>
      <c r="G5879" s="356" t="s">
        <v>16</v>
      </c>
      <c r="H5879" s="357">
        <v>2.5000000000000001E-2</v>
      </c>
      <c r="I5879" s="358">
        <v>24.61</v>
      </c>
      <c r="J5879" s="373">
        <v>0.61</v>
      </c>
    </row>
    <row r="5880" spans="1:10" ht="15.75" thickTop="1" x14ac:dyDescent="0.25">
      <c r="A5880" s="374"/>
      <c r="B5880" s="359"/>
      <c r="C5880" s="359"/>
      <c r="D5880" s="359"/>
      <c r="E5880" s="359"/>
      <c r="F5880" s="359"/>
      <c r="G5880" s="359"/>
      <c r="H5880" s="359"/>
      <c r="I5880" s="359"/>
      <c r="J5880" s="375"/>
    </row>
    <row r="5881" spans="1:10" ht="38.25" x14ac:dyDescent="0.25">
      <c r="A5881" s="376" t="s">
        <v>184</v>
      </c>
      <c r="B5881" s="350" t="s">
        <v>1149</v>
      </c>
      <c r="C5881" s="349" t="s">
        <v>12</v>
      </c>
      <c r="D5881" s="349" t="s">
        <v>1150</v>
      </c>
      <c r="E5881" s="644" t="s">
        <v>2481</v>
      </c>
      <c r="F5881" s="644"/>
      <c r="G5881" s="351" t="s">
        <v>16</v>
      </c>
      <c r="H5881" s="352">
        <v>1</v>
      </c>
      <c r="I5881" s="353">
        <v>10.33</v>
      </c>
      <c r="J5881" s="377">
        <v>10.33</v>
      </c>
    </row>
    <row r="5882" spans="1:10" ht="25.5" x14ac:dyDescent="0.25">
      <c r="A5882" s="378" t="s">
        <v>185</v>
      </c>
      <c r="B5882" s="361" t="s">
        <v>484</v>
      </c>
      <c r="C5882" s="360" t="s">
        <v>12</v>
      </c>
      <c r="D5882" s="360" t="s">
        <v>485</v>
      </c>
      <c r="E5882" s="645" t="s">
        <v>2465</v>
      </c>
      <c r="F5882" s="645"/>
      <c r="G5882" s="362" t="s">
        <v>104</v>
      </c>
      <c r="H5882" s="363">
        <v>6.4000000000000003E-3</v>
      </c>
      <c r="I5882" s="364">
        <v>25.63</v>
      </c>
      <c r="J5882" s="379">
        <v>0.16</v>
      </c>
    </row>
    <row r="5883" spans="1:10" x14ac:dyDescent="0.25">
      <c r="A5883" s="378" t="s">
        <v>185</v>
      </c>
      <c r="B5883" s="361" t="s">
        <v>502</v>
      </c>
      <c r="C5883" s="360" t="s">
        <v>12</v>
      </c>
      <c r="D5883" s="360" t="s">
        <v>503</v>
      </c>
      <c r="E5883" s="645" t="s">
        <v>2465</v>
      </c>
      <c r="F5883" s="645"/>
      <c r="G5883" s="362" t="s">
        <v>104</v>
      </c>
      <c r="H5883" s="363">
        <v>3.9199999999999999E-2</v>
      </c>
      <c r="I5883" s="364">
        <v>33.61</v>
      </c>
      <c r="J5883" s="379">
        <v>1.31</v>
      </c>
    </row>
    <row r="5884" spans="1:10" ht="25.5" x14ac:dyDescent="0.25">
      <c r="A5884" s="378" t="s">
        <v>185</v>
      </c>
      <c r="B5884" s="361" t="s">
        <v>664</v>
      </c>
      <c r="C5884" s="360" t="s">
        <v>12</v>
      </c>
      <c r="D5884" s="360" t="s">
        <v>665</v>
      </c>
      <c r="E5884" s="645" t="s">
        <v>2481</v>
      </c>
      <c r="F5884" s="645"/>
      <c r="G5884" s="362" t="s">
        <v>16</v>
      </c>
      <c r="H5884" s="363">
        <v>1</v>
      </c>
      <c r="I5884" s="364">
        <v>8.15</v>
      </c>
      <c r="J5884" s="379">
        <v>8.15</v>
      </c>
    </row>
    <row r="5885" spans="1:10" ht="38.25" x14ac:dyDescent="0.25">
      <c r="A5885" s="372" t="s">
        <v>191</v>
      </c>
      <c r="B5885" s="355" t="s">
        <v>660</v>
      </c>
      <c r="C5885" s="354" t="s">
        <v>12</v>
      </c>
      <c r="D5885" s="354" t="s">
        <v>661</v>
      </c>
      <c r="E5885" s="643" t="s">
        <v>192</v>
      </c>
      <c r="F5885" s="643"/>
      <c r="G5885" s="356" t="s">
        <v>4</v>
      </c>
      <c r="H5885" s="357">
        <v>0.54300000000000004</v>
      </c>
      <c r="I5885" s="358">
        <v>0.2</v>
      </c>
      <c r="J5885" s="373">
        <v>0.1</v>
      </c>
    </row>
    <row r="5886" spans="1:10" ht="26.25" thickBot="1" x14ac:dyDescent="0.3">
      <c r="A5886" s="372" t="s">
        <v>191</v>
      </c>
      <c r="B5886" s="355" t="s">
        <v>301</v>
      </c>
      <c r="C5886" s="354" t="s">
        <v>12</v>
      </c>
      <c r="D5886" s="354" t="s">
        <v>302</v>
      </c>
      <c r="E5886" s="643" t="s">
        <v>192</v>
      </c>
      <c r="F5886" s="643"/>
      <c r="G5886" s="356" t="s">
        <v>16</v>
      </c>
      <c r="H5886" s="357">
        <v>2.5000000000000001E-2</v>
      </c>
      <c r="I5886" s="358">
        <v>24.61</v>
      </c>
      <c r="J5886" s="373">
        <v>0.61</v>
      </c>
    </row>
    <row r="5887" spans="1:10" ht="15.75" thickTop="1" x14ac:dyDescent="0.25">
      <c r="A5887" s="374"/>
      <c r="B5887" s="359"/>
      <c r="C5887" s="359"/>
      <c r="D5887" s="359"/>
      <c r="E5887" s="359"/>
      <c r="F5887" s="359"/>
      <c r="G5887" s="359"/>
      <c r="H5887" s="359"/>
      <c r="I5887" s="359"/>
      <c r="J5887" s="375"/>
    </row>
    <row r="5888" spans="1:10" ht="38.25" x14ac:dyDescent="0.25">
      <c r="A5888" s="376" t="s">
        <v>184</v>
      </c>
      <c r="B5888" s="350" t="s">
        <v>1156</v>
      </c>
      <c r="C5888" s="349" t="s">
        <v>163</v>
      </c>
      <c r="D5888" s="349" t="s">
        <v>1157</v>
      </c>
      <c r="E5888" s="644" t="s">
        <v>1752</v>
      </c>
      <c r="F5888" s="644"/>
      <c r="G5888" s="351" t="s">
        <v>187</v>
      </c>
      <c r="H5888" s="352">
        <v>1</v>
      </c>
      <c r="I5888" s="353">
        <v>798.64</v>
      </c>
      <c r="J5888" s="377">
        <v>798.64</v>
      </c>
    </row>
    <row r="5889" spans="1:10" x14ac:dyDescent="0.25">
      <c r="A5889" s="378" t="s">
        <v>185</v>
      </c>
      <c r="B5889" s="361" t="s">
        <v>207</v>
      </c>
      <c r="C5889" s="360" t="s">
        <v>12</v>
      </c>
      <c r="D5889" s="360" t="s">
        <v>107</v>
      </c>
      <c r="E5889" s="645" t="s">
        <v>2465</v>
      </c>
      <c r="F5889" s="645"/>
      <c r="G5889" s="362" t="s">
        <v>104</v>
      </c>
      <c r="H5889" s="363">
        <v>0.224</v>
      </c>
      <c r="I5889" s="364">
        <v>33.840000000000003</v>
      </c>
      <c r="J5889" s="379">
        <v>7.58</v>
      </c>
    </row>
    <row r="5890" spans="1:10" ht="38.25" x14ac:dyDescent="0.25">
      <c r="A5890" s="378" t="s">
        <v>185</v>
      </c>
      <c r="B5890" s="361" t="s">
        <v>365</v>
      </c>
      <c r="C5890" s="360" t="s">
        <v>12</v>
      </c>
      <c r="D5890" s="360" t="s">
        <v>366</v>
      </c>
      <c r="E5890" s="645" t="s">
        <v>2464</v>
      </c>
      <c r="F5890" s="645"/>
      <c r="G5890" s="362" t="s">
        <v>110</v>
      </c>
      <c r="H5890" s="363">
        <v>0.13</v>
      </c>
      <c r="I5890" s="364">
        <v>0.6</v>
      </c>
      <c r="J5890" s="379">
        <v>7.0000000000000007E-2</v>
      </c>
    </row>
    <row r="5891" spans="1:10" x14ac:dyDescent="0.25">
      <c r="A5891" s="378" t="s">
        <v>185</v>
      </c>
      <c r="B5891" s="361" t="s">
        <v>190</v>
      </c>
      <c r="C5891" s="360" t="s">
        <v>12</v>
      </c>
      <c r="D5891" s="360" t="s">
        <v>106</v>
      </c>
      <c r="E5891" s="645" t="s">
        <v>2465</v>
      </c>
      <c r="F5891" s="645"/>
      <c r="G5891" s="362" t="s">
        <v>104</v>
      </c>
      <c r="H5891" s="363">
        <v>1.345</v>
      </c>
      <c r="I5891" s="364">
        <v>24.91</v>
      </c>
      <c r="J5891" s="379">
        <v>33.5</v>
      </c>
    </row>
    <row r="5892" spans="1:10" ht="38.25" x14ac:dyDescent="0.25">
      <c r="A5892" s="378" t="s">
        <v>185</v>
      </c>
      <c r="B5892" s="361" t="s">
        <v>363</v>
      </c>
      <c r="C5892" s="360" t="s">
        <v>12</v>
      </c>
      <c r="D5892" s="360" t="s">
        <v>364</v>
      </c>
      <c r="E5892" s="645" t="s">
        <v>2464</v>
      </c>
      <c r="F5892" s="645"/>
      <c r="G5892" s="362" t="s">
        <v>109</v>
      </c>
      <c r="H5892" s="363">
        <v>9.4E-2</v>
      </c>
      <c r="I5892" s="364">
        <v>1.54</v>
      </c>
      <c r="J5892" s="379">
        <v>0.14000000000000001</v>
      </c>
    </row>
    <row r="5893" spans="1:10" ht="25.5" x14ac:dyDescent="0.25">
      <c r="A5893" s="378" t="s">
        <v>185</v>
      </c>
      <c r="B5893" s="361" t="s">
        <v>188</v>
      </c>
      <c r="C5893" s="360" t="s">
        <v>12</v>
      </c>
      <c r="D5893" s="360" t="s">
        <v>108</v>
      </c>
      <c r="E5893" s="645" t="s">
        <v>2465</v>
      </c>
      <c r="F5893" s="645"/>
      <c r="G5893" s="362" t="s">
        <v>104</v>
      </c>
      <c r="H5893" s="363">
        <v>0.224</v>
      </c>
      <c r="I5893" s="364">
        <v>33.24</v>
      </c>
      <c r="J5893" s="379">
        <v>7.44</v>
      </c>
    </row>
    <row r="5894" spans="1:10" ht="51" x14ac:dyDescent="0.25">
      <c r="A5894" s="372" t="s">
        <v>191</v>
      </c>
      <c r="B5894" s="355" t="s">
        <v>968</v>
      </c>
      <c r="C5894" s="354" t="s">
        <v>12</v>
      </c>
      <c r="D5894" s="354" t="s">
        <v>969</v>
      </c>
      <c r="E5894" s="643" t="s">
        <v>192</v>
      </c>
      <c r="F5894" s="643"/>
      <c r="G5894" s="356" t="s">
        <v>187</v>
      </c>
      <c r="H5894" s="357">
        <v>1.103</v>
      </c>
      <c r="I5894" s="358">
        <v>679.89</v>
      </c>
      <c r="J5894" s="373">
        <v>749.91</v>
      </c>
    </row>
    <row r="5895" spans="1:10" x14ac:dyDescent="0.25">
      <c r="A5895" s="646" t="s">
        <v>199</v>
      </c>
      <c r="B5895" s="853"/>
      <c r="C5895" s="853"/>
      <c r="D5895" s="853"/>
      <c r="E5895" s="853"/>
      <c r="F5895" s="853"/>
      <c r="G5895" s="853"/>
      <c r="H5895" s="853"/>
      <c r="I5895" s="853"/>
      <c r="J5895" s="647"/>
    </row>
    <row r="5896" spans="1:10" ht="15.75" thickBot="1" x14ac:dyDescent="0.3">
      <c r="A5896" s="648" t="s">
        <v>1753</v>
      </c>
      <c r="B5896" s="854"/>
      <c r="C5896" s="854"/>
      <c r="D5896" s="854"/>
      <c r="E5896" s="854"/>
      <c r="F5896" s="854"/>
      <c r="G5896" s="854"/>
      <c r="H5896" s="854"/>
      <c r="I5896" s="854"/>
      <c r="J5896" s="649"/>
    </row>
    <row r="5897" spans="1:10" ht="15.75" thickTop="1" x14ac:dyDescent="0.25">
      <c r="A5897" s="374"/>
      <c r="B5897" s="359"/>
      <c r="C5897" s="359"/>
      <c r="D5897" s="359"/>
      <c r="E5897" s="359"/>
      <c r="F5897" s="359"/>
      <c r="G5897" s="359"/>
      <c r="H5897" s="359"/>
      <c r="I5897" s="359"/>
      <c r="J5897" s="375"/>
    </row>
    <row r="5898" spans="1:10" ht="51" x14ac:dyDescent="0.25">
      <c r="A5898" s="376" t="s">
        <v>184</v>
      </c>
      <c r="B5898" s="350" t="s">
        <v>4910</v>
      </c>
      <c r="C5898" s="349" t="s">
        <v>163</v>
      </c>
      <c r="D5898" s="349" t="s">
        <v>4911</v>
      </c>
      <c r="E5898" s="644" t="s">
        <v>5161</v>
      </c>
      <c r="F5898" s="644"/>
      <c r="G5898" s="351" t="s">
        <v>162</v>
      </c>
      <c r="H5898" s="352">
        <v>1</v>
      </c>
      <c r="I5898" s="353">
        <v>54.85</v>
      </c>
      <c r="J5898" s="377">
        <v>54.85</v>
      </c>
    </row>
    <row r="5899" spans="1:10" ht="38.25" x14ac:dyDescent="0.25">
      <c r="A5899" s="378" t="s">
        <v>185</v>
      </c>
      <c r="B5899" s="361" t="s">
        <v>539</v>
      </c>
      <c r="C5899" s="360" t="s">
        <v>12</v>
      </c>
      <c r="D5899" s="360" t="s">
        <v>540</v>
      </c>
      <c r="E5899" s="645" t="s">
        <v>2464</v>
      </c>
      <c r="F5899" s="645"/>
      <c r="G5899" s="362" t="s">
        <v>109</v>
      </c>
      <c r="H5899" s="363">
        <v>1.4434999999999999E-3</v>
      </c>
      <c r="I5899" s="364">
        <v>42.74</v>
      </c>
      <c r="J5899" s="379">
        <v>0.06</v>
      </c>
    </row>
    <row r="5900" spans="1:10" ht="38.25" x14ac:dyDescent="0.25">
      <c r="A5900" s="378" t="s">
        <v>185</v>
      </c>
      <c r="B5900" s="361" t="s">
        <v>541</v>
      </c>
      <c r="C5900" s="360" t="s">
        <v>12</v>
      </c>
      <c r="D5900" s="360" t="s">
        <v>542</v>
      </c>
      <c r="E5900" s="645" t="s">
        <v>2464</v>
      </c>
      <c r="F5900" s="645"/>
      <c r="G5900" s="362" t="s">
        <v>110</v>
      </c>
      <c r="H5900" s="363">
        <v>5.8012000000000003E-3</v>
      </c>
      <c r="I5900" s="364">
        <v>41.2</v>
      </c>
      <c r="J5900" s="379">
        <v>0.23</v>
      </c>
    </row>
    <row r="5901" spans="1:10" ht="25.5" x14ac:dyDescent="0.25">
      <c r="A5901" s="378" t="s">
        <v>185</v>
      </c>
      <c r="B5901" s="361" t="s">
        <v>492</v>
      </c>
      <c r="C5901" s="360" t="s">
        <v>12</v>
      </c>
      <c r="D5901" s="360" t="s">
        <v>493</v>
      </c>
      <c r="E5901" s="645" t="s">
        <v>2465</v>
      </c>
      <c r="F5901" s="645"/>
      <c r="G5901" s="362" t="s">
        <v>104</v>
      </c>
      <c r="H5901" s="363">
        <v>1.1335100000000001E-2</v>
      </c>
      <c r="I5901" s="364">
        <v>25.31</v>
      </c>
      <c r="J5901" s="379">
        <v>0.28000000000000003</v>
      </c>
    </row>
    <row r="5902" spans="1:10" ht="25.5" x14ac:dyDescent="0.25">
      <c r="A5902" s="378" t="s">
        <v>185</v>
      </c>
      <c r="B5902" s="361" t="s">
        <v>188</v>
      </c>
      <c r="C5902" s="360" t="s">
        <v>12</v>
      </c>
      <c r="D5902" s="360" t="s">
        <v>108</v>
      </c>
      <c r="E5902" s="645" t="s">
        <v>2465</v>
      </c>
      <c r="F5902" s="645"/>
      <c r="G5902" s="362" t="s">
        <v>104</v>
      </c>
      <c r="H5902" s="363">
        <v>0.7140398</v>
      </c>
      <c r="I5902" s="364">
        <v>33.24</v>
      </c>
      <c r="J5902" s="379">
        <v>23.73</v>
      </c>
    </row>
    <row r="5903" spans="1:10" ht="38.25" x14ac:dyDescent="0.25">
      <c r="A5903" s="372" t="s">
        <v>191</v>
      </c>
      <c r="B5903" s="355" t="s">
        <v>677</v>
      </c>
      <c r="C5903" s="354" t="s">
        <v>12</v>
      </c>
      <c r="D5903" s="354" t="s">
        <v>678</v>
      </c>
      <c r="E5903" s="643" t="s">
        <v>203</v>
      </c>
      <c r="F5903" s="643"/>
      <c r="G5903" s="356" t="s">
        <v>2480</v>
      </c>
      <c r="H5903" s="357">
        <v>0.13714290000000001</v>
      </c>
      <c r="I5903" s="358">
        <v>19.600000000000001</v>
      </c>
      <c r="J5903" s="373">
        <v>2.68</v>
      </c>
    </row>
    <row r="5904" spans="1:10" ht="51" x14ac:dyDescent="0.25">
      <c r="A5904" s="372" t="s">
        <v>191</v>
      </c>
      <c r="B5904" s="355" t="s">
        <v>5162</v>
      </c>
      <c r="C5904" s="354" t="s">
        <v>12</v>
      </c>
      <c r="D5904" s="354" t="s">
        <v>5163</v>
      </c>
      <c r="E5904" s="643" t="s">
        <v>192</v>
      </c>
      <c r="F5904" s="643"/>
      <c r="G5904" s="356" t="s">
        <v>162</v>
      </c>
      <c r="H5904" s="357">
        <v>0.26</v>
      </c>
      <c r="I5904" s="358">
        <v>74.400000000000006</v>
      </c>
      <c r="J5904" s="373">
        <v>19.34</v>
      </c>
    </row>
    <row r="5905" spans="1:10" ht="38.25" x14ac:dyDescent="0.25">
      <c r="A5905" s="372" t="s">
        <v>191</v>
      </c>
      <c r="B5905" s="355" t="s">
        <v>675</v>
      </c>
      <c r="C5905" s="354" t="s">
        <v>12</v>
      </c>
      <c r="D5905" s="354" t="s">
        <v>676</v>
      </c>
      <c r="E5905" s="643" t="s">
        <v>203</v>
      </c>
      <c r="F5905" s="643"/>
      <c r="G5905" s="356" t="s">
        <v>205</v>
      </c>
      <c r="H5905" s="357">
        <v>0.24935060000000001</v>
      </c>
      <c r="I5905" s="358">
        <v>7.22</v>
      </c>
      <c r="J5905" s="373">
        <v>1.8</v>
      </c>
    </row>
    <row r="5906" spans="1:10" ht="38.25" x14ac:dyDescent="0.25">
      <c r="A5906" s="372" t="s">
        <v>191</v>
      </c>
      <c r="B5906" s="355" t="s">
        <v>208</v>
      </c>
      <c r="C5906" s="354" t="s">
        <v>12</v>
      </c>
      <c r="D5906" s="354" t="s">
        <v>113</v>
      </c>
      <c r="E5906" s="643" t="s">
        <v>192</v>
      </c>
      <c r="F5906" s="643"/>
      <c r="G5906" s="356" t="s">
        <v>105</v>
      </c>
      <c r="H5906" s="357">
        <v>3.5071999999999998E-3</v>
      </c>
      <c r="I5906" s="358">
        <v>6.52</v>
      </c>
      <c r="J5906" s="373">
        <v>0.02</v>
      </c>
    </row>
    <row r="5907" spans="1:10" ht="38.25" x14ac:dyDescent="0.25">
      <c r="A5907" s="372" t="s">
        <v>191</v>
      </c>
      <c r="B5907" s="355" t="s">
        <v>679</v>
      </c>
      <c r="C5907" s="354" t="s">
        <v>12</v>
      </c>
      <c r="D5907" s="354" t="s">
        <v>680</v>
      </c>
      <c r="E5907" s="643" t="s">
        <v>203</v>
      </c>
      <c r="F5907" s="643"/>
      <c r="G5907" s="356" t="s">
        <v>2480</v>
      </c>
      <c r="H5907" s="357">
        <v>0.1246753</v>
      </c>
      <c r="I5907" s="358">
        <v>18.75</v>
      </c>
      <c r="J5907" s="373">
        <v>2.33</v>
      </c>
    </row>
    <row r="5908" spans="1:10" x14ac:dyDescent="0.25">
      <c r="A5908" s="372" t="s">
        <v>191</v>
      </c>
      <c r="B5908" s="355" t="s">
        <v>726</v>
      </c>
      <c r="C5908" s="354" t="s">
        <v>12</v>
      </c>
      <c r="D5908" s="354" t="s">
        <v>727</v>
      </c>
      <c r="E5908" s="643" t="s">
        <v>192</v>
      </c>
      <c r="F5908" s="643"/>
      <c r="G5908" s="356" t="s">
        <v>16</v>
      </c>
      <c r="H5908" s="357">
        <v>8.8727000000000007E-3</v>
      </c>
      <c r="I5908" s="358">
        <v>16.27</v>
      </c>
      <c r="J5908" s="373">
        <v>0.14000000000000001</v>
      </c>
    </row>
    <row r="5909" spans="1:10" ht="25.5" x14ac:dyDescent="0.25">
      <c r="A5909" s="372" t="s">
        <v>191</v>
      </c>
      <c r="B5909" s="355" t="s">
        <v>193</v>
      </c>
      <c r="C5909" s="354" t="s">
        <v>12</v>
      </c>
      <c r="D5909" s="354" t="s">
        <v>295</v>
      </c>
      <c r="E5909" s="643" t="s">
        <v>192</v>
      </c>
      <c r="F5909" s="643"/>
      <c r="G5909" s="356" t="s">
        <v>3</v>
      </c>
      <c r="H5909" s="357">
        <v>0.42</v>
      </c>
      <c r="I5909" s="358">
        <v>10.1</v>
      </c>
      <c r="J5909" s="373">
        <v>4.24</v>
      </c>
    </row>
    <row r="5910" spans="1:10" x14ac:dyDescent="0.25">
      <c r="A5910" s="646" t="s">
        <v>199</v>
      </c>
      <c r="B5910" s="853"/>
      <c r="C5910" s="853"/>
      <c r="D5910" s="853"/>
      <c r="E5910" s="853"/>
      <c r="F5910" s="853"/>
      <c r="G5910" s="853"/>
      <c r="H5910" s="853"/>
      <c r="I5910" s="853"/>
      <c r="J5910" s="647"/>
    </row>
    <row r="5911" spans="1:10" ht="15.75" thickBot="1" x14ac:dyDescent="0.3">
      <c r="A5911" s="648" t="s">
        <v>5164</v>
      </c>
      <c r="B5911" s="854"/>
      <c r="C5911" s="854"/>
      <c r="D5911" s="854"/>
      <c r="E5911" s="854"/>
      <c r="F5911" s="854"/>
      <c r="G5911" s="854"/>
      <c r="H5911" s="854"/>
      <c r="I5911" s="854"/>
      <c r="J5911" s="649"/>
    </row>
    <row r="5912" spans="1:10" ht="15.75" thickTop="1" x14ac:dyDescent="0.25">
      <c r="A5912" s="374"/>
      <c r="B5912" s="359"/>
      <c r="C5912" s="359"/>
      <c r="D5912" s="359"/>
      <c r="E5912" s="359"/>
      <c r="F5912" s="359"/>
      <c r="G5912" s="359"/>
      <c r="H5912" s="359"/>
      <c r="I5912" s="359"/>
      <c r="J5912" s="375"/>
    </row>
    <row r="5913" spans="1:10" ht="25.5" x14ac:dyDescent="0.25">
      <c r="A5913" s="376" t="s">
        <v>184</v>
      </c>
      <c r="B5913" s="350" t="s">
        <v>4913</v>
      </c>
      <c r="C5913" s="349" t="s">
        <v>163</v>
      </c>
      <c r="D5913" s="349" t="s">
        <v>4914</v>
      </c>
      <c r="E5913" s="644" t="s">
        <v>5165</v>
      </c>
      <c r="F5913" s="644"/>
      <c r="G5913" s="351" t="s">
        <v>16</v>
      </c>
      <c r="H5913" s="352">
        <v>1</v>
      </c>
      <c r="I5913" s="353">
        <v>11.54</v>
      </c>
      <c r="J5913" s="377">
        <v>11.54</v>
      </c>
    </row>
    <row r="5914" spans="1:10" x14ac:dyDescent="0.25">
      <c r="A5914" s="378" t="s">
        <v>185</v>
      </c>
      <c r="B5914" s="361" t="s">
        <v>502</v>
      </c>
      <c r="C5914" s="360" t="s">
        <v>12</v>
      </c>
      <c r="D5914" s="360" t="s">
        <v>503</v>
      </c>
      <c r="E5914" s="645" t="s">
        <v>2465</v>
      </c>
      <c r="F5914" s="645"/>
      <c r="G5914" s="362" t="s">
        <v>104</v>
      </c>
      <c r="H5914" s="363">
        <v>0.1042863</v>
      </c>
      <c r="I5914" s="364">
        <v>33.61</v>
      </c>
      <c r="J5914" s="379">
        <v>3.5</v>
      </c>
    </row>
    <row r="5915" spans="1:10" ht="25.5" x14ac:dyDescent="0.25">
      <c r="A5915" s="378" t="s">
        <v>185</v>
      </c>
      <c r="B5915" s="361" t="s">
        <v>484</v>
      </c>
      <c r="C5915" s="360" t="s">
        <v>12</v>
      </c>
      <c r="D5915" s="360" t="s">
        <v>485</v>
      </c>
      <c r="E5915" s="645" t="s">
        <v>2465</v>
      </c>
      <c r="F5915" s="645"/>
      <c r="G5915" s="362" t="s">
        <v>104</v>
      </c>
      <c r="H5915" s="363">
        <v>1.40809E-2</v>
      </c>
      <c r="I5915" s="364">
        <v>25.63</v>
      </c>
      <c r="J5915" s="379">
        <v>0.36</v>
      </c>
    </row>
    <row r="5916" spans="1:10" ht="25.5" x14ac:dyDescent="0.25">
      <c r="A5916" s="372" t="s">
        <v>191</v>
      </c>
      <c r="B5916" s="355" t="s">
        <v>301</v>
      </c>
      <c r="C5916" s="354" t="s">
        <v>12</v>
      </c>
      <c r="D5916" s="354" t="s">
        <v>302</v>
      </c>
      <c r="E5916" s="643" t="s">
        <v>192</v>
      </c>
      <c r="F5916" s="643"/>
      <c r="G5916" s="356" t="s">
        <v>16</v>
      </c>
      <c r="H5916" s="357">
        <v>1.11E-2</v>
      </c>
      <c r="I5916" s="358">
        <v>24.61</v>
      </c>
      <c r="J5916" s="373">
        <v>0.27</v>
      </c>
    </row>
    <row r="5917" spans="1:10" ht="25.5" x14ac:dyDescent="0.25">
      <c r="A5917" s="372" t="s">
        <v>191</v>
      </c>
      <c r="B5917" s="355" t="s">
        <v>858</v>
      </c>
      <c r="C5917" s="354" t="s">
        <v>12</v>
      </c>
      <c r="D5917" s="354" t="s">
        <v>859</v>
      </c>
      <c r="E5917" s="643" t="s">
        <v>192</v>
      </c>
      <c r="F5917" s="643"/>
      <c r="G5917" s="356" t="s">
        <v>16</v>
      </c>
      <c r="H5917" s="357">
        <v>1.1100000000000001</v>
      </c>
      <c r="I5917" s="358">
        <v>6.68</v>
      </c>
      <c r="J5917" s="373">
        <v>7.41</v>
      </c>
    </row>
    <row r="5918" spans="1:10" x14ac:dyDescent="0.25">
      <c r="A5918" s="646" t="s">
        <v>199</v>
      </c>
      <c r="B5918" s="853"/>
      <c r="C5918" s="853"/>
      <c r="D5918" s="853"/>
      <c r="E5918" s="853"/>
      <c r="F5918" s="853"/>
      <c r="G5918" s="853"/>
      <c r="H5918" s="853"/>
      <c r="I5918" s="853"/>
      <c r="J5918" s="647"/>
    </row>
    <row r="5919" spans="1:10" ht="15.75" thickBot="1" x14ac:dyDescent="0.3">
      <c r="A5919" s="648" t="s">
        <v>5166</v>
      </c>
      <c r="B5919" s="854"/>
      <c r="C5919" s="854"/>
      <c r="D5919" s="854"/>
      <c r="E5919" s="854"/>
      <c r="F5919" s="854"/>
      <c r="G5919" s="854"/>
      <c r="H5919" s="854"/>
      <c r="I5919" s="854"/>
      <c r="J5919" s="649"/>
    </row>
    <row r="5920" spans="1:10" ht="15.75" thickTop="1" x14ac:dyDescent="0.25">
      <c r="A5920" s="374"/>
      <c r="B5920" s="359"/>
      <c r="C5920" s="359"/>
      <c r="D5920" s="359"/>
      <c r="E5920" s="359"/>
      <c r="F5920" s="359"/>
      <c r="G5920" s="359"/>
      <c r="H5920" s="359"/>
      <c r="I5920" s="359"/>
      <c r="J5920" s="375"/>
    </row>
    <row r="5921" spans="1:10" ht="25.5" x14ac:dyDescent="0.25">
      <c r="A5921" s="376" t="s">
        <v>184</v>
      </c>
      <c r="B5921" s="350" t="s">
        <v>4916</v>
      </c>
      <c r="C5921" s="349" t="s">
        <v>163</v>
      </c>
      <c r="D5921" s="349" t="s">
        <v>4917</v>
      </c>
      <c r="E5921" s="644" t="s">
        <v>5165</v>
      </c>
      <c r="F5921" s="644"/>
      <c r="G5921" s="351" t="s">
        <v>16</v>
      </c>
      <c r="H5921" s="352">
        <v>1</v>
      </c>
      <c r="I5921" s="353">
        <v>11.62</v>
      </c>
      <c r="J5921" s="377">
        <v>11.62</v>
      </c>
    </row>
    <row r="5922" spans="1:10" ht="25.5" x14ac:dyDescent="0.25">
      <c r="A5922" s="378" t="s">
        <v>185</v>
      </c>
      <c r="B5922" s="361" t="s">
        <v>484</v>
      </c>
      <c r="C5922" s="360" t="s">
        <v>12</v>
      </c>
      <c r="D5922" s="360" t="s">
        <v>485</v>
      </c>
      <c r="E5922" s="645" t="s">
        <v>2465</v>
      </c>
      <c r="F5922" s="645"/>
      <c r="G5922" s="362" t="s">
        <v>104</v>
      </c>
      <c r="H5922" s="363">
        <v>1.13122E-2</v>
      </c>
      <c r="I5922" s="364">
        <v>25.63</v>
      </c>
      <c r="J5922" s="379">
        <v>0.28000000000000003</v>
      </c>
    </row>
    <row r="5923" spans="1:10" x14ac:dyDescent="0.25">
      <c r="A5923" s="378" t="s">
        <v>185</v>
      </c>
      <c r="B5923" s="361" t="s">
        <v>502</v>
      </c>
      <c r="C5923" s="360" t="s">
        <v>12</v>
      </c>
      <c r="D5923" s="360" t="s">
        <v>503</v>
      </c>
      <c r="E5923" s="645" t="s">
        <v>2465</v>
      </c>
      <c r="F5923" s="645"/>
      <c r="G5923" s="362" t="s">
        <v>104</v>
      </c>
      <c r="H5923" s="363">
        <v>8.3780400000000005E-2</v>
      </c>
      <c r="I5923" s="364">
        <v>33.61</v>
      </c>
      <c r="J5923" s="379">
        <v>2.81</v>
      </c>
    </row>
    <row r="5924" spans="1:10" x14ac:dyDescent="0.25">
      <c r="A5924" s="372" t="s">
        <v>191</v>
      </c>
      <c r="B5924" s="355" t="s">
        <v>2135</v>
      </c>
      <c r="C5924" s="354" t="s">
        <v>12</v>
      </c>
      <c r="D5924" s="354" t="s">
        <v>2136</v>
      </c>
      <c r="E5924" s="643" t="s">
        <v>192</v>
      </c>
      <c r="F5924" s="643"/>
      <c r="G5924" s="356" t="s">
        <v>16</v>
      </c>
      <c r="H5924" s="357">
        <v>1.1100000000000001</v>
      </c>
      <c r="I5924" s="358">
        <v>7.45</v>
      </c>
      <c r="J5924" s="373">
        <v>8.26</v>
      </c>
    </row>
    <row r="5925" spans="1:10" ht="25.5" x14ac:dyDescent="0.25">
      <c r="A5925" s="372" t="s">
        <v>191</v>
      </c>
      <c r="B5925" s="355" t="s">
        <v>301</v>
      </c>
      <c r="C5925" s="354" t="s">
        <v>12</v>
      </c>
      <c r="D5925" s="354" t="s">
        <v>302</v>
      </c>
      <c r="E5925" s="643" t="s">
        <v>192</v>
      </c>
      <c r="F5925" s="643"/>
      <c r="G5925" s="356" t="s">
        <v>16</v>
      </c>
      <c r="H5925" s="357">
        <v>1.11E-2</v>
      </c>
      <c r="I5925" s="358">
        <v>24.61</v>
      </c>
      <c r="J5925" s="373">
        <v>0.27</v>
      </c>
    </row>
    <row r="5926" spans="1:10" x14ac:dyDescent="0.25">
      <c r="A5926" s="646" t="s">
        <v>199</v>
      </c>
      <c r="B5926" s="853"/>
      <c r="C5926" s="853"/>
      <c r="D5926" s="853"/>
      <c r="E5926" s="853"/>
      <c r="F5926" s="853"/>
      <c r="G5926" s="853"/>
      <c r="H5926" s="853"/>
      <c r="I5926" s="853"/>
      <c r="J5926" s="647"/>
    </row>
    <row r="5927" spans="1:10" ht="15.75" thickBot="1" x14ac:dyDescent="0.3">
      <c r="A5927" s="648" t="s">
        <v>5167</v>
      </c>
      <c r="B5927" s="854"/>
      <c r="C5927" s="854"/>
      <c r="D5927" s="854"/>
      <c r="E5927" s="854"/>
      <c r="F5927" s="854"/>
      <c r="G5927" s="854"/>
      <c r="H5927" s="854"/>
      <c r="I5927" s="854"/>
      <c r="J5927" s="649"/>
    </row>
    <row r="5928" spans="1:10" ht="15.75" thickTop="1" x14ac:dyDescent="0.25">
      <c r="A5928" s="374"/>
      <c r="B5928" s="359"/>
      <c r="C5928" s="359"/>
      <c r="D5928" s="359"/>
      <c r="E5928" s="359"/>
      <c r="F5928" s="359"/>
      <c r="G5928" s="359"/>
      <c r="H5928" s="359"/>
      <c r="I5928" s="359"/>
      <c r="J5928" s="375"/>
    </row>
    <row r="5929" spans="1:10" ht="25.5" x14ac:dyDescent="0.25">
      <c r="A5929" s="376" t="s">
        <v>184</v>
      </c>
      <c r="B5929" s="350" t="s">
        <v>4919</v>
      </c>
      <c r="C5929" s="349" t="s">
        <v>163</v>
      </c>
      <c r="D5929" s="349" t="s">
        <v>4920</v>
      </c>
      <c r="E5929" s="644" t="s">
        <v>5165</v>
      </c>
      <c r="F5929" s="644"/>
      <c r="G5929" s="351" t="s">
        <v>16</v>
      </c>
      <c r="H5929" s="352">
        <v>1</v>
      </c>
      <c r="I5929" s="353">
        <v>10.56</v>
      </c>
      <c r="J5929" s="377">
        <v>10.56</v>
      </c>
    </row>
    <row r="5930" spans="1:10" x14ac:dyDescent="0.25">
      <c r="A5930" s="378" t="s">
        <v>185</v>
      </c>
      <c r="B5930" s="361" t="s">
        <v>502</v>
      </c>
      <c r="C5930" s="360" t="s">
        <v>12</v>
      </c>
      <c r="D5930" s="360" t="s">
        <v>503</v>
      </c>
      <c r="E5930" s="645" t="s">
        <v>2465</v>
      </c>
      <c r="F5930" s="645"/>
      <c r="G5930" s="362" t="s">
        <v>104</v>
      </c>
      <c r="H5930" s="363">
        <v>5.3737E-2</v>
      </c>
      <c r="I5930" s="364">
        <v>33.61</v>
      </c>
      <c r="J5930" s="379">
        <v>1.8</v>
      </c>
    </row>
    <row r="5931" spans="1:10" ht="25.5" x14ac:dyDescent="0.25">
      <c r="A5931" s="378" t="s">
        <v>185</v>
      </c>
      <c r="B5931" s="361" t="s">
        <v>484</v>
      </c>
      <c r="C5931" s="360" t="s">
        <v>12</v>
      </c>
      <c r="D5931" s="360" t="s">
        <v>485</v>
      </c>
      <c r="E5931" s="645" t="s">
        <v>2465</v>
      </c>
      <c r="F5931" s="645"/>
      <c r="G5931" s="362" t="s">
        <v>104</v>
      </c>
      <c r="H5931" s="363">
        <v>7.2556000000000001E-3</v>
      </c>
      <c r="I5931" s="364">
        <v>25.63</v>
      </c>
      <c r="J5931" s="379">
        <v>0.18</v>
      </c>
    </row>
    <row r="5932" spans="1:10" ht="25.5" x14ac:dyDescent="0.25">
      <c r="A5932" s="372" t="s">
        <v>191</v>
      </c>
      <c r="B5932" s="355" t="s">
        <v>301</v>
      </c>
      <c r="C5932" s="354" t="s">
        <v>12</v>
      </c>
      <c r="D5932" s="354" t="s">
        <v>302</v>
      </c>
      <c r="E5932" s="643" t="s">
        <v>192</v>
      </c>
      <c r="F5932" s="643"/>
      <c r="G5932" s="356" t="s">
        <v>16</v>
      </c>
      <c r="H5932" s="357">
        <v>1.11E-2</v>
      </c>
      <c r="I5932" s="358">
        <v>24.61</v>
      </c>
      <c r="J5932" s="373">
        <v>0.27</v>
      </c>
    </row>
    <row r="5933" spans="1:10" x14ac:dyDescent="0.25">
      <c r="A5933" s="372" t="s">
        <v>191</v>
      </c>
      <c r="B5933" s="355" t="s">
        <v>856</v>
      </c>
      <c r="C5933" s="354" t="s">
        <v>12</v>
      </c>
      <c r="D5933" s="354" t="s">
        <v>857</v>
      </c>
      <c r="E5933" s="643" t="s">
        <v>192</v>
      </c>
      <c r="F5933" s="643"/>
      <c r="G5933" s="356" t="s">
        <v>16</v>
      </c>
      <c r="H5933" s="357">
        <v>1.1100000000000001</v>
      </c>
      <c r="I5933" s="358">
        <v>7.49</v>
      </c>
      <c r="J5933" s="373">
        <v>8.31</v>
      </c>
    </row>
    <row r="5934" spans="1:10" x14ac:dyDescent="0.25">
      <c r="A5934" s="646" t="s">
        <v>199</v>
      </c>
      <c r="B5934" s="853"/>
      <c r="C5934" s="853"/>
      <c r="D5934" s="853"/>
      <c r="E5934" s="853"/>
      <c r="F5934" s="853"/>
      <c r="G5934" s="853"/>
      <c r="H5934" s="853"/>
      <c r="I5934" s="853"/>
      <c r="J5934" s="647"/>
    </row>
    <row r="5935" spans="1:10" ht="15.75" thickBot="1" x14ac:dyDescent="0.3">
      <c r="A5935" s="648" t="s">
        <v>5168</v>
      </c>
      <c r="B5935" s="854"/>
      <c r="C5935" s="854"/>
      <c r="D5935" s="854"/>
      <c r="E5935" s="854"/>
      <c r="F5935" s="854"/>
      <c r="G5935" s="854"/>
      <c r="H5935" s="854"/>
      <c r="I5935" s="854"/>
      <c r="J5935" s="649"/>
    </row>
    <row r="5936" spans="1:10" ht="15.75" thickTop="1" x14ac:dyDescent="0.25">
      <c r="A5936" s="374"/>
      <c r="B5936" s="359"/>
      <c r="C5936" s="359"/>
      <c r="D5936" s="359"/>
      <c r="E5936" s="359"/>
      <c r="F5936" s="359"/>
      <c r="G5936" s="359"/>
      <c r="H5936" s="359"/>
      <c r="I5936" s="359"/>
      <c r="J5936" s="375"/>
    </row>
    <row r="5937" spans="1:10" ht="38.25" x14ac:dyDescent="0.25">
      <c r="A5937" s="376" t="s">
        <v>184</v>
      </c>
      <c r="B5937" s="350" t="s">
        <v>4922</v>
      </c>
      <c r="C5937" s="349" t="s">
        <v>163</v>
      </c>
      <c r="D5937" s="349" t="s">
        <v>4923</v>
      </c>
      <c r="E5937" s="644" t="s">
        <v>186</v>
      </c>
      <c r="F5937" s="644"/>
      <c r="G5937" s="351" t="s">
        <v>187</v>
      </c>
      <c r="H5937" s="352">
        <v>1</v>
      </c>
      <c r="I5937" s="353">
        <v>796.21</v>
      </c>
      <c r="J5937" s="377">
        <v>796.21</v>
      </c>
    </row>
    <row r="5938" spans="1:10" ht="38.25" x14ac:dyDescent="0.25">
      <c r="A5938" s="378" t="s">
        <v>185</v>
      </c>
      <c r="B5938" s="361" t="s">
        <v>363</v>
      </c>
      <c r="C5938" s="360" t="s">
        <v>12</v>
      </c>
      <c r="D5938" s="360" t="s">
        <v>364</v>
      </c>
      <c r="E5938" s="645" t="s">
        <v>2464</v>
      </c>
      <c r="F5938" s="645"/>
      <c r="G5938" s="362" t="s">
        <v>109</v>
      </c>
      <c r="H5938" s="363">
        <v>0.12</v>
      </c>
      <c r="I5938" s="364">
        <v>1.54</v>
      </c>
      <c r="J5938" s="379">
        <v>0.18</v>
      </c>
    </row>
    <row r="5939" spans="1:10" x14ac:dyDescent="0.25">
      <c r="A5939" s="378" t="s">
        <v>185</v>
      </c>
      <c r="B5939" s="361" t="s">
        <v>207</v>
      </c>
      <c r="C5939" s="360" t="s">
        <v>12</v>
      </c>
      <c r="D5939" s="360" t="s">
        <v>107</v>
      </c>
      <c r="E5939" s="645" t="s">
        <v>2465</v>
      </c>
      <c r="F5939" s="645"/>
      <c r="G5939" s="362" t="s">
        <v>104</v>
      </c>
      <c r="H5939" s="363">
        <v>0.753</v>
      </c>
      <c r="I5939" s="364">
        <v>33.840000000000003</v>
      </c>
      <c r="J5939" s="379">
        <v>25.48</v>
      </c>
    </row>
    <row r="5940" spans="1:10" x14ac:dyDescent="0.25">
      <c r="A5940" s="378" t="s">
        <v>185</v>
      </c>
      <c r="B5940" s="361" t="s">
        <v>190</v>
      </c>
      <c r="C5940" s="360" t="s">
        <v>12</v>
      </c>
      <c r="D5940" s="360" t="s">
        <v>106</v>
      </c>
      <c r="E5940" s="645" t="s">
        <v>2465</v>
      </c>
      <c r="F5940" s="645"/>
      <c r="G5940" s="362" t="s">
        <v>104</v>
      </c>
      <c r="H5940" s="363">
        <v>0.82599999999999996</v>
      </c>
      <c r="I5940" s="364">
        <v>24.91</v>
      </c>
      <c r="J5940" s="379">
        <v>20.57</v>
      </c>
    </row>
    <row r="5941" spans="1:10" ht="38.25" x14ac:dyDescent="0.25">
      <c r="A5941" s="378" t="s">
        <v>185</v>
      </c>
      <c r="B5941" s="361" t="s">
        <v>365</v>
      </c>
      <c r="C5941" s="360" t="s">
        <v>12</v>
      </c>
      <c r="D5941" s="360" t="s">
        <v>366</v>
      </c>
      <c r="E5941" s="645" t="s">
        <v>2464</v>
      </c>
      <c r="F5941" s="645"/>
      <c r="G5941" s="362" t="s">
        <v>110</v>
      </c>
      <c r="H5941" s="363">
        <v>0.13100000000000001</v>
      </c>
      <c r="I5941" s="364">
        <v>0.6</v>
      </c>
      <c r="J5941" s="379">
        <v>7.0000000000000007E-2</v>
      </c>
    </row>
    <row r="5942" spans="1:10" ht="51" x14ac:dyDescent="0.25">
      <c r="A5942" s="372" t="s">
        <v>191</v>
      </c>
      <c r="B5942" s="355" t="s">
        <v>968</v>
      </c>
      <c r="C5942" s="354" t="s">
        <v>12</v>
      </c>
      <c r="D5942" s="354" t="s">
        <v>969</v>
      </c>
      <c r="E5942" s="643" t="s">
        <v>192</v>
      </c>
      <c r="F5942" s="643"/>
      <c r="G5942" s="356" t="s">
        <v>187</v>
      </c>
      <c r="H5942" s="357">
        <v>1.103</v>
      </c>
      <c r="I5942" s="358">
        <v>679.89</v>
      </c>
      <c r="J5942" s="373">
        <v>749.91</v>
      </c>
    </row>
    <row r="5943" spans="1:10" x14ac:dyDescent="0.25">
      <c r="A5943" s="646" t="s">
        <v>199</v>
      </c>
      <c r="B5943" s="853"/>
      <c r="C5943" s="853"/>
      <c r="D5943" s="853"/>
      <c r="E5943" s="853"/>
      <c r="F5943" s="853"/>
      <c r="G5943" s="853"/>
      <c r="H5943" s="853"/>
      <c r="I5943" s="853"/>
      <c r="J5943" s="647"/>
    </row>
    <row r="5944" spans="1:10" ht="15.75" thickBot="1" x14ac:dyDescent="0.3">
      <c r="A5944" s="648" t="s">
        <v>5169</v>
      </c>
      <c r="B5944" s="854"/>
      <c r="C5944" s="854"/>
      <c r="D5944" s="854"/>
      <c r="E5944" s="854"/>
      <c r="F5944" s="854"/>
      <c r="G5944" s="854"/>
      <c r="H5944" s="854"/>
      <c r="I5944" s="854"/>
      <c r="J5944" s="649"/>
    </row>
    <row r="5945" spans="1:10" ht="15.75" thickTop="1" x14ac:dyDescent="0.25">
      <c r="A5945" s="374"/>
      <c r="B5945" s="359"/>
      <c r="C5945" s="359"/>
      <c r="D5945" s="359"/>
      <c r="E5945" s="359"/>
      <c r="F5945" s="359"/>
      <c r="G5945" s="359"/>
      <c r="H5945" s="359"/>
      <c r="I5945" s="359"/>
      <c r="J5945" s="375"/>
    </row>
    <row r="5946" spans="1:10" ht="51" x14ac:dyDescent="0.25">
      <c r="A5946" s="376" t="s">
        <v>184</v>
      </c>
      <c r="B5946" s="350" t="s">
        <v>1180</v>
      </c>
      <c r="C5946" s="349" t="s">
        <v>12</v>
      </c>
      <c r="D5946" s="349" t="s">
        <v>1181</v>
      </c>
      <c r="E5946" s="644" t="s">
        <v>2479</v>
      </c>
      <c r="F5946" s="644"/>
      <c r="G5946" s="351" t="s">
        <v>162</v>
      </c>
      <c r="H5946" s="352">
        <v>1</v>
      </c>
      <c r="I5946" s="353">
        <v>67.16</v>
      </c>
      <c r="J5946" s="377">
        <v>67.16</v>
      </c>
    </row>
    <row r="5947" spans="1:10" ht="38.25" x14ac:dyDescent="0.25">
      <c r="A5947" s="378" t="s">
        <v>185</v>
      </c>
      <c r="B5947" s="361" t="s">
        <v>1767</v>
      </c>
      <c r="C5947" s="360" t="s">
        <v>12</v>
      </c>
      <c r="D5947" s="360" t="s">
        <v>1768</v>
      </c>
      <c r="E5947" s="645" t="s">
        <v>2479</v>
      </c>
      <c r="F5947" s="645"/>
      <c r="G5947" s="362" t="s">
        <v>162</v>
      </c>
      <c r="H5947" s="363">
        <v>0.57699999999999996</v>
      </c>
      <c r="I5947" s="364">
        <v>47.51</v>
      </c>
      <c r="J5947" s="379">
        <v>27.41</v>
      </c>
    </row>
    <row r="5948" spans="1:10" ht="25.5" x14ac:dyDescent="0.25">
      <c r="A5948" s="378" t="s">
        <v>185</v>
      </c>
      <c r="B5948" s="361" t="s">
        <v>492</v>
      </c>
      <c r="C5948" s="360" t="s">
        <v>12</v>
      </c>
      <c r="D5948" s="360" t="s">
        <v>493</v>
      </c>
      <c r="E5948" s="645" t="s">
        <v>2465</v>
      </c>
      <c r="F5948" s="645"/>
      <c r="G5948" s="362" t="s">
        <v>104</v>
      </c>
      <c r="H5948" s="363">
        <v>0.126</v>
      </c>
      <c r="I5948" s="364">
        <v>25.31</v>
      </c>
      <c r="J5948" s="379">
        <v>3.18</v>
      </c>
    </row>
    <row r="5949" spans="1:10" ht="25.5" x14ac:dyDescent="0.25">
      <c r="A5949" s="378" t="s">
        <v>185</v>
      </c>
      <c r="B5949" s="361" t="s">
        <v>188</v>
      </c>
      <c r="C5949" s="360" t="s">
        <v>12</v>
      </c>
      <c r="D5949" s="360" t="s">
        <v>108</v>
      </c>
      <c r="E5949" s="645" t="s">
        <v>2465</v>
      </c>
      <c r="F5949" s="645"/>
      <c r="G5949" s="362" t="s">
        <v>104</v>
      </c>
      <c r="H5949" s="363">
        <v>0.68700000000000006</v>
      </c>
      <c r="I5949" s="364">
        <v>33.24</v>
      </c>
      <c r="J5949" s="379">
        <v>22.83</v>
      </c>
    </row>
    <row r="5950" spans="1:10" ht="51" x14ac:dyDescent="0.25">
      <c r="A5950" s="372" t="s">
        <v>191</v>
      </c>
      <c r="B5950" s="355" t="s">
        <v>1758</v>
      </c>
      <c r="C5950" s="354" t="s">
        <v>12</v>
      </c>
      <c r="D5950" s="354" t="s">
        <v>1759</v>
      </c>
      <c r="E5950" s="643" t="s">
        <v>203</v>
      </c>
      <c r="F5950" s="643"/>
      <c r="G5950" s="356" t="s">
        <v>2480</v>
      </c>
      <c r="H5950" s="357">
        <v>0.39700000000000002</v>
      </c>
      <c r="I5950" s="358">
        <v>21.74</v>
      </c>
      <c r="J5950" s="373">
        <v>8.6300000000000008</v>
      </c>
    </row>
    <row r="5951" spans="1:10" ht="38.25" x14ac:dyDescent="0.25">
      <c r="A5951" s="372" t="s">
        <v>191</v>
      </c>
      <c r="B5951" s="355" t="s">
        <v>208</v>
      </c>
      <c r="C5951" s="354" t="s">
        <v>12</v>
      </c>
      <c r="D5951" s="354" t="s">
        <v>113</v>
      </c>
      <c r="E5951" s="643" t="s">
        <v>192</v>
      </c>
      <c r="F5951" s="643"/>
      <c r="G5951" s="356" t="s">
        <v>105</v>
      </c>
      <c r="H5951" s="357">
        <v>0.01</v>
      </c>
      <c r="I5951" s="358">
        <v>6.52</v>
      </c>
      <c r="J5951" s="373">
        <v>0.06</v>
      </c>
    </row>
    <row r="5952" spans="1:10" ht="26.25" thickBot="1" x14ac:dyDescent="0.3">
      <c r="A5952" s="372" t="s">
        <v>191</v>
      </c>
      <c r="B5952" s="355" t="s">
        <v>1769</v>
      </c>
      <c r="C5952" s="354" t="s">
        <v>12</v>
      </c>
      <c r="D5952" s="354" t="s">
        <v>1770</v>
      </c>
      <c r="E5952" s="643" t="s">
        <v>192</v>
      </c>
      <c r="F5952" s="643"/>
      <c r="G5952" s="356" t="s">
        <v>3</v>
      </c>
      <c r="H5952" s="357">
        <v>3.7999999999999999E-2</v>
      </c>
      <c r="I5952" s="358">
        <v>133.03</v>
      </c>
      <c r="J5952" s="373">
        <v>5.05</v>
      </c>
    </row>
    <row r="5953" spans="1:10" ht="15.75" thickTop="1" x14ac:dyDescent="0.25">
      <c r="A5953" s="374"/>
      <c r="B5953" s="359"/>
      <c r="C5953" s="359"/>
      <c r="D5953" s="359"/>
      <c r="E5953" s="359"/>
      <c r="F5953" s="359"/>
      <c r="G5953" s="359"/>
      <c r="H5953" s="359"/>
      <c r="I5953" s="359"/>
      <c r="J5953" s="375"/>
    </row>
    <row r="5954" spans="1:10" ht="38.25" x14ac:dyDescent="0.25">
      <c r="A5954" s="376" t="s">
        <v>184</v>
      </c>
      <c r="B5954" s="350" t="s">
        <v>609</v>
      </c>
      <c r="C5954" s="349" t="s">
        <v>12</v>
      </c>
      <c r="D5954" s="349" t="s">
        <v>610</v>
      </c>
      <c r="E5954" s="644" t="s">
        <v>2481</v>
      </c>
      <c r="F5954" s="644"/>
      <c r="G5954" s="351" t="s">
        <v>16</v>
      </c>
      <c r="H5954" s="352">
        <v>1</v>
      </c>
      <c r="I5954" s="353">
        <v>13.5</v>
      </c>
      <c r="J5954" s="377">
        <v>13.5</v>
      </c>
    </row>
    <row r="5955" spans="1:10" x14ac:dyDescent="0.25">
      <c r="A5955" s="378" t="s">
        <v>185</v>
      </c>
      <c r="B5955" s="361" t="s">
        <v>502</v>
      </c>
      <c r="C5955" s="360" t="s">
        <v>12</v>
      </c>
      <c r="D5955" s="360" t="s">
        <v>503</v>
      </c>
      <c r="E5955" s="645" t="s">
        <v>2465</v>
      </c>
      <c r="F5955" s="645"/>
      <c r="G5955" s="362" t="s">
        <v>104</v>
      </c>
      <c r="H5955" s="363">
        <v>8.3599999999999994E-2</v>
      </c>
      <c r="I5955" s="364">
        <v>33.61</v>
      </c>
      <c r="J5955" s="379">
        <v>2.8</v>
      </c>
    </row>
    <row r="5956" spans="1:10" ht="25.5" x14ac:dyDescent="0.25">
      <c r="A5956" s="378" t="s">
        <v>185</v>
      </c>
      <c r="B5956" s="361" t="s">
        <v>484</v>
      </c>
      <c r="C5956" s="360" t="s">
        <v>12</v>
      </c>
      <c r="D5956" s="360" t="s">
        <v>485</v>
      </c>
      <c r="E5956" s="645" t="s">
        <v>2465</v>
      </c>
      <c r="F5956" s="645"/>
      <c r="G5956" s="362" t="s">
        <v>104</v>
      </c>
      <c r="H5956" s="363">
        <v>1.3599999999999999E-2</v>
      </c>
      <c r="I5956" s="364">
        <v>25.63</v>
      </c>
      <c r="J5956" s="379">
        <v>0.34</v>
      </c>
    </row>
    <row r="5957" spans="1:10" ht="25.5" x14ac:dyDescent="0.25">
      <c r="A5957" s="378" t="s">
        <v>185</v>
      </c>
      <c r="B5957" s="361" t="s">
        <v>658</v>
      </c>
      <c r="C5957" s="360" t="s">
        <v>12</v>
      </c>
      <c r="D5957" s="360" t="s">
        <v>659</v>
      </c>
      <c r="E5957" s="645" t="s">
        <v>2481</v>
      </c>
      <c r="F5957" s="645"/>
      <c r="G5957" s="362" t="s">
        <v>16</v>
      </c>
      <c r="H5957" s="363">
        <v>1</v>
      </c>
      <c r="I5957" s="364">
        <v>9.33</v>
      </c>
      <c r="J5957" s="379">
        <v>9.33</v>
      </c>
    </row>
    <row r="5958" spans="1:10" ht="25.5" x14ac:dyDescent="0.25">
      <c r="A5958" s="372" t="s">
        <v>191</v>
      </c>
      <c r="B5958" s="355" t="s">
        <v>301</v>
      </c>
      <c r="C5958" s="354" t="s">
        <v>12</v>
      </c>
      <c r="D5958" s="354" t="s">
        <v>302</v>
      </c>
      <c r="E5958" s="643" t="s">
        <v>192</v>
      </c>
      <c r="F5958" s="643"/>
      <c r="G5958" s="356" t="s">
        <v>16</v>
      </c>
      <c r="H5958" s="357">
        <v>2.5000000000000001E-2</v>
      </c>
      <c r="I5958" s="358">
        <v>24.61</v>
      </c>
      <c r="J5958" s="373">
        <v>0.61</v>
      </c>
    </row>
    <row r="5959" spans="1:10" ht="39" thickBot="1" x14ac:dyDescent="0.3">
      <c r="A5959" s="372" t="s">
        <v>191</v>
      </c>
      <c r="B5959" s="355" t="s">
        <v>660</v>
      </c>
      <c r="C5959" s="354" t="s">
        <v>12</v>
      </c>
      <c r="D5959" s="354" t="s">
        <v>661</v>
      </c>
      <c r="E5959" s="643" t="s">
        <v>192</v>
      </c>
      <c r="F5959" s="643"/>
      <c r="G5959" s="356" t="s">
        <v>4</v>
      </c>
      <c r="H5959" s="357">
        <v>2.1179999999999999</v>
      </c>
      <c r="I5959" s="358">
        <v>0.2</v>
      </c>
      <c r="J5959" s="373">
        <v>0.42</v>
      </c>
    </row>
    <row r="5960" spans="1:10" ht="15.75" thickTop="1" x14ac:dyDescent="0.25">
      <c r="A5960" s="374"/>
      <c r="B5960" s="359"/>
      <c r="C5960" s="359"/>
      <c r="D5960" s="359"/>
      <c r="E5960" s="359"/>
      <c r="F5960" s="359"/>
      <c r="G5960" s="359"/>
      <c r="H5960" s="359"/>
      <c r="I5960" s="359"/>
      <c r="J5960" s="375"/>
    </row>
    <row r="5961" spans="1:10" ht="38.25" x14ac:dyDescent="0.25">
      <c r="A5961" s="376" t="s">
        <v>184</v>
      </c>
      <c r="B5961" s="350" t="s">
        <v>1189</v>
      </c>
      <c r="C5961" s="349" t="s">
        <v>12</v>
      </c>
      <c r="D5961" s="349" t="s">
        <v>1190</v>
      </c>
      <c r="E5961" s="644" t="s">
        <v>2481</v>
      </c>
      <c r="F5961" s="644"/>
      <c r="G5961" s="351" t="s">
        <v>16</v>
      </c>
      <c r="H5961" s="352">
        <v>1</v>
      </c>
      <c r="I5961" s="353">
        <v>11.17</v>
      </c>
      <c r="J5961" s="377">
        <v>11.17</v>
      </c>
    </row>
    <row r="5962" spans="1:10" x14ac:dyDescent="0.25">
      <c r="A5962" s="378" t="s">
        <v>185</v>
      </c>
      <c r="B5962" s="361" t="s">
        <v>502</v>
      </c>
      <c r="C5962" s="360" t="s">
        <v>12</v>
      </c>
      <c r="D5962" s="360" t="s">
        <v>503</v>
      </c>
      <c r="E5962" s="645" t="s">
        <v>2465</v>
      </c>
      <c r="F5962" s="645"/>
      <c r="G5962" s="362" t="s">
        <v>104</v>
      </c>
      <c r="H5962" s="363">
        <v>4.0300000000000002E-2</v>
      </c>
      <c r="I5962" s="364">
        <v>33.61</v>
      </c>
      <c r="J5962" s="379">
        <v>1.35</v>
      </c>
    </row>
    <row r="5963" spans="1:10" ht="25.5" x14ac:dyDescent="0.25">
      <c r="A5963" s="378" t="s">
        <v>185</v>
      </c>
      <c r="B5963" s="361" t="s">
        <v>662</v>
      </c>
      <c r="C5963" s="360" t="s">
        <v>12</v>
      </c>
      <c r="D5963" s="360" t="s">
        <v>663</v>
      </c>
      <c r="E5963" s="645" t="s">
        <v>2481</v>
      </c>
      <c r="F5963" s="645"/>
      <c r="G5963" s="362" t="s">
        <v>16</v>
      </c>
      <c r="H5963" s="363">
        <v>1</v>
      </c>
      <c r="I5963" s="364">
        <v>8.91</v>
      </c>
      <c r="J5963" s="379">
        <v>8.91</v>
      </c>
    </row>
    <row r="5964" spans="1:10" ht="25.5" x14ac:dyDescent="0.25">
      <c r="A5964" s="378" t="s">
        <v>185</v>
      </c>
      <c r="B5964" s="361" t="s">
        <v>484</v>
      </c>
      <c r="C5964" s="360" t="s">
        <v>12</v>
      </c>
      <c r="D5964" s="360" t="s">
        <v>485</v>
      </c>
      <c r="E5964" s="645" t="s">
        <v>2465</v>
      </c>
      <c r="F5964" s="645"/>
      <c r="G5964" s="362" t="s">
        <v>104</v>
      </c>
      <c r="H5964" s="363">
        <v>6.6E-3</v>
      </c>
      <c r="I5964" s="364">
        <v>25.63</v>
      </c>
      <c r="J5964" s="379">
        <v>0.16</v>
      </c>
    </row>
    <row r="5965" spans="1:10" ht="38.25" x14ac:dyDescent="0.25">
      <c r="A5965" s="372" t="s">
        <v>191</v>
      </c>
      <c r="B5965" s="355" t="s">
        <v>660</v>
      </c>
      <c r="C5965" s="354" t="s">
        <v>12</v>
      </c>
      <c r="D5965" s="354" t="s">
        <v>661</v>
      </c>
      <c r="E5965" s="643" t="s">
        <v>192</v>
      </c>
      <c r="F5965" s="643"/>
      <c r="G5965" s="356" t="s">
        <v>4</v>
      </c>
      <c r="H5965" s="357">
        <v>0.72799999999999998</v>
      </c>
      <c r="I5965" s="358">
        <v>0.2</v>
      </c>
      <c r="J5965" s="373">
        <v>0.14000000000000001</v>
      </c>
    </row>
    <row r="5966" spans="1:10" ht="26.25" thickBot="1" x14ac:dyDescent="0.3">
      <c r="A5966" s="372" t="s">
        <v>191</v>
      </c>
      <c r="B5966" s="355" t="s">
        <v>301</v>
      </c>
      <c r="C5966" s="354" t="s">
        <v>12</v>
      </c>
      <c r="D5966" s="354" t="s">
        <v>302</v>
      </c>
      <c r="E5966" s="643" t="s">
        <v>192</v>
      </c>
      <c r="F5966" s="643"/>
      <c r="G5966" s="356" t="s">
        <v>16</v>
      </c>
      <c r="H5966" s="357">
        <v>2.5000000000000001E-2</v>
      </c>
      <c r="I5966" s="358">
        <v>24.61</v>
      </c>
      <c r="J5966" s="373">
        <v>0.61</v>
      </c>
    </row>
    <row r="5967" spans="1:10" ht="15.75" thickTop="1" x14ac:dyDescent="0.25">
      <c r="A5967" s="374"/>
      <c r="B5967" s="359"/>
      <c r="C5967" s="359"/>
      <c r="D5967" s="359"/>
      <c r="E5967" s="359"/>
      <c r="F5967" s="359"/>
      <c r="G5967" s="359"/>
      <c r="H5967" s="359"/>
      <c r="I5967" s="359"/>
      <c r="J5967" s="375"/>
    </row>
    <row r="5968" spans="1:10" ht="38.25" x14ac:dyDescent="0.25">
      <c r="A5968" s="376" t="s">
        <v>184</v>
      </c>
      <c r="B5968" s="350" t="s">
        <v>1191</v>
      </c>
      <c r="C5968" s="349" t="s">
        <v>12</v>
      </c>
      <c r="D5968" s="349" t="s">
        <v>1192</v>
      </c>
      <c r="E5968" s="644" t="s">
        <v>2481</v>
      </c>
      <c r="F5968" s="644"/>
      <c r="G5968" s="351" t="s">
        <v>16</v>
      </c>
      <c r="H5968" s="352">
        <v>1</v>
      </c>
      <c r="I5968" s="353">
        <v>9.8000000000000007</v>
      </c>
      <c r="J5968" s="377">
        <v>9.8000000000000007</v>
      </c>
    </row>
    <row r="5969" spans="1:10" ht="25.5" x14ac:dyDescent="0.25">
      <c r="A5969" s="378" t="s">
        <v>185</v>
      </c>
      <c r="B5969" s="361" t="s">
        <v>664</v>
      </c>
      <c r="C5969" s="360" t="s">
        <v>12</v>
      </c>
      <c r="D5969" s="360" t="s">
        <v>665</v>
      </c>
      <c r="E5969" s="645" t="s">
        <v>2481</v>
      </c>
      <c r="F5969" s="645"/>
      <c r="G5969" s="362" t="s">
        <v>16</v>
      </c>
      <c r="H5969" s="363">
        <v>1</v>
      </c>
      <c r="I5969" s="364">
        <v>8.15</v>
      </c>
      <c r="J5969" s="379">
        <v>8.15</v>
      </c>
    </row>
    <row r="5970" spans="1:10" ht="25.5" x14ac:dyDescent="0.25">
      <c r="A5970" s="378" t="s">
        <v>185</v>
      </c>
      <c r="B5970" s="361" t="s">
        <v>484</v>
      </c>
      <c r="C5970" s="360" t="s">
        <v>12</v>
      </c>
      <c r="D5970" s="360" t="s">
        <v>485</v>
      </c>
      <c r="E5970" s="645" t="s">
        <v>2465</v>
      </c>
      <c r="F5970" s="645"/>
      <c r="G5970" s="362" t="s">
        <v>104</v>
      </c>
      <c r="H5970" s="363">
        <v>4.1999999999999997E-3</v>
      </c>
      <c r="I5970" s="364">
        <v>25.63</v>
      </c>
      <c r="J5970" s="379">
        <v>0.1</v>
      </c>
    </row>
    <row r="5971" spans="1:10" x14ac:dyDescent="0.25">
      <c r="A5971" s="378" t="s">
        <v>185</v>
      </c>
      <c r="B5971" s="361" t="s">
        <v>502</v>
      </c>
      <c r="C5971" s="360" t="s">
        <v>12</v>
      </c>
      <c r="D5971" s="360" t="s">
        <v>503</v>
      </c>
      <c r="E5971" s="645" t="s">
        <v>2465</v>
      </c>
      <c r="F5971" s="645"/>
      <c r="G5971" s="362" t="s">
        <v>104</v>
      </c>
      <c r="H5971" s="363">
        <v>2.5899999999999999E-2</v>
      </c>
      <c r="I5971" s="364">
        <v>33.61</v>
      </c>
      <c r="J5971" s="379">
        <v>0.87</v>
      </c>
    </row>
    <row r="5972" spans="1:10" ht="38.25" x14ac:dyDescent="0.25">
      <c r="A5972" s="372" t="s">
        <v>191</v>
      </c>
      <c r="B5972" s="355" t="s">
        <v>660</v>
      </c>
      <c r="C5972" s="354" t="s">
        <v>12</v>
      </c>
      <c r="D5972" s="354" t="s">
        <v>661</v>
      </c>
      <c r="E5972" s="643" t="s">
        <v>192</v>
      </c>
      <c r="F5972" s="643"/>
      <c r="G5972" s="356" t="s">
        <v>4</v>
      </c>
      <c r="H5972" s="357">
        <v>0.35699999999999998</v>
      </c>
      <c r="I5972" s="358">
        <v>0.2</v>
      </c>
      <c r="J5972" s="373">
        <v>7.0000000000000007E-2</v>
      </c>
    </row>
    <row r="5973" spans="1:10" ht="26.25" thickBot="1" x14ac:dyDescent="0.3">
      <c r="A5973" s="372" t="s">
        <v>191</v>
      </c>
      <c r="B5973" s="355" t="s">
        <v>301</v>
      </c>
      <c r="C5973" s="354" t="s">
        <v>12</v>
      </c>
      <c r="D5973" s="354" t="s">
        <v>302</v>
      </c>
      <c r="E5973" s="643" t="s">
        <v>192</v>
      </c>
      <c r="F5973" s="643"/>
      <c r="G5973" s="356" t="s">
        <v>16</v>
      </c>
      <c r="H5973" s="357">
        <v>2.5000000000000001E-2</v>
      </c>
      <c r="I5973" s="358">
        <v>24.61</v>
      </c>
      <c r="J5973" s="373">
        <v>0.61</v>
      </c>
    </row>
    <row r="5974" spans="1:10" ht="15.75" thickTop="1" x14ac:dyDescent="0.25">
      <c r="A5974" s="374"/>
      <c r="B5974" s="359"/>
      <c r="C5974" s="359"/>
      <c r="D5974" s="359"/>
      <c r="E5974" s="359"/>
      <c r="F5974" s="359"/>
      <c r="G5974" s="359"/>
      <c r="H5974" s="359"/>
      <c r="I5974" s="359"/>
      <c r="J5974" s="375"/>
    </row>
    <row r="5975" spans="1:10" ht="51" x14ac:dyDescent="0.25">
      <c r="A5975" s="376" t="s">
        <v>184</v>
      </c>
      <c r="B5975" s="350" t="s">
        <v>1183</v>
      </c>
      <c r="C5975" s="349" t="s">
        <v>163</v>
      </c>
      <c r="D5975" s="349" t="s">
        <v>1184</v>
      </c>
      <c r="E5975" s="644" t="s">
        <v>1752</v>
      </c>
      <c r="F5975" s="644"/>
      <c r="G5975" s="351" t="s">
        <v>187</v>
      </c>
      <c r="H5975" s="352">
        <v>1</v>
      </c>
      <c r="I5975" s="353">
        <v>800.36</v>
      </c>
      <c r="J5975" s="377">
        <v>800.36</v>
      </c>
    </row>
    <row r="5976" spans="1:10" ht="25.5" x14ac:dyDescent="0.25">
      <c r="A5976" s="378" t="s">
        <v>185</v>
      </c>
      <c r="B5976" s="361" t="s">
        <v>188</v>
      </c>
      <c r="C5976" s="360" t="s">
        <v>12</v>
      </c>
      <c r="D5976" s="360" t="s">
        <v>108</v>
      </c>
      <c r="E5976" s="645" t="s">
        <v>2465</v>
      </c>
      <c r="F5976" s="645"/>
      <c r="G5976" s="362" t="s">
        <v>104</v>
      </c>
      <c r="H5976" s="363">
        <v>0.125</v>
      </c>
      <c r="I5976" s="364">
        <v>33.24</v>
      </c>
      <c r="J5976" s="379">
        <v>4.1500000000000004</v>
      </c>
    </row>
    <row r="5977" spans="1:10" x14ac:dyDescent="0.25">
      <c r="A5977" s="378" t="s">
        <v>185</v>
      </c>
      <c r="B5977" s="361" t="s">
        <v>190</v>
      </c>
      <c r="C5977" s="360" t="s">
        <v>12</v>
      </c>
      <c r="D5977" s="360" t="s">
        <v>106</v>
      </c>
      <c r="E5977" s="645" t="s">
        <v>2465</v>
      </c>
      <c r="F5977" s="645"/>
      <c r="G5977" s="362" t="s">
        <v>104</v>
      </c>
      <c r="H5977" s="363">
        <v>0.82599999999999996</v>
      </c>
      <c r="I5977" s="364">
        <v>24.91</v>
      </c>
      <c r="J5977" s="379">
        <v>20.57</v>
      </c>
    </row>
    <row r="5978" spans="1:10" x14ac:dyDescent="0.25">
      <c r="A5978" s="378" t="s">
        <v>185</v>
      </c>
      <c r="B5978" s="361" t="s">
        <v>207</v>
      </c>
      <c r="C5978" s="360" t="s">
        <v>12</v>
      </c>
      <c r="D5978" s="360" t="s">
        <v>107</v>
      </c>
      <c r="E5978" s="645" t="s">
        <v>2465</v>
      </c>
      <c r="F5978" s="645"/>
      <c r="G5978" s="362" t="s">
        <v>104</v>
      </c>
      <c r="H5978" s="363">
        <v>0.753</v>
      </c>
      <c r="I5978" s="364">
        <v>33.840000000000003</v>
      </c>
      <c r="J5978" s="379">
        <v>25.48</v>
      </c>
    </row>
    <row r="5979" spans="1:10" ht="38.25" x14ac:dyDescent="0.25">
      <c r="A5979" s="378" t="s">
        <v>185</v>
      </c>
      <c r="B5979" s="361" t="s">
        <v>363</v>
      </c>
      <c r="C5979" s="360" t="s">
        <v>12</v>
      </c>
      <c r="D5979" s="360" t="s">
        <v>364</v>
      </c>
      <c r="E5979" s="645" t="s">
        <v>2464</v>
      </c>
      <c r="F5979" s="645"/>
      <c r="G5979" s="362" t="s">
        <v>109</v>
      </c>
      <c r="H5979" s="363">
        <v>0.12</v>
      </c>
      <c r="I5979" s="364">
        <v>1.54</v>
      </c>
      <c r="J5979" s="379">
        <v>0.18</v>
      </c>
    </row>
    <row r="5980" spans="1:10" ht="38.25" x14ac:dyDescent="0.25">
      <c r="A5980" s="378" t="s">
        <v>185</v>
      </c>
      <c r="B5980" s="361" t="s">
        <v>365</v>
      </c>
      <c r="C5980" s="360" t="s">
        <v>12</v>
      </c>
      <c r="D5980" s="360" t="s">
        <v>366</v>
      </c>
      <c r="E5980" s="645" t="s">
        <v>2464</v>
      </c>
      <c r="F5980" s="645"/>
      <c r="G5980" s="362" t="s">
        <v>110</v>
      </c>
      <c r="H5980" s="363">
        <v>0.13100000000000001</v>
      </c>
      <c r="I5980" s="364">
        <v>0.6</v>
      </c>
      <c r="J5980" s="379">
        <v>7.0000000000000007E-2</v>
      </c>
    </row>
    <row r="5981" spans="1:10" ht="51" x14ac:dyDescent="0.25">
      <c r="A5981" s="372" t="s">
        <v>191</v>
      </c>
      <c r="B5981" s="355" t="s">
        <v>968</v>
      </c>
      <c r="C5981" s="354" t="s">
        <v>12</v>
      </c>
      <c r="D5981" s="354" t="s">
        <v>969</v>
      </c>
      <c r="E5981" s="643" t="s">
        <v>192</v>
      </c>
      <c r="F5981" s="643"/>
      <c r="G5981" s="356" t="s">
        <v>187</v>
      </c>
      <c r="H5981" s="357">
        <v>1.103</v>
      </c>
      <c r="I5981" s="358">
        <v>679.89</v>
      </c>
      <c r="J5981" s="373">
        <v>749.91</v>
      </c>
    </row>
    <row r="5982" spans="1:10" x14ac:dyDescent="0.25">
      <c r="A5982" s="646" t="s">
        <v>199</v>
      </c>
      <c r="B5982" s="853"/>
      <c r="C5982" s="853"/>
      <c r="D5982" s="853"/>
      <c r="E5982" s="853"/>
      <c r="F5982" s="853"/>
      <c r="G5982" s="853"/>
      <c r="H5982" s="853"/>
      <c r="I5982" s="853"/>
      <c r="J5982" s="647"/>
    </row>
    <row r="5983" spans="1:10" ht="15.75" thickBot="1" x14ac:dyDescent="0.3">
      <c r="A5983" s="648" t="s">
        <v>1771</v>
      </c>
      <c r="B5983" s="854"/>
      <c r="C5983" s="854"/>
      <c r="D5983" s="854"/>
      <c r="E5983" s="854"/>
      <c r="F5983" s="854"/>
      <c r="G5983" s="854"/>
      <c r="H5983" s="854"/>
      <c r="I5983" s="854"/>
      <c r="J5983" s="649"/>
    </row>
    <row r="5984" spans="1:10" ht="15.75" thickTop="1" x14ac:dyDescent="0.25">
      <c r="A5984" s="374"/>
      <c r="B5984" s="359"/>
      <c r="C5984" s="359"/>
      <c r="D5984" s="359"/>
      <c r="E5984" s="359"/>
      <c r="F5984" s="359"/>
      <c r="G5984" s="359"/>
      <c r="H5984" s="359"/>
      <c r="I5984" s="359"/>
      <c r="J5984" s="375"/>
    </row>
    <row r="5985" spans="1:10" ht="76.5" x14ac:dyDescent="0.25">
      <c r="A5985" s="376" t="s">
        <v>184</v>
      </c>
      <c r="B5985" s="350" t="s">
        <v>1212</v>
      </c>
      <c r="C5985" s="349" t="s">
        <v>163</v>
      </c>
      <c r="D5985" s="349" t="s">
        <v>1213</v>
      </c>
      <c r="E5985" s="644" t="s">
        <v>483</v>
      </c>
      <c r="F5985" s="644"/>
      <c r="G5985" s="351" t="s">
        <v>162</v>
      </c>
      <c r="H5985" s="352">
        <v>1</v>
      </c>
      <c r="I5985" s="353">
        <v>199.77</v>
      </c>
      <c r="J5985" s="377">
        <v>199.77</v>
      </c>
    </row>
    <row r="5986" spans="1:10" ht="38.25" x14ac:dyDescent="0.25">
      <c r="A5986" s="378" t="s">
        <v>185</v>
      </c>
      <c r="B5986" s="361" t="s">
        <v>1798</v>
      </c>
      <c r="C5986" s="360" t="s">
        <v>163</v>
      </c>
      <c r="D5986" s="360" t="s">
        <v>1799</v>
      </c>
      <c r="E5986" s="645" t="s">
        <v>483</v>
      </c>
      <c r="F5986" s="645"/>
      <c r="G5986" s="362" t="s">
        <v>162</v>
      </c>
      <c r="H5986" s="363">
        <v>0.4</v>
      </c>
      <c r="I5986" s="364">
        <v>10.210000000000001</v>
      </c>
      <c r="J5986" s="379">
        <v>4.08</v>
      </c>
    </row>
    <row r="5987" spans="1:10" ht="25.5" x14ac:dyDescent="0.25">
      <c r="A5987" s="378" t="s">
        <v>185</v>
      </c>
      <c r="B5987" s="361" t="s">
        <v>1796</v>
      </c>
      <c r="C5987" s="360" t="s">
        <v>163</v>
      </c>
      <c r="D5987" s="360" t="s">
        <v>1797</v>
      </c>
      <c r="E5987" s="645" t="s">
        <v>186</v>
      </c>
      <c r="F5987" s="645"/>
      <c r="G5987" s="362" t="s">
        <v>162</v>
      </c>
      <c r="H5987" s="363">
        <v>1</v>
      </c>
      <c r="I5987" s="364">
        <v>15.51</v>
      </c>
      <c r="J5987" s="379">
        <v>15.51</v>
      </c>
    </row>
    <row r="5988" spans="1:10" ht="38.25" x14ac:dyDescent="0.25">
      <c r="A5988" s="378" t="s">
        <v>185</v>
      </c>
      <c r="B5988" s="361" t="s">
        <v>1790</v>
      </c>
      <c r="C5988" s="360" t="s">
        <v>12</v>
      </c>
      <c r="D5988" s="360" t="s">
        <v>1791</v>
      </c>
      <c r="E5988" s="645" t="s">
        <v>666</v>
      </c>
      <c r="F5988" s="645"/>
      <c r="G5988" s="362" t="s">
        <v>162</v>
      </c>
      <c r="H5988" s="363">
        <v>1</v>
      </c>
      <c r="I5988" s="364">
        <v>45.99</v>
      </c>
      <c r="J5988" s="379">
        <v>45.99</v>
      </c>
    </row>
    <row r="5989" spans="1:10" ht="38.25" x14ac:dyDescent="0.25">
      <c r="A5989" s="378" t="s">
        <v>185</v>
      </c>
      <c r="B5989" s="361" t="s">
        <v>1792</v>
      </c>
      <c r="C5989" s="360" t="s">
        <v>12</v>
      </c>
      <c r="D5989" s="360" t="s">
        <v>1793</v>
      </c>
      <c r="E5989" s="645" t="s">
        <v>186</v>
      </c>
      <c r="F5989" s="645"/>
      <c r="G5989" s="362" t="s">
        <v>3</v>
      </c>
      <c r="H5989" s="363">
        <v>0.1</v>
      </c>
      <c r="I5989" s="364">
        <v>26.89</v>
      </c>
      <c r="J5989" s="379">
        <v>2.68</v>
      </c>
    </row>
    <row r="5990" spans="1:10" ht="39" thickBot="1" x14ac:dyDescent="0.3">
      <c r="A5990" s="378" t="s">
        <v>185</v>
      </c>
      <c r="B5990" s="361" t="s">
        <v>1794</v>
      </c>
      <c r="C5990" s="360" t="s">
        <v>163</v>
      </c>
      <c r="D5990" s="360" t="s">
        <v>1795</v>
      </c>
      <c r="E5990" s="645" t="s">
        <v>666</v>
      </c>
      <c r="F5990" s="645"/>
      <c r="G5990" s="362" t="s">
        <v>162</v>
      </c>
      <c r="H5990" s="363">
        <v>1.1000000000000001</v>
      </c>
      <c r="I5990" s="364">
        <v>119.56</v>
      </c>
      <c r="J5990" s="379">
        <v>131.51</v>
      </c>
    </row>
    <row r="5991" spans="1:10" ht="15.75" thickTop="1" x14ac:dyDescent="0.25">
      <c r="A5991" s="374"/>
      <c r="B5991" s="359"/>
      <c r="C5991" s="359"/>
      <c r="D5991" s="359"/>
      <c r="E5991" s="359"/>
      <c r="F5991" s="359"/>
      <c r="G5991" s="359"/>
      <c r="H5991" s="359"/>
      <c r="I5991" s="359"/>
      <c r="J5991" s="375"/>
    </row>
    <row r="5992" spans="1:10" ht="63.75" x14ac:dyDescent="0.25">
      <c r="A5992" s="376" t="s">
        <v>184</v>
      </c>
      <c r="B5992" s="350" t="s">
        <v>1214</v>
      </c>
      <c r="C5992" s="349" t="s">
        <v>163</v>
      </c>
      <c r="D5992" s="349" t="s">
        <v>1215</v>
      </c>
      <c r="E5992" s="644" t="s">
        <v>483</v>
      </c>
      <c r="F5992" s="644"/>
      <c r="G5992" s="351" t="s">
        <v>162</v>
      </c>
      <c r="H5992" s="352">
        <v>1</v>
      </c>
      <c r="I5992" s="353">
        <v>68.69</v>
      </c>
      <c r="J5992" s="377">
        <v>68.69</v>
      </c>
    </row>
    <row r="5993" spans="1:10" ht="38.25" x14ac:dyDescent="0.25">
      <c r="A5993" s="378" t="s">
        <v>185</v>
      </c>
      <c r="B5993" s="361" t="s">
        <v>1800</v>
      </c>
      <c r="C5993" s="360" t="s">
        <v>12</v>
      </c>
      <c r="D5993" s="360" t="s">
        <v>1801</v>
      </c>
      <c r="E5993" s="645" t="s">
        <v>666</v>
      </c>
      <c r="F5993" s="645"/>
      <c r="G5993" s="362" t="s">
        <v>162</v>
      </c>
      <c r="H5993" s="363">
        <v>1.1000000000000001</v>
      </c>
      <c r="I5993" s="364">
        <v>35.700000000000003</v>
      </c>
      <c r="J5993" s="379">
        <v>39.270000000000003</v>
      </c>
    </row>
    <row r="5994" spans="1:10" ht="25.5" x14ac:dyDescent="0.25">
      <c r="A5994" s="378" t="s">
        <v>185</v>
      </c>
      <c r="B5994" s="361" t="s">
        <v>1796</v>
      </c>
      <c r="C5994" s="360" t="s">
        <v>163</v>
      </c>
      <c r="D5994" s="360" t="s">
        <v>1797</v>
      </c>
      <c r="E5994" s="645" t="s">
        <v>186</v>
      </c>
      <c r="F5994" s="645"/>
      <c r="G5994" s="362" t="s">
        <v>162</v>
      </c>
      <c r="H5994" s="363">
        <v>1</v>
      </c>
      <c r="I5994" s="364">
        <v>15.51</v>
      </c>
      <c r="J5994" s="379">
        <v>15.51</v>
      </c>
    </row>
    <row r="5995" spans="1:10" ht="38.25" x14ac:dyDescent="0.25">
      <c r="A5995" s="378" t="s">
        <v>185</v>
      </c>
      <c r="B5995" s="361" t="s">
        <v>1792</v>
      </c>
      <c r="C5995" s="360" t="s">
        <v>12</v>
      </c>
      <c r="D5995" s="360" t="s">
        <v>1793</v>
      </c>
      <c r="E5995" s="645" t="s">
        <v>186</v>
      </c>
      <c r="F5995" s="645"/>
      <c r="G5995" s="362" t="s">
        <v>3</v>
      </c>
      <c r="H5995" s="363">
        <v>0.1</v>
      </c>
      <c r="I5995" s="364">
        <v>26.89</v>
      </c>
      <c r="J5995" s="379">
        <v>2.68</v>
      </c>
    </row>
    <row r="5996" spans="1:10" ht="39" thickBot="1" x14ac:dyDescent="0.3">
      <c r="A5996" s="378" t="s">
        <v>185</v>
      </c>
      <c r="B5996" s="361" t="s">
        <v>1798</v>
      </c>
      <c r="C5996" s="360" t="s">
        <v>163</v>
      </c>
      <c r="D5996" s="360" t="s">
        <v>1799</v>
      </c>
      <c r="E5996" s="645" t="s">
        <v>483</v>
      </c>
      <c r="F5996" s="645"/>
      <c r="G5996" s="362" t="s">
        <v>162</v>
      </c>
      <c r="H5996" s="363">
        <v>1.1000000000000001</v>
      </c>
      <c r="I5996" s="364">
        <v>10.210000000000001</v>
      </c>
      <c r="J5996" s="379">
        <v>11.23</v>
      </c>
    </row>
    <row r="5997" spans="1:10" ht="15.75" thickTop="1" x14ac:dyDescent="0.25">
      <c r="A5997" s="374"/>
      <c r="B5997" s="359"/>
      <c r="C5997" s="359"/>
      <c r="D5997" s="359"/>
      <c r="E5997" s="359"/>
      <c r="F5997" s="359"/>
      <c r="G5997" s="359"/>
      <c r="H5997" s="359"/>
      <c r="I5997" s="359"/>
      <c r="J5997" s="375"/>
    </row>
    <row r="5998" spans="1:10" ht="51" x14ac:dyDescent="0.25">
      <c r="A5998" s="376" t="s">
        <v>184</v>
      </c>
      <c r="B5998" s="350" t="s">
        <v>1221</v>
      </c>
      <c r="C5998" s="349" t="s">
        <v>12</v>
      </c>
      <c r="D5998" s="349" t="s">
        <v>1222</v>
      </c>
      <c r="E5998" s="644" t="s">
        <v>2468</v>
      </c>
      <c r="F5998" s="644"/>
      <c r="G5998" s="351" t="s">
        <v>162</v>
      </c>
      <c r="H5998" s="352">
        <v>1</v>
      </c>
      <c r="I5998" s="353">
        <v>3.93</v>
      </c>
      <c r="J5998" s="377">
        <v>3.93</v>
      </c>
    </row>
    <row r="5999" spans="1:10" x14ac:dyDescent="0.25">
      <c r="A5999" s="378" t="s">
        <v>185</v>
      </c>
      <c r="B5999" s="361" t="s">
        <v>207</v>
      </c>
      <c r="C5999" s="360" t="s">
        <v>12</v>
      </c>
      <c r="D5999" s="360" t="s">
        <v>107</v>
      </c>
      <c r="E5999" s="645" t="s">
        <v>2465</v>
      </c>
      <c r="F5999" s="645"/>
      <c r="G5999" s="362" t="s">
        <v>104</v>
      </c>
      <c r="H5999" s="363">
        <v>4.4999999999999998E-2</v>
      </c>
      <c r="I5999" s="364">
        <v>33.840000000000003</v>
      </c>
      <c r="J5999" s="379">
        <v>1.52</v>
      </c>
    </row>
    <row r="6000" spans="1:10" x14ac:dyDescent="0.25">
      <c r="A6000" s="378" t="s">
        <v>185</v>
      </c>
      <c r="B6000" s="361" t="s">
        <v>190</v>
      </c>
      <c r="C6000" s="360" t="s">
        <v>12</v>
      </c>
      <c r="D6000" s="360" t="s">
        <v>106</v>
      </c>
      <c r="E6000" s="645" t="s">
        <v>2465</v>
      </c>
      <c r="F6000" s="645"/>
      <c r="G6000" s="362" t="s">
        <v>104</v>
      </c>
      <c r="H6000" s="363">
        <v>8.8999999999999996E-2</v>
      </c>
      <c r="I6000" s="364">
        <v>24.91</v>
      </c>
      <c r="J6000" s="379">
        <v>2.21</v>
      </c>
    </row>
    <row r="6001" spans="1:10" ht="38.25" x14ac:dyDescent="0.25">
      <c r="A6001" s="378" t="s">
        <v>185</v>
      </c>
      <c r="B6001" s="361" t="s">
        <v>1802</v>
      </c>
      <c r="C6001" s="360" t="s">
        <v>12</v>
      </c>
      <c r="D6001" s="360" t="s">
        <v>1803</v>
      </c>
      <c r="E6001" s="645" t="s">
        <v>2464</v>
      </c>
      <c r="F6001" s="645"/>
      <c r="G6001" s="362" t="s">
        <v>109</v>
      </c>
      <c r="H6001" s="363">
        <v>2.5000000000000001E-2</v>
      </c>
      <c r="I6001" s="364">
        <v>7.15</v>
      </c>
      <c r="J6001" s="379">
        <v>0.17</v>
      </c>
    </row>
    <row r="6002" spans="1:10" ht="39" thickBot="1" x14ac:dyDescent="0.3">
      <c r="A6002" s="378" t="s">
        <v>185</v>
      </c>
      <c r="B6002" s="361" t="s">
        <v>1804</v>
      </c>
      <c r="C6002" s="360" t="s">
        <v>12</v>
      </c>
      <c r="D6002" s="360" t="s">
        <v>1805</v>
      </c>
      <c r="E6002" s="645" t="s">
        <v>2464</v>
      </c>
      <c r="F6002" s="645"/>
      <c r="G6002" s="362" t="s">
        <v>110</v>
      </c>
      <c r="H6002" s="363">
        <v>4.2000000000000003E-2</v>
      </c>
      <c r="I6002" s="364">
        <v>0.77</v>
      </c>
      <c r="J6002" s="379">
        <v>0.03</v>
      </c>
    </row>
    <row r="6003" spans="1:10" ht="15.75" thickTop="1" x14ac:dyDescent="0.25">
      <c r="A6003" s="374"/>
      <c r="B6003" s="359"/>
      <c r="C6003" s="359"/>
      <c r="D6003" s="359"/>
      <c r="E6003" s="359"/>
      <c r="F6003" s="359"/>
      <c r="G6003" s="359"/>
      <c r="H6003" s="359"/>
      <c r="I6003" s="359"/>
      <c r="J6003" s="375"/>
    </row>
    <row r="6004" spans="1:10" ht="51" x14ac:dyDescent="0.25">
      <c r="A6004" s="376" t="s">
        <v>184</v>
      </c>
      <c r="B6004" s="350" t="s">
        <v>2535</v>
      </c>
      <c r="C6004" s="349" t="s">
        <v>12</v>
      </c>
      <c r="D6004" s="349" t="s">
        <v>2536</v>
      </c>
      <c r="E6004" s="644" t="s">
        <v>2476</v>
      </c>
      <c r="F6004" s="644"/>
      <c r="G6004" s="351" t="s">
        <v>187</v>
      </c>
      <c r="H6004" s="352">
        <v>1</v>
      </c>
      <c r="I6004" s="353">
        <v>209.95</v>
      </c>
      <c r="J6004" s="377">
        <v>209.95</v>
      </c>
    </row>
    <row r="6005" spans="1:10" x14ac:dyDescent="0.25">
      <c r="A6005" s="378" t="s">
        <v>185</v>
      </c>
      <c r="B6005" s="361" t="s">
        <v>190</v>
      </c>
      <c r="C6005" s="360" t="s">
        <v>12</v>
      </c>
      <c r="D6005" s="360" t="s">
        <v>106</v>
      </c>
      <c r="E6005" s="645" t="s">
        <v>2465</v>
      </c>
      <c r="F6005" s="645"/>
      <c r="G6005" s="362" t="s">
        <v>104</v>
      </c>
      <c r="H6005" s="363">
        <v>0.63400000000000001</v>
      </c>
      <c r="I6005" s="364">
        <v>24.91</v>
      </c>
      <c r="J6005" s="379">
        <v>15.79</v>
      </c>
    </row>
    <row r="6006" spans="1:10" ht="51" x14ac:dyDescent="0.25">
      <c r="A6006" s="378" t="s">
        <v>185</v>
      </c>
      <c r="B6006" s="361" t="s">
        <v>1039</v>
      </c>
      <c r="C6006" s="360" t="s">
        <v>12</v>
      </c>
      <c r="D6006" s="360" t="s">
        <v>1040</v>
      </c>
      <c r="E6006" s="645" t="s">
        <v>2464</v>
      </c>
      <c r="F6006" s="645"/>
      <c r="G6006" s="362" t="s">
        <v>110</v>
      </c>
      <c r="H6006" s="363">
        <v>0.03</v>
      </c>
      <c r="I6006" s="364">
        <v>0.64</v>
      </c>
      <c r="J6006" s="379">
        <v>0.01</v>
      </c>
    </row>
    <row r="6007" spans="1:10" x14ac:dyDescent="0.25">
      <c r="A6007" s="378" t="s">
        <v>185</v>
      </c>
      <c r="B6007" s="361" t="s">
        <v>207</v>
      </c>
      <c r="C6007" s="360" t="s">
        <v>12</v>
      </c>
      <c r="D6007" s="360" t="s">
        <v>107</v>
      </c>
      <c r="E6007" s="645" t="s">
        <v>2465</v>
      </c>
      <c r="F6007" s="645"/>
      <c r="G6007" s="362" t="s">
        <v>104</v>
      </c>
      <c r="H6007" s="363">
        <v>1.579</v>
      </c>
      <c r="I6007" s="364">
        <v>33.840000000000003</v>
      </c>
      <c r="J6007" s="379">
        <v>53.43</v>
      </c>
    </row>
    <row r="6008" spans="1:10" ht="51" x14ac:dyDescent="0.25">
      <c r="A6008" s="378" t="s">
        <v>185</v>
      </c>
      <c r="B6008" s="361" t="s">
        <v>695</v>
      </c>
      <c r="C6008" s="360" t="s">
        <v>12</v>
      </c>
      <c r="D6008" s="360" t="s">
        <v>696</v>
      </c>
      <c r="E6008" s="645" t="s">
        <v>2464</v>
      </c>
      <c r="F6008" s="645"/>
      <c r="G6008" s="362" t="s">
        <v>109</v>
      </c>
      <c r="H6008" s="363">
        <v>3.2000000000000001E-2</v>
      </c>
      <c r="I6008" s="364">
        <v>11.66</v>
      </c>
      <c r="J6008" s="379">
        <v>0.37</v>
      </c>
    </row>
    <row r="6009" spans="1:10" ht="25.5" x14ac:dyDescent="0.25">
      <c r="A6009" s="372" t="s">
        <v>191</v>
      </c>
      <c r="B6009" s="355" t="s">
        <v>1059</v>
      </c>
      <c r="C6009" s="354" t="s">
        <v>12</v>
      </c>
      <c r="D6009" s="354" t="s">
        <v>1060</v>
      </c>
      <c r="E6009" s="643" t="s">
        <v>192</v>
      </c>
      <c r="F6009" s="643"/>
      <c r="G6009" s="356" t="s">
        <v>187</v>
      </c>
      <c r="H6009" s="357">
        <v>0.59499999999999997</v>
      </c>
      <c r="I6009" s="358">
        <v>118.26</v>
      </c>
      <c r="J6009" s="373">
        <v>70.36</v>
      </c>
    </row>
    <row r="6010" spans="1:10" ht="26.25" thickBot="1" x14ac:dyDescent="0.3">
      <c r="A6010" s="372" t="s">
        <v>191</v>
      </c>
      <c r="B6010" s="355" t="s">
        <v>229</v>
      </c>
      <c r="C6010" s="354" t="s">
        <v>12</v>
      </c>
      <c r="D6010" s="354" t="s">
        <v>851</v>
      </c>
      <c r="E6010" s="643" t="s">
        <v>192</v>
      </c>
      <c r="F6010" s="643"/>
      <c r="G6010" s="356" t="s">
        <v>187</v>
      </c>
      <c r="H6010" s="357">
        <v>0.59499999999999997</v>
      </c>
      <c r="I6010" s="358">
        <v>117.64</v>
      </c>
      <c r="J6010" s="373">
        <v>69.989999999999995</v>
      </c>
    </row>
    <row r="6011" spans="1:10" ht="15.75" thickTop="1" x14ac:dyDescent="0.25">
      <c r="A6011" s="374"/>
      <c r="B6011" s="359"/>
      <c r="C6011" s="359"/>
      <c r="D6011" s="359"/>
      <c r="E6011" s="359"/>
      <c r="F6011" s="359"/>
      <c r="G6011" s="359"/>
      <c r="H6011" s="359"/>
      <c r="I6011" s="359"/>
      <c r="J6011" s="375"/>
    </row>
    <row r="6012" spans="1:10" ht="38.25" x14ac:dyDescent="0.25">
      <c r="A6012" s="376" t="s">
        <v>184</v>
      </c>
      <c r="B6012" s="350" t="s">
        <v>1224</v>
      </c>
      <c r="C6012" s="349" t="s">
        <v>12</v>
      </c>
      <c r="D6012" s="349" t="s">
        <v>1225</v>
      </c>
      <c r="E6012" s="644" t="s">
        <v>2468</v>
      </c>
      <c r="F6012" s="644"/>
      <c r="G6012" s="351" t="s">
        <v>162</v>
      </c>
      <c r="H6012" s="352">
        <v>1</v>
      </c>
      <c r="I6012" s="353">
        <v>2.65</v>
      </c>
      <c r="J6012" s="377">
        <v>2.65</v>
      </c>
    </row>
    <row r="6013" spans="1:10" x14ac:dyDescent="0.25">
      <c r="A6013" s="378" t="s">
        <v>185</v>
      </c>
      <c r="B6013" s="361" t="s">
        <v>190</v>
      </c>
      <c r="C6013" s="360" t="s">
        <v>12</v>
      </c>
      <c r="D6013" s="360" t="s">
        <v>106</v>
      </c>
      <c r="E6013" s="645" t="s">
        <v>2465</v>
      </c>
      <c r="F6013" s="645"/>
      <c r="G6013" s="362" t="s">
        <v>104</v>
      </c>
      <c r="H6013" s="363">
        <v>5.0000000000000001E-3</v>
      </c>
      <c r="I6013" s="364">
        <v>24.91</v>
      </c>
      <c r="J6013" s="379">
        <v>0.12</v>
      </c>
    </row>
    <row r="6014" spans="1:10" x14ac:dyDescent="0.25">
      <c r="A6014" s="378" t="s">
        <v>185</v>
      </c>
      <c r="B6014" s="361" t="s">
        <v>207</v>
      </c>
      <c r="C6014" s="360" t="s">
        <v>12</v>
      </c>
      <c r="D6014" s="360" t="s">
        <v>107</v>
      </c>
      <c r="E6014" s="645" t="s">
        <v>2465</v>
      </c>
      <c r="F6014" s="645"/>
      <c r="G6014" s="362" t="s">
        <v>104</v>
      </c>
      <c r="H6014" s="363">
        <v>1.4E-2</v>
      </c>
      <c r="I6014" s="364">
        <v>33.840000000000003</v>
      </c>
      <c r="J6014" s="379">
        <v>0.47</v>
      </c>
    </row>
    <row r="6015" spans="1:10" ht="15.75" thickBot="1" x14ac:dyDescent="0.3">
      <c r="A6015" s="372" t="s">
        <v>191</v>
      </c>
      <c r="B6015" s="355" t="s">
        <v>723</v>
      </c>
      <c r="C6015" s="354" t="s">
        <v>12</v>
      </c>
      <c r="D6015" s="354" t="s">
        <v>724</v>
      </c>
      <c r="E6015" s="643" t="s">
        <v>192</v>
      </c>
      <c r="F6015" s="643"/>
      <c r="G6015" s="356" t="s">
        <v>162</v>
      </c>
      <c r="H6015" s="357">
        <v>1.04</v>
      </c>
      <c r="I6015" s="358">
        <v>1.99</v>
      </c>
      <c r="J6015" s="373">
        <v>2.06</v>
      </c>
    </row>
    <row r="6016" spans="1:10" ht="15.75" thickTop="1" x14ac:dyDescent="0.25">
      <c r="A6016" s="374"/>
      <c r="B6016" s="359"/>
      <c r="C6016" s="359"/>
      <c r="D6016" s="359"/>
      <c r="E6016" s="359"/>
      <c r="F6016" s="359"/>
      <c r="G6016" s="359"/>
      <c r="H6016" s="359"/>
      <c r="I6016" s="359"/>
      <c r="J6016" s="375"/>
    </row>
    <row r="6017" spans="1:10" ht="38.25" x14ac:dyDescent="0.25">
      <c r="A6017" s="376" t="s">
        <v>184</v>
      </c>
      <c r="B6017" s="350" t="s">
        <v>1227</v>
      </c>
      <c r="C6017" s="349" t="s">
        <v>12</v>
      </c>
      <c r="D6017" s="349" t="s">
        <v>1228</v>
      </c>
      <c r="E6017" s="644" t="s">
        <v>2468</v>
      </c>
      <c r="F6017" s="644"/>
      <c r="G6017" s="351" t="s">
        <v>16</v>
      </c>
      <c r="H6017" s="352">
        <v>1</v>
      </c>
      <c r="I6017" s="353">
        <v>12.44</v>
      </c>
      <c r="J6017" s="377">
        <v>12.44</v>
      </c>
    </row>
    <row r="6018" spans="1:10" ht="25.5" x14ac:dyDescent="0.25">
      <c r="A6018" s="378" t="s">
        <v>185</v>
      </c>
      <c r="B6018" s="361" t="s">
        <v>484</v>
      </c>
      <c r="C6018" s="360" t="s">
        <v>12</v>
      </c>
      <c r="D6018" s="360" t="s">
        <v>485</v>
      </c>
      <c r="E6018" s="645" t="s">
        <v>2465</v>
      </c>
      <c r="F6018" s="645"/>
      <c r="G6018" s="362" t="s">
        <v>104</v>
      </c>
      <c r="H6018" s="363">
        <v>1.0999999999999999E-2</v>
      </c>
      <c r="I6018" s="364">
        <v>25.63</v>
      </c>
      <c r="J6018" s="379">
        <v>0.28000000000000003</v>
      </c>
    </row>
    <row r="6019" spans="1:10" x14ac:dyDescent="0.25">
      <c r="A6019" s="378" t="s">
        <v>185</v>
      </c>
      <c r="B6019" s="361" t="s">
        <v>502</v>
      </c>
      <c r="C6019" s="360" t="s">
        <v>12</v>
      </c>
      <c r="D6019" s="360" t="s">
        <v>503</v>
      </c>
      <c r="E6019" s="645" t="s">
        <v>2465</v>
      </c>
      <c r="F6019" s="645"/>
      <c r="G6019" s="362" t="s">
        <v>104</v>
      </c>
      <c r="H6019" s="363">
        <v>3.1E-2</v>
      </c>
      <c r="I6019" s="364">
        <v>33.61</v>
      </c>
      <c r="J6019" s="379">
        <v>1.04</v>
      </c>
    </row>
    <row r="6020" spans="1:10" ht="38.25" x14ac:dyDescent="0.25">
      <c r="A6020" s="372" t="s">
        <v>191</v>
      </c>
      <c r="B6020" s="355" t="s">
        <v>738</v>
      </c>
      <c r="C6020" s="354" t="s">
        <v>12</v>
      </c>
      <c r="D6020" s="354" t="s">
        <v>739</v>
      </c>
      <c r="E6020" s="643" t="s">
        <v>192</v>
      </c>
      <c r="F6020" s="643"/>
      <c r="G6020" s="356" t="s">
        <v>162</v>
      </c>
      <c r="H6020" s="357">
        <v>0.55500000000000005</v>
      </c>
      <c r="I6020" s="358">
        <v>15.43</v>
      </c>
      <c r="J6020" s="373">
        <v>8.56</v>
      </c>
    </row>
    <row r="6021" spans="1:10" ht="25.5" x14ac:dyDescent="0.25">
      <c r="A6021" s="372" t="s">
        <v>191</v>
      </c>
      <c r="B6021" s="355" t="s">
        <v>301</v>
      </c>
      <c r="C6021" s="354" t="s">
        <v>12</v>
      </c>
      <c r="D6021" s="354" t="s">
        <v>302</v>
      </c>
      <c r="E6021" s="643" t="s">
        <v>192</v>
      </c>
      <c r="F6021" s="643"/>
      <c r="G6021" s="356" t="s">
        <v>16</v>
      </c>
      <c r="H6021" s="357">
        <v>1.0999999999999999E-2</v>
      </c>
      <c r="I6021" s="358">
        <v>24.61</v>
      </c>
      <c r="J6021" s="373">
        <v>0.27</v>
      </c>
    </row>
    <row r="6022" spans="1:10" ht="51.75" thickBot="1" x14ac:dyDescent="0.3">
      <c r="A6022" s="372" t="s">
        <v>191</v>
      </c>
      <c r="B6022" s="355" t="s">
        <v>1806</v>
      </c>
      <c r="C6022" s="354" t="s">
        <v>12</v>
      </c>
      <c r="D6022" s="354" t="s">
        <v>1807</v>
      </c>
      <c r="E6022" s="643" t="s">
        <v>192</v>
      </c>
      <c r="F6022" s="643"/>
      <c r="G6022" s="356" t="s">
        <v>3</v>
      </c>
      <c r="H6022" s="357">
        <v>0.45500000000000002</v>
      </c>
      <c r="I6022" s="358">
        <v>5.05</v>
      </c>
      <c r="J6022" s="373">
        <v>2.29</v>
      </c>
    </row>
    <row r="6023" spans="1:10" ht="15.75" thickTop="1" x14ac:dyDescent="0.25">
      <c r="A6023" s="374"/>
      <c r="B6023" s="359"/>
      <c r="C6023" s="359"/>
      <c r="D6023" s="359"/>
      <c r="E6023" s="359"/>
      <c r="F6023" s="359"/>
      <c r="G6023" s="359"/>
      <c r="H6023" s="359"/>
      <c r="I6023" s="359"/>
      <c r="J6023" s="375"/>
    </row>
    <row r="6024" spans="1:10" ht="38.25" x14ac:dyDescent="0.25">
      <c r="A6024" s="376" t="s">
        <v>184</v>
      </c>
      <c r="B6024" s="350" t="s">
        <v>1230</v>
      </c>
      <c r="C6024" s="349" t="s">
        <v>12</v>
      </c>
      <c r="D6024" s="349" t="s">
        <v>1231</v>
      </c>
      <c r="E6024" s="644" t="s">
        <v>2468</v>
      </c>
      <c r="F6024" s="644"/>
      <c r="G6024" s="351" t="s">
        <v>187</v>
      </c>
      <c r="H6024" s="352">
        <v>1</v>
      </c>
      <c r="I6024" s="353">
        <v>724.02</v>
      </c>
      <c r="J6024" s="377">
        <v>724.02</v>
      </c>
    </row>
    <row r="6025" spans="1:10" x14ac:dyDescent="0.25">
      <c r="A6025" s="378" t="s">
        <v>185</v>
      </c>
      <c r="B6025" s="361" t="s">
        <v>190</v>
      </c>
      <c r="C6025" s="360" t="s">
        <v>12</v>
      </c>
      <c r="D6025" s="360" t="s">
        <v>106</v>
      </c>
      <c r="E6025" s="645" t="s">
        <v>2465</v>
      </c>
      <c r="F6025" s="645"/>
      <c r="G6025" s="362" t="s">
        <v>104</v>
      </c>
      <c r="H6025" s="363">
        <v>0.41099999999999998</v>
      </c>
      <c r="I6025" s="364">
        <v>24.91</v>
      </c>
      <c r="J6025" s="379">
        <v>10.23</v>
      </c>
    </row>
    <row r="6026" spans="1:10" x14ac:dyDescent="0.25">
      <c r="A6026" s="378" t="s">
        <v>185</v>
      </c>
      <c r="B6026" s="361" t="s">
        <v>207</v>
      </c>
      <c r="C6026" s="360" t="s">
        <v>12</v>
      </c>
      <c r="D6026" s="360" t="s">
        <v>107</v>
      </c>
      <c r="E6026" s="645" t="s">
        <v>2465</v>
      </c>
      <c r="F6026" s="645"/>
      <c r="G6026" s="362" t="s">
        <v>104</v>
      </c>
      <c r="H6026" s="363">
        <v>0.41099999999999998</v>
      </c>
      <c r="I6026" s="364">
        <v>33.840000000000003</v>
      </c>
      <c r="J6026" s="379">
        <v>13.9</v>
      </c>
    </row>
    <row r="6027" spans="1:10" ht="38.25" x14ac:dyDescent="0.25">
      <c r="A6027" s="378" t="s">
        <v>185</v>
      </c>
      <c r="B6027" s="361" t="s">
        <v>363</v>
      </c>
      <c r="C6027" s="360" t="s">
        <v>12</v>
      </c>
      <c r="D6027" s="360" t="s">
        <v>364</v>
      </c>
      <c r="E6027" s="645" t="s">
        <v>2464</v>
      </c>
      <c r="F6027" s="645"/>
      <c r="G6027" s="362" t="s">
        <v>109</v>
      </c>
      <c r="H6027" s="363">
        <v>5.2999999999999999E-2</v>
      </c>
      <c r="I6027" s="364">
        <v>1.54</v>
      </c>
      <c r="J6027" s="379">
        <v>0.08</v>
      </c>
    </row>
    <row r="6028" spans="1:10" ht="38.25" x14ac:dyDescent="0.25">
      <c r="A6028" s="378" t="s">
        <v>185</v>
      </c>
      <c r="B6028" s="361" t="s">
        <v>365</v>
      </c>
      <c r="C6028" s="360" t="s">
        <v>12</v>
      </c>
      <c r="D6028" s="360" t="s">
        <v>366</v>
      </c>
      <c r="E6028" s="645" t="s">
        <v>2464</v>
      </c>
      <c r="F6028" s="645"/>
      <c r="G6028" s="362" t="s">
        <v>110</v>
      </c>
      <c r="H6028" s="363">
        <v>4.9000000000000002E-2</v>
      </c>
      <c r="I6028" s="364">
        <v>0.6</v>
      </c>
      <c r="J6028" s="379">
        <v>0.02</v>
      </c>
    </row>
    <row r="6029" spans="1:10" ht="51.75" thickBot="1" x14ac:dyDescent="0.3">
      <c r="A6029" s="372" t="s">
        <v>191</v>
      </c>
      <c r="B6029" s="355" t="s">
        <v>1808</v>
      </c>
      <c r="C6029" s="354" t="s">
        <v>12</v>
      </c>
      <c r="D6029" s="354" t="s">
        <v>1809</v>
      </c>
      <c r="E6029" s="643" t="s">
        <v>192</v>
      </c>
      <c r="F6029" s="643"/>
      <c r="G6029" s="356" t="s">
        <v>187</v>
      </c>
      <c r="H6029" s="357">
        <v>1.06</v>
      </c>
      <c r="I6029" s="358">
        <v>660.18</v>
      </c>
      <c r="J6029" s="373">
        <v>699.79</v>
      </c>
    </row>
    <row r="6030" spans="1:10" ht="15.75" thickTop="1" x14ac:dyDescent="0.25">
      <c r="A6030" s="374"/>
      <c r="B6030" s="359"/>
      <c r="C6030" s="359"/>
      <c r="D6030" s="359"/>
      <c r="E6030" s="359"/>
      <c r="F6030" s="359"/>
      <c r="G6030" s="359"/>
      <c r="H6030" s="359"/>
      <c r="I6030" s="359"/>
      <c r="J6030" s="375"/>
    </row>
    <row r="6031" spans="1:10" ht="51" x14ac:dyDescent="0.25">
      <c r="A6031" s="376" t="s">
        <v>184</v>
      </c>
      <c r="B6031" s="350" t="s">
        <v>1233</v>
      </c>
      <c r="C6031" s="349" t="s">
        <v>163</v>
      </c>
      <c r="D6031" s="349" t="s">
        <v>1234</v>
      </c>
      <c r="E6031" s="644" t="s">
        <v>1810</v>
      </c>
      <c r="F6031" s="644"/>
      <c r="G6031" s="351" t="s">
        <v>162</v>
      </c>
      <c r="H6031" s="352">
        <v>1</v>
      </c>
      <c r="I6031" s="353">
        <v>49.92</v>
      </c>
      <c r="J6031" s="377">
        <v>49.92</v>
      </c>
    </row>
    <row r="6032" spans="1:10" x14ac:dyDescent="0.25">
      <c r="A6032" s="378" t="s">
        <v>185</v>
      </c>
      <c r="B6032" s="361" t="s">
        <v>190</v>
      </c>
      <c r="C6032" s="360" t="s">
        <v>12</v>
      </c>
      <c r="D6032" s="360" t="s">
        <v>106</v>
      </c>
      <c r="E6032" s="645" t="s">
        <v>2465</v>
      </c>
      <c r="F6032" s="645"/>
      <c r="G6032" s="362" t="s">
        <v>104</v>
      </c>
      <c r="H6032" s="363">
        <v>0.14499999999999999</v>
      </c>
      <c r="I6032" s="364">
        <v>24.91</v>
      </c>
      <c r="J6032" s="379">
        <v>3.61</v>
      </c>
    </row>
    <row r="6033" spans="1:10" x14ac:dyDescent="0.25">
      <c r="A6033" s="378" t="s">
        <v>185</v>
      </c>
      <c r="B6033" s="361" t="s">
        <v>207</v>
      </c>
      <c r="C6033" s="360" t="s">
        <v>12</v>
      </c>
      <c r="D6033" s="360" t="s">
        <v>107</v>
      </c>
      <c r="E6033" s="645" t="s">
        <v>2465</v>
      </c>
      <c r="F6033" s="645"/>
      <c r="G6033" s="362" t="s">
        <v>104</v>
      </c>
      <c r="H6033" s="363">
        <v>0.28999999999999998</v>
      </c>
      <c r="I6033" s="364">
        <v>33.840000000000003</v>
      </c>
      <c r="J6033" s="379">
        <v>9.81</v>
      </c>
    </row>
    <row r="6034" spans="1:10" ht="38.25" x14ac:dyDescent="0.25">
      <c r="A6034" s="378" t="s">
        <v>185</v>
      </c>
      <c r="B6034" s="361" t="s">
        <v>728</v>
      </c>
      <c r="C6034" s="360" t="s">
        <v>12</v>
      </c>
      <c r="D6034" s="360" t="s">
        <v>729</v>
      </c>
      <c r="E6034" s="645" t="s">
        <v>2470</v>
      </c>
      <c r="F6034" s="645"/>
      <c r="G6034" s="362" t="s">
        <v>187</v>
      </c>
      <c r="H6034" s="363">
        <v>3.1E-2</v>
      </c>
      <c r="I6034" s="364">
        <v>937.71</v>
      </c>
      <c r="J6034" s="379">
        <v>29.06</v>
      </c>
    </row>
    <row r="6035" spans="1:10" x14ac:dyDescent="0.25">
      <c r="A6035" s="372" t="s">
        <v>191</v>
      </c>
      <c r="B6035" s="355" t="s">
        <v>196</v>
      </c>
      <c r="C6035" s="354" t="s">
        <v>12</v>
      </c>
      <c r="D6035" s="354" t="s">
        <v>197</v>
      </c>
      <c r="E6035" s="643" t="s">
        <v>192</v>
      </c>
      <c r="F6035" s="643"/>
      <c r="G6035" s="356" t="s">
        <v>16</v>
      </c>
      <c r="H6035" s="357">
        <v>0.5</v>
      </c>
      <c r="I6035" s="358">
        <v>0.99</v>
      </c>
      <c r="J6035" s="373">
        <v>0.49</v>
      </c>
    </row>
    <row r="6036" spans="1:10" ht="25.5" x14ac:dyDescent="0.25">
      <c r="A6036" s="372" t="s">
        <v>191</v>
      </c>
      <c r="B6036" s="355" t="s">
        <v>1811</v>
      </c>
      <c r="C6036" s="354" t="s">
        <v>12</v>
      </c>
      <c r="D6036" s="354" t="s">
        <v>1812</v>
      </c>
      <c r="E6036" s="643" t="s">
        <v>192</v>
      </c>
      <c r="F6036" s="643"/>
      <c r="G6036" s="356" t="s">
        <v>105</v>
      </c>
      <c r="H6036" s="357">
        <v>0.435</v>
      </c>
      <c r="I6036" s="358">
        <v>15.98</v>
      </c>
      <c r="J6036" s="373">
        <v>6.95</v>
      </c>
    </row>
    <row r="6037" spans="1:10" x14ac:dyDescent="0.25">
      <c r="A6037" s="646" t="s">
        <v>199</v>
      </c>
      <c r="B6037" s="853"/>
      <c r="C6037" s="853"/>
      <c r="D6037" s="853"/>
      <c r="E6037" s="853"/>
      <c r="F6037" s="853"/>
      <c r="G6037" s="853"/>
      <c r="H6037" s="853"/>
      <c r="I6037" s="853"/>
      <c r="J6037" s="647"/>
    </row>
    <row r="6038" spans="1:10" ht="15.75" thickBot="1" x14ac:dyDescent="0.3">
      <c r="A6038" s="648" t="s">
        <v>1813</v>
      </c>
      <c r="B6038" s="854"/>
      <c r="C6038" s="854"/>
      <c r="D6038" s="854"/>
      <c r="E6038" s="854"/>
      <c r="F6038" s="854"/>
      <c r="G6038" s="854"/>
      <c r="H6038" s="854"/>
      <c r="I6038" s="854"/>
      <c r="J6038" s="649"/>
    </row>
    <row r="6039" spans="1:10" ht="15.75" thickTop="1" x14ac:dyDescent="0.25">
      <c r="A6039" s="374"/>
      <c r="B6039" s="359"/>
      <c r="C6039" s="359"/>
      <c r="D6039" s="359"/>
      <c r="E6039" s="359"/>
      <c r="F6039" s="359"/>
      <c r="G6039" s="359"/>
      <c r="H6039" s="359"/>
      <c r="I6039" s="359"/>
      <c r="J6039" s="375"/>
    </row>
    <row r="6040" spans="1:10" ht="38.25" x14ac:dyDescent="0.25">
      <c r="A6040" s="376" t="s">
        <v>184</v>
      </c>
      <c r="B6040" s="350" t="s">
        <v>4936</v>
      </c>
      <c r="C6040" s="349" t="s">
        <v>163</v>
      </c>
      <c r="D6040" s="349" t="s">
        <v>4937</v>
      </c>
      <c r="E6040" s="644" t="s">
        <v>621</v>
      </c>
      <c r="F6040" s="644"/>
      <c r="G6040" s="351" t="s">
        <v>162</v>
      </c>
      <c r="H6040" s="352">
        <v>1</v>
      </c>
      <c r="I6040" s="353">
        <v>52.24</v>
      </c>
      <c r="J6040" s="377">
        <v>52.24</v>
      </c>
    </row>
    <row r="6041" spans="1:10" x14ac:dyDescent="0.25">
      <c r="A6041" s="378" t="s">
        <v>185</v>
      </c>
      <c r="B6041" s="361" t="s">
        <v>190</v>
      </c>
      <c r="C6041" s="360" t="s">
        <v>12</v>
      </c>
      <c r="D6041" s="360" t="s">
        <v>106</v>
      </c>
      <c r="E6041" s="645" t="s">
        <v>2465</v>
      </c>
      <c r="F6041" s="645"/>
      <c r="G6041" s="362" t="s">
        <v>104</v>
      </c>
      <c r="H6041" s="363">
        <v>0.65</v>
      </c>
      <c r="I6041" s="364">
        <v>24.91</v>
      </c>
      <c r="J6041" s="379">
        <v>16.190000000000001</v>
      </c>
    </row>
    <row r="6042" spans="1:10" ht="51" x14ac:dyDescent="0.25">
      <c r="A6042" s="378" t="s">
        <v>185</v>
      </c>
      <c r="B6042" s="361" t="s">
        <v>515</v>
      </c>
      <c r="C6042" s="360" t="s">
        <v>12</v>
      </c>
      <c r="D6042" s="360" t="s">
        <v>787</v>
      </c>
      <c r="E6042" s="645" t="s">
        <v>2464</v>
      </c>
      <c r="F6042" s="645"/>
      <c r="G6042" s="362" t="s">
        <v>109</v>
      </c>
      <c r="H6042" s="363">
        <v>8.6E-3</v>
      </c>
      <c r="I6042" s="364">
        <v>2.15</v>
      </c>
      <c r="J6042" s="379">
        <v>0.01</v>
      </c>
    </row>
    <row r="6043" spans="1:10" x14ac:dyDescent="0.25">
      <c r="A6043" s="378" t="s">
        <v>185</v>
      </c>
      <c r="B6043" s="361" t="s">
        <v>207</v>
      </c>
      <c r="C6043" s="360" t="s">
        <v>12</v>
      </c>
      <c r="D6043" s="360" t="s">
        <v>107</v>
      </c>
      <c r="E6043" s="645" t="s">
        <v>2465</v>
      </c>
      <c r="F6043" s="645"/>
      <c r="G6043" s="362" t="s">
        <v>104</v>
      </c>
      <c r="H6043" s="363">
        <v>0.65</v>
      </c>
      <c r="I6043" s="364">
        <v>33.840000000000003</v>
      </c>
      <c r="J6043" s="379">
        <v>21.99</v>
      </c>
    </row>
    <row r="6044" spans="1:10" x14ac:dyDescent="0.25">
      <c r="A6044" s="372" t="s">
        <v>191</v>
      </c>
      <c r="B6044" s="355" t="s">
        <v>196</v>
      </c>
      <c r="C6044" s="354" t="s">
        <v>12</v>
      </c>
      <c r="D6044" s="354" t="s">
        <v>197</v>
      </c>
      <c r="E6044" s="643" t="s">
        <v>192</v>
      </c>
      <c r="F6044" s="643"/>
      <c r="G6044" s="356" t="s">
        <v>16</v>
      </c>
      <c r="H6044" s="357">
        <v>10.06</v>
      </c>
      <c r="I6044" s="358">
        <v>0.99</v>
      </c>
      <c r="J6044" s="373">
        <v>9.9499999999999993</v>
      </c>
    </row>
    <row r="6045" spans="1:10" ht="25.5" x14ac:dyDescent="0.25">
      <c r="A6045" s="372" t="s">
        <v>191</v>
      </c>
      <c r="B6045" s="355" t="s">
        <v>209</v>
      </c>
      <c r="C6045" s="354" t="s">
        <v>12</v>
      </c>
      <c r="D6045" s="354" t="s">
        <v>210</v>
      </c>
      <c r="E6045" s="643" t="s">
        <v>192</v>
      </c>
      <c r="F6045" s="643"/>
      <c r="G6045" s="356" t="s">
        <v>187</v>
      </c>
      <c r="H6045" s="357">
        <v>2.0899999999999998E-2</v>
      </c>
      <c r="I6045" s="358">
        <v>144.80000000000001</v>
      </c>
      <c r="J6045" s="373">
        <v>3.02</v>
      </c>
    </row>
    <row r="6046" spans="1:10" ht="25.5" x14ac:dyDescent="0.25">
      <c r="A6046" s="372" t="s">
        <v>191</v>
      </c>
      <c r="B6046" s="355" t="s">
        <v>5170</v>
      </c>
      <c r="C6046" s="354" t="s">
        <v>12</v>
      </c>
      <c r="D6046" s="354" t="s">
        <v>5171</v>
      </c>
      <c r="E6046" s="643" t="s">
        <v>192</v>
      </c>
      <c r="F6046" s="643"/>
      <c r="G6046" s="356" t="s">
        <v>3</v>
      </c>
      <c r="H6046" s="357">
        <v>0.5</v>
      </c>
      <c r="I6046" s="358">
        <v>2.17</v>
      </c>
      <c r="J6046" s="373">
        <v>1.08</v>
      </c>
    </row>
    <row r="6047" spans="1:10" x14ac:dyDescent="0.25">
      <c r="A6047" s="646" t="s">
        <v>199</v>
      </c>
      <c r="B6047" s="853"/>
      <c r="C6047" s="853"/>
      <c r="D6047" s="853"/>
      <c r="E6047" s="853"/>
      <c r="F6047" s="853"/>
      <c r="G6047" s="853"/>
      <c r="H6047" s="853"/>
      <c r="I6047" s="853"/>
      <c r="J6047" s="647"/>
    </row>
    <row r="6048" spans="1:10" ht="15.75" thickBot="1" x14ac:dyDescent="0.3">
      <c r="A6048" s="648" t="s">
        <v>5172</v>
      </c>
      <c r="B6048" s="854"/>
      <c r="C6048" s="854"/>
      <c r="D6048" s="854"/>
      <c r="E6048" s="854"/>
      <c r="F6048" s="854"/>
      <c r="G6048" s="854"/>
      <c r="H6048" s="854"/>
      <c r="I6048" s="854"/>
      <c r="J6048" s="649"/>
    </row>
    <row r="6049" spans="1:10" ht="15.75" thickTop="1" x14ac:dyDescent="0.25">
      <c r="A6049" s="374"/>
      <c r="B6049" s="359"/>
      <c r="C6049" s="359"/>
      <c r="D6049" s="359"/>
      <c r="E6049" s="359"/>
      <c r="F6049" s="359"/>
      <c r="G6049" s="359"/>
      <c r="H6049" s="359"/>
      <c r="I6049" s="359"/>
      <c r="J6049" s="375"/>
    </row>
    <row r="6050" spans="1:10" ht="51" x14ac:dyDescent="0.25">
      <c r="A6050" s="376" t="s">
        <v>184</v>
      </c>
      <c r="B6050" s="350" t="s">
        <v>594</v>
      </c>
      <c r="C6050" s="349" t="s">
        <v>12</v>
      </c>
      <c r="D6050" s="349" t="s">
        <v>595</v>
      </c>
      <c r="E6050" s="644" t="s">
        <v>2478</v>
      </c>
      <c r="F6050" s="644"/>
      <c r="G6050" s="351" t="s">
        <v>162</v>
      </c>
      <c r="H6050" s="352">
        <v>1</v>
      </c>
      <c r="I6050" s="353">
        <v>5.68</v>
      </c>
      <c r="J6050" s="377">
        <v>5.68</v>
      </c>
    </row>
    <row r="6051" spans="1:10" x14ac:dyDescent="0.25">
      <c r="A6051" s="378" t="s">
        <v>185</v>
      </c>
      <c r="B6051" s="361" t="s">
        <v>190</v>
      </c>
      <c r="C6051" s="360" t="s">
        <v>12</v>
      </c>
      <c r="D6051" s="360" t="s">
        <v>106</v>
      </c>
      <c r="E6051" s="645" t="s">
        <v>2465</v>
      </c>
      <c r="F6051" s="645"/>
      <c r="G6051" s="362" t="s">
        <v>104</v>
      </c>
      <c r="H6051" s="363">
        <v>2.5499999999999998E-2</v>
      </c>
      <c r="I6051" s="364">
        <v>24.91</v>
      </c>
      <c r="J6051" s="379">
        <v>0.63</v>
      </c>
    </row>
    <row r="6052" spans="1:10" x14ac:dyDescent="0.25">
      <c r="A6052" s="378" t="s">
        <v>185</v>
      </c>
      <c r="B6052" s="361" t="s">
        <v>207</v>
      </c>
      <c r="C6052" s="360" t="s">
        <v>12</v>
      </c>
      <c r="D6052" s="360" t="s">
        <v>107</v>
      </c>
      <c r="E6052" s="645" t="s">
        <v>2465</v>
      </c>
      <c r="F6052" s="645"/>
      <c r="G6052" s="362" t="s">
        <v>104</v>
      </c>
      <c r="H6052" s="363">
        <v>6.8099999999999994E-2</v>
      </c>
      <c r="I6052" s="364">
        <v>33.840000000000003</v>
      </c>
      <c r="J6052" s="379">
        <v>2.2999999999999998</v>
      </c>
    </row>
    <row r="6053" spans="1:10" ht="51.75" thickBot="1" x14ac:dyDescent="0.3">
      <c r="A6053" s="378" t="s">
        <v>185</v>
      </c>
      <c r="B6053" s="361" t="s">
        <v>688</v>
      </c>
      <c r="C6053" s="360" t="s">
        <v>12</v>
      </c>
      <c r="D6053" s="360" t="s">
        <v>689</v>
      </c>
      <c r="E6053" s="645" t="s">
        <v>2470</v>
      </c>
      <c r="F6053" s="645"/>
      <c r="G6053" s="362" t="s">
        <v>187</v>
      </c>
      <c r="H6053" s="363">
        <v>3.7000000000000002E-3</v>
      </c>
      <c r="I6053" s="364">
        <v>743.33</v>
      </c>
      <c r="J6053" s="379">
        <v>2.75</v>
      </c>
    </row>
    <row r="6054" spans="1:10" ht="15.75" thickTop="1" x14ac:dyDescent="0.25">
      <c r="A6054" s="374"/>
      <c r="B6054" s="359"/>
      <c r="C6054" s="359"/>
      <c r="D6054" s="359"/>
      <c r="E6054" s="359"/>
      <c r="F6054" s="359"/>
      <c r="G6054" s="359"/>
      <c r="H6054" s="359"/>
      <c r="I6054" s="359"/>
      <c r="J6054" s="375"/>
    </row>
    <row r="6055" spans="1:10" ht="51" x14ac:dyDescent="0.25">
      <c r="A6055" s="376" t="s">
        <v>184</v>
      </c>
      <c r="B6055" s="350" t="s">
        <v>1242</v>
      </c>
      <c r="C6055" s="349" t="s">
        <v>163</v>
      </c>
      <c r="D6055" s="349" t="s">
        <v>1243</v>
      </c>
      <c r="E6055" s="644" t="s">
        <v>690</v>
      </c>
      <c r="F6055" s="644"/>
      <c r="G6055" s="351" t="s">
        <v>162</v>
      </c>
      <c r="H6055" s="352">
        <v>1</v>
      </c>
      <c r="I6055" s="353">
        <v>38.49</v>
      </c>
      <c r="J6055" s="377">
        <v>38.49</v>
      </c>
    </row>
    <row r="6056" spans="1:10" x14ac:dyDescent="0.25">
      <c r="A6056" s="378" t="s">
        <v>185</v>
      </c>
      <c r="B6056" s="361" t="s">
        <v>190</v>
      </c>
      <c r="C6056" s="360" t="s">
        <v>12</v>
      </c>
      <c r="D6056" s="360" t="s">
        <v>106</v>
      </c>
      <c r="E6056" s="645" t="s">
        <v>2465</v>
      </c>
      <c r="F6056" s="645"/>
      <c r="G6056" s="362" t="s">
        <v>104</v>
      </c>
      <c r="H6056" s="363">
        <v>0.14849999999999999</v>
      </c>
      <c r="I6056" s="364">
        <v>24.91</v>
      </c>
      <c r="J6056" s="379">
        <v>3.69</v>
      </c>
    </row>
    <row r="6057" spans="1:10" x14ac:dyDescent="0.25">
      <c r="A6057" s="378" t="s">
        <v>185</v>
      </c>
      <c r="B6057" s="361" t="s">
        <v>207</v>
      </c>
      <c r="C6057" s="360" t="s">
        <v>12</v>
      </c>
      <c r="D6057" s="360" t="s">
        <v>107</v>
      </c>
      <c r="E6057" s="645" t="s">
        <v>2465</v>
      </c>
      <c r="F6057" s="645"/>
      <c r="G6057" s="362" t="s">
        <v>104</v>
      </c>
      <c r="H6057" s="363">
        <v>0.29709999999999998</v>
      </c>
      <c r="I6057" s="364">
        <v>33.840000000000003</v>
      </c>
      <c r="J6057" s="379">
        <v>10.050000000000001</v>
      </c>
    </row>
    <row r="6058" spans="1:10" ht="63.75" x14ac:dyDescent="0.25">
      <c r="A6058" s="378" t="s">
        <v>185</v>
      </c>
      <c r="B6058" s="361" t="s">
        <v>683</v>
      </c>
      <c r="C6058" s="360" t="s">
        <v>12</v>
      </c>
      <c r="D6058" s="360" t="s">
        <v>684</v>
      </c>
      <c r="E6058" s="645" t="s">
        <v>2470</v>
      </c>
      <c r="F6058" s="645"/>
      <c r="G6058" s="362" t="s">
        <v>187</v>
      </c>
      <c r="H6058" s="363">
        <v>2.9399999999999999E-2</v>
      </c>
      <c r="I6058" s="364">
        <v>841.91</v>
      </c>
      <c r="J6058" s="379">
        <v>24.75</v>
      </c>
    </row>
    <row r="6059" spans="1:10" x14ac:dyDescent="0.25">
      <c r="A6059" s="646" t="s">
        <v>199</v>
      </c>
      <c r="B6059" s="853"/>
      <c r="C6059" s="853"/>
      <c r="D6059" s="853"/>
      <c r="E6059" s="853"/>
      <c r="F6059" s="853"/>
      <c r="G6059" s="853"/>
      <c r="H6059" s="853"/>
      <c r="I6059" s="853"/>
      <c r="J6059" s="647"/>
    </row>
    <row r="6060" spans="1:10" ht="15.75" thickBot="1" x14ac:dyDescent="0.3">
      <c r="A6060" s="648" t="s">
        <v>1837</v>
      </c>
      <c r="B6060" s="854"/>
      <c r="C6060" s="854"/>
      <c r="D6060" s="854"/>
      <c r="E6060" s="854"/>
      <c r="F6060" s="854"/>
      <c r="G6060" s="854"/>
      <c r="H6060" s="854"/>
      <c r="I6060" s="854"/>
      <c r="J6060" s="649"/>
    </row>
    <row r="6061" spans="1:10" ht="15.75" thickTop="1" x14ac:dyDescent="0.25">
      <c r="A6061" s="374"/>
      <c r="B6061" s="359"/>
      <c r="C6061" s="359"/>
      <c r="D6061" s="359"/>
      <c r="E6061" s="359"/>
      <c r="F6061" s="359"/>
      <c r="G6061" s="359"/>
      <c r="H6061" s="359"/>
      <c r="I6061" s="359"/>
      <c r="J6061" s="375"/>
    </row>
    <row r="6062" spans="1:10" ht="51" x14ac:dyDescent="0.25">
      <c r="A6062" s="376" t="s">
        <v>184</v>
      </c>
      <c r="B6062" s="350" t="s">
        <v>4678</v>
      </c>
      <c r="C6062" s="349" t="s">
        <v>163</v>
      </c>
      <c r="D6062" s="349" t="s">
        <v>4679</v>
      </c>
      <c r="E6062" s="644" t="s">
        <v>2887</v>
      </c>
      <c r="F6062" s="644"/>
      <c r="G6062" s="351" t="s">
        <v>162</v>
      </c>
      <c r="H6062" s="352">
        <v>1</v>
      </c>
      <c r="I6062" s="353">
        <v>253.19</v>
      </c>
      <c r="J6062" s="377">
        <v>253.19</v>
      </c>
    </row>
    <row r="6063" spans="1:10" x14ac:dyDescent="0.25">
      <c r="A6063" s="378" t="s">
        <v>185</v>
      </c>
      <c r="B6063" s="361" t="s">
        <v>190</v>
      </c>
      <c r="C6063" s="360" t="s">
        <v>12</v>
      </c>
      <c r="D6063" s="360" t="s">
        <v>106</v>
      </c>
      <c r="E6063" s="645" t="s">
        <v>2465</v>
      </c>
      <c r="F6063" s="645"/>
      <c r="G6063" s="362" t="s">
        <v>104</v>
      </c>
      <c r="H6063" s="363">
        <v>0.57799999999999996</v>
      </c>
      <c r="I6063" s="364">
        <v>24.91</v>
      </c>
      <c r="J6063" s="379">
        <v>14.39</v>
      </c>
    </row>
    <row r="6064" spans="1:10" ht="25.5" x14ac:dyDescent="0.25">
      <c r="A6064" s="378" t="s">
        <v>185</v>
      </c>
      <c r="B6064" s="361" t="s">
        <v>1815</v>
      </c>
      <c r="C6064" s="360" t="s">
        <v>12</v>
      </c>
      <c r="D6064" s="360" t="s">
        <v>2484</v>
      </c>
      <c r="E6064" s="645" t="s">
        <v>2465</v>
      </c>
      <c r="F6064" s="645"/>
      <c r="G6064" s="362" t="s">
        <v>104</v>
      </c>
      <c r="H6064" s="363">
        <v>1.1559999999999999</v>
      </c>
      <c r="I6064" s="364">
        <v>33.69</v>
      </c>
      <c r="J6064" s="379">
        <v>38.94</v>
      </c>
    </row>
    <row r="6065" spans="1:10" ht="38.25" x14ac:dyDescent="0.25">
      <c r="A6065" s="372" t="s">
        <v>191</v>
      </c>
      <c r="B6065" s="355" t="s">
        <v>2888</v>
      </c>
      <c r="C6065" s="354" t="s">
        <v>12</v>
      </c>
      <c r="D6065" s="354" t="s">
        <v>2889</v>
      </c>
      <c r="E6065" s="643" t="s">
        <v>192</v>
      </c>
      <c r="F6065" s="643"/>
      <c r="G6065" s="356" t="s">
        <v>162</v>
      </c>
      <c r="H6065" s="357">
        <v>1.05</v>
      </c>
      <c r="I6065" s="358">
        <v>167.01</v>
      </c>
      <c r="J6065" s="373">
        <v>175.36</v>
      </c>
    </row>
    <row r="6066" spans="1:10" x14ac:dyDescent="0.25">
      <c r="A6066" s="372" t="s">
        <v>191</v>
      </c>
      <c r="B6066" s="355" t="s">
        <v>2869</v>
      </c>
      <c r="C6066" s="354" t="s">
        <v>12</v>
      </c>
      <c r="D6066" s="354" t="s">
        <v>2870</v>
      </c>
      <c r="E6066" s="643" t="s">
        <v>192</v>
      </c>
      <c r="F6066" s="643"/>
      <c r="G6066" s="356" t="s">
        <v>16</v>
      </c>
      <c r="H6066" s="357">
        <v>7.73</v>
      </c>
      <c r="I6066" s="358">
        <v>3.17</v>
      </c>
      <c r="J6066" s="373">
        <v>24.5</v>
      </c>
    </row>
    <row r="6067" spans="1:10" x14ac:dyDescent="0.25">
      <c r="A6067" s="646" t="s">
        <v>199</v>
      </c>
      <c r="B6067" s="853"/>
      <c r="C6067" s="853"/>
      <c r="D6067" s="853"/>
      <c r="E6067" s="853"/>
      <c r="F6067" s="853"/>
      <c r="G6067" s="853"/>
      <c r="H6067" s="853"/>
      <c r="I6067" s="853"/>
      <c r="J6067" s="647"/>
    </row>
    <row r="6068" spans="1:10" ht="15.75" thickBot="1" x14ac:dyDescent="0.3">
      <c r="A6068" s="648" t="s">
        <v>2890</v>
      </c>
      <c r="B6068" s="854"/>
      <c r="C6068" s="854"/>
      <c r="D6068" s="854"/>
      <c r="E6068" s="854"/>
      <c r="F6068" s="854"/>
      <c r="G6068" s="854"/>
      <c r="H6068" s="854"/>
      <c r="I6068" s="854"/>
      <c r="J6068" s="649"/>
    </row>
    <row r="6069" spans="1:10" ht="15.75" thickTop="1" x14ac:dyDescent="0.25">
      <c r="A6069" s="374"/>
      <c r="B6069" s="359"/>
      <c r="C6069" s="359"/>
      <c r="D6069" s="359"/>
      <c r="E6069" s="359"/>
      <c r="F6069" s="359"/>
      <c r="G6069" s="359"/>
      <c r="H6069" s="359"/>
      <c r="I6069" s="359"/>
      <c r="J6069" s="375"/>
    </row>
    <row r="6070" spans="1:10" ht="63.75" x14ac:dyDescent="0.25">
      <c r="A6070" s="376" t="s">
        <v>184</v>
      </c>
      <c r="B6070" s="350" t="s">
        <v>1250</v>
      </c>
      <c r="C6070" s="349" t="s">
        <v>12</v>
      </c>
      <c r="D6070" s="349" t="s">
        <v>1251</v>
      </c>
      <c r="E6070" s="644" t="s">
        <v>2478</v>
      </c>
      <c r="F6070" s="644"/>
      <c r="G6070" s="351" t="s">
        <v>162</v>
      </c>
      <c r="H6070" s="352">
        <v>1</v>
      </c>
      <c r="I6070" s="353">
        <v>7.07</v>
      </c>
      <c r="J6070" s="377">
        <v>7.07</v>
      </c>
    </row>
    <row r="6071" spans="1:10" ht="51" x14ac:dyDescent="0.25">
      <c r="A6071" s="378" t="s">
        <v>185</v>
      </c>
      <c r="B6071" s="361" t="s">
        <v>1838</v>
      </c>
      <c r="C6071" s="360" t="s">
        <v>12</v>
      </c>
      <c r="D6071" s="360" t="s">
        <v>1839</v>
      </c>
      <c r="E6071" s="645" t="s">
        <v>2470</v>
      </c>
      <c r="F6071" s="645"/>
      <c r="G6071" s="362" t="s">
        <v>187</v>
      </c>
      <c r="H6071" s="363">
        <v>1.5E-3</v>
      </c>
      <c r="I6071" s="364">
        <v>3600.1</v>
      </c>
      <c r="J6071" s="379">
        <v>5.4</v>
      </c>
    </row>
    <row r="6072" spans="1:10" x14ac:dyDescent="0.25">
      <c r="A6072" s="378" t="s">
        <v>185</v>
      </c>
      <c r="B6072" s="361" t="s">
        <v>190</v>
      </c>
      <c r="C6072" s="360" t="s">
        <v>12</v>
      </c>
      <c r="D6072" s="360" t="s">
        <v>106</v>
      </c>
      <c r="E6072" s="645" t="s">
        <v>2465</v>
      </c>
      <c r="F6072" s="645"/>
      <c r="G6072" s="362" t="s">
        <v>104</v>
      </c>
      <c r="H6072" s="363">
        <v>1.46E-2</v>
      </c>
      <c r="I6072" s="364">
        <v>24.91</v>
      </c>
      <c r="J6072" s="379">
        <v>0.36</v>
      </c>
    </row>
    <row r="6073" spans="1:10" ht="15.75" thickBot="1" x14ac:dyDescent="0.3">
      <c r="A6073" s="378" t="s">
        <v>185</v>
      </c>
      <c r="B6073" s="361" t="s">
        <v>207</v>
      </c>
      <c r="C6073" s="360" t="s">
        <v>12</v>
      </c>
      <c r="D6073" s="360" t="s">
        <v>107</v>
      </c>
      <c r="E6073" s="645" t="s">
        <v>2465</v>
      </c>
      <c r="F6073" s="645"/>
      <c r="G6073" s="362" t="s">
        <v>104</v>
      </c>
      <c r="H6073" s="363">
        <v>3.8899999999999997E-2</v>
      </c>
      <c r="I6073" s="364">
        <v>33.840000000000003</v>
      </c>
      <c r="J6073" s="379">
        <v>1.31</v>
      </c>
    </row>
    <row r="6074" spans="1:10" ht="15.75" thickTop="1" x14ac:dyDescent="0.25">
      <c r="A6074" s="374"/>
      <c r="B6074" s="359"/>
      <c r="C6074" s="359"/>
      <c r="D6074" s="359"/>
      <c r="E6074" s="359"/>
      <c r="F6074" s="359"/>
      <c r="G6074" s="359"/>
      <c r="H6074" s="359"/>
      <c r="I6074" s="359"/>
      <c r="J6074" s="375"/>
    </row>
    <row r="6075" spans="1:10" ht="38.25" x14ac:dyDescent="0.25">
      <c r="A6075" s="376" t="s">
        <v>184</v>
      </c>
      <c r="B6075" s="350" t="s">
        <v>1253</v>
      </c>
      <c r="C6075" s="349" t="s">
        <v>12</v>
      </c>
      <c r="D6075" s="349" t="s">
        <v>1254</v>
      </c>
      <c r="E6075" s="644" t="s">
        <v>690</v>
      </c>
      <c r="F6075" s="644"/>
      <c r="G6075" s="351" t="s">
        <v>162</v>
      </c>
      <c r="H6075" s="352">
        <v>1</v>
      </c>
      <c r="I6075" s="353">
        <v>40.97</v>
      </c>
      <c r="J6075" s="377">
        <v>40.97</v>
      </c>
    </row>
    <row r="6076" spans="1:10" x14ac:dyDescent="0.25">
      <c r="A6076" s="378" t="s">
        <v>185</v>
      </c>
      <c r="B6076" s="361" t="s">
        <v>190</v>
      </c>
      <c r="C6076" s="360" t="s">
        <v>12</v>
      </c>
      <c r="D6076" s="360" t="s">
        <v>106</v>
      </c>
      <c r="E6076" s="645" t="s">
        <v>2465</v>
      </c>
      <c r="F6076" s="645"/>
      <c r="G6076" s="362" t="s">
        <v>104</v>
      </c>
      <c r="H6076" s="363">
        <v>0.26619999999999999</v>
      </c>
      <c r="I6076" s="364">
        <v>24.91</v>
      </c>
      <c r="J6076" s="379">
        <v>6.63</v>
      </c>
    </row>
    <row r="6077" spans="1:10" ht="63.75" x14ac:dyDescent="0.25">
      <c r="A6077" s="378" t="s">
        <v>185</v>
      </c>
      <c r="B6077" s="361" t="s">
        <v>683</v>
      </c>
      <c r="C6077" s="360" t="s">
        <v>12</v>
      </c>
      <c r="D6077" s="360" t="s">
        <v>684</v>
      </c>
      <c r="E6077" s="645" t="s">
        <v>2470</v>
      </c>
      <c r="F6077" s="645"/>
      <c r="G6077" s="362" t="s">
        <v>187</v>
      </c>
      <c r="H6077" s="363">
        <v>1.9400000000000001E-2</v>
      </c>
      <c r="I6077" s="364">
        <v>841.91</v>
      </c>
      <c r="J6077" s="379">
        <v>16.329999999999998</v>
      </c>
    </row>
    <row r="6078" spans="1:10" ht="15.75" thickBot="1" x14ac:dyDescent="0.3">
      <c r="A6078" s="378" t="s">
        <v>185</v>
      </c>
      <c r="B6078" s="361" t="s">
        <v>207</v>
      </c>
      <c r="C6078" s="360" t="s">
        <v>12</v>
      </c>
      <c r="D6078" s="360" t="s">
        <v>107</v>
      </c>
      <c r="E6078" s="645" t="s">
        <v>2465</v>
      </c>
      <c r="F6078" s="645"/>
      <c r="G6078" s="362" t="s">
        <v>104</v>
      </c>
      <c r="H6078" s="363">
        <v>0.53249999999999997</v>
      </c>
      <c r="I6078" s="364">
        <v>33.840000000000003</v>
      </c>
      <c r="J6078" s="379">
        <v>18.010000000000002</v>
      </c>
    </row>
    <row r="6079" spans="1:10" ht="15.75" thickTop="1" x14ac:dyDescent="0.25">
      <c r="A6079" s="374"/>
      <c r="B6079" s="359"/>
      <c r="C6079" s="359"/>
      <c r="D6079" s="359"/>
      <c r="E6079" s="359"/>
      <c r="F6079" s="359"/>
      <c r="G6079" s="359"/>
      <c r="H6079" s="359"/>
      <c r="I6079" s="359"/>
      <c r="J6079" s="375"/>
    </row>
    <row r="6080" spans="1:10" ht="38.25" x14ac:dyDescent="0.25">
      <c r="A6080" s="376" t="s">
        <v>184</v>
      </c>
      <c r="B6080" s="350" t="s">
        <v>4948</v>
      </c>
      <c r="C6080" s="349" t="s">
        <v>163</v>
      </c>
      <c r="D6080" s="349" t="s">
        <v>4949</v>
      </c>
      <c r="E6080" s="644" t="s">
        <v>1854</v>
      </c>
      <c r="F6080" s="644"/>
      <c r="G6080" s="351" t="s">
        <v>4</v>
      </c>
      <c r="H6080" s="352">
        <v>1</v>
      </c>
      <c r="I6080" s="353">
        <v>520.62</v>
      </c>
      <c r="J6080" s="377">
        <v>520.62</v>
      </c>
    </row>
    <row r="6081" spans="1:10" x14ac:dyDescent="0.25">
      <c r="A6081" s="378" t="s">
        <v>185</v>
      </c>
      <c r="B6081" s="361" t="s">
        <v>207</v>
      </c>
      <c r="C6081" s="360" t="s">
        <v>12</v>
      </c>
      <c r="D6081" s="360" t="s">
        <v>107</v>
      </c>
      <c r="E6081" s="645" t="s">
        <v>2465</v>
      </c>
      <c r="F6081" s="645"/>
      <c r="G6081" s="362" t="s">
        <v>104</v>
      </c>
      <c r="H6081" s="363">
        <v>0.4113</v>
      </c>
      <c r="I6081" s="364">
        <v>33.840000000000003</v>
      </c>
      <c r="J6081" s="379">
        <v>13.91</v>
      </c>
    </row>
    <row r="6082" spans="1:10" x14ac:dyDescent="0.25">
      <c r="A6082" s="378" t="s">
        <v>185</v>
      </c>
      <c r="B6082" s="361" t="s">
        <v>190</v>
      </c>
      <c r="C6082" s="360" t="s">
        <v>12</v>
      </c>
      <c r="D6082" s="360" t="s">
        <v>106</v>
      </c>
      <c r="E6082" s="645" t="s">
        <v>2465</v>
      </c>
      <c r="F6082" s="645"/>
      <c r="G6082" s="362" t="s">
        <v>104</v>
      </c>
      <c r="H6082" s="363">
        <v>0.20610000000000001</v>
      </c>
      <c r="I6082" s="364">
        <v>24.91</v>
      </c>
      <c r="J6082" s="379">
        <v>5.13</v>
      </c>
    </row>
    <row r="6083" spans="1:10" ht="63.75" x14ac:dyDescent="0.25">
      <c r="A6083" s="378" t="s">
        <v>185</v>
      </c>
      <c r="B6083" s="361" t="s">
        <v>5175</v>
      </c>
      <c r="C6083" s="360" t="s">
        <v>12</v>
      </c>
      <c r="D6083" s="360" t="s">
        <v>5176</v>
      </c>
      <c r="E6083" s="645" t="s">
        <v>3960</v>
      </c>
      <c r="F6083" s="645"/>
      <c r="G6083" s="362" t="s">
        <v>162</v>
      </c>
      <c r="H6083" s="363">
        <v>1.8</v>
      </c>
      <c r="I6083" s="364">
        <v>60</v>
      </c>
      <c r="J6083" s="379">
        <v>108</v>
      </c>
    </row>
    <row r="6084" spans="1:10" ht="51" x14ac:dyDescent="0.25">
      <c r="A6084" s="378" t="s">
        <v>185</v>
      </c>
      <c r="B6084" s="361" t="s">
        <v>5173</v>
      </c>
      <c r="C6084" s="360" t="s">
        <v>12</v>
      </c>
      <c r="D6084" s="360" t="s">
        <v>5174</v>
      </c>
      <c r="E6084" s="645" t="s">
        <v>2470</v>
      </c>
      <c r="F6084" s="645"/>
      <c r="G6084" s="362" t="s">
        <v>187</v>
      </c>
      <c r="H6084" s="363">
        <v>1.0800000000000001E-2</v>
      </c>
      <c r="I6084" s="364">
        <v>844.57</v>
      </c>
      <c r="J6084" s="379">
        <v>9.1199999999999992</v>
      </c>
    </row>
    <row r="6085" spans="1:10" ht="38.25" x14ac:dyDescent="0.25">
      <c r="A6085" s="372" t="s">
        <v>191</v>
      </c>
      <c r="B6085" s="355" t="s">
        <v>5177</v>
      </c>
      <c r="C6085" s="354" t="s">
        <v>12</v>
      </c>
      <c r="D6085" s="354" t="s">
        <v>5178</v>
      </c>
      <c r="E6085" s="643" t="s">
        <v>192</v>
      </c>
      <c r="F6085" s="643"/>
      <c r="G6085" s="356" t="s">
        <v>162</v>
      </c>
      <c r="H6085" s="357">
        <v>0.9</v>
      </c>
      <c r="I6085" s="358">
        <v>427.18</v>
      </c>
      <c r="J6085" s="373">
        <v>384.46</v>
      </c>
    </row>
    <row r="6086" spans="1:10" x14ac:dyDescent="0.25">
      <c r="A6086" s="646" t="s">
        <v>199</v>
      </c>
      <c r="B6086" s="853"/>
      <c r="C6086" s="853"/>
      <c r="D6086" s="853"/>
      <c r="E6086" s="853"/>
      <c r="F6086" s="853"/>
      <c r="G6086" s="853"/>
      <c r="H6086" s="853"/>
      <c r="I6086" s="853"/>
      <c r="J6086" s="647"/>
    </row>
    <row r="6087" spans="1:10" ht="15.75" thickBot="1" x14ac:dyDescent="0.3">
      <c r="A6087" s="648" t="s">
        <v>5179</v>
      </c>
      <c r="B6087" s="854"/>
      <c r="C6087" s="854"/>
      <c r="D6087" s="854"/>
      <c r="E6087" s="854"/>
      <c r="F6087" s="854"/>
      <c r="G6087" s="854"/>
      <c r="H6087" s="854"/>
      <c r="I6087" s="854"/>
      <c r="J6087" s="649"/>
    </row>
    <row r="6088" spans="1:10" ht="15.75" thickTop="1" x14ac:dyDescent="0.25">
      <c r="A6088" s="374"/>
      <c r="B6088" s="359"/>
      <c r="C6088" s="359"/>
      <c r="D6088" s="359"/>
      <c r="E6088" s="359"/>
      <c r="F6088" s="359"/>
      <c r="G6088" s="359"/>
      <c r="H6088" s="359"/>
      <c r="I6088" s="359"/>
      <c r="J6088" s="375"/>
    </row>
    <row r="6089" spans="1:10" ht="25.5" x14ac:dyDescent="0.25">
      <c r="A6089" s="376" t="s">
        <v>184</v>
      </c>
      <c r="B6089" s="350" t="s">
        <v>611</v>
      </c>
      <c r="C6089" s="349" t="s">
        <v>12</v>
      </c>
      <c r="D6089" s="349" t="s">
        <v>612</v>
      </c>
      <c r="E6089" s="644" t="s">
        <v>640</v>
      </c>
      <c r="F6089" s="644"/>
      <c r="G6089" s="351" t="s">
        <v>162</v>
      </c>
      <c r="H6089" s="352">
        <v>1</v>
      </c>
      <c r="I6089" s="353">
        <v>4.8</v>
      </c>
      <c r="J6089" s="377">
        <v>4.8</v>
      </c>
    </row>
    <row r="6090" spans="1:10" x14ac:dyDescent="0.25">
      <c r="A6090" s="378" t="s">
        <v>185</v>
      </c>
      <c r="B6090" s="361" t="s">
        <v>550</v>
      </c>
      <c r="C6090" s="360" t="s">
        <v>12</v>
      </c>
      <c r="D6090" s="360" t="s">
        <v>551</v>
      </c>
      <c r="E6090" s="645" t="s">
        <v>2465</v>
      </c>
      <c r="F6090" s="645"/>
      <c r="G6090" s="362" t="s">
        <v>104</v>
      </c>
      <c r="H6090" s="363">
        <v>6.6600000000000006E-2</v>
      </c>
      <c r="I6090" s="364">
        <v>35.26</v>
      </c>
      <c r="J6090" s="379">
        <v>2.34</v>
      </c>
    </row>
    <row r="6091" spans="1:10" x14ac:dyDescent="0.25">
      <c r="A6091" s="378" t="s">
        <v>185</v>
      </c>
      <c r="B6091" s="361" t="s">
        <v>190</v>
      </c>
      <c r="C6091" s="360" t="s">
        <v>12</v>
      </c>
      <c r="D6091" s="360" t="s">
        <v>106</v>
      </c>
      <c r="E6091" s="645" t="s">
        <v>2465</v>
      </c>
      <c r="F6091" s="645"/>
      <c r="G6091" s="362" t="s">
        <v>104</v>
      </c>
      <c r="H6091" s="363">
        <v>2.2200000000000001E-2</v>
      </c>
      <c r="I6091" s="364">
        <v>24.91</v>
      </c>
      <c r="J6091" s="379">
        <v>0.55000000000000004</v>
      </c>
    </row>
    <row r="6092" spans="1:10" ht="26.25" thickBot="1" x14ac:dyDescent="0.3">
      <c r="A6092" s="372" t="s">
        <v>191</v>
      </c>
      <c r="B6092" s="355" t="s">
        <v>752</v>
      </c>
      <c r="C6092" s="354" t="s">
        <v>12</v>
      </c>
      <c r="D6092" s="354" t="s">
        <v>753</v>
      </c>
      <c r="E6092" s="643" t="s">
        <v>192</v>
      </c>
      <c r="F6092" s="643"/>
      <c r="G6092" s="356" t="s">
        <v>105</v>
      </c>
      <c r="H6092" s="357">
        <v>0.1666</v>
      </c>
      <c r="I6092" s="358">
        <v>11.48</v>
      </c>
      <c r="J6092" s="373">
        <v>1.91</v>
      </c>
    </row>
    <row r="6093" spans="1:10" ht="15.75" thickTop="1" x14ac:dyDescent="0.25">
      <c r="A6093" s="374"/>
      <c r="B6093" s="359"/>
      <c r="C6093" s="359"/>
      <c r="D6093" s="359"/>
      <c r="E6093" s="359"/>
      <c r="F6093" s="359"/>
      <c r="G6093" s="359"/>
      <c r="H6093" s="359"/>
      <c r="I6093" s="359"/>
      <c r="J6093" s="375"/>
    </row>
    <row r="6094" spans="1:10" ht="25.5" x14ac:dyDescent="0.25">
      <c r="A6094" s="376" t="s">
        <v>184</v>
      </c>
      <c r="B6094" s="350" t="s">
        <v>1285</v>
      </c>
      <c r="C6094" s="349" t="s">
        <v>163</v>
      </c>
      <c r="D6094" s="349" t="s">
        <v>1286</v>
      </c>
      <c r="E6094" s="644" t="s">
        <v>1857</v>
      </c>
      <c r="F6094" s="644"/>
      <c r="G6094" s="351" t="s">
        <v>162</v>
      </c>
      <c r="H6094" s="352">
        <v>1</v>
      </c>
      <c r="I6094" s="353">
        <v>31.98</v>
      </c>
      <c r="J6094" s="377">
        <v>31.98</v>
      </c>
    </row>
    <row r="6095" spans="1:10" x14ac:dyDescent="0.25">
      <c r="A6095" s="378" t="s">
        <v>185</v>
      </c>
      <c r="B6095" s="361" t="s">
        <v>190</v>
      </c>
      <c r="C6095" s="360" t="s">
        <v>12</v>
      </c>
      <c r="D6095" s="360" t="s">
        <v>106</v>
      </c>
      <c r="E6095" s="645" t="s">
        <v>2465</v>
      </c>
      <c r="F6095" s="645"/>
      <c r="G6095" s="362" t="s">
        <v>104</v>
      </c>
      <c r="H6095" s="363">
        <v>0.1036</v>
      </c>
      <c r="I6095" s="364">
        <v>24.91</v>
      </c>
      <c r="J6095" s="379">
        <v>2.58</v>
      </c>
    </row>
    <row r="6096" spans="1:10" x14ac:dyDescent="0.25">
      <c r="A6096" s="378" t="s">
        <v>185</v>
      </c>
      <c r="B6096" s="361" t="s">
        <v>550</v>
      </c>
      <c r="C6096" s="360" t="s">
        <v>12</v>
      </c>
      <c r="D6096" s="360" t="s">
        <v>551</v>
      </c>
      <c r="E6096" s="645" t="s">
        <v>2465</v>
      </c>
      <c r="F6096" s="645"/>
      <c r="G6096" s="362" t="s">
        <v>104</v>
      </c>
      <c r="H6096" s="363">
        <v>0.63439999999999996</v>
      </c>
      <c r="I6096" s="364">
        <v>35.26</v>
      </c>
      <c r="J6096" s="379">
        <v>22.36</v>
      </c>
    </row>
    <row r="6097" spans="1:10" ht="25.5" x14ac:dyDescent="0.25">
      <c r="A6097" s="372" t="s">
        <v>191</v>
      </c>
      <c r="B6097" s="355" t="s">
        <v>1858</v>
      </c>
      <c r="C6097" s="354" t="s">
        <v>12</v>
      </c>
      <c r="D6097" s="354" t="s">
        <v>1859</v>
      </c>
      <c r="E6097" s="643" t="s">
        <v>192</v>
      </c>
      <c r="F6097" s="643"/>
      <c r="G6097" s="356" t="s">
        <v>16</v>
      </c>
      <c r="H6097" s="357">
        <v>1.3870899999999999</v>
      </c>
      <c r="I6097" s="358">
        <v>5.03</v>
      </c>
      <c r="J6097" s="373">
        <v>6.97</v>
      </c>
    </row>
    <row r="6098" spans="1:10" ht="25.5" x14ac:dyDescent="0.25">
      <c r="A6098" s="372" t="s">
        <v>191</v>
      </c>
      <c r="B6098" s="355" t="s">
        <v>754</v>
      </c>
      <c r="C6098" s="354" t="s">
        <v>12</v>
      </c>
      <c r="D6098" s="354" t="s">
        <v>755</v>
      </c>
      <c r="E6098" s="643" t="s">
        <v>192</v>
      </c>
      <c r="F6098" s="643"/>
      <c r="G6098" s="356" t="s">
        <v>4</v>
      </c>
      <c r="H6098" s="357">
        <v>8.2869999999999999E-2</v>
      </c>
      <c r="I6098" s="358">
        <v>0.94</v>
      </c>
      <c r="J6098" s="373">
        <v>7.0000000000000007E-2</v>
      </c>
    </row>
    <row r="6099" spans="1:10" x14ac:dyDescent="0.25">
      <c r="A6099" s="646" t="s">
        <v>199</v>
      </c>
      <c r="B6099" s="853"/>
      <c r="C6099" s="853"/>
      <c r="D6099" s="853"/>
      <c r="E6099" s="853"/>
      <c r="F6099" s="853"/>
      <c r="G6099" s="853"/>
      <c r="H6099" s="853"/>
      <c r="I6099" s="853"/>
      <c r="J6099" s="647"/>
    </row>
    <row r="6100" spans="1:10" ht="15.75" thickBot="1" x14ac:dyDescent="0.3">
      <c r="A6100" s="648" t="s">
        <v>1860</v>
      </c>
      <c r="B6100" s="854"/>
      <c r="C6100" s="854"/>
      <c r="D6100" s="854"/>
      <c r="E6100" s="854"/>
      <c r="F6100" s="854"/>
      <c r="G6100" s="854"/>
      <c r="H6100" s="854"/>
      <c r="I6100" s="854"/>
      <c r="J6100" s="649"/>
    </row>
    <row r="6101" spans="1:10" ht="15.75" thickTop="1" x14ac:dyDescent="0.25">
      <c r="A6101" s="374"/>
      <c r="B6101" s="359"/>
      <c r="C6101" s="359"/>
      <c r="D6101" s="359"/>
      <c r="E6101" s="359"/>
      <c r="F6101" s="359"/>
      <c r="G6101" s="359"/>
      <c r="H6101" s="359"/>
      <c r="I6101" s="359"/>
      <c r="J6101" s="375"/>
    </row>
    <row r="6102" spans="1:10" ht="25.5" x14ac:dyDescent="0.25">
      <c r="A6102" s="376" t="s">
        <v>184</v>
      </c>
      <c r="B6102" s="350" t="s">
        <v>613</v>
      </c>
      <c r="C6102" s="349" t="s">
        <v>12</v>
      </c>
      <c r="D6102" s="349" t="s">
        <v>614</v>
      </c>
      <c r="E6102" s="644" t="s">
        <v>640</v>
      </c>
      <c r="F6102" s="644"/>
      <c r="G6102" s="351" t="s">
        <v>162</v>
      </c>
      <c r="H6102" s="352">
        <v>1</v>
      </c>
      <c r="I6102" s="353">
        <v>14.99</v>
      </c>
      <c r="J6102" s="377">
        <v>14.99</v>
      </c>
    </row>
    <row r="6103" spans="1:10" x14ac:dyDescent="0.25">
      <c r="A6103" s="378" t="s">
        <v>185</v>
      </c>
      <c r="B6103" s="361" t="s">
        <v>190</v>
      </c>
      <c r="C6103" s="360" t="s">
        <v>12</v>
      </c>
      <c r="D6103" s="360" t="s">
        <v>106</v>
      </c>
      <c r="E6103" s="645" t="s">
        <v>2465</v>
      </c>
      <c r="F6103" s="645"/>
      <c r="G6103" s="362" t="s">
        <v>104</v>
      </c>
      <c r="H6103" s="363">
        <v>5.4399999999999997E-2</v>
      </c>
      <c r="I6103" s="364">
        <v>24.91</v>
      </c>
      <c r="J6103" s="379">
        <v>1.35</v>
      </c>
    </row>
    <row r="6104" spans="1:10" x14ac:dyDescent="0.25">
      <c r="A6104" s="378" t="s">
        <v>185</v>
      </c>
      <c r="B6104" s="361" t="s">
        <v>550</v>
      </c>
      <c r="C6104" s="360" t="s">
        <v>12</v>
      </c>
      <c r="D6104" s="360" t="s">
        <v>551</v>
      </c>
      <c r="E6104" s="645" t="s">
        <v>2465</v>
      </c>
      <c r="F6104" s="645"/>
      <c r="G6104" s="362" t="s">
        <v>104</v>
      </c>
      <c r="H6104" s="363">
        <v>0.16309999999999999</v>
      </c>
      <c r="I6104" s="364">
        <v>35.26</v>
      </c>
      <c r="J6104" s="379">
        <v>5.75</v>
      </c>
    </row>
    <row r="6105" spans="1:10" ht="26.25" thickBot="1" x14ac:dyDescent="0.3">
      <c r="A6105" s="372" t="s">
        <v>191</v>
      </c>
      <c r="B6105" s="355" t="s">
        <v>734</v>
      </c>
      <c r="C6105" s="354" t="s">
        <v>12</v>
      </c>
      <c r="D6105" s="354" t="s">
        <v>735</v>
      </c>
      <c r="E6105" s="643" t="s">
        <v>192</v>
      </c>
      <c r="F6105" s="643"/>
      <c r="G6105" s="356" t="s">
        <v>105</v>
      </c>
      <c r="H6105" s="357">
        <v>0.22850000000000001</v>
      </c>
      <c r="I6105" s="358">
        <v>34.549999999999997</v>
      </c>
      <c r="J6105" s="373">
        <v>7.89</v>
      </c>
    </row>
    <row r="6106" spans="1:10" ht="15.75" thickTop="1" x14ac:dyDescent="0.25">
      <c r="A6106" s="374"/>
      <c r="B6106" s="359"/>
      <c r="C6106" s="359"/>
      <c r="D6106" s="359"/>
      <c r="E6106" s="359"/>
      <c r="F6106" s="359"/>
      <c r="G6106" s="359"/>
      <c r="H6106" s="359"/>
      <c r="I6106" s="359"/>
      <c r="J6106" s="375"/>
    </row>
    <row r="6107" spans="1:10" ht="38.25" x14ac:dyDescent="0.25">
      <c r="A6107" s="376" t="s">
        <v>184</v>
      </c>
      <c r="B6107" s="350" t="s">
        <v>1294</v>
      </c>
      <c r="C6107" s="349" t="s">
        <v>163</v>
      </c>
      <c r="D6107" s="349" t="s">
        <v>1295</v>
      </c>
      <c r="E6107" s="644" t="s">
        <v>640</v>
      </c>
      <c r="F6107" s="644"/>
      <c r="G6107" s="351" t="s">
        <v>162</v>
      </c>
      <c r="H6107" s="352">
        <v>1</v>
      </c>
      <c r="I6107" s="353">
        <v>39.11</v>
      </c>
      <c r="J6107" s="377">
        <v>39.11</v>
      </c>
    </row>
    <row r="6108" spans="1:10" x14ac:dyDescent="0.25">
      <c r="A6108" s="378" t="s">
        <v>185</v>
      </c>
      <c r="B6108" s="361" t="s">
        <v>190</v>
      </c>
      <c r="C6108" s="360" t="s">
        <v>12</v>
      </c>
      <c r="D6108" s="360" t="s">
        <v>106</v>
      </c>
      <c r="E6108" s="645" t="s">
        <v>2465</v>
      </c>
      <c r="F6108" s="645"/>
      <c r="G6108" s="362" t="s">
        <v>104</v>
      </c>
      <c r="H6108" s="363">
        <v>0.24729999999999999</v>
      </c>
      <c r="I6108" s="364">
        <v>24.91</v>
      </c>
      <c r="J6108" s="379">
        <v>6.16</v>
      </c>
    </row>
    <row r="6109" spans="1:10" x14ac:dyDescent="0.25">
      <c r="A6109" s="378" t="s">
        <v>185</v>
      </c>
      <c r="B6109" s="361" t="s">
        <v>550</v>
      </c>
      <c r="C6109" s="360" t="s">
        <v>12</v>
      </c>
      <c r="D6109" s="360" t="s">
        <v>551</v>
      </c>
      <c r="E6109" s="645" t="s">
        <v>2465</v>
      </c>
      <c r="F6109" s="645"/>
      <c r="G6109" s="362" t="s">
        <v>104</v>
      </c>
      <c r="H6109" s="363">
        <v>0.7419</v>
      </c>
      <c r="I6109" s="364">
        <v>35.26</v>
      </c>
      <c r="J6109" s="379">
        <v>26.15</v>
      </c>
    </row>
    <row r="6110" spans="1:10" ht="25.5" x14ac:dyDescent="0.25">
      <c r="A6110" s="372" t="s">
        <v>191</v>
      </c>
      <c r="B6110" s="355" t="s">
        <v>754</v>
      </c>
      <c r="C6110" s="354" t="s">
        <v>12</v>
      </c>
      <c r="D6110" s="354" t="s">
        <v>755</v>
      </c>
      <c r="E6110" s="643" t="s">
        <v>192</v>
      </c>
      <c r="F6110" s="643"/>
      <c r="G6110" s="356" t="s">
        <v>4</v>
      </c>
      <c r="H6110" s="357">
        <v>8.0199999999999994E-2</v>
      </c>
      <c r="I6110" s="358">
        <v>0.94</v>
      </c>
      <c r="J6110" s="373">
        <v>7.0000000000000007E-2</v>
      </c>
    </row>
    <row r="6111" spans="1:10" ht="25.5" x14ac:dyDescent="0.25">
      <c r="A6111" s="372" t="s">
        <v>191</v>
      </c>
      <c r="B6111" s="355" t="s">
        <v>1858</v>
      </c>
      <c r="C6111" s="354" t="s">
        <v>12</v>
      </c>
      <c r="D6111" s="354" t="s">
        <v>1859</v>
      </c>
      <c r="E6111" s="643" t="s">
        <v>192</v>
      </c>
      <c r="F6111" s="643"/>
      <c r="G6111" s="356" t="s">
        <v>16</v>
      </c>
      <c r="H6111" s="357">
        <v>1.3389</v>
      </c>
      <c r="I6111" s="358">
        <v>5.03</v>
      </c>
      <c r="J6111" s="373">
        <v>6.73</v>
      </c>
    </row>
    <row r="6112" spans="1:10" x14ac:dyDescent="0.25">
      <c r="A6112" s="646" t="s">
        <v>199</v>
      </c>
      <c r="B6112" s="853"/>
      <c r="C6112" s="853"/>
      <c r="D6112" s="853"/>
      <c r="E6112" s="853"/>
      <c r="F6112" s="853"/>
      <c r="G6112" s="853"/>
      <c r="H6112" s="853"/>
      <c r="I6112" s="853"/>
      <c r="J6112" s="647"/>
    </row>
    <row r="6113" spans="1:10" ht="15.75" thickBot="1" x14ac:dyDescent="0.3">
      <c r="A6113" s="648" t="s">
        <v>1866</v>
      </c>
      <c r="B6113" s="854"/>
      <c r="C6113" s="854"/>
      <c r="D6113" s="854"/>
      <c r="E6113" s="854"/>
      <c r="F6113" s="854"/>
      <c r="G6113" s="854"/>
      <c r="H6113" s="854"/>
      <c r="I6113" s="854"/>
      <c r="J6113" s="649"/>
    </row>
    <row r="6114" spans="1:10" ht="15.75" thickTop="1" x14ac:dyDescent="0.25">
      <c r="A6114" s="374"/>
      <c r="B6114" s="359"/>
      <c r="C6114" s="359"/>
      <c r="D6114" s="359"/>
      <c r="E6114" s="359"/>
      <c r="F6114" s="359"/>
      <c r="G6114" s="359"/>
      <c r="H6114" s="359"/>
      <c r="I6114" s="359"/>
      <c r="J6114" s="375"/>
    </row>
    <row r="6115" spans="1:10" ht="25.5" x14ac:dyDescent="0.25">
      <c r="A6115" s="376" t="s">
        <v>184</v>
      </c>
      <c r="B6115" s="350" t="s">
        <v>1297</v>
      </c>
      <c r="C6115" s="349" t="s">
        <v>12</v>
      </c>
      <c r="D6115" s="349" t="s">
        <v>1298</v>
      </c>
      <c r="E6115" s="644" t="s">
        <v>640</v>
      </c>
      <c r="F6115" s="644"/>
      <c r="G6115" s="351" t="s">
        <v>162</v>
      </c>
      <c r="H6115" s="352">
        <v>1</v>
      </c>
      <c r="I6115" s="353">
        <v>5.93</v>
      </c>
      <c r="J6115" s="377">
        <v>5.93</v>
      </c>
    </row>
    <row r="6116" spans="1:10" x14ac:dyDescent="0.25">
      <c r="A6116" s="378" t="s">
        <v>185</v>
      </c>
      <c r="B6116" s="361" t="s">
        <v>550</v>
      </c>
      <c r="C6116" s="360" t="s">
        <v>12</v>
      </c>
      <c r="D6116" s="360" t="s">
        <v>551</v>
      </c>
      <c r="E6116" s="645" t="s">
        <v>2465</v>
      </c>
      <c r="F6116" s="645"/>
      <c r="G6116" s="362" t="s">
        <v>104</v>
      </c>
      <c r="H6116" s="363">
        <v>9.2700000000000005E-2</v>
      </c>
      <c r="I6116" s="364">
        <v>35.26</v>
      </c>
      <c r="J6116" s="379">
        <v>3.26</v>
      </c>
    </row>
    <row r="6117" spans="1:10" x14ac:dyDescent="0.25">
      <c r="A6117" s="378" t="s">
        <v>185</v>
      </c>
      <c r="B6117" s="361" t="s">
        <v>190</v>
      </c>
      <c r="C6117" s="360" t="s">
        <v>12</v>
      </c>
      <c r="D6117" s="360" t="s">
        <v>106</v>
      </c>
      <c r="E6117" s="645" t="s">
        <v>2465</v>
      </c>
      <c r="F6117" s="645"/>
      <c r="G6117" s="362" t="s">
        <v>104</v>
      </c>
      <c r="H6117" s="363">
        <v>3.09E-2</v>
      </c>
      <c r="I6117" s="364">
        <v>24.91</v>
      </c>
      <c r="J6117" s="379">
        <v>0.76</v>
      </c>
    </row>
    <row r="6118" spans="1:10" ht="26.25" thickBot="1" x14ac:dyDescent="0.3">
      <c r="A6118" s="372" t="s">
        <v>191</v>
      </c>
      <c r="B6118" s="355" t="s">
        <v>752</v>
      </c>
      <c r="C6118" s="354" t="s">
        <v>12</v>
      </c>
      <c r="D6118" s="354" t="s">
        <v>753</v>
      </c>
      <c r="E6118" s="643" t="s">
        <v>192</v>
      </c>
      <c r="F6118" s="643"/>
      <c r="G6118" s="356" t="s">
        <v>105</v>
      </c>
      <c r="H6118" s="357">
        <v>0.1666</v>
      </c>
      <c r="I6118" s="358">
        <v>11.48</v>
      </c>
      <c r="J6118" s="373">
        <v>1.91</v>
      </c>
    </row>
    <row r="6119" spans="1:10" ht="15.75" thickTop="1" x14ac:dyDescent="0.25">
      <c r="A6119" s="374"/>
      <c r="B6119" s="359"/>
      <c r="C6119" s="359"/>
      <c r="D6119" s="359"/>
      <c r="E6119" s="359"/>
      <c r="F6119" s="359"/>
      <c r="G6119" s="359"/>
      <c r="H6119" s="359"/>
      <c r="I6119" s="359"/>
      <c r="J6119" s="375"/>
    </row>
    <row r="6120" spans="1:10" ht="25.5" x14ac:dyDescent="0.25">
      <c r="A6120" s="376" t="s">
        <v>184</v>
      </c>
      <c r="B6120" s="350" t="s">
        <v>1300</v>
      </c>
      <c r="C6120" s="349" t="s">
        <v>12</v>
      </c>
      <c r="D6120" s="349" t="s">
        <v>1301</v>
      </c>
      <c r="E6120" s="644" t="s">
        <v>640</v>
      </c>
      <c r="F6120" s="644"/>
      <c r="G6120" s="351" t="s">
        <v>162</v>
      </c>
      <c r="H6120" s="352">
        <v>1</v>
      </c>
      <c r="I6120" s="353">
        <v>17.77</v>
      </c>
      <c r="J6120" s="377">
        <v>17.77</v>
      </c>
    </row>
    <row r="6121" spans="1:10" x14ac:dyDescent="0.25">
      <c r="A6121" s="378" t="s">
        <v>185</v>
      </c>
      <c r="B6121" s="361" t="s">
        <v>550</v>
      </c>
      <c r="C6121" s="360" t="s">
        <v>12</v>
      </c>
      <c r="D6121" s="360" t="s">
        <v>551</v>
      </c>
      <c r="E6121" s="645" t="s">
        <v>2465</v>
      </c>
      <c r="F6121" s="645"/>
      <c r="G6121" s="362" t="s">
        <v>104</v>
      </c>
      <c r="H6121" s="363">
        <v>0.22700000000000001</v>
      </c>
      <c r="I6121" s="364">
        <v>35.26</v>
      </c>
      <c r="J6121" s="379">
        <v>8</v>
      </c>
    </row>
    <row r="6122" spans="1:10" x14ac:dyDescent="0.25">
      <c r="A6122" s="378" t="s">
        <v>185</v>
      </c>
      <c r="B6122" s="361" t="s">
        <v>190</v>
      </c>
      <c r="C6122" s="360" t="s">
        <v>12</v>
      </c>
      <c r="D6122" s="360" t="s">
        <v>106</v>
      </c>
      <c r="E6122" s="645" t="s">
        <v>2465</v>
      </c>
      <c r="F6122" s="645"/>
      <c r="G6122" s="362" t="s">
        <v>104</v>
      </c>
      <c r="H6122" s="363">
        <v>7.5700000000000003E-2</v>
      </c>
      <c r="I6122" s="364">
        <v>24.91</v>
      </c>
      <c r="J6122" s="379">
        <v>1.88</v>
      </c>
    </row>
    <row r="6123" spans="1:10" ht="26.25" thickBot="1" x14ac:dyDescent="0.3">
      <c r="A6123" s="372" t="s">
        <v>191</v>
      </c>
      <c r="B6123" s="355" t="s">
        <v>734</v>
      </c>
      <c r="C6123" s="354" t="s">
        <v>12</v>
      </c>
      <c r="D6123" s="354" t="s">
        <v>735</v>
      </c>
      <c r="E6123" s="643" t="s">
        <v>192</v>
      </c>
      <c r="F6123" s="643"/>
      <c r="G6123" s="356" t="s">
        <v>105</v>
      </c>
      <c r="H6123" s="357">
        <v>0.22850000000000001</v>
      </c>
      <c r="I6123" s="358">
        <v>34.549999999999997</v>
      </c>
      <c r="J6123" s="373">
        <v>7.89</v>
      </c>
    </row>
    <row r="6124" spans="1:10" ht="15.75" thickTop="1" x14ac:dyDescent="0.25">
      <c r="A6124" s="374"/>
      <c r="B6124" s="359"/>
      <c r="C6124" s="359"/>
      <c r="D6124" s="359"/>
      <c r="E6124" s="359"/>
      <c r="F6124" s="359"/>
      <c r="G6124" s="359"/>
      <c r="H6124" s="359"/>
      <c r="I6124" s="359"/>
      <c r="J6124" s="375"/>
    </row>
    <row r="6125" spans="1:10" ht="38.25" x14ac:dyDescent="0.25">
      <c r="A6125" s="376" t="s">
        <v>184</v>
      </c>
      <c r="B6125" s="350" t="s">
        <v>1733</v>
      </c>
      <c r="C6125" s="349" t="s">
        <v>163</v>
      </c>
      <c r="D6125" s="349" t="s">
        <v>1734</v>
      </c>
      <c r="E6125" s="644" t="s">
        <v>1918</v>
      </c>
      <c r="F6125" s="644"/>
      <c r="G6125" s="351" t="s">
        <v>4</v>
      </c>
      <c r="H6125" s="352">
        <v>1</v>
      </c>
      <c r="I6125" s="353">
        <v>147.53</v>
      </c>
      <c r="J6125" s="377">
        <v>147.53</v>
      </c>
    </row>
    <row r="6126" spans="1:10" ht="25.5" x14ac:dyDescent="0.25">
      <c r="A6126" s="378" t="s">
        <v>185</v>
      </c>
      <c r="B6126" s="361" t="s">
        <v>751</v>
      </c>
      <c r="C6126" s="360" t="s">
        <v>12</v>
      </c>
      <c r="D6126" s="360" t="s">
        <v>2486</v>
      </c>
      <c r="E6126" s="645" t="s">
        <v>2465</v>
      </c>
      <c r="F6126" s="645"/>
      <c r="G6126" s="362" t="s">
        <v>104</v>
      </c>
      <c r="H6126" s="363">
        <v>0.5</v>
      </c>
      <c r="I6126" s="364">
        <v>32.17</v>
      </c>
      <c r="J6126" s="379">
        <v>16.079999999999998</v>
      </c>
    </row>
    <row r="6127" spans="1:10" ht="25.5" x14ac:dyDescent="0.25">
      <c r="A6127" s="378" t="s">
        <v>185</v>
      </c>
      <c r="B6127" s="361" t="s">
        <v>492</v>
      </c>
      <c r="C6127" s="360" t="s">
        <v>12</v>
      </c>
      <c r="D6127" s="360" t="s">
        <v>493</v>
      </c>
      <c r="E6127" s="645" t="s">
        <v>2465</v>
      </c>
      <c r="F6127" s="645"/>
      <c r="G6127" s="362" t="s">
        <v>104</v>
      </c>
      <c r="H6127" s="363">
        <v>0.5</v>
      </c>
      <c r="I6127" s="364">
        <v>25.31</v>
      </c>
      <c r="J6127" s="379">
        <v>12.65</v>
      </c>
    </row>
    <row r="6128" spans="1:10" ht="25.5" x14ac:dyDescent="0.25">
      <c r="A6128" s="378" t="s">
        <v>185</v>
      </c>
      <c r="B6128" s="361" t="s">
        <v>2102</v>
      </c>
      <c r="C6128" s="360" t="s">
        <v>163</v>
      </c>
      <c r="D6128" s="360" t="s">
        <v>2103</v>
      </c>
      <c r="E6128" s="645" t="s">
        <v>189</v>
      </c>
      <c r="F6128" s="645"/>
      <c r="G6128" s="362" t="s">
        <v>162</v>
      </c>
      <c r="H6128" s="363">
        <v>0.14000000000000001</v>
      </c>
      <c r="I6128" s="364">
        <v>694.56</v>
      </c>
      <c r="J6128" s="379">
        <v>97.23</v>
      </c>
    </row>
    <row r="6129" spans="1:10" ht="26.25" thickBot="1" x14ac:dyDescent="0.3">
      <c r="A6129" s="372" t="s">
        <v>191</v>
      </c>
      <c r="B6129" s="355" t="s">
        <v>2104</v>
      </c>
      <c r="C6129" s="354" t="s">
        <v>200</v>
      </c>
      <c r="D6129" s="354" t="s">
        <v>2105</v>
      </c>
      <c r="E6129" s="643" t="s">
        <v>192</v>
      </c>
      <c r="F6129" s="643"/>
      <c r="G6129" s="356" t="s">
        <v>162</v>
      </c>
      <c r="H6129" s="357">
        <v>0.14000000000000001</v>
      </c>
      <c r="I6129" s="358">
        <v>154.08000000000001</v>
      </c>
      <c r="J6129" s="373">
        <v>21.57</v>
      </c>
    </row>
    <row r="6130" spans="1:10" ht="15.75" thickTop="1" x14ac:dyDescent="0.25">
      <c r="A6130" s="374"/>
      <c r="B6130" s="359"/>
      <c r="C6130" s="359"/>
      <c r="D6130" s="359"/>
      <c r="E6130" s="359"/>
      <c r="F6130" s="359"/>
      <c r="G6130" s="359"/>
      <c r="H6130" s="359"/>
      <c r="I6130" s="359"/>
      <c r="J6130" s="375"/>
    </row>
    <row r="6131" spans="1:10" x14ac:dyDescent="0.25">
      <c r="A6131" s="376" t="s">
        <v>184</v>
      </c>
      <c r="B6131" s="350" t="s">
        <v>3734</v>
      </c>
      <c r="C6131" s="349" t="s">
        <v>163</v>
      </c>
      <c r="D6131" s="349" t="s">
        <v>3735</v>
      </c>
      <c r="E6131" s="644" t="s">
        <v>3749</v>
      </c>
      <c r="F6131" s="644"/>
      <c r="G6131" s="351" t="s">
        <v>4</v>
      </c>
      <c r="H6131" s="352">
        <v>1</v>
      </c>
      <c r="I6131" s="353">
        <v>1816.32</v>
      </c>
      <c r="J6131" s="377">
        <v>1816.32</v>
      </c>
    </row>
    <row r="6132" spans="1:10" x14ac:dyDescent="0.25">
      <c r="A6132" s="378" t="s">
        <v>185</v>
      </c>
      <c r="B6132" s="361" t="s">
        <v>190</v>
      </c>
      <c r="C6132" s="360" t="s">
        <v>12</v>
      </c>
      <c r="D6132" s="360" t="s">
        <v>106</v>
      </c>
      <c r="E6132" s="645" t="s">
        <v>2465</v>
      </c>
      <c r="F6132" s="645"/>
      <c r="G6132" s="362" t="s">
        <v>104</v>
      </c>
      <c r="H6132" s="363">
        <v>24</v>
      </c>
      <c r="I6132" s="364">
        <v>24.91</v>
      </c>
      <c r="J6132" s="379">
        <v>597.84</v>
      </c>
    </row>
    <row r="6133" spans="1:10" x14ac:dyDescent="0.25">
      <c r="A6133" s="378" t="s">
        <v>185</v>
      </c>
      <c r="B6133" s="361" t="s">
        <v>207</v>
      </c>
      <c r="C6133" s="360" t="s">
        <v>12</v>
      </c>
      <c r="D6133" s="360" t="s">
        <v>107</v>
      </c>
      <c r="E6133" s="645" t="s">
        <v>2465</v>
      </c>
      <c r="F6133" s="645"/>
      <c r="G6133" s="362" t="s">
        <v>104</v>
      </c>
      <c r="H6133" s="363">
        <v>12</v>
      </c>
      <c r="I6133" s="364">
        <v>33.840000000000003</v>
      </c>
      <c r="J6133" s="379">
        <v>406.08</v>
      </c>
    </row>
    <row r="6134" spans="1:10" ht="25.5" x14ac:dyDescent="0.25">
      <c r="A6134" s="378" t="s">
        <v>185</v>
      </c>
      <c r="B6134" s="361" t="s">
        <v>416</v>
      </c>
      <c r="C6134" s="360" t="s">
        <v>12</v>
      </c>
      <c r="D6134" s="360" t="s">
        <v>417</v>
      </c>
      <c r="E6134" s="645" t="s">
        <v>2465</v>
      </c>
      <c r="F6134" s="645"/>
      <c r="G6134" s="362" t="s">
        <v>104</v>
      </c>
      <c r="H6134" s="363">
        <v>12</v>
      </c>
      <c r="I6134" s="364">
        <v>33.36</v>
      </c>
      <c r="J6134" s="379">
        <v>400.32</v>
      </c>
    </row>
    <row r="6135" spans="1:10" ht="15.75" thickBot="1" x14ac:dyDescent="0.3">
      <c r="A6135" s="378" t="s">
        <v>185</v>
      </c>
      <c r="B6135" s="361" t="s">
        <v>195</v>
      </c>
      <c r="C6135" s="360" t="s">
        <v>12</v>
      </c>
      <c r="D6135" s="360" t="s">
        <v>112</v>
      </c>
      <c r="E6135" s="645" t="s">
        <v>2465</v>
      </c>
      <c r="F6135" s="645"/>
      <c r="G6135" s="362" t="s">
        <v>104</v>
      </c>
      <c r="H6135" s="363">
        <v>12</v>
      </c>
      <c r="I6135" s="364">
        <v>34.340000000000003</v>
      </c>
      <c r="J6135" s="379">
        <v>412.08</v>
      </c>
    </row>
    <row r="6136" spans="1:10" ht="15.75" thickTop="1" x14ac:dyDescent="0.25">
      <c r="A6136" s="374"/>
      <c r="B6136" s="359"/>
      <c r="C6136" s="359"/>
      <c r="D6136" s="359"/>
      <c r="E6136" s="359"/>
      <c r="F6136" s="359"/>
      <c r="G6136" s="359"/>
      <c r="H6136" s="359"/>
      <c r="I6136" s="359"/>
      <c r="J6136" s="375"/>
    </row>
    <row r="6137" spans="1:10" ht="38.25" x14ac:dyDescent="0.25">
      <c r="A6137" s="376" t="s">
        <v>184</v>
      </c>
      <c r="B6137" s="350" t="s">
        <v>3737</v>
      </c>
      <c r="C6137" s="349" t="s">
        <v>12</v>
      </c>
      <c r="D6137" s="349" t="s">
        <v>3738</v>
      </c>
      <c r="E6137" s="644" t="s">
        <v>4167</v>
      </c>
      <c r="F6137" s="644"/>
      <c r="G6137" s="351" t="s">
        <v>162</v>
      </c>
      <c r="H6137" s="352">
        <v>1</v>
      </c>
      <c r="I6137" s="353">
        <v>3.57</v>
      </c>
      <c r="J6137" s="377">
        <v>3.57</v>
      </c>
    </row>
    <row r="6138" spans="1:10" ht="25.5" x14ac:dyDescent="0.25">
      <c r="A6138" s="378" t="s">
        <v>185</v>
      </c>
      <c r="B6138" s="361" t="s">
        <v>622</v>
      </c>
      <c r="C6138" s="360" t="s">
        <v>12</v>
      </c>
      <c r="D6138" s="360" t="s">
        <v>2485</v>
      </c>
      <c r="E6138" s="645" t="s">
        <v>2465</v>
      </c>
      <c r="F6138" s="645"/>
      <c r="G6138" s="362" t="s">
        <v>104</v>
      </c>
      <c r="H6138" s="363">
        <v>3.3700000000000001E-2</v>
      </c>
      <c r="I6138" s="364">
        <v>35.9</v>
      </c>
      <c r="J6138" s="379">
        <v>1.2</v>
      </c>
    </row>
    <row r="6139" spans="1:10" ht="15.75" thickBot="1" x14ac:dyDescent="0.3">
      <c r="A6139" s="378" t="s">
        <v>185</v>
      </c>
      <c r="B6139" s="361" t="s">
        <v>190</v>
      </c>
      <c r="C6139" s="360" t="s">
        <v>12</v>
      </c>
      <c r="D6139" s="360" t="s">
        <v>106</v>
      </c>
      <c r="E6139" s="645" t="s">
        <v>2465</v>
      </c>
      <c r="F6139" s="645"/>
      <c r="G6139" s="362" t="s">
        <v>104</v>
      </c>
      <c r="H6139" s="363">
        <v>9.5200000000000007E-2</v>
      </c>
      <c r="I6139" s="364">
        <v>24.91</v>
      </c>
      <c r="J6139" s="379">
        <v>2.37</v>
      </c>
    </row>
    <row r="6140" spans="1:10" ht="15.75" thickTop="1" x14ac:dyDescent="0.25">
      <c r="A6140" s="374"/>
      <c r="B6140" s="359"/>
      <c r="C6140" s="359"/>
      <c r="D6140" s="359"/>
      <c r="E6140" s="359"/>
      <c r="F6140" s="359"/>
      <c r="G6140" s="359"/>
      <c r="H6140" s="359"/>
      <c r="I6140" s="359"/>
      <c r="J6140" s="375"/>
    </row>
    <row r="6141" spans="1:10" ht="51" x14ac:dyDescent="0.25">
      <c r="A6141" s="376" t="s">
        <v>184</v>
      </c>
      <c r="B6141" s="350" t="s">
        <v>3740</v>
      </c>
      <c r="C6141" s="349" t="s">
        <v>163</v>
      </c>
      <c r="D6141" s="349" t="s">
        <v>3741</v>
      </c>
      <c r="E6141" s="644" t="s">
        <v>4168</v>
      </c>
      <c r="F6141" s="644"/>
      <c r="G6141" s="351" t="s">
        <v>4</v>
      </c>
      <c r="H6141" s="352">
        <v>1</v>
      </c>
      <c r="I6141" s="353">
        <v>609.97</v>
      </c>
      <c r="J6141" s="377">
        <v>609.97</v>
      </c>
    </row>
    <row r="6142" spans="1:10" x14ac:dyDescent="0.25">
      <c r="A6142" s="378" t="s">
        <v>185</v>
      </c>
      <c r="B6142" s="361" t="s">
        <v>190</v>
      </c>
      <c r="C6142" s="360" t="s">
        <v>12</v>
      </c>
      <c r="D6142" s="360" t="s">
        <v>106</v>
      </c>
      <c r="E6142" s="645" t="s">
        <v>2465</v>
      </c>
      <c r="F6142" s="645"/>
      <c r="G6142" s="362" t="s">
        <v>104</v>
      </c>
      <c r="H6142" s="363">
        <v>4.8</v>
      </c>
      <c r="I6142" s="364">
        <v>24.91</v>
      </c>
      <c r="J6142" s="379">
        <v>119.56</v>
      </c>
    </row>
    <row r="6143" spans="1:10" ht="25.5" x14ac:dyDescent="0.25">
      <c r="A6143" s="372" t="s">
        <v>191</v>
      </c>
      <c r="B6143" s="355" t="s">
        <v>4169</v>
      </c>
      <c r="C6143" s="354" t="s">
        <v>251</v>
      </c>
      <c r="D6143" s="354" t="s">
        <v>4170</v>
      </c>
      <c r="E6143" s="643" t="s">
        <v>192</v>
      </c>
      <c r="F6143" s="643"/>
      <c r="G6143" s="356" t="s">
        <v>252</v>
      </c>
      <c r="H6143" s="357">
        <v>1</v>
      </c>
      <c r="I6143" s="358">
        <v>490.41</v>
      </c>
      <c r="J6143" s="373">
        <v>490.41</v>
      </c>
    </row>
    <row r="6144" spans="1:10" x14ac:dyDescent="0.25">
      <c r="A6144" s="646" t="s">
        <v>199</v>
      </c>
      <c r="B6144" s="853"/>
      <c r="C6144" s="853"/>
      <c r="D6144" s="853"/>
      <c r="E6144" s="853"/>
      <c r="F6144" s="853"/>
      <c r="G6144" s="853"/>
      <c r="H6144" s="853"/>
      <c r="I6144" s="853"/>
      <c r="J6144" s="647"/>
    </row>
    <row r="6145" spans="1:10" ht="15.75" thickBot="1" x14ac:dyDescent="0.3">
      <c r="A6145" s="648" t="s">
        <v>4171</v>
      </c>
      <c r="B6145" s="854"/>
      <c r="C6145" s="854"/>
      <c r="D6145" s="854"/>
      <c r="E6145" s="854"/>
      <c r="F6145" s="854"/>
      <c r="G6145" s="854"/>
      <c r="H6145" s="854"/>
      <c r="I6145" s="854"/>
      <c r="J6145" s="649"/>
    </row>
    <row r="6146" spans="1:10" ht="15.75" thickTop="1" x14ac:dyDescent="0.25">
      <c r="A6146" s="374"/>
      <c r="B6146" s="359"/>
      <c r="C6146" s="359"/>
      <c r="D6146" s="359"/>
      <c r="E6146" s="359"/>
      <c r="F6146" s="359"/>
      <c r="G6146" s="359"/>
      <c r="H6146" s="359"/>
      <c r="I6146" s="359"/>
      <c r="J6146" s="375"/>
    </row>
    <row r="6147" spans="1:10" x14ac:dyDescent="0.25">
      <c r="A6147" s="376" t="s">
        <v>184</v>
      </c>
      <c r="B6147" s="350" t="s">
        <v>5241</v>
      </c>
      <c r="C6147" s="349" t="s">
        <v>163</v>
      </c>
      <c r="D6147" s="349" t="s">
        <v>5242</v>
      </c>
      <c r="E6147" s="644" t="s">
        <v>189</v>
      </c>
      <c r="F6147" s="644"/>
      <c r="G6147" s="351" t="s">
        <v>162</v>
      </c>
      <c r="H6147" s="352">
        <v>1</v>
      </c>
      <c r="I6147" s="353">
        <v>5.83</v>
      </c>
      <c r="J6147" s="377">
        <v>5.83</v>
      </c>
    </row>
    <row r="6148" spans="1:10" x14ac:dyDescent="0.25">
      <c r="A6148" s="378" t="s">
        <v>185</v>
      </c>
      <c r="B6148" s="361" t="s">
        <v>190</v>
      </c>
      <c r="C6148" s="360" t="s">
        <v>12</v>
      </c>
      <c r="D6148" s="360" t="s">
        <v>106</v>
      </c>
      <c r="E6148" s="645" t="s">
        <v>2465</v>
      </c>
      <c r="F6148" s="645"/>
      <c r="G6148" s="362" t="s">
        <v>104</v>
      </c>
      <c r="H6148" s="363">
        <v>0.15</v>
      </c>
      <c r="I6148" s="364">
        <v>24.91</v>
      </c>
      <c r="J6148" s="379">
        <v>3.73</v>
      </c>
    </row>
    <row r="6149" spans="1:10" ht="25.5" x14ac:dyDescent="0.25">
      <c r="A6149" s="372" t="s">
        <v>191</v>
      </c>
      <c r="B6149" s="355" t="s">
        <v>5252</v>
      </c>
      <c r="C6149" s="354" t="s">
        <v>12</v>
      </c>
      <c r="D6149" s="354" t="s">
        <v>5253</v>
      </c>
      <c r="E6149" s="643" t="s">
        <v>192</v>
      </c>
      <c r="F6149" s="643"/>
      <c r="G6149" s="356" t="s">
        <v>105</v>
      </c>
      <c r="H6149" s="357">
        <v>0.05</v>
      </c>
      <c r="I6149" s="358">
        <v>14.43</v>
      </c>
      <c r="J6149" s="373">
        <v>0.72</v>
      </c>
    </row>
    <row r="6150" spans="1:10" x14ac:dyDescent="0.25">
      <c r="A6150" s="372" t="s">
        <v>191</v>
      </c>
      <c r="B6150" s="355" t="s">
        <v>5250</v>
      </c>
      <c r="C6150" s="354" t="s">
        <v>12</v>
      </c>
      <c r="D6150" s="354" t="s">
        <v>5251</v>
      </c>
      <c r="E6150" s="643" t="s">
        <v>192</v>
      </c>
      <c r="F6150" s="643"/>
      <c r="G6150" s="356" t="s">
        <v>105</v>
      </c>
      <c r="H6150" s="357">
        <v>0.1084</v>
      </c>
      <c r="I6150" s="358">
        <v>11.75</v>
      </c>
      <c r="J6150" s="373">
        <v>1.27</v>
      </c>
    </row>
    <row r="6151" spans="1:10" ht="25.5" x14ac:dyDescent="0.25">
      <c r="A6151" s="372" t="s">
        <v>191</v>
      </c>
      <c r="B6151" s="355" t="s">
        <v>5248</v>
      </c>
      <c r="C6151" s="354" t="s">
        <v>1867</v>
      </c>
      <c r="D6151" s="354" t="s">
        <v>5249</v>
      </c>
      <c r="E6151" s="643" t="s">
        <v>192</v>
      </c>
      <c r="F6151" s="643"/>
      <c r="G6151" s="356" t="s">
        <v>972</v>
      </c>
      <c r="H6151" s="357">
        <v>0.01</v>
      </c>
      <c r="I6151" s="358">
        <v>11.34</v>
      </c>
      <c r="J6151" s="373">
        <v>0.11</v>
      </c>
    </row>
    <row r="6152" spans="1:10" x14ac:dyDescent="0.25">
      <c r="A6152" s="646" t="s">
        <v>199</v>
      </c>
      <c r="B6152" s="853"/>
      <c r="C6152" s="853"/>
      <c r="D6152" s="853"/>
      <c r="E6152" s="853"/>
      <c r="F6152" s="853"/>
      <c r="G6152" s="853"/>
      <c r="H6152" s="853"/>
      <c r="I6152" s="853"/>
      <c r="J6152" s="647"/>
    </row>
    <row r="6153" spans="1:10" ht="15.75" thickBot="1" x14ac:dyDescent="0.3">
      <c r="A6153" s="648" t="s">
        <v>5254</v>
      </c>
      <c r="B6153" s="854"/>
      <c r="C6153" s="854"/>
      <c r="D6153" s="854"/>
      <c r="E6153" s="854"/>
      <c r="F6153" s="854"/>
      <c r="G6153" s="854"/>
      <c r="H6153" s="854"/>
      <c r="I6153" s="854"/>
      <c r="J6153" s="649"/>
    </row>
    <row r="6154" spans="1:10" ht="15.75" thickTop="1" x14ac:dyDescent="0.25">
      <c r="A6154" s="374"/>
      <c r="B6154" s="359"/>
      <c r="C6154" s="359"/>
      <c r="D6154" s="359"/>
      <c r="E6154" s="359"/>
      <c r="F6154" s="359"/>
      <c r="G6154" s="359"/>
      <c r="H6154" s="359"/>
      <c r="I6154" s="359"/>
      <c r="J6154" s="375"/>
    </row>
    <row r="6155" spans="1:10" ht="25.5" x14ac:dyDescent="0.25">
      <c r="A6155" s="376" t="s">
        <v>184</v>
      </c>
      <c r="B6155" s="350" t="s">
        <v>3168</v>
      </c>
      <c r="C6155" s="349" t="s">
        <v>12</v>
      </c>
      <c r="D6155" s="349" t="s">
        <v>5612</v>
      </c>
      <c r="E6155" s="644" t="s">
        <v>779</v>
      </c>
      <c r="F6155" s="644"/>
      <c r="G6155" s="351" t="s">
        <v>4</v>
      </c>
      <c r="H6155" s="352">
        <v>1</v>
      </c>
      <c r="I6155" s="353">
        <v>517.01</v>
      </c>
      <c r="J6155" s="377">
        <v>517.01</v>
      </c>
    </row>
    <row r="6156" spans="1:10" x14ac:dyDescent="0.25">
      <c r="A6156" s="378" t="s">
        <v>185</v>
      </c>
      <c r="B6156" s="361" t="s">
        <v>190</v>
      </c>
      <c r="C6156" s="360" t="s">
        <v>12</v>
      </c>
      <c r="D6156" s="360" t="s">
        <v>106</v>
      </c>
      <c r="E6156" s="645" t="s">
        <v>2465</v>
      </c>
      <c r="F6156" s="645"/>
      <c r="G6156" s="362" t="s">
        <v>104</v>
      </c>
      <c r="H6156" s="363">
        <v>0.140238</v>
      </c>
      <c r="I6156" s="364">
        <v>24.91</v>
      </c>
      <c r="J6156" s="379">
        <v>3.49</v>
      </c>
    </row>
    <row r="6157" spans="1:10" ht="25.5" x14ac:dyDescent="0.25">
      <c r="A6157" s="378" t="s">
        <v>185</v>
      </c>
      <c r="B6157" s="361" t="s">
        <v>416</v>
      </c>
      <c r="C6157" s="360" t="s">
        <v>12</v>
      </c>
      <c r="D6157" s="360" t="s">
        <v>417</v>
      </c>
      <c r="E6157" s="645" t="s">
        <v>2465</v>
      </c>
      <c r="F6157" s="645"/>
      <c r="G6157" s="362" t="s">
        <v>104</v>
      </c>
      <c r="H6157" s="363">
        <v>0.36535699999999999</v>
      </c>
      <c r="I6157" s="364">
        <v>33.36</v>
      </c>
      <c r="J6157" s="379">
        <v>12.18</v>
      </c>
    </row>
    <row r="6158" spans="1:10" ht="39" thickBot="1" x14ac:dyDescent="0.3">
      <c r="A6158" s="372" t="s">
        <v>191</v>
      </c>
      <c r="B6158" s="355" t="s">
        <v>3206</v>
      </c>
      <c r="C6158" s="354" t="s">
        <v>12</v>
      </c>
      <c r="D6158" s="354" t="s">
        <v>3207</v>
      </c>
      <c r="E6158" s="643" t="s">
        <v>192</v>
      </c>
      <c r="F6158" s="643"/>
      <c r="G6158" s="356" t="s">
        <v>4</v>
      </c>
      <c r="H6158" s="357">
        <v>1</v>
      </c>
      <c r="I6158" s="358">
        <v>501.34</v>
      </c>
      <c r="J6158" s="373">
        <v>501.34</v>
      </c>
    </row>
    <row r="6159" spans="1:10" ht="15.75" thickTop="1" x14ac:dyDescent="0.25">
      <c r="A6159" s="374"/>
      <c r="B6159" s="359"/>
      <c r="C6159" s="359"/>
      <c r="D6159" s="359"/>
      <c r="E6159" s="359"/>
      <c r="F6159" s="359"/>
      <c r="G6159" s="359"/>
      <c r="H6159" s="359"/>
      <c r="I6159" s="359"/>
      <c r="J6159" s="375"/>
    </row>
    <row r="6160" spans="1:10" ht="38.25" x14ac:dyDescent="0.25">
      <c r="A6160" s="376" t="s">
        <v>184</v>
      </c>
      <c r="B6160" s="350" t="s">
        <v>3807</v>
      </c>
      <c r="C6160" s="349" t="s">
        <v>12</v>
      </c>
      <c r="D6160" s="349" t="s">
        <v>3808</v>
      </c>
      <c r="E6160" s="644" t="s">
        <v>2468</v>
      </c>
      <c r="F6160" s="644"/>
      <c r="G6160" s="351" t="s">
        <v>162</v>
      </c>
      <c r="H6160" s="352">
        <v>1</v>
      </c>
      <c r="I6160" s="353">
        <v>36.450000000000003</v>
      </c>
      <c r="J6160" s="377">
        <v>36.450000000000003</v>
      </c>
    </row>
    <row r="6161" spans="1:10" ht="38.25" x14ac:dyDescent="0.25">
      <c r="A6161" s="378" t="s">
        <v>185</v>
      </c>
      <c r="B6161" s="361" t="s">
        <v>4172</v>
      </c>
      <c r="C6161" s="360" t="s">
        <v>12</v>
      </c>
      <c r="D6161" s="360" t="s">
        <v>4173</v>
      </c>
      <c r="E6161" s="645" t="s">
        <v>2464</v>
      </c>
      <c r="F6161" s="645"/>
      <c r="G6161" s="362" t="s">
        <v>109</v>
      </c>
      <c r="H6161" s="363">
        <v>7.0000000000000001E-3</v>
      </c>
      <c r="I6161" s="364">
        <v>11.92</v>
      </c>
      <c r="J6161" s="379">
        <v>0.08</v>
      </c>
    </row>
    <row r="6162" spans="1:10" x14ac:dyDescent="0.25">
      <c r="A6162" s="378" t="s">
        <v>185</v>
      </c>
      <c r="B6162" s="361" t="s">
        <v>207</v>
      </c>
      <c r="C6162" s="360" t="s">
        <v>12</v>
      </c>
      <c r="D6162" s="360" t="s">
        <v>107</v>
      </c>
      <c r="E6162" s="645" t="s">
        <v>2465</v>
      </c>
      <c r="F6162" s="645"/>
      <c r="G6162" s="362" t="s">
        <v>104</v>
      </c>
      <c r="H6162" s="363">
        <v>8.7999999999999995E-2</v>
      </c>
      <c r="I6162" s="364">
        <v>33.840000000000003</v>
      </c>
      <c r="J6162" s="379">
        <v>2.97</v>
      </c>
    </row>
    <row r="6163" spans="1:10" ht="26.25" thickBot="1" x14ac:dyDescent="0.3">
      <c r="A6163" s="372" t="s">
        <v>191</v>
      </c>
      <c r="B6163" s="355" t="s">
        <v>4174</v>
      </c>
      <c r="C6163" s="354" t="s">
        <v>12</v>
      </c>
      <c r="D6163" s="354" t="s">
        <v>4175</v>
      </c>
      <c r="E6163" s="643" t="s">
        <v>192</v>
      </c>
      <c r="F6163" s="643"/>
      <c r="G6163" s="356" t="s">
        <v>16</v>
      </c>
      <c r="H6163" s="357">
        <v>4</v>
      </c>
      <c r="I6163" s="358">
        <v>8.35</v>
      </c>
      <c r="J6163" s="373">
        <v>33.4</v>
      </c>
    </row>
    <row r="6164" spans="1:10" ht="15.75" thickTop="1" x14ac:dyDescent="0.25">
      <c r="A6164" s="374"/>
      <c r="B6164" s="359"/>
      <c r="C6164" s="359"/>
      <c r="D6164" s="359"/>
      <c r="E6164" s="359"/>
      <c r="F6164" s="359"/>
      <c r="G6164" s="359"/>
      <c r="H6164" s="359"/>
      <c r="I6164" s="359"/>
      <c r="J6164" s="375"/>
    </row>
    <row r="6165" spans="1:10" ht="25.5" x14ac:dyDescent="0.25">
      <c r="A6165" s="376" t="s">
        <v>184</v>
      </c>
      <c r="B6165" s="350" t="s">
        <v>484</v>
      </c>
      <c r="C6165" s="349" t="s">
        <v>12</v>
      </c>
      <c r="D6165" s="349" t="s">
        <v>485</v>
      </c>
      <c r="E6165" s="644" t="s">
        <v>2465</v>
      </c>
      <c r="F6165" s="644"/>
      <c r="G6165" s="351" t="s">
        <v>104</v>
      </c>
      <c r="H6165" s="352">
        <v>1</v>
      </c>
      <c r="I6165" s="353">
        <v>25.63</v>
      </c>
      <c r="J6165" s="377">
        <v>25.63</v>
      </c>
    </row>
    <row r="6166" spans="1:10" ht="38.25" x14ac:dyDescent="0.25">
      <c r="A6166" s="378" t="s">
        <v>185</v>
      </c>
      <c r="B6166" s="361" t="s">
        <v>486</v>
      </c>
      <c r="C6166" s="360" t="s">
        <v>12</v>
      </c>
      <c r="D6166" s="360" t="s">
        <v>487</v>
      </c>
      <c r="E6166" s="645" t="s">
        <v>2465</v>
      </c>
      <c r="F6166" s="645"/>
      <c r="G6166" s="362" t="s">
        <v>104</v>
      </c>
      <c r="H6166" s="363">
        <v>1</v>
      </c>
      <c r="I6166" s="364">
        <v>0.18</v>
      </c>
      <c r="J6166" s="379">
        <v>0.18</v>
      </c>
    </row>
    <row r="6167" spans="1:10" ht="25.5" x14ac:dyDescent="0.25">
      <c r="A6167" s="372" t="s">
        <v>191</v>
      </c>
      <c r="B6167" s="355" t="s">
        <v>219</v>
      </c>
      <c r="C6167" s="354" t="s">
        <v>12</v>
      </c>
      <c r="D6167" s="354" t="s">
        <v>489</v>
      </c>
      <c r="E6167" s="643" t="s">
        <v>2425</v>
      </c>
      <c r="F6167" s="643"/>
      <c r="G6167" s="356" t="s">
        <v>104</v>
      </c>
      <c r="H6167" s="357">
        <v>1</v>
      </c>
      <c r="I6167" s="358">
        <v>0.88</v>
      </c>
      <c r="J6167" s="373">
        <v>0.88</v>
      </c>
    </row>
    <row r="6168" spans="1:10" ht="25.5" x14ac:dyDescent="0.25">
      <c r="A6168" s="372" t="s">
        <v>191</v>
      </c>
      <c r="B6168" s="355" t="s">
        <v>255</v>
      </c>
      <c r="C6168" s="354" t="s">
        <v>12</v>
      </c>
      <c r="D6168" s="354" t="s">
        <v>256</v>
      </c>
      <c r="E6168" s="643" t="s">
        <v>2425</v>
      </c>
      <c r="F6168" s="643"/>
      <c r="G6168" s="356" t="s">
        <v>104</v>
      </c>
      <c r="H6168" s="357">
        <v>1</v>
      </c>
      <c r="I6168" s="358">
        <v>1.41</v>
      </c>
      <c r="J6168" s="373">
        <v>1.41</v>
      </c>
    </row>
    <row r="6169" spans="1:10" x14ac:dyDescent="0.25">
      <c r="A6169" s="372" t="s">
        <v>191</v>
      </c>
      <c r="B6169" s="355" t="s">
        <v>214</v>
      </c>
      <c r="C6169" s="354" t="s">
        <v>12</v>
      </c>
      <c r="D6169" s="354" t="s">
        <v>373</v>
      </c>
      <c r="E6169" s="643" t="s">
        <v>215</v>
      </c>
      <c r="F6169" s="643"/>
      <c r="G6169" s="356" t="s">
        <v>104</v>
      </c>
      <c r="H6169" s="357">
        <v>1</v>
      </c>
      <c r="I6169" s="358">
        <v>15.97</v>
      </c>
      <c r="J6169" s="373">
        <v>15.97</v>
      </c>
    </row>
    <row r="6170" spans="1:10" ht="25.5" x14ac:dyDescent="0.25">
      <c r="A6170" s="372" t="s">
        <v>191</v>
      </c>
      <c r="B6170" s="355" t="s">
        <v>257</v>
      </c>
      <c r="C6170" s="354" t="s">
        <v>12</v>
      </c>
      <c r="D6170" s="354" t="s">
        <v>258</v>
      </c>
      <c r="E6170" s="643" t="s">
        <v>2425</v>
      </c>
      <c r="F6170" s="643"/>
      <c r="G6170" s="356" t="s">
        <v>104</v>
      </c>
      <c r="H6170" s="357">
        <v>1</v>
      </c>
      <c r="I6170" s="358">
        <v>0.59</v>
      </c>
      <c r="J6170" s="373">
        <v>0.59</v>
      </c>
    </row>
    <row r="6171" spans="1:10" ht="25.5" x14ac:dyDescent="0.25">
      <c r="A6171" s="372" t="s">
        <v>191</v>
      </c>
      <c r="B6171" s="355" t="s">
        <v>216</v>
      </c>
      <c r="C6171" s="354" t="s">
        <v>12</v>
      </c>
      <c r="D6171" s="354" t="s">
        <v>488</v>
      </c>
      <c r="E6171" s="643" t="s">
        <v>2425</v>
      </c>
      <c r="F6171" s="643"/>
      <c r="G6171" s="356" t="s">
        <v>104</v>
      </c>
      <c r="H6171" s="357">
        <v>1</v>
      </c>
      <c r="I6171" s="358">
        <v>5</v>
      </c>
      <c r="J6171" s="373">
        <v>5</v>
      </c>
    </row>
    <row r="6172" spans="1:10" ht="25.5" x14ac:dyDescent="0.25">
      <c r="A6172" s="372" t="s">
        <v>191</v>
      </c>
      <c r="B6172" s="355" t="s">
        <v>217</v>
      </c>
      <c r="C6172" s="354" t="s">
        <v>12</v>
      </c>
      <c r="D6172" s="354" t="s">
        <v>490</v>
      </c>
      <c r="E6172" s="643" t="s">
        <v>2425</v>
      </c>
      <c r="F6172" s="643"/>
      <c r="G6172" s="356" t="s">
        <v>104</v>
      </c>
      <c r="H6172" s="357">
        <v>1</v>
      </c>
      <c r="I6172" s="358">
        <v>1.49</v>
      </c>
      <c r="J6172" s="373">
        <v>1.49</v>
      </c>
    </row>
    <row r="6173" spans="1:10" ht="26.25" thickBot="1" x14ac:dyDescent="0.3">
      <c r="A6173" s="372" t="s">
        <v>191</v>
      </c>
      <c r="B6173" s="355" t="s">
        <v>218</v>
      </c>
      <c r="C6173" s="354" t="s">
        <v>12</v>
      </c>
      <c r="D6173" s="354" t="s">
        <v>491</v>
      </c>
      <c r="E6173" s="643" t="s">
        <v>2425</v>
      </c>
      <c r="F6173" s="643"/>
      <c r="G6173" s="356" t="s">
        <v>104</v>
      </c>
      <c r="H6173" s="357">
        <v>1</v>
      </c>
      <c r="I6173" s="358">
        <v>0.11</v>
      </c>
      <c r="J6173" s="373">
        <v>0.11</v>
      </c>
    </row>
    <row r="6174" spans="1:10" ht="15.75" thickTop="1" x14ac:dyDescent="0.25">
      <c r="A6174" s="374"/>
      <c r="B6174" s="359"/>
      <c r="C6174" s="359"/>
      <c r="D6174" s="359"/>
      <c r="E6174" s="359"/>
      <c r="F6174" s="359"/>
      <c r="G6174" s="359"/>
      <c r="H6174" s="359"/>
      <c r="I6174" s="359"/>
      <c r="J6174" s="375"/>
    </row>
    <row r="6175" spans="1:10" ht="25.5" x14ac:dyDescent="0.25">
      <c r="A6175" s="376" t="s">
        <v>184</v>
      </c>
      <c r="B6175" s="350" t="s">
        <v>492</v>
      </c>
      <c r="C6175" s="349" t="s">
        <v>12</v>
      </c>
      <c r="D6175" s="349" t="s">
        <v>493</v>
      </c>
      <c r="E6175" s="644" t="s">
        <v>2465</v>
      </c>
      <c r="F6175" s="644"/>
      <c r="G6175" s="351" t="s">
        <v>104</v>
      </c>
      <c r="H6175" s="352">
        <v>1</v>
      </c>
      <c r="I6175" s="353">
        <v>25.31</v>
      </c>
      <c r="J6175" s="377">
        <v>25.31</v>
      </c>
    </row>
    <row r="6176" spans="1:10" ht="38.25" x14ac:dyDescent="0.25">
      <c r="A6176" s="378" t="s">
        <v>185</v>
      </c>
      <c r="B6176" s="361" t="s">
        <v>494</v>
      </c>
      <c r="C6176" s="360" t="s">
        <v>12</v>
      </c>
      <c r="D6176" s="360" t="s">
        <v>495</v>
      </c>
      <c r="E6176" s="645" t="s">
        <v>2465</v>
      </c>
      <c r="F6176" s="645"/>
      <c r="G6176" s="362" t="s">
        <v>104</v>
      </c>
      <c r="H6176" s="363">
        <v>1</v>
      </c>
      <c r="I6176" s="364">
        <v>0.23</v>
      </c>
      <c r="J6176" s="379">
        <v>0.23</v>
      </c>
    </row>
    <row r="6177" spans="1:10" x14ac:dyDescent="0.25">
      <c r="A6177" s="372" t="s">
        <v>191</v>
      </c>
      <c r="B6177" s="355" t="s">
        <v>220</v>
      </c>
      <c r="C6177" s="354" t="s">
        <v>12</v>
      </c>
      <c r="D6177" s="354" t="s">
        <v>496</v>
      </c>
      <c r="E6177" s="643" t="s">
        <v>215</v>
      </c>
      <c r="F6177" s="643"/>
      <c r="G6177" s="356" t="s">
        <v>104</v>
      </c>
      <c r="H6177" s="357">
        <v>1</v>
      </c>
      <c r="I6177" s="358">
        <v>15.97</v>
      </c>
      <c r="J6177" s="373">
        <v>15.97</v>
      </c>
    </row>
    <row r="6178" spans="1:10" ht="25.5" x14ac:dyDescent="0.25">
      <c r="A6178" s="372" t="s">
        <v>191</v>
      </c>
      <c r="B6178" s="355" t="s">
        <v>219</v>
      </c>
      <c r="C6178" s="354" t="s">
        <v>12</v>
      </c>
      <c r="D6178" s="354" t="s">
        <v>489</v>
      </c>
      <c r="E6178" s="643" t="s">
        <v>2425</v>
      </c>
      <c r="F6178" s="643"/>
      <c r="G6178" s="356" t="s">
        <v>104</v>
      </c>
      <c r="H6178" s="357">
        <v>1</v>
      </c>
      <c r="I6178" s="358">
        <v>0.88</v>
      </c>
      <c r="J6178" s="373">
        <v>0.88</v>
      </c>
    </row>
    <row r="6179" spans="1:10" ht="25.5" x14ac:dyDescent="0.25">
      <c r="A6179" s="372" t="s">
        <v>191</v>
      </c>
      <c r="B6179" s="355" t="s">
        <v>218</v>
      </c>
      <c r="C6179" s="354" t="s">
        <v>12</v>
      </c>
      <c r="D6179" s="354" t="s">
        <v>491</v>
      </c>
      <c r="E6179" s="643" t="s">
        <v>2425</v>
      </c>
      <c r="F6179" s="643"/>
      <c r="G6179" s="356" t="s">
        <v>104</v>
      </c>
      <c r="H6179" s="357">
        <v>1</v>
      </c>
      <c r="I6179" s="358">
        <v>0.11</v>
      </c>
      <c r="J6179" s="373">
        <v>0.11</v>
      </c>
    </row>
    <row r="6180" spans="1:10" ht="25.5" x14ac:dyDescent="0.25">
      <c r="A6180" s="372" t="s">
        <v>191</v>
      </c>
      <c r="B6180" s="355" t="s">
        <v>216</v>
      </c>
      <c r="C6180" s="354" t="s">
        <v>12</v>
      </c>
      <c r="D6180" s="354" t="s">
        <v>488</v>
      </c>
      <c r="E6180" s="643" t="s">
        <v>2425</v>
      </c>
      <c r="F6180" s="643"/>
      <c r="G6180" s="356" t="s">
        <v>104</v>
      </c>
      <c r="H6180" s="357">
        <v>1</v>
      </c>
      <c r="I6180" s="358">
        <v>5</v>
      </c>
      <c r="J6180" s="373">
        <v>5</v>
      </c>
    </row>
    <row r="6181" spans="1:10" ht="38.25" x14ac:dyDescent="0.25">
      <c r="A6181" s="372" t="s">
        <v>191</v>
      </c>
      <c r="B6181" s="355" t="s">
        <v>261</v>
      </c>
      <c r="C6181" s="354" t="s">
        <v>12</v>
      </c>
      <c r="D6181" s="354" t="s">
        <v>262</v>
      </c>
      <c r="E6181" s="643" t="s">
        <v>2425</v>
      </c>
      <c r="F6181" s="643"/>
      <c r="G6181" s="356" t="s">
        <v>104</v>
      </c>
      <c r="H6181" s="357">
        <v>1</v>
      </c>
      <c r="I6181" s="358">
        <v>0.24</v>
      </c>
      <c r="J6181" s="373">
        <v>0.24</v>
      </c>
    </row>
    <row r="6182" spans="1:10" ht="25.5" x14ac:dyDescent="0.25">
      <c r="A6182" s="372" t="s">
        <v>191</v>
      </c>
      <c r="B6182" s="355" t="s">
        <v>259</v>
      </c>
      <c r="C6182" s="354" t="s">
        <v>12</v>
      </c>
      <c r="D6182" s="354" t="s">
        <v>260</v>
      </c>
      <c r="E6182" s="643" t="s">
        <v>2425</v>
      </c>
      <c r="F6182" s="643"/>
      <c r="G6182" s="356" t="s">
        <v>104</v>
      </c>
      <c r="H6182" s="357">
        <v>1</v>
      </c>
      <c r="I6182" s="358">
        <v>1.39</v>
      </c>
      <c r="J6182" s="373">
        <v>1.39</v>
      </c>
    </row>
    <row r="6183" spans="1:10" ht="26.25" thickBot="1" x14ac:dyDescent="0.3">
      <c r="A6183" s="372" t="s">
        <v>191</v>
      </c>
      <c r="B6183" s="355" t="s">
        <v>217</v>
      </c>
      <c r="C6183" s="354" t="s">
        <v>12</v>
      </c>
      <c r="D6183" s="354" t="s">
        <v>490</v>
      </c>
      <c r="E6183" s="643" t="s">
        <v>2425</v>
      </c>
      <c r="F6183" s="643"/>
      <c r="G6183" s="356" t="s">
        <v>104</v>
      </c>
      <c r="H6183" s="357">
        <v>1</v>
      </c>
      <c r="I6183" s="358">
        <v>1.49</v>
      </c>
      <c r="J6183" s="373">
        <v>1.49</v>
      </c>
    </row>
    <row r="6184" spans="1:10" ht="15.75" thickTop="1" x14ac:dyDescent="0.25">
      <c r="A6184" s="374"/>
      <c r="B6184" s="359"/>
      <c r="C6184" s="359"/>
      <c r="D6184" s="359"/>
      <c r="E6184" s="359"/>
      <c r="F6184" s="359"/>
      <c r="G6184" s="359"/>
      <c r="H6184" s="359"/>
      <c r="I6184" s="359"/>
      <c r="J6184" s="375"/>
    </row>
    <row r="6185" spans="1:10" ht="25.5" x14ac:dyDescent="0.25">
      <c r="A6185" s="376" t="s">
        <v>184</v>
      </c>
      <c r="B6185" s="350" t="s">
        <v>204</v>
      </c>
      <c r="C6185" s="349" t="s">
        <v>12</v>
      </c>
      <c r="D6185" s="349" t="s">
        <v>111</v>
      </c>
      <c r="E6185" s="644" t="s">
        <v>2465</v>
      </c>
      <c r="F6185" s="644"/>
      <c r="G6185" s="351" t="s">
        <v>104</v>
      </c>
      <c r="H6185" s="352">
        <v>1</v>
      </c>
      <c r="I6185" s="353">
        <v>26.44</v>
      </c>
      <c r="J6185" s="377">
        <v>26.44</v>
      </c>
    </row>
    <row r="6186" spans="1:10" ht="38.25" x14ac:dyDescent="0.25">
      <c r="A6186" s="378" t="s">
        <v>185</v>
      </c>
      <c r="B6186" s="361" t="s">
        <v>497</v>
      </c>
      <c r="C6186" s="360" t="s">
        <v>12</v>
      </c>
      <c r="D6186" s="360" t="s">
        <v>498</v>
      </c>
      <c r="E6186" s="645" t="s">
        <v>2465</v>
      </c>
      <c r="F6186" s="645"/>
      <c r="G6186" s="362" t="s">
        <v>104</v>
      </c>
      <c r="H6186" s="363">
        <v>1</v>
      </c>
      <c r="I6186" s="364">
        <v>0.19</v>
      </c>
      <c r="J6186" s="379">
        <v>0.19</v>
      </c>
    </row>
    <row r="6187" spans="1:10" ht="25.5" x14ac:dyDescent="0.25">
      <c r="A6187" s="372" t="s">
        <v>191</v>
      </c>
      <c r="B6187" s="355" t="s">
        <v>218</v>
      </c>
      <c r="C6187" s="354" t="s">
        <v>12</v>
      </c>
      <c r="D6187" s="354" t="s">
        <v>491</v>
      </c>
      <c r="E6187" s="643" t="s">
        <v>2425</v>
      </c>
      <c r="F6187" s="643"/>
      <c r="G6187" s="356" t="s">
        <v>104</v>
      </c>
      <c r="H6187" s="357">
        <v>1</v>
      </c>
      <c r="I6187" s="358">
        <v>0.11</v>
      </c>
      <c r="J6187" s="373">
        <v>0.11</v>
      </c>
    </row>
    <row r="6188" spans="1:10" ht="25.5" x14ac:dyDescent="0.25">
      <c r="A6188" s="372" t="s">
        <v>191</v>
      </c>
      <c r="B6188" s="355" t="s">
        <v>217</v>
      </c>
      <c r="C6188" s="354" t="s">
        <v>12</v>
      </c>
      <c r="D6188" s="354" t="s">
        <v>490</v>
      </c>
      <c r="E6188" s="643" t="s">
        <v>2425</v>
      </c>
      <c r="F6188" s="643"/>
      <c r="G6188" s="356" t="s">
        <v>104</v>
      </c>
      <c r="H6188" s="357">
        <v>1</v>
      </c>
      <c r="I6188" s="358">
        <v>1.49</v>
      </c>
      <c r="J6188" s="373">
        <v>1.49</v>
      </c>
    </row>
    <row r="6189" spans="1:10" ht="25.5" x14ac:dyDescent="0.25">
      <c r="A6189" s="372" t="s">
        <v>191</v>
      </c>
      <c r="B6189" s="355" t="s">
        <v>216</v>
      </c>
      <c r="C6189" s="354" t="s">
        <v>12</v>
      </c>
      <c r="D6189" s="354" t="s">
        <v>488</v>
      </c>
      <c r="E6189" s="643" t="s">
        <v>2425</v>
      </c>
      <c r="F6189" s="643"/>
      <c r="G6189" s="356" t="s">
        <v>104</v>
      </c>
      <c r="H6189" s="357">
        <v>1</v>
      </c>
      <c r="I6189" s="358">
        <v>5</v>
      </c>
      <c r="J6189" s="373">
        <v>5</v>
      </c>
    </row>
    <row r="6190" spans="1:10" ht="25.5" x14ac:dyDescent="0.25">
      <c r="A6190" s="372" t="s">
        <v>191</v>
      </c>
      <c r="B6190" s="355" t="s">
        <v>263</v>
      </c>
      <c r="C6190" s="354" t="s">
        <v>12</v>
      </c>
      <c r="D6190" s="354" t="s">
        <v>264</v>
      </c>
      <c r="E6190" s="643" t="s">
        <v>2425</v>
      </c>
      <c r="F6190" s="643"/>
      <c r="G6190" s="356" t="s">
        <v>104</v>
      </c>
      <c r="H6190" s="357">
        <v>1</v>
      </c>
      <c r="I6190" s="358">
        <v>1.48</v>
      </c>
      <c r="J6190" s="373">
        <v>1.48</v>
      </c>
    </row>
    <row r="6191" spans="1:10" x14ac:dyDescent="0.25">
      <c r="A6191" s="372" t="s">
        <v>191</v>
      </c>
      <c r="B6191" s="355" t="s">
        <v>221</v>
      </c>
      <c r="C6191" s="354" t="s">
        <v>12</v>
      </c>
      <c r="D6191" s="354" t="s">
        <v>499</v>
      </c>
      <c r="E6191" s="643" t="s">
        <v>215</v>
      </c>
      <c r="F6191" s="643"/>
      <c r="G6191" s="356" t="s">
        <v>104</v>
      </c>
      <c r="H6191" s="357">
        <v>1</v>
      </c>
      <c r="I6191" s="358">
        <v>16.82</v>
      </c>
      <c r="J6191" s="373">
        <v>16.82</v>
      </c>
    </row>
    <row r="6192" spans="1:10" ht="25.5" x14ac:dyDescent="0.25">
      <c r="A6192" s="372" t="s">
        <v>191</v>
      </c>
      <c r="B6192" s="355" t="s">
        <v>265</v>
      </c>
      <c r="C6192" s="354" t="s">
        <v>12</v>
      </c>
      <c r="D6192" s="354" t="s">
        <v>266</v>
      </c>
      <c r="E6192" s="643" t="s">
        <v>2425</v>
      </c>
      <c r="F6192" s="643"/>
      <c r="G6192" s="356" t="s">
        <v>104</v>
      </c>
      <c r="H6192" s="357">
        <v>1</v>
      </c>
      <c r="I6192" s="358">
        <v>0.47</v>
      </c>
      <c r="J6192" s="373">
        <v>0.47</v>
      </c>
    </row>
    <row r="6193" spans="1:10" ht="26.25" thickBot="1" x14ac:dyDescent="0.3">
      <c r="A6193" s="372" t="s">
        <v>191</v>
      </c>
      <c r="B6193" s="355" t="s">
        <v>219</v>
      </c>
      <c r="C6193" s="354" t="s">
        <v>12</v>
      </c>
      <c r="D6193" s="354" t="s">
        <v>489</v>
      </c>
      <c r="E6193" s="643" t="s">
        <v>2425</v>
      </c>
      <c r="F6193" s="643"/>
      <c r="G6193" s="356" t="s">
        <v>104</v>
      </c>
      <c r="H6193" s="357">
        <v>1</v>
      </c>
      <c r="I6193" s="358">
        <v>0.88</v>
      </c>
      <c r="J6193" s="373">
        <v>0.88</v>
      </c>
    </row>
    <row r="6194" spans="1:10" ht="15.75" thickTop="1" x14ac:dyDescent="0.25">
      <c r="A6194" s="374"/>
      <c r="B6194" s="359"/>
      <c r="C6194" s="359"/>
      <c r="D6194" s="359"/>
      <c r="E6194" s="359"/>
      <c r="F6194" s="359"/>
      <c r="G6194" s="359"/>
      <c r="H6194" s="359"/>
      <c r="I6194" s="359"/>
      <c r="J6194" s="375"/>
    </row>
    <row r="6195" spans="1:10" ht="38.25" x14ac:dyDescent="0.25">
      <c r="A6195" s="376" t="s">
        <v>184</v>
      </c>
      <c r="B6195" s="350" t="s">
        <v>2926</v>
      </c>
      <c r="C6195" s="349" t="s">
        <v>12</v>
      </c>
      <c r="D6195" s="349" t="s">
        <v>3369</v>
      </c>
      <c r="E6195" s="644" t="s">
        <v>1854</v>
      </c>
      <c r="F6195" s="644"/>
      <c r="G6195" s="351" t="s">
        <v>3</v>
      </c>
      <c r="H6195" s="352">
        <v>1</v>
      </c>
      <c r="I6195" s="353">
        <v>11.88</v>
      </c>
      <c r="J6195" s="377">
        <v>11.88</v>
      </c>
    </row>
    <row r="6196" spans="1:10" ht="25.5" x14ac:dyDescent="0.25">
      <c r="A6196" s="378" t="s">
        <v>185</v>
      </c>
      <c r="B6196" s="361" t="s">
        <v>751</v>
      </c>
      <c r="C6196" s="360" t="s">
        <v>12</v>
      </c>
      <c r="D6196" s="360" t="s">
        <v>2486</v>
      </c>
      <c r="E6196" s="645" t="s">
        <v>2465</v>
      </c>
      <c r="F6196" s="645"/>
      <c r="G6196" s="362" t="s">
        <v>104</v>
      </c>
      <c r="H6196" s="363">
        <v>7.0541099999999995E-2</v>
      </c>
      <c r="I6196" s="364">
        <v>32.17</v>
      </c>
      <c r="J6196" s="379">
        <v>2.2599999999999998</v>
      </c>
    </row>
    <row r="6197" spans="1:10" x14ac:dyDescent="0.25">
      <c r="A6197" s="378" t="s">
        <v>185</v>
      </c>
      <c r="B6197" s="361" t="s">
        <v>190</v>
      </c>
      <c r="C6197" s="360" t="s">
        <v>12</v>
      </c>
      <c r="D6197" s="360" t="s">
        <v>106</v>
      </c>
      <c r="E6197" s="645" t="s">
        <v>2465</v>
      </c>
      <c r="F6197" s="645"/>
      <c r="G6197" s="362" t="s">
        <v>104</v>
      </c>
      <c r="H6197" s="363">
        <v>1.9935499999999998E-2</v>
      </c>
      <c r="I6197" s="364">
        <v>24.91</v>
      </c>
      <c r="J6197" s="379">
        <v>0.49</v>
      </c>
    </row>
    <row r="6198" spans="1:10" ht="51" x14ac:dyDescent="0.25">
      <c r="A6198" s="372" t="s">
        <v>191</v>
      </c>
      <c r="B6198" s="355" t="s">
        <v>3208</v>
      </c>
      <c r="C6198" s="354" t="s">
        <v>12</v>
      </c>
      <c r="D6198" s="354" t="s">
        <v>3209</v>
      </c>
      <c r="E6198" s="643" t="s">
        <v>192</v>
      </c>
      <c r="F6198" s="643"/>
      <c r="G6198" s="356" t="s">
        <v>3</v>
      </c>
      <c r="H6198" s="357">
        <v>1.163</v>
      </c>
      <c r="I6198" s="358">
        <v>7.77</v>
      </c>
      <c r="J6198" s="373">
        <v>9.0299999999999994</v>
      </c>
    </row>
    <row r="6199" spans="1:10" ht="26.25" thickBot="1" x14ac:dyDescent="0.3">
      <c r="A6199" s="372" t="s">
        <v>191</v>
      </c>
      <c r="B6199" s="355" t="s">
        <v>3210</v>
      </c>
      <c r="C6199" s="354" t="s">
        <v>12</v>
      </c>
      <c r="D6199" s="354" t="s">
        <v>3211</v>
      </c>
      <c r="E6199" s="643" t="s">
        <v>192</v>
      </c>
      <c r="F6199" s="643"/>
      <c r="G6199" s="356" t="s">
        <v>16</v>
      </c>
      <c r="H6199" s="357">
        <v>6.0000000000000001E-3</v>
      </c>
      <c r="I6199" s="358">
        <v>18.3</v>
      </c>
      <c r="J6199" s="373">
        <v>0.1</v>
      </c>
    </row>
    <row r="6200" spans="1:10" ht="15.75" thickTop="1" x14ac:dyDescent="0.25">
      <c r="A6200" s="374"/>
      <c r="B6200" s="359"/>
      <c r="C6200" s="359"/>
      <c r="D6200" s="359"/>
      <c r="E6200" s="359"/>
      <c r="F6200" s="359"/>
      <c r="G6200" s="359"/>
      <c r="H6200" s="359"/>
      <c r="I6200" s="359"/>
      <c r="J6200" s="375"/>
    </row>
    <row r="6201" spans="1:10" ht="38.25" x14ac:dyDescent="0.25">
      <c r="A6201" s="376" t="s">
        <v>184</v>
      </c>
      <c r="B6201" s="350" t="s">
        <v>3965</v>
      </c>
      <c r="C6201" s="349" t="s">
        <v>12</v>
      </c>
      <c r="D6201" s="349" t="s">
        <v>3966</v>
      </c>
      <c r="E6201" s="644" t="s">
        <v>3967</v>
      </c>
      <c r="F6201" s="644"/>
      <c r="G6201" s="351" t="s">
        <v>162</v>
      </c>
      <c r="H6201" s="352">
        <v>1</v>
      </c>
      <c r="I6201" s="353">
        <v>156.46</v>
      </c>
      <c r="J6201" s="377">
        <v>156.46</v>
      </c>
    </row>
    <row r="6202" spans="1:10" x14ac:dyDescent="0.25">
      <c r="A6202" s="378" t="s">
        <v>185</v>
      </c>
      <c r="B6202" s="361" t="s">
        <v>207</v>
      </c>
      <c r="C6202" s="360" t="s">
        <v>12</v>
      </c>
      <c r="D6202" s="360" t="s">
        <v>107</v>
      </c>
      <c r="E6202" s="645" t="s">
        <v>2465</v>
      </c>
      <c r="F6202" s="645"/>
      <c r="G6202" s="362" t="s">
        <v>104</v>
      </c>
      <c r="H6202" s="363">
        <v>1.1299999999999999</v>
      </c>
      <c r="I6202" s="364">
        <v>33.840000000000003</v>
      </c>
      <c r="J6202" s="379">
        <v>38.229999999999997</v>
      </c>
    </row>
    <row r="6203" spans="1:10" ht="38.25" x14ac:dyDescent="0.25">
      <c r="A6203" s="378" t="s">
        <v>185</v>
      </c>
      <c r="B6203" s="361" t="s">
        <v>4176</v>
      </c>
      <c r="C6203" s="360" t="s">
        <v>12</v>
      </c>
      <c r="D6203" s="360" t="s">
        <v>4177</v>
      </c>
      <c r="E6203" s="645" t="s">
        <v>2470</v>
      </c>
      <c r="F6203" s="645"/>
      <c r="G6203" s="362" t="s">
        <v>187</v>
      </c>
      <c r="H6203" s="363">
        <v>1.8700000000000001E-2</v>
      </c>
      <c r="I6203" s="364">
        <v>789.08</v>
      </c>
      <c r="J6203" s="379">
        <v>14.75</v>
      </c>
    </row>
    <row r="6204" spans="1:10" x14ac:dyDescent="0.25">
      <c r="A6204" s="378" t="s">
        <v>185</v>
      </c>
      <c r="B6204" s="361" t="s">
        <v>190</v>
      </c>
      <c r="C6204" s="360" t="s">
        <v>12</v>
      </c>
      <c r="D6204" s="360" t="s">
        <v>106</v>
      </c>
      <c r="E6204" s="645" t="s">
        <v>2465</v>
      </c>
      <c r="F6204" s="645"/>
      <c r="G6204" s="362" t="s">
        <v>104</v>
      </c>
      <c r="H6204" s="363">
        <v>1.1299999999999999</v>
      </c>
      <c r="I6204" s="364">
        <v>24.91</v>
      </c>
      <c r="J6204" s="379">
        <v>28.14</v>
      </c>
    </row>
    <row r="6205" spans="1:10" ht="25.5" x14ac:dyDescent="0.25">
      <c r="A6205" s="372" t="s">
        <v>191</v>
      </c>
      <c r="B6205" s="355" t="s">
        <v>4180</v>
      </c>
      <c r="C6205" s="354" t="s">
        <v>12</v>
      </c>
      <c r="D6205" s="354" t="s">
        <v>4181</v>
      </c>
      <c r="E6205" s="643" t="s">
        <v>192</v>
      </c>
      <c r="F6205" s="643"/>
      <c r="G6205" s="356" t="s">
        <v>4</v>
      </c>
      <c r="H6205" s="357">
        <v>15.19</v>
      </c>
      <c r="I6205" s="358">
        <v>4.29</v>
      </c>
      <c r="J6205" s="373">
        <v>65.16</v>
      </c>
    </row>
    <row r="6206" spans="1:10" ht="25.5" x14ac:dyDescent="0.25">
      <c r="A6206" s="372" t="s">
        <v>191</v>
      </c>
      <c r="B6206" s="355" t="s">
        <v>4182</v>
      </c>
      <c r="C6206" s="354" t="s">
        <v>12</v>
      </c>
      <c r="D6206" s="354" t="s">
        <v>4183</v>
      </c>
      <c r="E6206" s="643" t="s">
        <v>192</v>
      </c>
      <c r="F6206" s="643"/>
      <c r="G6206" s="356" t="s">
        <v>4</v>
      </c>
      <c r="H6206" s="357">
        <v>1.27</v>
      </c>
      <c r="I6206" s="358">
        <v>5</v>
      </c>
      <c r="J6206" s="373">
        <v>6.35</v>
      </c>
    </row>
    <row r="6207" spans="1:10" ht="26.25" thickBot="1" x14ac:dyDescent="0.3">
      <c r="A6207" s="372" t="s">
        <v>191</v>
      </c>
      <c r="B6207" s="355" t="s">
        <v>4178</v>
      </c>
      <c r="C6207" s="354" t="s">
        <v>12</v>
      </c>
      <c r="D6207" s="354" t="s">
        <v>4179</v>
      </c>
      <c r="E6207" s="643" t="s">
        <v>192</v>
      </c>
      <c r="F6207" s="643"/>
      <c r="G6207" s="356" t="s">
        <v>4</v>
      </c>
      <c r="H6207" s="357">
        <v>1.52</v>
      </c>
      <c r="I6207" s="358">
        <v>2.52</v>
      </c>
      <c r="J6207" s="373">
        <v>3.83</v>
      </c>
    </row>
    <row r="6208" spans="1:10" ht="15.75" thickTop="1" x14ac:dyDescent="0.25">
      <c r="A6208" s="374"/>
      <c r="B6208" s="359"/>
      <c r="C6208" s="359"/>
      <c r="D6208" s="359"/>
      <c r="E6208" s="359"/>
      <c r="F6208" s="359"/>
      <c r="G6208" s="359"/>
      <c r="H6208" s="359"/>
      <c r="I6208" s="359"/>
      <c r="J6208" s="375"/>
    </row>
    <row r="6209" spans="1:10" ht="63.75" x14ac:dyDescent="0.25">
      <c r="A6209" s="376" t="s">
        <v>184</v>
      </c>
      <c r="B6209" s="350" t="s">
        <v>4094</v>
      </c>
      <c r="C6209" s="349" t="s">
        <v>12</v>
      </c>
      <c r="D6209" s="349" t="s">
        <v>4095</v>
      </c>
      <c r="E6209" s="644" t="s">
        <v>4093</v>
      </c>
      <c r="F6209" s="644"/>
      <c r="G6209" s="351" t="s">
        <v>162</v>
      </c>
      <c r="H6209" s="352">
        <v>1</v>
      </c>
      <c r="I6209" s="353">
        <v>122.65</v>
      </c>
      <c r="J6209" s="377">
        <v>122.65</v>
      </c>
    </row>
    <row r="6210" spans="1:10" x14ac:dyDescent="0.25">
      <c r="A6210" s="378" t="s">
        <v>185</v>
      </c>
      <c r="B6210" s="361" t="s">
        <v>207</v>
      </c>
      <c r="C6210" s="360" t="s">
        <v>12</v>
      </c>
      <c r="D6210" s="360" t="s">
        <v>107</v>
      </c>
      <c r="E6210" s="645" t="s">
        <v>2465</v>
      </c>
      <c r="F6210" s="645"/>
      <c r="G6210" s="362" t="s">
        <v>104</v>
      </c>
      <c r="H6210" s="363">
        <v>1.1200000000000001</v>
      </c>
      <c r="I6210" s="364">
        <v>33.840000000000003</v>
      </c>
      <c r="J6210" s="379">
        <v>37.9</v>
      </c>
    </row>
    <row r="6211" spans="1:10" x14ac:dyDescent="0.25">
      <c r="A6211" s="378" t="s">
        <v>185</v>
      </c>
      <c r="B6211" s="361" t="s">
        <v>190</v>
      </c>
      <c r="C6211" s="360" t="s">
        <v>12</v>
      </c>
      <c r="D6211" s="360" t="s">
        <v>106</v>
      </c>
      <c r="E6211" s="645" t="s">
        <v>2465</v>
      </c>
      <c r="F6211" s="645"/>
      <c r="G6211" s="362" t="s">
        <v>104</v>
      </c>
      <c r="H6211" s="363">
        <v>0.56000000000000005</v>
      </c>
      <c r="I6211" s="364">
        <v>24.91</v>
      </c>
      <c r="J6211" s="379">
        <v>13.94</v>
      </c>
    </row>
    <row r="6212" spans="1:10" ht="51" x14ac:dyDescent="0.25">
      <c r="A6212" s="378" t="s">
        <v>185</v>
      </c>
      <c r="B6212" s="361" t="s">
        <v>4184</v>
      </c>
      <c r="C6212" s="360" t="s">
        <v>12</v>
      </c>
      <c r="D6212" s="360" t="s">
        <v>4185</v>
      </c>
      <c r="E6212" s="645" t="s">
        <v>2470</v>
      </c>
      <c r="F6212" s="645"/>
      <c r="G6212" s="362" t="s">
        <v>187</v>
      </c>
      <c r="H6212" s="363">
        <v>1.29E-2</v>
      </c>
      <c r="I6212" s="364">
        <v>917.94</v>
      </c>
      <c r="J6212" s="379">
        <v>11.84</v>
      </c>
    </row>
    <row r="6213" spans="1:10" ht="25.5" x14ac:dyDescent="0.25">
      <c r="A6213" s="372" t="s">
        <v>191</v>
      </c>
      <c r="B6213" s="355" t="s">
        <v>4188</v>
      </c>
      <c r="C6213" s="354" t="s">
        <v>12</v>
      </c>
      <c r="D6213" s="354" t="s">
        <v>4189</v>
      </c>
      <c r="E6213" s="643" t="s">
        <v>192</v>
      </c>
      <c r="F6213" s="643"/>
      <c r="G6213" s="356" t="s">
        <v>4</v>
      </c>
      <c r="H6213" s="357">
        <v>13.35</v>
      </c>
      <c r="I6213" s="358">
        <v>4.03</v>
      </c>
      <c r="J6213" s="373">
        <v>53.8</v>
      </c>
    </row>
    <row r="6214" spans="1:10" ht="38.25" x14ac:dyDescent="0.25">
      <c r="A6214" s="372" t="s">
        <v>191</v>
      </c>
      <c r="B6214" s="355" t="s">
        <v>4186</v>
      </c>
      <c r="C6214" s="354" t="s">
        <v>12</v>
      </c>
      <c r="D6214" s="354" t="s">
        <v>4187</v>
      </c>
      <c r="E6214" s="643" t="s">
        <v>192</v>
      </c>
      <c r="F6214" s="643"/>
      <c r="G6214" s="356" t="s">
        <v>3</v>
      </c>
      <c r="H6214" s="357">
        <v>0.78500000000000003</v>
      </c>
      <c r="I6214" s="358">
        <v>5.08</v>
      </c>
      <c r="J6214" s="373">
        <v>3.98</v>
      </c>
    </row>
    <row r="6215" spans="1:10" ht="26.25" thickBot="1" x14ac:dyDescent="0.3">
      <c r="A6215" s="372" t="s">
        <v>191</v>
      </c>
      <c r="B6215" s="355" t="s">
        <v>685</v>
      </c>
      <c r="C6215" s="354" t="s">
        <v>12</v>
      </c>
      <c r="D6215" s="354" t="s">
        <v>686</v>
      </c>
      <c r="E6215" s="643" t="s">
        <v>192</v>
      </c>
      <c r="F6215" s="643"/>
      <c r="G6215" s="356" t="s">
        <v>687</v>
      </c>
      <c r="H6215" s="357">
        <v>1.89E-2</v>
      </c>
      <c r="I6215" s="358">
        <v>63.01</v>
      </c>
      <c r="J6215" s="373">
        <v>1.19</v>
      </c>
    </row>
    <row r="6216" spans="1:10" ht="15.75" thickTop="1" x14ac:dyDescent="0.25">
      <c r="A6216" s="374"/>
      <c r="B6216" s="359"/>
      <c r="C6216" s="359"/>
      <c r="D6216" s="359"/>
      <c r="E6216" s="359"/>
      <c r="F6216" s="359"/>
      <c r="G6216" s="359"/>
      <c r="H6216" s="359"/>
      <c r="I6216" s="359"/>
      <c r="J6216" s="375"/>
    </row>
    <row r="6217" spans="1:10" ht="51" x14ac:dyDescent="0.25">
      <c r="A6217" s="376" t="s">
        <v>184</v>
      </c>
      <c r="B6217" s="350" t="s">
        <v>4154</v>
      </c>
      <c r="C6217" s="349" t="s">
        <v>12</v>
      </c>
      <c r="D6217" s="349" t="s">
        <v>4155</v>
      </c>
      <c r="E6217" s="644" t="s">
        <v>4093</v>
      </c>
      <c r="F6217" s="644"/>
      <c r="G6217" s="351" t="s">
        <v>162</v>
      </c>
      <c r="H6217" s="352">
        <v>1</v>
      </c>
      <c r="I6217" s="353">
        <v>109.73</v>
      </c>
      <c r="J6217" s="377">
        <v>109.73</v>
      </c>
    </row>
    <row r="6218" spans="1:10" x14ac:dyDescent="0.25">
      <c r="A6218" s="378" t="s">
        <v>185</v>
      </c>
      <c r="B6218" s="361" t="s">
        <v>190</v>
      </c>
      <c r="C6218" s="360" t="s">
        <v>12</v>
      </c>
      <c r="D6218" s="360" t="s">
        <v>106</v>
      </c>
      <c r="E6218" s="645" t="s">
        <v>2465</v>
      </c>
      <c r="F6218" s="645"/>
      <c r="G6218" s="362" t="s">
        <v>104</v>
      </c>
      <c r="H6218" s="363">
        <v>0.93440000000000001</v>
      </c>
      <c r="I6218" s="364">
        <v>24.91</v>
      </c>
      <c r="J6218" s="379">
        <v>23.27</v>
      </c>
    </row>
    <row r="6219" spans="1:10" ht="63.75" x14ac:dyDescent="0.25">
      <c r="A6219" s="378" t="s">
        <v>185</v>
      </c>
      <c r="B6219" s="361" t="s">
        <v>4190</v>
      </c>
      <c r="C6219" s="360" t="s">
        <v>12</v>
      </c>
      <c r="D6219" s="360" t="s">
        <v>4191</v>
      </c>
      <c r="E6219" s="645" t="s">
        <v>2470</v>
      </c>
      <c r="F6219" s="645"/>
      <c r="G6219" s="362" t="s">
        <v>187</v>
      </c>
      <c r="H6219" s="363">
        <v>4.5599999999999998E-3</v>
      </c>
      <c r="I6219" s="364">
        <v>815.93</v>
      </c>
      <c r="J6219" s="379">
        <v>3.72</v>
      </c>
    </row>
    <row r="6220" spans="1:10" x14ac:dyDescent="0.25">
      <c r="A6220" s="378" t="s">
        <v>185</v>
      </c>
      <c r="B6220" s="361" t="s">
        <v>207</v>
      </c>
      <c r="C6220" s="360" t="s">
        <v>12</v>
      </c>
      <c r="D6220" s="360" t="s">
        <v>107</v>
      </c>
      <c r="E6220" s="645" t="s">
        <v>2465</v>
      </c>
      <c r="F6220" s="645"/>
      <c r="G6220" s="362" t="s">
        <v>104</v>
      </c>
      <c r="H6220" s="363">
        <v>0.9</v>
      </c>
      <c r="I6220" s="364">
        <v>33.840000000000003</v>
      </c>
      <c r="J6220" s="379">
        <v>30.45</v>
      </c>
    </row>
    <row r="6221" spans="1:10" ht="26.25" thickBot="1" x14ac:dyDescent="0.3">
      <c r="A6221" s="372" t="s">
        <v>191</v>
      </c>
      <c r="B6221" s="355" t="s">
        <v>4030</v>
      </c>
      <c r="C6221" s="354" t="s">
        <v>12</v>
      </c>
      <c r="D6221" s="354" t="s">
        <v>4031</v>
      </c>
      <c r="E6221" s="643" t="s">
        <v>192</v>
      </c>
      <c r="F6221" s="643"/>
      <c r="G6221" s="356" t="s">
        <v>4</v>
      </c>
      <c r="H6221" s="357">
        <v>83</v>
      </c>
      <c r="I6221" s="358">
        <v>0.63</v>
      </c>
      <c r="J6221" s="373">
        <v>52.29</v>
      </c>
    </row>
    <row r="6222" spans="1:10" ht="15.75" thickTop="1" x14ac:dyDescent="0.25">
      <c r="A6222" s="374"/>
      <c r="B6222" s="359"/>
      <c r="C6222" s="359"/>
      <c r="D6222" s="359"/>
      <c r="E6222" s="359"/>
      <c r="F6222" s="359"/>
      <c r="G6222" s="359"/>
      <c r="H6222" s="359"/>
      <c r="I6222" s="359"/>
      <c r="J6222" s="375"/>
    </row>
    <row r="6223" spans="1:10" ht="38.25" x14ac:dyDescent="0.25">
      <c r="A6223" s="376" t="s">
        <v>184</v>
      </c>
      <c r="B6223" s="350" t="s">
        <v>2060</v>
      </c>
      <c r="C6223" s="349" t="s">
        <v>12</v>
      </c>
      <c r="D6223" s="349" t="s">
        <v>5607</v>
      </c>
      <c r="E6223" s="644" t="s">
        <v>779</v>
      </c>
      <c r="F6223" s="644"/>
      <c r="G6223" s="351" t="s">
        <v>4</v>
      </c>
      <c r="H6223" s="352">
        <v>1</v>
      </c>
      <c r="I6223" s="353">
        <v>400.57</v>
      </c>
      <c r="J6223" s="377">
        <v>400.57</v>
      </c>
    </row>
    <row r="6224" spans="1:10" x14ac:dyDescent="0.25">
      <c r="A6224" s="378" t="s">
        <v>185</v>
      </c>
      <c r="B6224" s="361" t="s">
        <v>190</v>
      </c>
      <c r="C6224" s="360" t="s">
        <v>12</v>
      </c>
      <c r="D6224" s="360" t="s">
        <v>106</v>
      </c>
      <c r="E6224" s="645" t="s">
        <v>2465</v>
      </c>
      <c r="F6224" s="645"/>
      <c r="G6224" s="362" t="s">
        <v>104</v>
      </c>
      <c r="H6224" s="363">
        <v>0.18621770000000001</v>
      </c>
      <c r="I6224" s="364">
        <v>24.91</v>
      </c>
      <c r="J6224" s="379">
        <v>4.63</v>
      </c>
    </row>
    <row r="6225" spans="1:10" ht="25.5" x14ac:dyDescent="0.25">
      <c r="A6225" s="378" t="s">
        <v>185</v>
      </c>
      <c r="B6225" s="361" t="s">
        <v>416</v>
      </c>
      <c r="C6225" s="360" t="s">
        <v>12</v>
      </c>
      <c r="D6225" s="360" t="s">
        <v>417</v>
      </c>
      <c r="E6225" s="645" t="s">
        <v>2465</v>
      </c>
      <c r="F6225" s="645"/>
      <c r="G6225" s="362" t="s">
        <v>104</v>
      </c>
      <c r="H6225" s="363">
        <v>0.48514610000000002</v>
      </c>
      <c r="I6225" s="364">
        <v>33.36</v>
      </c>
      <c r="J6225" s="379">
        <v>16.18</v>
      </c>
    </row>
    <row r="6226" spans="1:10" ht="26.25" thickBot="1" x14ac:dyDescent="0.3">
      <c r="A6226" s="372" t="s">
        <v>191</v>
      </c>
      <c r="B6226" s="355" t="s">
        <v>2112</v>
      </c>
      <c r="C6226" s="354" t="s">
        <v>12</v>
      </c>
      <c r="D6226" s="354" t="s">
        <v>2113</v>
      </c>
      <c r="E6226" s="643" t="s">
        <v>192</v>
      </c>
      <c r="F6226" s="643"/>
      <c r="G6226" s="356" t="s">
        <v>4</v>
      </c>
      <c r="H6226" s="357">
        <v>1</v>
      </c>
      <c r="I6226" s="358">
        <v>379.76</v>
      </c>
      <c r="J6226" s="373">
        <v>379.76</v>
      </c>
    </row>
    <row r="6227" spans="1:10" ht="15.75" thickTop="1" x14ac:dyDescent="0.25">
      <c r="A6227" s="374"/>
      <c r="B6227" s="359"/>
      <c r="C6227" s="359"/>
      <c r="D6227" s="359"/>
      <c r="E6227" s="359"/>
      <c r="F6227" s="359"/>
      <c r="G6227" s="359"/>
      <c r="H6227" s="359"/>
      <c r="I6227" s="359"/>
      <c r="J6227" s="375"/>
    </row>
    <row r="6228" spans="1:10" ht="25.5" x14ac:dyDescent="0.25">
      <c r="A6228" s="376" t="s">
        <v>184</v>
      </c>
      <c r="B6228" s="350" t="s">
        <v>3949</v>
      </c>
      <c r="C6228" s="349" t="s">
        <v>12</v>
      </c>
      <c r="D6228" s="349" t="s">
        <v>3950</v>
      </c>
      <c r="E6228" s="644" t="s">
        <v>3951</v>
      </c>
      <c r="F6228" s="644"/>
      <c r="G6228" s="351" t="s">
        <v>162</v>
      </c>
      <c r="H6228" s="352">
        <v>1</v>
      </c>
      <c r="I6228" s="353">
        <v>2.54</v>
      </c>
      <c r="J6228" s="377">
        <v>2.54</v>
      </c>
    </row>
    <row r="6229" spans="1:10" x14ac:dyDescent="0.25">
      <c r="A6229" s="378" t="s">
        <v>185</v>
      </c>
      <c r="B6229" s="361" t="s">
        <v>207</v>
      </c>
      <c r="C6229" s="360" t="s">
        <v>12</v>
      </c>
      <c r="D6229" s="360" t="s">
        <v>107</v>
      </c>
      <c r="E6229" s="645" t="s">
        <v>2465</v>
      </c>
      <c r="F6229" s="645"/>
      <c r="G6229" s="362" t="s">
        <v>104</v>
      </c>
      <c r="H6229" s="363">
        <v>4.9100000000000003E-3</v>
      </c>
      <c r="I6229" s="364">
        <v>33.840000000000003</v>
      </c>
      <c r="J6229" s="379">
        <v>0.16</v>
      </c>
    </row>
    <row r="6230" spans="1:10" x14ac:dyDescent="0.25">
      <c r="A6230" s="378" t="s">
        <v>185</v>
      </c>
      <c r="B6230" s="361" t="s">
        <v>190</v>
      </c>
      <c r="C6230" s="360" t="s">
        <v>12</v>
      </c>
      <c r="D6230" s="360" t="s">
        <v>106</v>
      </c>
      <c r="E6230" s="645" t="s">
        <v>2465</v>
      </c>
      <c r="F6230" s="645"/>
      <c r="G6230" s="362" t="s">
        <v>104</v>
      </c>
      <c r="H6230" s="363">
        <v>5.8900000000000003E-3</v>
      </c>
      <c r="I6230" s="364">
        <v>24.91</v>
      </c>
      <c r="J6230" s="379">
        <v>0.14000000000000001</v>
      </c>
    </row>
    <row r="6231" spans="1:10" ht="15.75" thickBot="1" x14ac:dyDescent="0.3">
      <c r="A6231" s="372" t="s">
        <v>191</v>
      </c>
      <c r="B6231" s="355" t="s">
        <v>723</v>
      </c>
      <c r="C6231" s="354" t="s">
        <v>12</v>
      </c>
      <c r="D6231" s="354" t="s">
        <v>724</v>
      </c>
      <c r="E6231" s="643" t="s">
        <v>192</v>
      </c>
      <c r="F6231" s="643"/>
      <c r="G6231" s="356" t="s">
        <v>162</v>
      </c>
      <c r="H6231" s="357">
        <v>1.1279999999999999</v>
      </c>
      <c r="I6231" s="358">
        <v>1.99</v>
      </c>
      <c r="J6231" s="373">
        <v>2.2400000000000002</v>
      </c>
    </row>
    <row r="6232" spans="1:10" ht="15.75" thickTop="1" x14ac:dyDescent="0.25">
      <c r="A6232" s="374"/>
      <c r="B6232" s="359"/>
      <c r="C6232" s="359"/>
      <c r="D6232" s="359"/>
      <c r="E6232" s="359"/>
      <c r="F6232" s="359"/>
      <c r="G6232" s="359"/>
      <c r="H6232" s="359"/>
      <c r="I6232" s="359"/>
      <c r="J6232" s="375"/>
    </row>
    <row r="6233" spans="1:10" ht="38.25" x14ac:dyDescent="0.25">
      <c r="A6233" s="376" t="s">
        <v>184</v>
      </c>
      <c r="B6233" s="350" t="s">
        <v>3968</v>
      </c>
      <c r="C6233" s="349" t="s">
        <v>12</v>
      </c>
      <c r="D6233" s="349" t="s">
        <v>3969</v>
      </c>
      <c r="E6233" s="644" t="s">
        <v>1857</v>
      </c>
      <c r="F6233" s="644"/>
      <c r="G6233" s="351" t="s">
        <v>162</v>
      </c>
      <c r="H6233" s="352">
        <v>1</v>
      </c>
      <c r="I6233" s="353">
        <v>20.8</v>
      </c>
      <c r="J6233" s="377">
        <v>20.8</v>
      </c>
    </row>
    <row r="6234" spans="1:10" x14ac:dyDescent="0.25">
      <c r="A6234" s="378" t="s">
        <v>185</v>
      </c>
      <c r="B6234" s="361" t="s">
        <v>550</v>
      </c>
      <c r="C6234" s="360" t="s">
        <v>12</v>
      </c>
      <c r="D6234" s="360" t="s">
        <v>551</v>
      </c>
      <c r="E6234" s="645" t="s">
        <v>2465</v>
      </c>
      <c r="F6234" s="645"/>
      <c r="G6234" s="362" t="s">
        <v>104</v>
      </c>
      <c r="H6234" s="363">
        <v>0.43219999999999997</v>
      </c>
      <c r="I6234" s="364">
        <v>35.26</v>
      </c>
      <c r="J6234" s="379">
        <v>15.23</v>
      </c>
    </row>
    <row r="6235" spans="1:10" x14ac:dyDescent="0.25">
      <c r="A6235" s="378" t="s">
        <v>185</v>
      </c>
      <c r="B6235" s="361" t="s">
        <v>190</v>
      </c>
      <c r="C6235" s="360" t="s">
        <v>12</v>
      </c>
      <c r="D6235" s="360" t="s">
        <v>106</v>
      </c>
      <c r="E6235" s="645" t="s">
        <v>2465</v>
      </c>
      <c r="F6235" s="645"/>
      <c r="G6235" s="362" t="s">
        <v>104</v>
      </c>
      <c r="H6235" s="363">
        <v>7.0599999999999996E-2</v>
      </c>
      <c r="I6235" s="364">
        <v>24.91</v>
      </c>
      <c r="J6235" s="379">
        <v>1.75</v>
      </c>
    </row>
    <row r="6236" spans="1:10" ht="25.5" x14ac:dyDescent="0.25">
      <c r="A6236" s="372" t="s">
        <v>191</v>
      </c>
      <c r="B6236" s="355" t="s">
        <v>754</v>
      </c>
      <c r="C6236" s="354" t="s">
        <v>12</v>
      </c>
      <c r="D6236" s="354" t="s">
        <v>755</v>
      </c>
      <c r="E6236" s="643" t="s">
        <v>192</v>
      </c>
      <c r="F6236" s="643"/>
      <c r="G6236" s="356" t="s">
        <v>4</v>
      </c>
      <c r="H6236" s="357">
        <v>4.1399999999999999E-2</v>
      </c>
      <c r="I6236" s="358">
        <v>0.94</v>
      </c>
      <c r="J6236" s="373">
        <v>0.03</v>
      </c>
    </row>
    <row r="6237" spans="1:10" ht="26.25" thickBot="1" x14ac:dyDescent="0.3">
      <c r="A6237" s="372" t="s">
        <v>191</v>
      </c>
      <c r="B6237" s="355" t="s">
        <v>1858</v>
      </c>
      <c r="C6237" s="354" t="s">
        <v>12</v>
      </c>
      <c r="D6237" s="354" t="s">
        <v>1859</v>
      </c>
      <c r="E6237" s="643" t="s">
        <v>192</v>
      </c>
      <c r="F6237" s="643"/>
      <c r="G6237" s="356" t="s">
        <v>16</v>
      </c>
      <c r="H6237" s="357">
        <v>0.755</v>
      </c>
      <c r="I6237" s="358">
        <v>5.03</v>
      </c>
      <c r="J6237" s="373">
        <v>3.79</v>
      </c>
    </row>
    <row r="6238" spans="1:10" ht="15.75" thickTop="1" x14ac:dyDescent="0.25">
      <c r="A6238" s="374"/>
      <c r="B6238" s="359"/>
      <c r="C6238" s="359"/>
      <c r="D6238" s="359"/>
      <c r="E6238" s="359"/>
      <c r="F6238" s="359"/>
      <c r="G6238" s="359"/>
      <c r="H6238" s="359"/>
      <c r="I6238" s="359"/>
      <c r="J6238" s="375"/>
    </row>
    <row r="6239" spans="1:10" ht="25.5" x14ac:dyDescent="0.25">
      <c r="A6239" s="376" t="s">
        <v>184</v>
      </c>
      <c r="B6239" s="350" t="s">
        <v>3976</v>
      </c>
      <c r="C6239" s="349" t="s">
        <v>163</v>
      </c>
      <c r="D6239" s="349" t="s">
        <v>3977</v>
      </c>
      <c r="E6239" s="644" t="s">
        <v>1861</v>
      </c>
      <c r="F6239" s="644"/>
      <c r="G6239" s="351" t="s">
        <v>162</v>
      </c>
      <c r="H6239" s="352">
        <v>1</v>
      </c>
      <c r="I6239" s="353">
        <v>16.739999999999998</v>
      </c>
      <c r="J6239" s="377">
        <v>16.739999999999998</v>
      </c>
    </row>
    <row r="6240" spans="1:10" x14ac:dyDescent="0.25">
      <c r="A6240" s="378" t="s">
        <v>185</v>
      </c>
      <c r="B6240" s="361" t="s">
        <v>550</v>
      </c>
      <c r="C6240" s="360" t="s">
        <v>12</v>
      </c>
      <c r="D6240" s="360" t="s">
        <v>551</v>
      </c>
      <c r="E6240" s="645" t="s">
        <v>2465</v>
      </c>
      <c r="F6240" s="645"/>
      <c r="G6240" s="362" t="s">
        <v>104</v>
      </c>
      <c r="H6240" s="363">
        <v>0.19500000000000001</v>
      </c>
      <c r="I6240" s="364">
        <v>35.26</v>
      </c>
      <c r="J6240" s="379">
        <v>6.87</v>
      </c>
    </row>
    <row r="6241" spans="1:10" x14ac:dyDescent="0.25">
      <c r="A6241" s="378" t="s">
        <v>185</v>
      </c>
      <c r="B6241" s="361" t="s">
        <v>190</v>
      </c>
      <c r="C6241" s="360" t="s">
        <v>12</v>
      </c>
      <c r="D6241" s="360" t="s">
        <v>106</v>
      </c>
      <c r="E6241" s="645" t="s">
        <v>2465</v>
      </c>
      <c r="F6241" s="645"/>
      <c r="G6241" s="362" t="s">
        <v>104</v>
      </c>
      <c r="H6241" s="363">
        <v>7.1999999999999995E-2</v>
      </c>
      <c r="I6241" s="364">
        <v>24.91</v>
      </c>
      <c r="J6241" s="379">
        <v>1.79</v>
      </c>
    </row>
    <row r="6242" spans="1:10" ht="25.5" x14ac:dyDescent="0.25">
      <c r="A6242" s="372" t="s">
        <v>191</v>
      </c>
      <c r="B6242" s="355" t="s">
        <v>4192</v>
      </c>
      <c r="C6242" s="354" t="s">
        <v>12</v>
      </c>
      <c r="D6242" s="354" t="s">
        <v>4193</v>
      </c>
      <c r="E6242" s="643" t="s">
        <v>192</v>
      </c>
      <c r="F6242" s="643"/>
      <c r="G6242" s="356" t="s">
        <v>105</v>
      </c>
      <c r="H6242" s="357">
        <v>0.495</v>
      </c>
      <c r="I6242" s="358">
        <v>16.329999999999998</v>
      </c>
      <c r="J6242" s="373">
        <v>8.08</v>
      </c>
    </row>
    <row r="6243" spans="1:10" x14ac:dyDescent="0.25">
      <c r="A6243" s="646" t="s">
        <v>199</v>
      </c>
      <c r="B6243" s="853"/>
      <c r="C6243" s="853"/>
      <c r="D6243" s="853"/>
      <c r="E6243" s="853"/>
      <c r="F6243" s="853"/>
      <c r="G6243" s="853"/>
      <c r="H6243" s="853"/>
      <c r="I6243" s="853"/>
      <c r="J6243" s="647"/>
    </row>
    <row r="6244" spans="1:10" ht="15.75" thickBot="1" x14ac:dyDescent="0.3">
      <c r="A6244" s="648" t="s">
        <v>4194</v>
      </c>
      <c r="B6244" s="854"/>
      <c r="C6244" s="854"/>
      <c r="D6244" s="854"/>
      <c r="E6244" s="854"/>
      <c r="F6244" s="854"/>
      <c r="G6244" s="854"/>
      <c r="H6244" s="854"/>
      <c r="I6244" s="854"/>
      <c r="J6244" s="649"/>
    </row>
    <row r="6245" spans="1:10" ht="15.75" thickTop="1" x14ac:dyDescent="0.25">
      <c r="A6245" s="374"/>
      <c r="B6245" s="359"/>
      <c r="C6245" s="359"/>
      <c r="D6245" s="359"/>
      <c r="E6245" s="359"/>
      <c r="F6245" s="359"/>
      <c r="G6245" s="359"/>
      <c r="H6245" s="359"/>
      <c r="I6245" s="359"/>
      <c r="J6245" s="375"/>
    </row>
    <row r="6246" spans="1:10" ht="51" x14ac:dyDescent="0.25">
      <c r="A6246" s="376" t="s">
        <v>184</v>
      </c>
      <c r="B6246" s="350" t="s">
        <v>5173</v>
      </c>
      <c r="C6246" s="349" t="s">
        <v>12</v>
      </c>
      <c r="D6246" s="349" t="s">
        <v>5174</v>
      </c>
      <c r="E6246" s="644" t="s">
        <v>2470</v>
      </c>
      <c r="F6246" s="644"/>
      <c r="G6246" s="351" t="s">
        <v>187</v>
      </c>
      <c r="H6246" s="352">
        <v>1</v>
      </c>
      <c r="I6246" s="353">
        <v>844.57</v>
      </c>
      <c r="J6246" s="377">
        <v>844.57</v>
      </c>
    </row>
    <row r="6247" spans="1:10" x14ac:dyDescent="0.25">
      <c r="A6247" s="378" t="s">
        <v>185</v>
      </c>
      <c r="B6247" s="361" t="s">
        <v>190</v>
      </c>
      <c r="C6247" s="360" t="s">
        <v>12</v>
      </c>
      <c r="D6247" s="360" t="s">
        <v>106</v>
      </c>
      <c r="E6247" s="645" t="s">
        <v>2465</v>
      </c>
      <c r="F6247" s="645"/>
      <c r="G6247" s="362" t="s">
        <v>104</v>
      </c>
      <c r="H6247" s="363">
        <v>8.7799999999999994</v>
      </c>
      <c r="I6247" s="364">
        <v>24.91</v>
      </c>
      <c r="J6247" s="379">
        <v>218.7</v>
      </c>
    </row>
    <row r="6248" spans="1:10" x14ac:dyDescent="0.25">
      <c r="A6248" s="372" t="s">
        <v>191</v>
      </c>
      <c r="B6248" s="355" t="s">
        <v>196</v>
      </c>
      <c r="C6248" s="354" t="s">
        <v>12</v>
      </c>
      <c r="D6248" s="354" t="s">
        <v>197</v>
      </c>
      <c r="E6248" s="643" t="s">
        <v>192</v>
      </c>
      <c r="F6248" s="643"/>
      <c r="G6248" s="356" t="s">
        <v>16</v>
      </c>
      <c r="H6248" s="357">
        <v>339.62</v>
      </c>
      <c r="I6248" s="358">
        <v>0.99</v>
      </c>
      <c r="J6248" s="373">
        <v>336.22</v>
      </c>
    </row>
    <row r="6249" spans="1:10" ht="25.5" x14ac:dyDescent="0.25">
      <c r="A6249" s="372" t="s">
        <v>191</v>
      </c>
      <c r="B6249" s="355" t="s">
        <v>209</v>
      </c>
      <c r="C6249" s="354" t="s">
        <v>12</v>
      </c>
      <c r="D6249" s="354" t="s">
        <v>210</v>
      </c>
      <c r="E6249" s="643" t="s">
        <v>192</v>
      </c>
      <c r="F6249" s="643"/>
      <c r="G6249" s="356" t="s">
        <v>187</v>
      </c>
      <c r="H6249" s="357">
        <v>1.1299999999999999</v>
      </c>
      <c r="I6249" s="358">
        <v>144.80000000000001</v>
      </c>
      <c r="J6249" s="373">
        <v>163.62</v>
      </c>
    </row>
    <row r="6250" spans="1:10" ht="15.75" thickBot="1" x14ac:dyDescent="0.3">
      <c r="A6250" s="372" t="s">
        <v>191</v>
      </c>
      <c r="B6250" s="355" t="s">
        <v>785</v>
      </c>
      <c r="C6250" s="354" t="s">
        <v>12</v>
      </c>
      <c r="D6250" s="354" t="s">
        <v>786</v>
      </c>
      <c r="E6250" s="643" t="s">
        <v>192</v>
      </c>
      <c r="F6250" s="643"/>
      <c r="G6250" s="356" t="s">
        <v>16</v>
      </c>
      <c r="H6250" s="357">
        <v>75.47</v>
      </c>
      <c r="I6250" s="358">
        <v>1.67</v>
      </c>
      <c r="J6250" s="373">
        <v>126.03</v>
      </c>
    </row>
    <row r="6251" spans="1:10" ht="15.75" thickTop="1" x14ac:dyDescent="0.25">
      <c r="A6251" s="374"/>
      <c r="B6251" s="359"/>
      <c r="C6251" s="359"/>
      <c r="D6251" s="359"/>
      <c r="E6251" s="359"/>
      <c r="F6251" s="359"/>
      <c r="G6251" s="359"/>
      <c r="H6251" s="359"/>
      <c r="I6251" s="359"/>
      <c r="J6251" s="375"/>
    </row>
    <row r="6252" spans="1:10" ht="38.25" x14ac:dyDescent="0.25">
      <c r="A6252" s="376" t="s">
        <v>184</v>
      </c>
      <c r="B6252" s="350" t="s">
        <v>4176</v>
      </c>
      <c r="C6252" s="349" t="s">
        <v>12</v>
      </c>
      <c r="D6252" s="349" t="s">
        <v>4177</v>
      </c>
      <c r="E6252" s="644" t="s">
        <v>2470</v>
      </c>
      <c r="F6252" s="644"/>
      <c r="G6252" s="351" t="s">
        <v>187</v>
      </c>
      <c r="H6252" s="352">
        <v>1</v>
      </c>
      <c r="I6252" s="353">
        <v>789.08</v>
      </c>
      <c r="J6252" s="377">
        <v>789.08</v>
      </c>
    </row>
    <row r="6253" spans="1:10" ht="38.25" x14ac:dyDescent="0.25">
      <c r="A6253" s="378" t="s">
        <v>185</v>
      </c>
      <c r="B6253" s="361" t="s">
        <v>520</v>
      </c>
      <c r="C6253" s="360" t="s">
        <v>12</v>
      </c>
      <c r="D6253" s="360" t="s">
        <v>521</v>
      </c>
      <c r="E6253" s="645" t="s">
        <v>2465</v>
      </c>
      <c r="F6253" s="645"/>
      <c r="G6253" s="362" t="s">
        <v>104</v>
      </c>
      <c r="H6253" s="363">
        <v>3.88</v>
      </c>
      <c r="I6253" s="364">
        <v>41.25</v>
      </c>
      <c r="J6253" s="379">
        <v>160.05000000000001</v>
      </c>
    </row>
    <row r="6254" spans="1:10" ht="51" x14ac:dyDescent="0.25">
      <c r="A6254" s="378" t="s">
        <v>185</v>
      </c>
      <c r="B6254" s="361" t="s">
        <v>512</v>
      </c>
      <c r="C6254" s="360" t="s">
        <v>12</v>
      </c>
      <c r="D6254" s="360" t="s">
        <v>788</v>
      </c>
      <c r="E6254" s="645" t="s">
        <v>2464</v>
      </c>
      <c r="F6254" s="645"/>
      <c r="G6254" s="362" t="s">
        <v>110</v>
      </c>
      <c r="H6254" s="363">
        <v>2.98</v>
      </c>
      <c r="I6254" s="364">
        <v>0.42</v>
      </c>
      <c r="J6254" s="379">
        <v>1.25</v>
      </c>
    </row>
    <row r="6255" spans="1:10" ht="51" x14ac:dyDescent="0.25">
      <c r="A6255" s="378" t="s">
        <v>185</v>
      </c>
      <c r="B6255" s="361" t="s">
        <v>515</v>
      </c>
      <c r="C6255" s="360" t="s">
        <v>12</v>
      </c>
      <c r="D6255" s="360" t="s">
        <v>787</v>
      </c>
      <c r="E6255" s="645" t="s">
        <v>2464</v>
      </c>
      <c r="F6255" s="645"/>
      <c r="G6255" s="362" t="s">
        <v>109</v>
      </c>
      <c r="H6255" s="363">
        <v>0.9</v>
      </c>
      <c r="I6255" s="364">
        <v>2.15</v>
      </c>
      <c r="J6255" s="379">
        <v>1.93</v>
      </c>
    </row>
    <row r="6256" spans="1:10" x14ac:dyDescent="0.25">
      <c r="A6256" s="372" t="s">
        <v>191</v>
      </c>
      <c r="B6256" s="355" t="s">
        <v>196</v>
      </c>
      <c r="C6256" s="354" t="s">
        <v>12</v>
      </c>
      <c r="D6256" s="354" t="s">
        <v>197</v>
      </c>
      <c r="E6256" s="643" t="s">
        <v>192</v>
      </c>
      <c r="F6256" s="643"/>
      <c r="G6256" s="356" t="s">
        <v>16</v>
      </c>
      <c r="H6256" s="357">
        <v>339.6</v>
      </c>
      <c r="I6256" s="358">
        <v>0.99</v>
      </c>
      <c r="J6256" s="373">
        <v>336.2</v>
      </c>
    </row>
    <row r="6257" spans="1:10" x14ac:dyDescent="0.25">
      <c r="A6257" s="372" t="s">
        <v>191</v>
      </c>
      <c r="B6257" s="355" t="s">
        <v>785</v>
      </c>
      <c r="C6257" s="354" t="s">
        <v>12</v>
      </c>
      <c r="D6257" s="354" t="s">
        <v>786</v>
      </c>
      <c r="E6257" s="643" t="s">
        <v>192</v>
      </c>
      <c r="F6257" s="643"/>
      <c r="G6257" s="356" t="s">
        <v>16</v>
      </c>
      <c r="H6257" s="357">
        <v>75.47</v>
      </c>
      <c r="I6257" s="358">
        <v>1.67</v>
      </c>
      <c r="J6257" s="373">
        <v>126.03</v>
      </c>
    </row>
    <row r="6258" spans="1:10" ht="26.25" thickBot="1" x14ac:dyDescent="0.3">
      <c r="A6258" s="372" t="s">
        <v>191</v>
      </c>
      <c r="B6258" s="355" t="s">
        <v>209</v>
      </c>
      <c r="C6258" s="354" t="s">
        <v>12</v>
      </c>
      <c r="D6258" s="354" t="s">
        <v>210</v>
      </c>
      <c r="E6258" s="643" t="s">
        <v>192</v>
      </c>
      <c r="F6258" s="643"/>
      <c r="G6258" s="356" t="s">
        <v>187</v>
      </c>
      <c r="H6258" s="357">
        <v>1.1299999999999999</v>
      </c>
      <c r="I6258" s="358">
        <v>144.80000000000001</v>
      </c>
      <c r="J6258" s="373">
        <v>163.62</v>
      </c>
    </row>
    <row r="6259" spans="1:10" ht="15.75" thickTop="1" x14ac:dyDescent="0.25">
      <c r="A6259" s="374"/>
      <c r="B6259" s="359"/>
      <c r="C6259" s="359"/>
      <c r="D6259" s="359"/>
      <c r="E6259" s="359"/>
      <c r="F6259" s="359"/>
      <c r="G6259" s="359"/>
      <c r="H6259" s="359"/>
      <c r="I6259" s="359"/>
      <c r="J6259" s="375"/>
    </row>
    <row r="6260" spans="1:10" ht="51" x14ac:dyDescent="0.25">
      <c r="A6260" s="376" t="s">
        <v>184</v>
      </c>
      <c r="B6260" s="350" t="s">
        <v>1030</v>
      </c>
      <c r="C6260" s="349" t="s">
        <v>12</v>
      </c>
      <c r="D6260" s="349" t="s">
        <v>1031</v>
      </c>
      <c r="E6260" s="644" t="s">
        <v>2470</v>
      </c>
      <c r="F6260" s="644"/>
      <c r="G6260" s="351" t="s">
        <v>187</v>
      </c>
      <c r="H6260" s="352">
        <v>1</v>
      </c>
      <c r="I6260" s="353">
        <v>901.34</v>
      </c>
      <c r="J6260" s="377">
        <v>901.34</v>
      </c>
    </row>
    <row r="6261" spans="1:10" x14ac:dyDescent="0.25">
      <c r="A6261" s="378" t="s">
        <v>185</v>
      </c>
      <c r="B6261" s="361" t="s">
        <v>190</v>
      </c>
      <c r="C6261" s="360" t="s">
        <v>12</v>
      </c>
      <c r="D6261" s="360" t="s">
        <v>106</v>
      </c>
      <c r="E6261" s="645" t="s">
        <v>2465</v>
      </c>
      <c r="F6261" s="645"/>
      <c r="G6261" s="362" t="s">
        <v>104</v>
      </c>
      <c r="H6261" s="363">
        <v>11.23</v>
      </c>
      <c r="I6261" s="364">
        <v>24.91</v>
      </c>
      <c r="J6261" s="379">
        <v>279.73</v>
      </c>
    </row>
    <row r="6262" spans="1:10" x14ac:dyDescent="0.25">
      <c r="A6262" s="372" t="s">
        <v>191</v>
      </c>
      <c r="B6262" s="355" t="s">
        <v>196</v>
      </c>
      <c r="C6262" s="354" t="s">
        <v>12</v>
      </c>
      <c r="D6262" s="354" t="s">
        <v>197</v>
      </c>
      <c r="E6262" s="643" t="s">
        <v>192</v>
      </c>
      <c r="F6262" s="643"/>
      <c r="G6262" s="356" t="s">
        <v>16</v>
      </c>
      <c r="H6262" s="357">
        <v>261.89</v>
      </c>
      <c r="I6262" s="358">
        <v>0.99</v>
      </c>
      <c r="J6262" s="373">
        <v>259.27</v>
      </c>
    </row>
    <row r="6263" spans="1:10" ht="25.5" x14ac:dyDescent="0.25">
      <c r="A6263" s="372" t="s">
        <v>191</v>
      </c>
      <c r="B6263" s="355" t="s">
        <v>209</v>
      </c>
      <c r="C6263" s="354" t="s">
        <v>12</v>
      </c>
      <c r="D6263" s="354" t="s">
        <v>210</v>
      </c>
      <c r="E6263" s="643" t="s">
        <v>192</v>
      </c>
      <c r="F6263" s="643"/>
      <c r="G6263" s="356" t="s">
        <v>187</v>
      </c>
      <c r="H6263" s="357">
        <v>1.1599999999999999</v>
      </c>
      <c r="I6263" s="358">
        <v>144.80000000000001</v>
      </c>
      <c r="J6263" s="373">
        <v>167.96</v>
      </c>
    </row>
    <row r="6264" spans="1:10" ht="15.75" thickBot="1" x14ac:dyDescent="0.3">
      <c r="A6264" s="372" t="s">
        <v>191</v>
      </c>
      <c r="B6264" s="355" t="s">
        <v>785</v>
      </c>
      <c r="C6264" s="354" t="s">
        <v>12</v>
      </c>
      <c r="D6264" s="354" t="s">
        <v>786</v>
      </c>
      <c r="E6264" s="643" t="s">
        <v>192</v>
      </c>
      <c r="F6264" s="643"/>
      <c r="G6264" s="356" t="s">
        <v>16</v>
      </c>
      <c r="H6264" s="357">
        <v>116.4</v>
      </c>
      <c r="I6264" s="358">
        <v>1.67</v>
      </c>
      <c r="J6264" s="373">
        <v>194.38</v>
      </c>
    </row>
    <row r="6265" spans="1:10" ht="15.75" thickTop="1" x14ac:dyDescent="0.25">
      <c r="A6265" s="374"/>
      <c r="B6265" s="359"/>
      <c r="C6265" s="359"/>
      <c r="D6265" s="359"/>
      <c r="E6265" s="359"/>
      <c r="F6265" s="359"/>
      <c r="G6265" s="359"/>
      <c r="H6265" s="359"/>
      <c r="I6265" s="359"/>
      <c r="J6265" s="375"/>
    </row>
    <row r="6266" spans="1:10" ht="51" x14ac:dyDescent="0.25">
      <c r="A6266" s="376" t="s">
        <v>184</v>
      </c>
      <c r="B6266" s="350" t="s">
        <v>4184</v>
      </c>
      <c r="C6266" s="349" t="s">
        <v>12</v>
      </c>
      <c r="D6266" s="349" t="s">
        <v>4185</v>
      </c>
      <c r="E6266" s="644" t="s">
        <v>2470</v>
      </c>
      <c r="F6266" s="644"/>
      <c r="G6266" s="351" t="s">
        <v>187</v>
      </c>
      <c r="H6266" s="352">
        <v>1</v>
      </c>
      <c r="I6266" s="353">
        <v>917.94</v>
      </c>
      <c r="J6266" s="377">
        <v>917.94</v>
      </c>
    </row>
    <row r="6267" spans="1:10" x14ac:dyDescent="0.25">
      <c r="A6267" s="378" t="s">
        <v>185</v>
      </c>
      <c r="B6267" s="361" t="s">
        <v>190</v>
      </c>
      <c r="C6267" s="360" t="s">
        <v>12</v>
      </c>
      <c r="D6267" s="360" t="s">
        <v>106</v>
      </c>
      <c r="E6267" s="645" t="s">
        <v>2465</v>
      </c>
      <c r="F6267" s="645"/>
      <c r="G6267" s="362" t="s">
        <v>104</v>
      </c>
      <c r="H6267" s="363">
        <v>11.1</v>
      </c>
      <c r="I6267" s="364">
        <v>24.91</v>
      </c>
      <c r="J6267" s="379">
        <v>276.5</v>
      </c>
    </row>
    <row r="6268" spans="1:10" x14ac:dyDescent="0.25">
      <c r="A6268" s="372" t="s">
        <v>191</v>
      </c>
      <c r="B6268" s="355" t="s">
        <v>785</v>
      </c>
      <c r="C6268" s="354" t="s">
        <v>12</v>
      </c>
      <c r="D6268" s="354" t="s">
        <v>786</v>
      </c>
      <c r="E6268" s="643" t="s">
        <v>192</v>
      </c>
      <c r="F6268" s="643"/>
      <c r="G6268" s="356" t="s">
        <v>16</v>
      </c>
      <c r="H6268" s="357">
        <v>171.13</v>
      </c>
      <c r="I6268" s="358">
        <v>1.67</v>
      </c>
      <c r="J6268" s="373">
        <v>285.77999999999997</v>
      </c>
    </row>
    <row r="6269" spans="1:10" ht="25.5" x14ac:dyDescent="0.25">
      <c r="A6269" s="372" t="s">
        <v>191</v>
      </c>
      <c r="B6269" s="355" t="s">
        <v>209</v>
      </c>
      <c r="C6269" s="354" t="s">
        <v>12</v>
      </c>
      <c r="D6269" s="354" t="s">
        <v>210</v>
      </c>
      <c r="E6269" s="643" t="s">
        <v>192</v>
      </c>
      <c r="F6269" s="643"/>
      <c r="G6269" s="356" t="s">
        <v>187</v>
      </c>
      <c r="H6269" s="357">
        <v>1.1399999999999999</v>
      </c>
      <c r="I6269" s="358">
        <v>144.80000000000001</v>
      </c>
      <c r="J6269" s="373">
        <v>165.07</v>
      </c>
    </row>
    <row r="6270" spans="1:10" ht="15.75" thickBot="1" x14ac:dyDescent="0.3">
      <c r="A6270" s="372" t="s">
        <v>191</v>
      </c>
      <c r="B6270" s="355" t="s">
        <v>196</v>
      </c>
      <c r="C6270" s="354" t="s">
        <v>12</v>
      </c>
      <c r="D6270" s="354" t="s">
        <v>197</v>
      </c>
      <c r="E6270" s="643" t="s">
        <v>192</v>
      </c>
      <c r="F6270" s="643"/>
      <c r="G6270" s="356" t="s">
        <v>16</v>
      </c>
      <c r="H6270" s="357">
        <v>192.52</v>
      </c>
      <c r="I6270" s="358">
        <v>0.99</v>
      </c>
      <c r="J6270" s="373">
        <v>190.59</v>
      </c>
    </row>
    <row r="6271" spans="1:10" ht="15.75" thickTop="1" x14ac:dyDescent="0.25">
      <c r="A6271" s="374"/>
      <c r="B6271" s="359"/>
      <c r="C6271" s="359"/>
      <c r="D6271" s="359"/>
      <c r="E6271" s="359"/>
      <c r="F6271" s="359"/>
      <c r="G6271" s="359"/>
      <c r="H6271" s="359"/>
      <c r="I6271" s="359"/>
      <c r="J6271" s="375"/>
    </row>
    <row r="6272" spans="1:10" ht="63.75" x14ac:dyDescent="0.25">
      <c r="A6272" s="376" t="s">
        <v>184</v>
      </c>
      <c r="B6272" s="350" t="s">
        <v>683</v>
      </c>
      <c r="C6272" s="349" t="s">
        <v>12</v>
      </c>
      <c r="D6272" s="349" t="s">
        <v>684</v>
      </c>
      <c r="E6272" s="644" t="s">
        <v>2470</v>
      </c>
      <c r="F6272" s="644"/>
      <c r="G6272" s="351" t="s">
        <v>187</v>
      </c>
      <c r="H6272" s="352">
        <v>1</v>
      </c>
      <c r="I6272" s="353">
        <v>841.91</v>
      </c>
      <c r="J6272" s="377">
        <v>841.91</v>
      </c>
    </row>
    <row r="6273" spans="1:10" ht="51" x14ac:dyDescent="0.25">
      <c r="A6273" s="378" t="s">
        <v>185</v>
      </c>
      <c r="B6273" s="361" t="s">
        <v>515</v>
      </c>
      <c r="C6273" s="360" t="s">
        <v>12</v>
      </c>
      <c r="D6273" s="360" t="s">
        <v>787</v>
      </c>
      <c r="E6273" s="645" t="s">
        <v>2464</v>
      </c>
      <c r="F6273" s="645"/>
      <c r="G6273" s="362" t="s">
        <v>109</v>
      </c>
      <c r="H6273" s="363">
        <v>1.05</v>
      </c>
      <c r="I6273" s="364">
        <v>2.15</v>
      </c>
      <c r="J6273" s="379">
        <v>2.25</v>
      </c>
    </row>
    <row r="6274" spans="1:10" ht="51" x14ac:dyDescent="0.25">
      <c r="A6274" s="378" t="s">
        <v>185</v>
      </c>
      <c r="B6274" s="361" t="s">
        <v>512</v>
      </c>
      <c r="C6274" s="360" t="s">
        <v>12</v>
      </c>
      <c r="D6274" s="360" t="s">
        <v>788</v>
      </c>
      <c r="E6274" s="645" t="s">
        <v>2464</v>
      </c>
      <c r="F6274" s="645"/>
      <c r="G6274" s="362" t="s">
        <v>110</v>
      </c>
      <c r="H6274" s="363">
        <v>3.45</v>
      </c>
      <c r="I6274" s="364">
        <v>0.42</v>
      </c>
      <c r="J6274" s="379">
        <v>1.44</v>
      </c>
    </row>
    <row r="6275" spans="1:10" ht="38.25" x14ac:dyDescent="0.25">
      <c r="A6275" s="378" t="s">
        <v>185</v>
      </c>
      <c r="B6275" s="361" t="s">
        <v>520</v>
      </c>
      <c r="C6275" s="360" t="s">
        <v>12</v>
      </c>
      <c r="D6275" s="360" t="s">
        <v>521</v>
      </c>
      <c r="E6275" s="645" t="s">
        <v>2465</v>
      </c>
      <c r="F6275" s="645"/>
      <c r="G6275" s="362" t="s">
        <v>104</v>
      </c>
      <c r="H6275" s="363">
        <v>4.5</v>
      </c>
      <c r="I6275" s="364">
        <v>41.25</v>
      </c>
      <c r="J6275" s="379">
        <v>185.62</v>
      </c>
    </row>
    <row r="6276" spans="1:10" x14ac:dyDescent="0.25">
      <c r="A6276" s="372" t="s">
        <v>191</v>
      </c>
      <c r="B6276" s="355" t="s">
        <v>196</v>
      </c>
      <c r="C6276" s="354" t="s">
        <v>12</v>
      </c>
      <c r="D6276" s="354" t="s">
        <v>197</v>
      </c>
      <c r="E6276" s="643" t="s">
        <v>192</v>
      </c>
      <c r="F6276" s="643"/>
      <c r="G6276" s="356" t="s">
        <v>16</v>
      </c>
      <c r="H6276" s="357">
        <v>195.86</v>
      </c>
      <c r="I6276" s="358">
        <v>0.99</v>
      </c>
      <c r="J6276" s="373">
        <v>193.9</v>
      </c>
    </row>
    <row r="6277" spans="1:10" ht="25.5" x14ac:dyDescent="0.25">
      <c r="A6277" s="372" t="s">
        <v>191</v>
      </c>
      <c r="B6277" s="355" t="s">
        <v>209</v>
      </c>
      <c r="C6277" s="354" t="s">
        <v>12</v>
      </c>
      <c r="D6277" s="354" t="s">
        <v>210</v>
      </c>
      <c r="E6277" s="643" t="s">
        <v>192</v>
      </c>
      <c r="F6277" s="643"/>
      <c r="G6277" s="356" t="s">
        <v>187</v>
      </c>
      <c r="H6277" s="357">
        <v>1.1599999999999999</v>
      </c>
      <c r="I6277" s="358">
        <v>144.80000000000001</v>
      </c>
      <c r="J6277" s="373">
        <v>167.96</v>
      </c>
    </row>
    <row r="6278" spans="1:10" ht="15.75" thickBot="1" x14ac:dyDescent="0.3">
      <c r="A6278" s="372" t="s">
        <v>191</v>
      </c>
      <c r="B6278" s="355" t="s">
        <v>785</v>
      </c>
      <c r="C6278" s="354" t="s">
        <v>12</v>
      </c>
      <c r="D6278" s="354" t="s">
        <v>786</v>
      </c>
      <c r="E6278" s="643" t="s">
        <v>192</v>
      </c>
      <c r="F6278" s="643"/>
      <c r="G6278" s="356" t="s">
        <v>16</v>
      </c>
      <c r="H6278" s="357">
        <v>174.1</v>
      </c>
      <c r="I6278" s="358">
        <v>1.67</v>
      </c>
      <c r="J6278" s="373">
        <v>290.74</v>
      </c>
    </row>
    <row r="6279" spans="1:10" ht="15.75" thickTop="1" x14ac:dyDescent="0.25">
      <c r="A6279" s="374"/>
      <c r="B6279" s="359"/>
      <c r="C6279" s="359"/>
      <c r="D6279" s="359"/>
      <c r="E6279" s="359"/>
      <c r="F6279" s="359"/>
      <c r="G6279" s="359"/>
      <c r="H6279" s="359"/>
      <c r="I6279" s="359"/>
      <c r="J6279" s="375"/>
    </row>
    <row r="6280" spans="1:10" ht="63.75" x14ac:dyDescent="0.25">
      <c r="A6280" s="376" t="s">
        <v>184</v>
      </c>
      <c r="B6280" s="350" t="s">
        <v>4190</v>
      </c>
      <c r="C6280" s="349" t="s">
        <v>12</v>
      </c>
      <c r="D6280" s="349" t="s">
        <v>4191</v>
      </c>
      <c r="E6280" s="644" t="s">
        <v>2470</v>
      </c>
      <c r="F6280" s="644"/>
      <c r="G6280" s="351" t="s">
        <v>187</v>
      </c>
      <c r="H6280" s="352">
        <v>1</v>
      </c>
      <c r="I6280" s="353">
        <v>815.93</v>
      </c>
      <c r="J6280" s="377">
        <v>815.93</v>
      </c>
    </row>
    <row r="6281" spans="1:10" ht="38.25" x14ac:dyDescent="0.25">
      <c r="A6281" s="378" t="s">
        <v>185</v>
      </c>
      <c r="B6281" s="361" t="s">
        <v>4197</v>
      </c>
      <c r="C6281" s="360" t="s">
        <v>12</v>
      </c>
      <c r="D6281" s="360" t="s">
        <v>4198</v>
      </c>
      <c r="E6281" s="645" t="s">
        <v>2464</v>
      </c>
      <c r="F6281" s="645"/>
      <c r="G6281" s="362" t="s">
        <v>109</v>
      </c>
      <c r="H6281" s="363">
        <v>1.1599999999999999</v>
      </c>
      <c r="I6281" s="364">
        <v>5.53</v>
      </c>
      <c r="J6281" s="379">
        <v>6.41</v>
      </c>
    </row>
    <row r="6282" spans="1:10" ht="38.25" x14ac:dyDescent="0.25">
      <c r="A6282" s="378" t="s">
        <v>185</v>
      </c>
      <c r="B6282" s="361" t="s">
        <v>520</v>
      </c>
      <c r="C6282" s="360" t="s">
        <v>12</v>
      </c>
      <c r="D6282" s="360" t="s">
        <v>521</v>
      </c>
      <c r="E6282" s="645" t="s">
        <v>2465</v>
      </c>
      <c r="F6282" s="645"/>
      <c r="G6282" s="362" t="s">
        <v>104</v>
      </c>
      <c r="H6282" s="363">
        <v>4.96</v>
      </c>
      <c r="I6282" s="364">
        <v>41.25</v>
      </c>
      <c r="J6282" s="379">
        <v>204.6</v>
      </c>
    </row>
    <row r="6283" spans="1:10" ht="38.25" x14ac:dyDescent="0.25">
      <c r="A6283" s="378" t="s">
        <v>185</v>
      </c>
      <c r="B6283" s="361" t="s">
        <v>4195</v>
      </c>
      <c r="C6283" s="360" t="s">
        <v>12</v>
      </c>
      <c r="D6283" s="360" t="s">
        <v>4196</v>
      </c>
      <c r="E6283" s="645" t="s">
        <v>2464</v>
      </c>
      <c r="F6283" s="645"/>
      <c r="G6283" s="362" t="s">
        <v>110</v>
      </c>
      <c r="H6283" s="363">
        <v>3.8</v>
      </c>
      <c r="I6283" s="364">
        <v>1.1200000000000001</v>
      </c>
      <c r="J6283" s="379">
        <v>4.25</v>
      </c>
    </row>
    <row r="6284" spans="1:10" x14ac:dyDescent="0.25">
      <c r="A6284" s="372" t="s">
        <v>191</v>
      </c>
      <c r="B6284" s="355" t="s">
        <v>785</v>
      </c>
      <c r="C6284" s="354" t="s">
        <v>12</v>
      </c>
      <c r="D6284" s="354" t="s">
        <v>786</v>
      </c>
      <c r="E6284" s="643" t="s">
        <v>192</v>
      </c>
      <c r="F6284" s="643"/>
      <c r="G6284" s="356" t="s">
        <v>16</v>
      </c>
      <c r="H6284" s="357">
        <v>137.61000000000001</v>
      </c>
      <c r="I6284" s="358">
        <v>1.67</v>
      </c>
      <c r="J6284" s="373">
        <v>229.8</v>
      </c>
    </row>
    <row r="6285" spans="1:10" x14ac:dyDescent="0.25">
      <c r="A6285" s="372" t="s">
        <v>191</v>
      </c>
      <c r="B6285" s="355" t="s">
        <v>196</v>
      </c>
      <c r="C6285" s="354" t="s">
        <v>12</v>
      </c>
      <c r="D6285" s="354" t="s">
        <v>197</v>
      </c>
      <c r="E6285" s="643" t="s">
        <v>192</v>
      </c>
      <c r="F6285" s="643"/>
      <c r="G6285" s="356" t="s">
        <v>16</v>
      </c>
      <c r="H6285" s="357">
        <v>206.42</v>
      </c>
      <c r="I6285" s="358">
        <v>0.99</v>
      </c>
      <c r="J6285" s="373">
        <v>204.35</v>
      </c>
    </row>
    <row r="6286" spans="1:10" ht="26.25" thickBot="1" x14ac:dyDescent="0.3">
      <c r="A6286" s="372" t="s">
        <v>191</v>
      </c>
      <c r="B6286" s="355" t="s">
        <v>209</v>
      </c>
      <c r="C6286" s="354" t="s">
        <v>12</v>
      </c>
      <c r="D6286" s="354" t="s">
        <v>210</v>
      </c>
      <c r="E6286" s="643" t="s">
        <v>192</v>
      </c>
      <c r="F6286" s="643"/>
      <c r="G6286" s="356" t="s">
        <v>187</v>
      </c>
      <c r="H6286" s="357">
        <v>1.1499999999999999</v>
      </c>
      <c r="I6286" s="358">
        <v>144.80000000000001</v>
      </c>
      <c r="J6286" s="373">
        <v>166.52</v>
      </c>
    </row>
    <row r="6287" spans="1:10" ht="15.75" thickTop="1" x14ac:dyDescent="0.25">
      <c r="A6287" s="374"/>
      <c r="B6287" s="359"/>
      <c r="C6287" s="359"/>
      <c r="D6287" s="359"/>
      <c r="E6287" s="359"/>
      <c r="F6287" s="359"/>
      <c r="G6287" s="359"/>
      <c r="H6287" s="359"/>
      <c r="I6287" s="359"/>
      <c r="J6287" s="375"/>
    </row>
    <row r="6288" spans="1:10" ht="63.75" x14ac:dyDescent="0.25">
      <c r="A6288" s="376" t="s">
        <v>184</v>
      </c>
      <c r="B6288" s="350" t="s">
        <v>1776</v>
      </c>
      <c r="C6288" s="349" t="s">
        <v>12</v>
      </c>
      <c r="D6288" s="349" t="s">
        <v>1777</v>
      </c>
      <c r="E6288" s="644" t="s">
        <v>2470</v>
      </c>
      <c r="F6288" s="644"/>
      <c r="G6288" s="351" t="s">
        <v>187</v>
      </c>
      <c r="H6288" s="352">
        <v>1</v>
      </c>
      <c r="I6288" s="353">
        <v>789.28</v>
      </c>
      <c r="J6288" s="377">
        <v>789.28</v>
      </c>
    </row>
    <row r="6289" spans="1:10" ht="38.25" x14ac:dyDescent="0.25">
      <c r="A6289" s="378" t="s">
        <v>185</v>
      </c>
      <c r="B6289" s="361" t="s">
        <v>520</v>
      </c>
      <c r="C6289" s="360" t="s">
        <v>12</v>
      </c>
      <c r="D6289" s="360" t="s">
        <v>521</v>
      </c>
      <c r="E6289" s="645" t="s">
        <v>2465</v>
      </c>
      <c r="F6289" s="645"/>
      <c r="G6289" s="362" t="s">
        <v>104</v>
      </c>
      <c r="H6289" s="363">
        <v>3.65</v>
      </c>
      <c r="I6289" s="364">
        <v>41.25</v>
      </c>
      <c r="J6289" s="379">
        <v>150.56</v>
      </c>
    </row>
    <row r="6290" spans="1:10" ht="51" x14ac:dyDescent="0.25">
      <c r="A6290" s="378" t="s">
        <v>185</v>
      </c>
      <c r="B6290" s="361" t="s">
        <v>791</v>
      </c>
      <c r="C6290" s="360" t="s">
        <v>12</v>
      </c>
      <c r="D6290" s="360" t="s">
        <v>792</v>
      </c>
      <c r="E6290" s="645" t="s">
        <v>2464</v>
      </c>
      <c r="F6290" s="645"/>
      <c r="G6290" s="362" t="s">
        <v>110</v>
      </c>
      <c r="H6290" s="363">
        <v>2.8</v>
      </c>
      <c r="I6290" s="364">
        <v>1.73</v>
      </c>
      <c r="J6290" s="379">
        <v>4.84</v>
      </c>
    </row>
    <row r="6291" spans="1:10" ht="51" x14ac:dyDescent="0.25">
      <c r="A6291" s="378" t="s">
        <v>185</v>
      </c>
      <c r="B6291" s="361" t="s">
        <v>789</v>
      </c>
      <c r="C6291" s="360" t="s">
        <v>12</v>
      </c>
      <c r="D6291" s="360" t="s">
        <v>790</v>
      </c>
      <c r="E6291" s="645" t="s">
        <v>2464</v>
      </c>
      <c r="F6291" s="645"/>
      <c r="G6291" s="362" t="s">
        <v>109</v>
      </c>
      <c r="H6291" s="363">
        <v>0.85</v>
      </c>
      <c r="I6291" s="364">
        <v>5.99</v>
      </c>
      <c r="J6291" s="379">
        <v>5.09</v>
      </c>
    </row>
    <row r="6292" spans="1:10" x14ac:dyDescent="0.25">
      <c r="A6292" s="378" t="s">
        <v>185</v>
      </c>
      <c r="B6292" s="361" t="s">
        <v>190</v>
      </c>
      <c r="C6292" s="360" t="s">
        <v>12</v>
      </c>
      <c r="D6292" s="360" t="s">
        <v>106</v>
      </c>
      <c r="E6292" s="645" t="s">
        <v>2465</v>
      </c>
      <c r="F6292" s="645"/>
      <c r="G6292" s="362" t="s">
        <v>104</v>
      </c>
      <c r="H6292" s="363">
        <v>0.79</v>
      </c>
      <c r="I6292" s="364">
        <v>24.91</v>
      </c>
      <c r="J6292" s="379">
        <v>19.670000000000002</v>
      </c>
    </row>
    <row r="6293" spans="1:10" x14ac:dyDescent="0.25">
      <c r="A6293" s="372" t="s">
        <v>191</v>
      </c>
      <c r="B6293" s="355" t="s">
        <v>785</v>
      </c>
      <c r="C6293" s="354" t="s">
        <v>12</v>
      </c>
      <c r="D6293" s="354" t="s">
        <v>786</v>
      </c>
      <c r="E6293" s="643" t="s">
        <v>192</v>
      </c>
      <c r="F6293" s="643"/>
      <c r="G6293" s="356" t="s">
        <v>16</v>
      </c>
      <c r="H6293" s="357">
        <v>157.44</v>
      </c>
      <c r="I6293" s="358">
        <v>1.67</v>
      </c>
      <c r="J6293" s="373">
        <v>262.92</v>
      </c>
    </row>
    <row r="6294" spans="1:10" ht="25.5" x14ac:dyDescent="0.25">
      <c r="A6294" s="372" t="s">
        <v>191</v>
      </c>
      <c r="B6294" s="355" t="s">
        <v>209</v>
      </c>
      <c r="C6294" s="354" t="s">
        <v>12</v>
      </c>
      <c r="D6294" s="354" t="s">
        <v>210</v>
      </c>
      <c r="E6294" s="643" t="s">
        <v>192</v>
      </c>
      <c r="F6294" s="643"/>
      <c r="G6294" s="356" t="s">
        <v>187</v>
      </c>
      <c r="H6294" s="357">
        <v>1.18</v>
      </c>
      <c r="I6294" s="358">
        <v>144.80000000000001</v>
      </c>
      <c r="J6294" s="373">
        <v>170.86</v>
      </c>
    </row>
    <row r="6295" spans="1:10" ht="15.75" thickBot="1" x14ac:dyDescent="0.3">
      <c r="A6295" s="372" t="s">
        <v>191</v>
      </c>
      <c r="B6295" s="355" t="s">
        <v>196</v>
      </c>
      <c r="C6295" s="354" t="s">
        <v>12</v>
      </c>
      <c r="D6295" s="354" t="s">
        <v>197</v>
      </c>
      <c r="E6295" s="643" t="s">
        <v>192</v>
      </c>
      <c r="F6295" s="643"/>
      <c r="G6295" s="356" t="s">
        <v>16</v>
      </c>
      <c r="H6295" s="357">
        <v>177.12</v>
      </c>
      <c r="I6295" s="358">
        <v>0.99</v>
      </c>
      <c r="J6295" s="373">
        <v>175.34</v>
      </c>
    </row>
    <row r="6296" spans="1:10" ht="15.75" thickTop="1" x14ac:dyDescent="0.25">
      <c r="A6296" s="374"/>
      <c r="B6296" s="359"/>
      <c r="C6296" s="359"/>
      <c r="D6296" s="359"/>
      <c r="E6296" s="359"/>
      <c r="F6296" s="359"/>
      <c r="G6296" s="359"/>
      <c r="H6296" s="359"/>
      <c r="I6296" s="359"/>
      <c r="J6296" s="375"/>
    </row>
    <row r="6297" spans="1:10" ht="51" x14ac:dyDescent="0.25">
      <c r="A6297" s="376" t="s">
        <v>184</v>
      </c>
      <c r="B6297" s="350" t="s">
        <v>688</v>
      </c>
      <c r="C6297" s="349" t="s">
        <v>12</v>
      </c>
      <c r="D6297" s="349" t="s">
        <v>689</v>
      </c>
      <c r="E6297" s="644" t="s">
        <v>2470</v>
      </c>
      <c r="F6297" s="644"/>
      <c r="G6297" s="351" t="s">
        <v>187</v>
      </c>
      <c r="H6297" s="352">
        <v>1</v>
      </c>
      <c r="I6297" s="353">
        <v>743.33</v>
      </c>
      <c r="J6297" s="377">
        <v>743.33</v>
      </c>
    </row>
    <row r="6298" spans="1:10" ht="38.25" x14ac:dyDescent="0.25">
      <c r="A6298" s="378" t="s">
        <v>185</v>
      </c>
      <c r="B6298" s="361" t="s">
        <v>520</v>
      </c>
      <c r="C6298" s="360" t="s">
        <v>12</v>
      </c>
      <c r="D6298" s="360" t="s">
        <v>521</v>
      </c>
      <c r="E6298" s="645" t="s">
        <v>2465</v>
      </c>
      <c r="F6298" s="645"/>
      <c r="G6298" s="362" t="s">
        <v>104</v>
      </c>
      <c r="H6298" s="363">
        <v>4.32</v>
      </c>
      <c r="I6298" s="364">
        <v>41.25</v>
      </c>
      <c r="J6298" s="379">
        <v>178.2</v>
      </c>
    </row>
    <row r="6299" spans="1:10" ht="51" x14ac:dyDescent="0.25">
      <c r="A6299" s="378" t="s">
        <v>185</v>
      </c>
      <c r="B6299" s="361" t="s">
        <v>512</v>
      </c>
      <c r="C6299" s="360" t="s">
        <v>12</v>
      </c>
      <c r="D6299" s="360" t="s">
        <v>788</v>
      </c>
      <c r="E6299" s="645" t="s">
        <v>2464</v>
      </c>
      <c r="F6299" s="645"/>
      <c r="G6299" s="362" t="s">
        <v>110</v>
      </c>
      <c r="H6299" s="363">
        <v>3.31</v>
      </c>
      <c r="I6299" s="364">
        <v>0.42</v>
      </c>
      <c r="J6299" s="379">
        <v>1.39</v>
      </c>
    </row>
    <row r="6300" spans="1:10" ht="51" x14ac:dyDescent="0.25">
      <c r="A6300" s="378" t="s">
        <v>185</v>
      </c>
      <c r="B6300" s="361" t="s">
        <v>515</v>
      </c>
      <c r="C6300" s="360" t="s">
        <v>12</v>
      </c>
      <c r="D6300" s="360" t="s">
        <v>787</v>
      </c>
      <c r="E6300" s="645" t="s">
        <v>2464</v>
      </c>
      <c r="F6300" s="645"/>
      <c r="G6300" s="362" t="s">
        <v>109</v>
      </c>
      <c r="H6300" s="363">
        <v>1.01</v>
      </c>
      <c r="I6300" s="364">
        <v>2.15</v>
      </c>
      <c r="J6300" s="379">
        <v>2.17</v>
      </c>
    </row>
    <row r="6301" spans="1:10" x14ac:dyDescent="0.25">
      <c r="A6301" s="372" t="s">
        <v>191</v>
      </c>
      <c r="B6301" s="355" t="s">
        <v>196</v>
      </c>
      <c r="C6301" s="354" t="s">
        <v>12</v>
      </c>
      <c r="D6301" s="354" t="s">
        <v>197</v>
      </c>
      <c r="E6301" s="643" t="s">
        <v>192</v>
      </c>
      <c r="F6301" s="643"/>
      <c r="G6301" s="356" t="s">
        <v>16</v>
      </c>
      <c r="H6301" s="357">
        <v>426.49</v>
      </c>
      <c r="I6301" s="358">
        <v>0.99</v>
      </c>
      <c r="J6301" s="373">
        <v>422.22</v>
      </c>
    </row>
    <row r="6302" spans="1:10" ht="26.25" thickBot="1" x14ac:dyDescent="0.3">
      <c r="A6302" s="372" t="s">
        <v>191</v>
      </c>
      <c r="B6302" s="355" t="s">
        <v>693</v>
      </c>
      <c r="C6302" s="354" t="s">
        <v>12</v>
      </c>
      <c r="D6302" s="354" t="s">
        <v>694</v>
      </c>
      <c r="E6302" s="643" t="s">
        <v>192</v>
      </c>
      <c r="F6302" s="643"/>
      <c r="G6302" s="356" t="s">
        <v>187</v>
      </c>
      <c r="H6302" s="357">
        <v>0.95</v>
      </c>
      <c r="I6302" s="358">
        <v>146.69</v>
      </c>
      <c r="J6302" s="373">
        <v>139.35</v>
      </c>
    </row>
    <row r="6303" spans="1:10" ht="15.75" thickTop="1" x14ac:dyDescent="0.25">
      <c r="A6303" s="374"/>
      <c r="B6303" s="359"/>
      <c r="C6303" s="359"/>
      <c r="D6303" s="359"/>
      <c r="E6303" s="359"/>
      <c r="F6303" s="359"/>
      <c r="G6303" s="359"/>
      <c r="H6303" s="359"/>
      <c r="I6303" s="359"/>
      <c r="J6303" s="375"/>
    </row>
    <row r="6304" spans="1:10" ht="51" x14ac:dyDescent="0.25">
      <c r="A6304" s="376" t="s">
        <v>184</v>
      </c>
      <c r="B6304" s="350" t="s">
        <v>3899</v>
      </c>
      <c r="C6304" s="349" t="s">
        <v>12</v>
      </c>
      <c r="D6304" s="349" t="s">
        <v>3900</v>
      </c>
      <c r="E6304" s="644" t="s">
        <v>2470</v>
      </c>
      <c r="F6304" s="644"/>
      <c r="G6304" s="351" t="s">
        <v>187</v>
      </c>
      <c r="H6304" s="352">
        <v>1</v>
      </c>
      <c r="I6304" s="353">
        <v>927.26</v>
      </c>
      <c r="J6304" s="377">
        <v>927.26</v>
      </c>
    </row>
    <row r="6305" spans="1:10" ht="38.25" x14ac:dyDescent="0.25">
      <c r="A6305" s="378" t="s">
        <v>185</v>
      </c>
      <c r="B6305" s="361" t="s">
        <v>520</v>
      </c>
      <c r="C6305" s="360" t="s">
        <v>12</v>
      </c>
      <c r="D6305" s="360" t="s">
        <v>521</v>
      </c>
      <c r="E6305" s="645" t="s">
        <v>2465</v>
      </c>
      <c r="F6305" s="645"/>
      <c r="G6305" s="362" t="s">
        <v>104</v>
      </c>
      <c r="H6305" s="363">
        <v>3.75</v>
      </c>
      <c r="I6305" s="364">
        <v>41.25</v>
      </c>
      <c r="J6305" s="379">
        <v>154.68</v>
      </c>
    </row>
    <row r="6306" spans="1:10" ht="51" x14ac:dyDescent="0.25">
      <c r="A6306" s="378" t="s">
        <v>185</v>
      </c>
      <c r="B6306" s="361" t="s">
        <v>515</v>
      </c>
      <c r="C6306" s="360" t="s">
        <v>12</v>
      </c>
      <c r="D6306" s="360" t="s">
        <v>787</v>
      </c>
      <c r="E6306" s="645" t="s">
        <v>2464</v>
      </c>
      <c r="F6306" s="645"/>
      <c r="G6306" s="362" t="s">
        <v>109</v>
      </c>
      <c r="H6306" s="363">
        <v>0.87</v>
      </c>
      <c r="I6306" s="364">
        <v>2.15</v>
      </c>
      <c r="J6306" s="379">
        <v>1.87</v>
      </c>
    </row>
    <row r="6307" spans="1:10" ht="51" x14ac:dyDescent="0.25">
      <c r="A6307" s="378" t="s">
        <v>185</v>
      </c>
      <c r="B6307" s="361" t="s">
        <v>512</v>
      </c>
      <c r="C6307" s="360" t="s">
        <v>12</v>
      </c>
      <c r="D6307" s="360" t="s">
        <v>788</v>
      </c>
      <c r="E6307" s="645" t="s">
        <v>2464</v>
      </c>
      <c r="F6307" s="645"/>
      <c r="G6307" s="362" t="s">
        <v>110</v>
      </c>
      <c r="H6307" s="363">
        <v>2.88</v>
      </c>
      <c r="I6307" s="364">
        <v>0.42</v>
      </c>
      <c r="J6307" s="379">
        <v>1.2</v>
      </c>
    </row>
    <row r="6308" spans="1:10" ht="38.25" x14ac:dyDescent="0.25">
      <c r="A6308" s="372" t="s">
        <v>191</v>
      </c>
      <c r="B6308" s="355" t="s">
        <v>4199</v>
      </c>
      <c r="C6308" s="354" t="s">
        <v>12</v>
      </c>
      <c r="D6308" s="354" t="s">
        <v>4200</v>
      </c>
      <c r="E6308" s="643" t="s">
        <v>192</v>
      </c>
      <c r="F6308" s="643"/>
      <c r="G6308" s="356" t="s">
        <v>105</v>
      </c>
      <c r="H6308" s="357">
        <v>19.440000000000001</v>
      </c>
      <c r="I6308" s="358">
        <v>6.79</v>
      </c>
      <c r="J6308" s="373">
        <v>131.99</v>
      </c>
    </row>
    <row r="6309" spans="1:10" ht="25.5" x14ac:dyDescent="0.25">
      <c r="A6309" s="372" t="s">
        <v>191</v>
      </c>
      <c r="B6309" s="355" t="s">
        <v>209</v>
      </c>
      <c r="C6309" s="354" t="s">
        <v>12</v>
      </c>
      <c r="D6309" s="354" t="s">
        <v>210</v>
      </c>
      <c r="E6309" s="643" t="s">
        <v>192</v>
      </c>
      <c r="F6309" s="643"/>
      <c r="G6309" s="356" t="s">
        <v>187</v>
      </c>
      <c r="H6309" s="357">
        <v>1.08</v>
      </c>
      <c r="I6309" s="358">
        <v>144.80000000000001</v>
      </c>
      <c r="J6309" s="373">
        <v>156.38</v>
      </c>
    </row>
    <row r="6310" spans="1:10" ht="15.75" thickBot="1" x14ac:dyDescent="0.3">
      <c r="A6310" s="372" t="s">
        <v>191</v>
      </c>
      <c r="B6310" s="355" t="s">
        <v>196</v>
      </c>
      <c r="C6310" s="354" t="s">
        <v>12</v>
      </c>
      <c r="D6310" s="354" t="s">
        <v>197</v>
      </c>
      <c r="E6310" s="643" t="s">
        <v>192</v>
      </c>
      <c r="F6310" s="643"/>
      <c r="G6310" s="356" t="s">
        <v>16</v>
      </c>
      <c r="H6310" s="357">
        <v>486</v>
      </c>
      <c r="I6310" s="358">
        <v>0.99</v>
      </c>
      <c r="J6310" s="373">
        <v>481.14</v>
      </c>
    </row>
    <row r="6311" spans="1:10" ht="15.75" thickTop="1" x14ac:dyDescent="0.25">
      <c r="A6311" s="374"/>
      <c r="B6311" s="359"/>
      <c r="C6311" s="359"/>
      <c r="D6311" s="359"/>
      <c r="E6311" s="359"/>
      <c r="F6311" s="359"/>
      <c r="G6311" s="359"/>
      <c r="H6311" s="359"/>
      <c r="I6311" s="359"/>
      <c r="J6311" s="375"/>
    </row>
    <row r="6312" spans="1:10" ht="38.25" x14ac:dyDescent="0.25">
      <c r="A6312" s="376" t="s">
        <v>184</v>
      </c>
      <c r="B6312" s="350" t="s">
        <v>2114</v>
      </c>
      <c r="C6312" s="349" t="s">
        <v>12</v>
      </c>
      <c r="D6312" s="349" t="s">
        <v>2115</v>
      </c>
      <c r="E6312" s="644" t="s">
        <v>2470</v>
      </c>
      <c r="F6312" s="644"/>
      <c r="G6312" s="351" t="s">
        <v>187</v>
      </c>
      <c r="H6312" s="352">
        <v>1</v>
      </c>
      <c r="I6312" s="353">
        <v>1029.1500000000001</v>
      </c>
      <c r="J6312" s="377">
        <v>1029.1500000000001</v>
      </c>
    </row>
    <row r="6313" spans="1:10" x14ac:dyDescent="0.25">
      <c r="A6313" s="378" t="s">
        <v>185</v>
      </c>
      <c r="B6313" s="361" t="s">
        <v>190</v>
      </c>
      <c r="C6313" s="360" t="s">
        <v>12</v>
      </c>
      <c r="D6313" s="360" t="s">
        <v>106</v>
      </c>
      <c r="E6313" s="645" t="s">
        <v>2465</v>
      </c>
      <c r="F6313" s="645"/>
      <c r="G6313" s="362" t="s">
        <v>104</v>
      </c>
      <c r="H6313" s="363">
        <v>11.65</v>
      </c>
      <c r="I6313" s="364">
        <v>24.91</v>
      </c>
      <c r="J6313" s="379">
        <v>290.2</v>
      </c>
    </row>
    <row r="6314" spans="1:10" ht="25.5" x14ac:dyDescent="0.25">
      <c r="A6314" s="372" t="s">
        <v>191</v>
      </c>
      <c r="B6314" s="355" t="s">
        <v>209</v>
      </c>
      <c r="C6314" s="354" t="s">
        <v>12</v>
      </c>
      <c r="D6314" s="354" t="s">
        <v>210</v>
      </c>
      <c r="E6314" s="643" t="s">
        <v>192</v>
      </c>
      <c r="F6314" s="643"/>
      <c r="G6314" s="356" t="s">
        <v>187</v>
      </c>
      <c r="H6314" s="357">
        <v>1.25</v>
      </c>
      <c r="I6314" s="358">
        <v>144.80000000000001</v>
      </c>
      <c r="J6314" s="373">
        <v>181</v>
      </c>
    </row>
    <row r="6315" spans="1:10" ht="15.75" thickBot="1" x14ac:dyDescent="0.3">
      <c r="A6315" s="372" t="s">
        <v>191</v>
      </c>
      <c r="B6315" s="355" t="s">
        <v>196</v>
      </c>
      <c r="C6315" s="354" t="s">
        <v>12</v>
      </c>
      <c r="D6315" s="354" t="s">
        <v>197</v>
      </c>
      <c r="E6315" s="643" t="s">
        <v>192</v>
      </c>
      <c r="F6315" s="643"/>
      <c r="G6315" s="356" t="s">
        <v>16</v>
      </c>
      <c r="H6315" s="357">
        <v>563.59</v>
      </c>
      <c r="I6315" s="358">
        <v>0.99</v>
      </c>
      <c r="J6315" s="373">
        <v>557.95000000000005</v>
      </c>
    </row>
    <row r="6316" spans="1:10" ht="15.75" thickTop="1" x14ac:dyDescent="0.25">
      <c r="A6316" s="374"/>
      <c r="B6316" s="359"/>
      <c r="C6316" s="359"/>
      <c r="D6316" s="359"/>
      <c r="E6316" s="359"/>
      <c r="F6316" s="359"/>
      <c r="G6316" s="359"/>
      <c r="H6316" s="359"/>
      <c r="I6316" s="359"/>
      <c r="J6316" s="375"/>
    </row>
    <row r="6317" spans="1:10" ht="38.25" x14ac:dyDescent="0.25">
      <c r="A6317" s="376" t="s">
        <v>184</v>
      </c>
      <c r="B6317" s="350" t="s">
        <v>728</v>
      </c>
      <c r="C6317" s="349" t="s">
        <v>12</v>
      </c>
      <c r="D6317" s="349" t="s">
        <v>729</v>
      </c>
      <c r="E6317" s="644" t="s">
        <v>2470</v>
      </c>
      <c r="F6317" s="644"/>
      <c r="G6317" s="351" t="s">
        <v>187</v>
      </c>
      <c r="H6317" s="352">
        <v>1</v>
      </c>
      <c r="I6317" s="353">
        <v>937.71</v>
      </c>
      <c r="J6317" s="377">
        <v>937.71</v>
      </c>
    </row>
    <row r="6318" spans="1:10" ht="38.25" x14ac:dyDescent="0.25">
      <c r="A6318" s="378" t="s">
        <v>185</v>
      </c>
      <c r="B6318" s="361" t="s">
        <v>520</v>
      </c>
      <c r="C6318" s="360" t="s">
        <v>12</v>
      </c>
      <c r="D6318" s="360" t="s">
        <v>521</v>
      </c>
      <c r="E6318" s="645" t="s">
        <v>2465</v>
      </c>
      <c r="F6318" s="645"/>
      <c r="G6318" s="362" t="s">
        <v>104</v>
      </c>
      <c r="H6318" s="363">
        <v>4.42</v>
      </c>
      <c r="I6318" s="364">
        <v>41.25</v>
      </c>
      <c r="J6318" s="379">
        <v>182.32</v>
      </c>
    </row>
    <row r="6319" spans="1:10" ht="51" x14ac:dyDescent="0.25">
      <c r="A6319" s="378" t="s">
        <v>185</v>
      </c>
      <c r="B6319" s="361" t="s">
        <v>515</v>
      </c>
      <c r="C6319" s="360" t="s">
        <v>12</v>
      </c>
      <c r="D6319" s="360" t="s">
        <v>787</v>
      </c>
      <c r="E6319" s="645" t="s">
        <v>2464</v>
      </c>
      <c r="F6319" s="645"/>
      <c r="G6319" s="362" t="s">
        <v>109</v>
      </c>
      <c r="H6319" s="363">
        <v>1.03</v>
      </c>
      <c r="I6319" s="364">
        <v>2.15</v>
      </c>
      <c r="J6319" s="379">
        <v>2.21</v>
      </c>
    </row>
    <row r="6320" spans="1:10" ht="51" x14ac:dyDescent="0.25">
      <c r="A6320" s="378" t="s">
        <v>185</v>
      </c>
      <c r="B6320" s="361" t="s">
        <v>512</v>
      </c>
      <c r="C6320" s="360" t="s">
        <v>12</v>
      </c>
      <c r="D6320" s="360" t="s">
        <v>788</v>
      </c>
      <c r="E6320" s="645" t="s">
        <v>2464</v>
      </c>
      <c r="F6320" s="645"/>
      <c r="G6320" s="362" t="s">
        <v>110</v>
      </c>
      <c r="H6320" s="363">
        <v>3.39</v>
      </c>
      <c r="I6320" s="364">
        <v>0.42</v>
      </c>
      <c r="J6320" s="379">
        <v>1.42</v>
      </c>
    </row>
    <row r="6321" spans="1:10" x14ac:dyDescent="0.25">
      <c r="A6321" s="372" t="s">
        <v>191</v>
      </c>
      <c r="B6321" s="355" t="s">
        <v>196</v>
      </c>
      <c r="C6321" s="354" t="s">
        <v>12</v>
      </c>
      <c r="D6321" s="354" t="s">
        <v>197</v>
      </c>
      <c r="E6321" s="643" t="s">
        <v>192</v>
      </c>
      <c r="F6321" s="643"/>
      <c r="G6321" s="356" t="s">
        <v>16</v>
      </c>
      <c r="H6321" s="357">
        <v>573.61</v>
      </c>
      <c r="I6321" s="358">
        <v>0.99</v>
      </c>
      <c r="J6321" s="373">
        <v>567.87</v>
      </c>
    </row>
    <row r="6322" spans="1:10" ht="26.25" thickBot="1" x14ac:dyDescent="0.3">
      <c r="A6322" s="372" t="s">
        <v>191</v>
      </c>
      <c r="B6322" s="355" t="s">
        <v>209</v>
      </c>
      <c r="C6322" s="354" t="s">
        <v>12</v>
      </c>
      <c r="D6322" s="354" t="s">
        <v>210</v>
      </c>
      <c r="E6322" s="643" t="s">
        <v>192</v>
      </c>
      <c r="F6322" s="643"/>
      <c r="G6322" s="356" t="s">
        <v>187</v>
      </c>
      <c r="H6322" s="357">
        <v>1.27</v>
      </c>
      <c r="I6322" s="358">
        <v>144.80000000000001</v>
      </c>
      <c r="J6322" s="373">
        <v>183.89</v>
      </c>
    </row>
    <row r="6323" spans="1:10" ht="15.75" thickTop="1" x14ac:dyDescent="0.25">
      <c r="A6323" s="374"/>
      <c r="B6323" s="359"/>
      <c r="C6323" s="359"/>
      <c r="D6323" s="359"/>
      <c r="E6323" s="359"/>
      <c r="F6323" s="359"/>
      <c r="G6323" s="359"/>
      <c r="H6323" s="359"/>
      <c r="I6323" s="359"/>
      <c r="J6323" s="375"/>
    </row>
    <row r="6324" spans="1:10" ht="25.5" x14ac:dyDescent="0.25">
      <c r="A6324" s="376" t="s">
        <v>184</v>
      </c>
      <c r="B6324" s="350" t="s">
        <v>500</v>
      </c>
      <c r="C6324" s="349" t="s">
        <v>12</v>
      </c>
      <c r="D6324" s="349" t="s">
        <v>501</v>
      </c>
      <c r="E6324" s="644" t="s">
        <v>2470</v>
      </c>
      <c r="F6324" s="644"/>
      <c r="G6324" s="351" t="s">
        <v>187</v>
      </c>
      <c r="H6324" s="352">
        <v>1</v>
      </c>
      <c r="I6324" s="353">
        <v>846.53</v>
      </c>
      <c r="J6324" s="377">
        <v>846.53</v>
      </c>
    </row>
    <row r="6325" spans="1:10" x14ac:dyDescent="0.25">
      <c r="A6325" s="378" t="s">
        <v>185</v>
      </c>
      <c r="B6325" s="361" t="s">
        <v>190</v>
      </c>
      <c r="C6325" s="360" t="s">
        <v>12</v>
      </c>
      <c r="D6325" s="360" t="s">
        <v>106</v>
      </c>
      <c r="E6325" s="645" t="s">
        <v>2465</v>
      </c>
      <c r="F6325" s="645"/>
      <c r="G6325" s="362" t="s">
        <v>104</v>
      </c>
      <c r="H6325" s="363">
        <v>8.57</v>
      </c>
      <c r="I6325" s="364">
        <v>24.91</v>
      </c>
      <c r="J6325" s="379">
        <v>213.47</v>
      </c>
    </row>
    <row r="6326" spans="1:10" ht="25.5" x14ac:dyDescent="0.25">
      <c r="A6326" s="372" t="s">
        <v>191</v>
      </c>
      <c r="B6326" s="355" t="s">
        <v>209</v>
      </c>
      <c r="C6326" s="354" t="s">
        <v>12</v>
      </c>
      <c r="D6326" s="354" t="s">
        <v>210</v>
      </c>
      <c r="E6326" s="643" t="s">
        <v>192</v>
      </c>
      <c r="F6326" s="643"/>
      <c r="G6326" s="356" t="s">
        <v>187</v>
      </c>
      <c r="H6326" s="357">
        <v>1.07</v>
      </c>
      <c r="I6326" s="358">
        <v>144.80000000000001</v>
      </c>
      <c r="J6326" s="373">
        <v>154.93</v>
      </c>
    </row>
    <row r="6327" spans="1:10" ht="15.75" thickBot="1" x14ac:dyDescent="0.3">
      <c r="A6327" s="372" t="s">
        <v>191</v>
      </c>
      <c r="B6327" s="355" t="s">
        <v>196</v>
      </c>
      <c r="C6327" s="354" t="s">
        <v>12</v>
      </c>
      <c r="D6327" s="354" t="s">
        <v>197</v>
      </c>
      <c r="E6327" s="643" t="s">
        <v>192</v>
      </c>
      <c r="F6327" s="643"/>
      <c r="G6327" s="356" t="s">
        <v>16</v>
      </c>
      <c r="H6327" s="357">
        <v>482.96</v>
      </c>
      <c r="I6327" s="358">
        <v>0.99</v>
      </c>
      <c r="J6327" s="373">
        <v>478.13</v>
      </c>
    </row>
    <row r="6328" spans="1:10" ht="15.75" thickTop="1" x14ac:dyDescent="0.25">
      <c r="A6328" s="374"/>
      <c r="B6328" s="359"/>
      <c r="C6328" s="359"/>
      <c r="D6328" s="359"/>
      <c r="E6328" s="359"/>
      <c r="F6328" s="359"/>
      <c r="G6328" s="359"/>
      <c r="H6328" s="359"/>
      <c r="I6328" s="359"/>
      <c r="J6328" s="375"/>
    </row>
    <row r="6329" spans="1:10" ht="38.25" x14ac:dyDescent="0.25">
      <c r="A6329" s="376" t="s">
        <v>184</v>
      </c>
      <c r="B6329" s="350" t="s">
        <v>709</v>
      </c>
      <c r="C6329" s="349" t="s">
        <v>12</v>
      </c>
      <c r="D6329" s="349" t="s">
        <v>710</v>
      </c>
      <c r="E6329" s="644" t="s">
        <v>2470</v>
      </c>
      <c r="F6329" s="644"/>
      <c r="G6329" s="351" t="s">
        <v>187</v>
      </c>
      <c r="H6329" s="352">
        <v>1</v>
      </c>
      <c r="I6329" s="353">
        <v>777.68</v>
      </c>
      <c r="J6329" s="377">
        <v>777.68</v>
      </c>
    </row>
    <row r="6330" spans="1:10" ht="51" x14ac:dyDescent="0.25">
      <c r="A6330" s="378" t="s">
        <v>185</v>
      </c>
      <c r="B6330" s="361" t="s">
        <v>512</v>
      </c>
      <c r="C6330" s="360" t="s">
        <v>12</v>
      </c>
      <c r="D6330" s="360" t="s">
        <v>788</v>
      </c>
      <c r="E6330" s="645" t="s">
        <v>2464</v>
      </c>
      <c r="F6330" s="645"/>
      <c r="G6330" s="362" t="s">
        <v>110</v>
      </c>
      <c r="H6330" s="363">
        <v>2.62</v>
      </c>
      <c r="I6330" s="364">
        <v>0.42</v>
      </c>
      <c r="J6330" s="379">
        <v>1.1000000000000001</v>
      </c>
    </row>
    <row r="6331" spans="1:10" ht="38.25" x14ac:dyDescent="0.25">
      <c r="A6331" s="378" t="s">
        <v>185</v>
      </c>
      <c r="B6331" s="361" t="s">
        <v>520</v>
      </c>
      <c r="C6331" s="360" t="s">
        <v>12</v>
      </c>
      <c r="D6331" s="360" t="s">
        <v>521</v>
      </c>
      <c r="E6331" s="645" t="s">
        <v>2465</v>
      </c>
      <c r="F6331" s="645"/>
      <c r="G6331" s="362" t="s">
        <v>104</v>
      </c>
      <c r="H6331" s="363">
        <v>3.42</v>
      </c>
      <c r="I6331" s="364">
        <v>41.25</v>
      </c>
      <c r="J6331" s="379">
        <v>141.07</v>
      </c>
    </row>
    <row r="6332" spans="1:10" ht="51" x14ac:dyDescent="0.25">
      <c r="A6332" s="378" t="s">
        <v>185</v>
      </c>
      <c r="B6332" s="361" t="s">
        <v>515</v>
      </c>
      <c r="C6332" s="360" t="s">
        <v>12</v>
      </c>
      <c r="D6332" s="360" t="s">
        <v>787</v>
      </c>
      <c r="E6332" s="645" t="s">
        <v>2464</v>
      </c>
      <c r="F6332" s="645"/>
      <c r="G6332" s="362" t="s">
        <v>109</v>
      </c>
      <c r="H6332" s="363">
        <v>0.8</v>
      </c>
      <c r="I6332" s="364">
        <v>2.15</v>
      </c>
      <c r="J6332" s="379">
        <v>1.72</v>
      </c>
    </row>
    <row r="6333" spans="1:10" x14ac:dyDescent="0.25">
      <c r="A6333" s="372" t="s">
        <v>191</v>
      </c>
      <c r="B6333" s="355" t="s">
        <v>196</v>
      </c>
      <c r="C6333" s="354" t="s">
        <v>12</v>
      </c>
      <c r="D6333" s="354" t="s">
        <v>197</v>
      </c>
      <c r="E6333" s="643" t="s">
        <v>192</v>
      </c>
      <c r="F6333" s="643"/>
      <c r="G6333" s="356" t="s">
        <v>16</v>
      </c>
      <c r="H6333" s="357">
        <v>483.7</v>
      </c>
      <c r="I6333" s="358">
        <v>0.99</v>
      </c>
      <c r="J6333" s="373">
        <v>478.86</v>
      </c>
    </row>
    <row r="6334" spans="1:10" ht="26.25" thickBot="1" x14ac:dyDescent="0.3">
      <c r="A6334" s="372" t="s">
        <v>191</v>
      </c>
      <c r="B6334" s="355" t="s">
        <v>209</v>
      </c>
      <c r="C6334" s="354" t="s">
        <v>12</v>
      </c>
      <c r="D6334" s="354" t="s">
        <v>210</v>
      </c>
      <c r="E6334" s="643" t="s">
        <v>192</v>
      </c>
      <c r="F6334" s="643"/>
      <c r="G6334" s="356" t="s">
        <v>187</v>
      </c>
      <c r="H6334" s="357">
        <v>1.07</v>
      </c>
      <c r="I6334" s="358">
        <v>144.80000000000001</v>
      </c>
      <c r="J6334" s="373">
        <v>154.93</v>
      </c>
    </row>
    <row r="6335" spans="1:10" ht="15.75" thickTop="1" x14ac:dyDescent="0.25">
      <c r="A6335" s="374"/>
      <c r="B6335" s="359"/>
      <c r="C6335" s="359"/>
      <c r="D6335" s="359"/>
      <c r="E6335" s="359"/>
      <c r="F6335" s="359"/>
      <c r="G6335" s="359"/>
      <c r="H6335" s="359"/>
      <c r="I6335" s="359"/>
      <c r="J6335" s="375"/>
    </row>
    <row r="6336" spans="1:10" ht="38.25" x14ac:dyDescent="0.25">
      <c r="A6336" s="376" t="s">
        <v>184</v>
      </c>
      <c r="B6336" s="350" t="s">
        <v>4965</v>
      </c>
      <c r="C6336" s="349" t="s">
        <v>12</v>
      </c>
      <c r="D6336" s="349" t="s">
        <v>4966</v>
      </c>
      <c r="E6336" s="644" t="s">
        <v>2470</v>
      </c>
      <c r="F6336" s="644"/>
      <c r="G6336" s="351" t="s">
        <v>187</v>
      </c>
      <c r="H6336" s="352">
        <v>1</v>
      </c>
      <c r="I6336" s="353">
        <v>759.78</v>
      </c>
      <c r="J6336" s="377">
        <v>759.78</v>
      </c>
    </row>
    <row r="6337" spans="1:10" ht="38.25" x14ac:dyDescent="0.25">
      <c r="A6337" s="378" t="s">
        <v>185</v>
      </c>
      <c r="B6337" s="361" t="s">
        <v>520</v>
      </c>
      <c r="C6337" s="360" t="s">
        <v>12</v>
      </c>
      <c r="D6337" s="360" t="s">
        <v>521</v>
      </c>
      <c r="E6337" s="645" t="s">
        <v>2465</v>
      </c>
      <c r="F6337" s="645"/>
      <c r="G6337" s="362" t="s">
        <v>104</v>
      </c>
      <c r="H6337" s="363">
        <v>2.44</v>
      </c>
      <c r="I6337" s="364">
        <v>41.25</v>
      </c>
      <c r="J6337" s="379">
        <v>100.65</v>
      </c>
    </row>
    <row r="6338" spans="1:10" x14ac:dyDescent="0.25">
      <c r="A6338" s="378" t="s">
        <v>185</v>
      </c>
      <c r="B6338" s="361" t="s">
        <v>190</v>
      </c>
      <c r="C6338" s="360" t="s">
        <v>12</v>
      </c>
      <c r="D6338" s="360" t="s">
        <v>106</v>
      </c>
      <c r="E6338" s="645" t="s">
        <v>2465</v>
      </c>
      <c r="F6338" s="645"/>
      <c r="G6338" s="362" t="s">
        <v>104</v>
      </c>
      <c r="H6338" s="363">
        <v>0.75</v>
      </c>
      <c r="I6338" s="364">
        <v>24.91</v>
      </c>
      <c r="J6338" s="379">
        <v>18.68</v>
      </c>
    </row>
    <row r="6339" spans="1:10" ht="51" x14ac:dyDescent="0.25">
      <c r="A6339" s="378" t="s">
        <v>185</v>
      </c>
      <c r="B6339" s="361" t="s">
        <v>791</v>
      </c>
      <c r="C6339" s="360" t="s">
        <v>12</v>
      </c>
      <c r="D6339" s="360" t="s">
        <v>792</v>
      </c>
      <c r="E6339" s="645" t="s">
        <v>2464</v>
      </c>
      <c r="F6339" s="645"/>
      <c r="G6339" s="362" t="s">
        <v>110</v>
      </c>
      <c r="H6339" s="363">
        <v>1.87</v>
      </c>
      <c r="I6339" s="364">
        <v>1.73</v>
      </c>
      <c r="J6339" s="379">
        <v>3.23</v>
      </c>
    </row>
    <row r="6340" spans="1:10" ht="51" x14ac:dyDescent="0.25">
      <c r="A6340" s="378" t="s">
        <v>185</v>
      </c>
      <c r="B6340" s="361" t="s">
        <v>789</v>
      </c>
      <c r="C6340" s="360" t="s">
        <v>12</v>
      </c>
      <c r="D6340" s="360" t="s">
        <v>790</v>
      </c>
      <c r="E6340" s="645" t="s">
        <v>2464</v>
      </c>
      <c r="F6340" s="645"/>
      <c r="G6340" s="362" t="s">
        <v>109</v>
      </c>
      <c r="H6340" s="363">
        <v>0.56999999999999995</v>
      </c>
      <c r="I6340" s="364">
        <v>5.99</v>
      </c>
      <c r="J6340" s="379">
        <v>3.41</v>
      </c>
    </row>
    <row r="6341" spans="1:10" x14ac:dyDescent="0.25">
      <c r="A6341" s="372" t="s">
        <v>191</v>
      </c>
      <c r="B6341" s="355" t="s">
        <v>196</v>
      </c>
      <c r="C6341" s="354" t="s">
        <v>12</v>
      </c>
      <c r="D6341" s="354" t="s">
        <v>197</v>
      </c>
      <c r="E6341" s="643" t="s">
        <v>192</v>
      </c>
      <c r="F6341" s="643"/>
      <c r="G6341" s="356" t="s">
        <v>16</v>
      </c>
      <c r="H6341" s="357">
        <v>483.72</v>
      </c>
      <c r="I6341" s="358">
        <v>0.99</v>
      </c>
      <c r="J6341" s="373">
        <v>478.88</v>
      </c>
    </row>
    <row r="6342" spans="1:10" ht="26.25" thickBot="1" x14ac:dyDescent="0.3">
      <c r="A6342" s="372" t="s">
        <v>191</v>
      </c>
      <c r="B6342" s="355" t="s">
        <v>209</v>
      </c>
      <c r="C6342" s="354" t="s">
        <v>12</v>
      </c>
      <c r="D6342" s="354" t="s">
        <v>210</v>
      </c>
      <c r="E6342" s="643" t="s">
        <v>192</v>
      </c>
      <c r="F6342" s="643"/>
      <c r="G6342" s="356" t="s">
        <v>187</v>
      </c>
      <c r="H6342" s="357">
        <v>1.07</v>
      </c>
      <c r="I6342" s="358">
        <v>144.80000000000001</v>
      </c>
      <c r="J6342" s="373">
        <v>154.93</v>
      </c>
    </row>
    <row r="6343" spans="1:10" ht="15.75" thickTop="1" x14ac:dyDescent="0.25">
      <c r="A6343" s="374"/>
      <c r="B6343" s="359"/>
      <c r="C6343" s="359"/>
      <c r="D6343" s="359"/>
      <c r="E6343" s="359"/>
      <c r="F6343" s="359"/>
      <c r="G6343" s="359"/>
      <c r="H6343" s="359"/>
      <c r="I6343" s="359"/>
      <c r="J6343" s="375"/>
    </row>
    <row r="6344" spans="1:10" ht="51" x14ac:dyDescent="0.25">
      <c r="A6344" s="376" t="s">
        <v>184</v>
      </c>
      <c r="B6344" s="350" t="s">
        <v>1838</v>
      </c>
      <c r="C6344" s="349" t="s">
        <v>12</v>
      </c>
      <c r="D6344" s="349" t="s">
        <v>1839</v>
      </c>
      <c r="E6344" s="644" t="s">
        <v>2470</v>
      </c>
      <c r="F6344" s="644"/>
      <c r="G6344" s="351" t="s">
        <v>187</v>
      </c>
      <c r="H6344" s="352">
        <v>1</v>
      </c>
      <c r="I6344" s="353">
        <v>3600.1</v>
      </c>
      <c r="J6344" s="377">
        <v>3600.1</v>
      </c>
    </row>
    <row r="6345" spans="1:10" ht="38.25" x14ac:dyDescent="0.25">
      <c r="A6345" s="378" t="s">
        <v>185</v>
      </c>
      <c r="B6345" s="361" t="s">
        <v>520</v>
      </c>
      <c r="C6345" s="360" t="s">
        <v>12</v>
      </c>
      <c r="D6345" s="360" t="s">
        <v>521</v>
      </c>
      <c r="E6345" s="645" t="s">
        <v>2465</v>
      </c>
      <c r="F6345" s="645"/>
      <c r="G6345" s="362" t="s">
        <v>104</v>
      </c>
      <c r="H6345" s="363">
        <v>4.6900000000000004</v>
      </c>
      <c r="I6345" s="364">
        <v>41.25</v>
      </c>
      <c r="J6345" s="379">
        <v>193.46</v>
      </c>
    </row>
    <row r="6346" spans="1:10" ht="51" x14ac:dyDescent="0.25">
      <c r="A6346" s="378" t="s">
        <v>185</v>
      </c>
      <c r="B6346" s="361" t="s">
        <v>515</v>
      </c>
      <c r="C6346" s="360" t="s">
        <v>12</v>
      </c>
      <c r="D6346" s="360" t="s">
        <v>787</v>
      </c>
      <c r="E6346" s="645" t="s">
        <v>2464</v>
      </c>
      <c r="F6346" s="645"/>
      <c r="G6346" s="362" t="s">
        <v>109</v>
      </c>
      <c r="H6346" s="363">
        <v>1.0900000000000001</v>
      </c>
      <c r="I6346" s="364">
        <v>2.15</v>
      </c>
      <c r="J6346" s="379">
        <v>2.34</v>
      </c>
    </row>
    <row r="6347" spans="1:10" ht="51" x14ac:dyDescent="0.25">
      <c r="A6347" s="378" t="s">
        <v>185</v>
      </c>
      <c r="B6347" s="361" t="s">
        <v>512</v>
      </c>
      <c r="C6347" s="360" t="s">
        <v>12</v>
      </c>
      <c r="D6347" s="360" t="s">
        <v>788</v>
      </c>
      <c r="E6347" s="645" t="s">
        <v>2464</v>
      </c>
      <c r="F6347" s="645"/>
      <c r="G6347" s="362" t="s">
        <v>110</v>
      </c>
      <c r="H6347" s="363">
        <v>3.6</v>
      </c>
      <c r="I6347" s="364">
        <v>0.42</v>
      </c>
      <c r="J6347" s="379">
        <v>1.51</v>
      </c>
    </row>
    <row r="6348" spans="1:10" ht="25.5" x14ac:dyDescent="0.25">
      <c r="A6348" s="372" t="s">
        <v>191</v>
      </c>
      <c r="B6348" s="355" t="s">
        <v>1811</v>
      </c>
      <c r="C6348" s="354" t="s">
        <v>12</v>
      </c>
      <c r="D6348" s="354" t="s">
        <v>1812</v>
      </c>
      <c r="E6348" s="643" t="s">
        <v>192</v>
      </c>
      <c r="F6348" s="643"/>
      <c r="G6348" s="356" t="s">
        <v>105</v>
      </c>
      <c r="H6348" s="357">
        <v>189.4</v>
      </c>
      <c r="I6348" s="358">
        <v>15.98</v>
      </c>
      <c r="J6348" s="373">
        <v>3026.61</v>
      </c>
    </row>
    <row r="6349" spans="1:10" ht="25.5" x14ac:dyDescent="0.25">
      <c r="A6349" s="372" t="s">
        <v>191</v>
      </c>
      <c r="B6349" s="355" t="s">
        <v>693</v>
      </c>
      <c r="C6349" s="354" t="s">
        <v>12</v>
      </c>
      <c r="D6349" s="354" t="s">
        <v>694</v>
      </c>
      <c r="E6349" s="643" t="s">
        <v>192</v>
      </c>
      <c r="F6349" s="643"/>
      <c r="G6349" s="356" t="s">
        <v>187</v>
      </c>
      <c r="H6349" s="357">
        <v>0.78</v>
      </c>
      <c r="I6349" s="358">
        <v>146.69</v>
      </c>
      <c r="J6349" s="373">
        <v>114.41</v>
      </c>
    </row>
    <row r="6350" spans="1:10" ht="15.75" thickBot="1" x14ac:dyDescent="0.3">
      <c r="A6350" s="372" t="s">
        <v>191</v>
      </c>
      <c r="B6350" s="355" t="s">
        <v>196</v>
      </c>
      <c r="C6350" s="354" t="s">
        <v>12</v>
      </c>
      <c r="D6350" s="354" t="s">
        <v>197</v>
      </c>
      <c r="E6350" s="643" t="s">
        <v>192</v>
      </c>
      <c r="F6350" s="643"/>
      <c r="G6350" s="356" t="s">
        <v>16</v>
      </c>
      <c r="H6350" s="357">
        <v>264.42</v>
      </c>
      <c r="I6350" s="358">
        <v>0.99</v>
      </c>
      <c r="J6350" s="373">
        <v>261.77</v>
      </c>
    </row>
    <row r="6351" spans="1:10" ht="15.75" thickTop="1" x14ac:dyDescent="0.25">
      <c r="A6351" s="374"/>
      <c r="B6351" s="359"/>
      <c r="C6351" s="359"/>
      <c r="D6351" s="359"/>
      <c r="E6351" s="359"/>
      <c r="F6351" s="359"/>
      <c r="G6351" s="359"/>
      <c r="H6351" s="359"/>
      <c r="I6351" s="359"/>
      <c r="J6351" s="375"/>
    </row>
    <row r="6352" spans="1:10" ht="51" x14ac:dyDescent="0.25">
      <c r="A6352" s="376" t="s">
        <v>184</v>
      </c>
      <c r="B6352" s="350" t="s">
        <v>4028</v>
      </c>
      <c r="C6352" s="349" t="s">
        <v>12</v>
      </c>
      <c r="D6352" s="349" t="s">
        <v>4029</v>
      </c>
      <c r="E6352" s="644" t="s">
        <v>2470</v>
      </c>
      <c r="F6352" s="644"/>
      <c r="G6352" s="351" t="s">
        <v>187</v>
      </c>
      <c r="H6352" s="352">
        <v>1</v>
      </c>
      <c r="I6352" s="353">
        <v>684.91</v>
      </c>
      <c r="J6352" s="377">
        <v>684.91</v>
      </c>
    </row>
    <row r="6353" spans="1:10" ht="51" x14ac:dyDescent="0.25">
      <c r="A6353" s="378" t="s">
        <v>185</v>
      </c>
      <c r="B6353" s="361" t="s">
        <v>512</v>
      </c>
      <c r="C6353" s="360" t="s">
        <v>12</v>
      </c>
      <c r="D6353" s="360" t="s">
        <v>788</v>
      </c>
      <c r="E6353" s="645" t="s">
        <v>2464</v>
      </c>
      <c r="F6353" s="645"/>
      <c r="G6353" s="362" t="s">
        <v>110</v>
      </c>
      <c r="H6353" s="363">
        <v>3.56</v>
      </c>
      <c r="I6353" s="364">
        <v>0.42</v>
      </c>
      <c r="J6353" s="379">
        <v>1.49</v>
      </c>
    </row>
    <row r="6354" spans="1:10" ht="38.25" x14ac:dyDescent="0.25">
      <c r="A6354" s="378" t="s">
        <v>185</v>
      </c>
      <c r="B6354" s="361" t="s">
        <v>520</v>
      </c>
      <c r="C6354" s="360" t="s">
        <v>12</v>
      </c>
      <c r="D6354" s="360" t="s">
        <v>521</v>
      </c>
      <c r="E6354" s="645" t="s">
        <v>2465</v>
      </c>
      <c r="F6354" s="645"/>
      <c r="G6354" s="362" t="s">
        <v>104</v>
      </c>
      <c r="H6354" s="363">
        <v>4.6399999999999997</v>
      </c>
      <c r="I6354" s="364">
        <v>41.25</v>
      </c>
      <c r="J6354" s="379">
        <v>191.4</v>
      </c>
    </row>
    <row r="6355" spans="1:10" ht="51" x14ac:dyDescent="0.25">
      <c r="A6355" s="378" t="s">
        <v>185</v>
      </c>
      <c r="B6355" s="361" t="s">
        <v>515</v>
      </c>
      <c r="C6355" s="360" t="s">
        <v>12</v>
      </c>
      <c r="D6355" s="360" t="s">
        <v>787</v>
      </c>
      <c r="E6355" s="645" t="s">
        <v>2464</v>
      </c>
      <c r="F6355" s="645"/>
      <c r="G6355" s="362" t="s">
        <v>109</v>
      </c>
      <c r="H6355" s="363">
        <v>1.08</v>
      </c>
      <c r="I6355" s="364">
        <v>2.15</v>
      </c>
      <c r="J6355" s="379">
        <v>2.3199999999999998</v>
      </c>
    </row>
    <row r="6356" spans="1:10" ht="25.5" x14ac:dyDescent="0.25">
      <c r="A6356" s="372" t="s">
        <v>191</v>
      </c>
      <c r="B6356" s="355" t="s">
        <v>693</v>
      </c>
      <c r="C6356" s="354" t="s">
        <v>12</v>
      </c>
      <c r="D6356" s="354" t="s">
        <v>694</v>
      </c>
      <c r="E6356" s="643" t="s">
        <v>192</v>
      </c>
      <c r="F6356" s="643"/>
      <c r="G6356" s="356" t="s">
        <v>187</v>
      </c>
      <c r="H6356" s="357">
        <v>1.02</v>
      </c>
      <c r="I6356" s="358">
        <v>146.69</v>
      </c>
      <c r="J6356" s="373">
        <v>149.62</v>
      </c>
    </row>
    <row r="6357" spans="1:10" ht="15.75" thickBot="1" x14ac:dyDescent="0.3">
      <c r="A6357" s="372" t="s">
        <v>191</v>
      </c>
      <c r="B6357" s="355" t="s">
        <v>196</v>
      </c>
      <c r="C6357" s="354" t="s">
        <v>12</v>
      </c>
      <c r="D6357" s="354" t="s">
        <v>197</v>
      </c>
      <c r="E6357" s="643" t="s">
        <v>192</v>
      </c>
      <c r="F6357" s="643"/>
      <c r="G6357" s="356" t="s">
        <v>16</v>
      </c>
      <c r="H6357" s="357">
        <v>343.52</v>
      </c>
      <c r="I6357" s="358">
        <v>0.99</v>
      </c>
      <c r="J6357" s="373">
        <v>340.08</v>
      </c>
    </row>
    <row r="6358" spans="1:10" ht="15.75" thickTop="1" x14ac:dyDescent="0.25">
      <c r="A6358" s="374"/>
      <c r="B6358" s="359"/>
      <c r="C6358" s="359"/>
      <c r="D6358" s="359"/>
      <c r="E6358" s="359"/>
      <c r="F6358" s="359"/>
      <c r="G6358" s="359"/>
      <c r="H6358" s="359"/>
      <c r="I6358" s="359"/>
      <c r="J6358" s="375"/>
    </row>
    <row r="6359" spans="1:10" ht="38.25" x14ac:dyDescent="0.25">
      <c r="A6359" s="376" t="s">
        <v>184</v>
      </c>
      <c r="B6359" s="350" t="s">
        <v>3361</v>
      </c>
      <c r="C6359" s="349" t="s">
        <v>12</v>
      </c>
      <c r="D6359" s="349" t="s">
        <v>3362</v>
      </c>
      <c r="E6359" s="644" t="s">
        <v>2470</v>
      </c>
      <c r="F6359" s="644"/>
      <c r="G6359" s="351" t="s">
        <v>187</v>
      </c>
      <c r="H6359" s="352">
        <v>1</v>
      </c>
      <c r="I6359" s="353">
        <v>920.01</v>
      </c>
      <c r="J6359" s="377">
        <v>920.01</v>
      </c>
    </row>
    <row r="6360" spans="1:10" x14ac:dyDescent="0.25">
      <c r="A6360" s="378" t="s">
        <v>185</v>
      </c>
      <c r="B6360" s="361" t="s">
        <v>190</v>
      </c>
      <c r="C6360" s="360" t="s">
        <v>12</v>
      </c>
      <c r="D6360" s="360" t="s">
        <v>106</v>
      </c>
      <c r="E6360" s="645" t="s">
        <v>2465</v>
      </c>
      <c r="F6360" s="645"/>
      <c r="G6360" s="362" t="s">
        <v>104</v>
      </c>
      <c r="H6360" s="363">
        <v>11.02</v>
      </c>
      <c r="I6360" s="364">
        <v>24.91</v>
      </c>
      <c r="J6360" s="379">
        <v>274.5</v>
      </c>
    </row>
    <row r="6361" spans="1:10" x14ac:dyDescent="0.25">
      <c r="A6361" s="372" t="s">
        <v>191</v>
      </c>
      <c r="B6361" s="355" t="s">
        <v>196</v>
      </c>
      <c r="C6361" s="354" t="s">
        <v>12</v>
      </c>
      <c r="D6361" s="354" t="s">
        <v>197</v>
      </c>
      <c r="E6361" s="643" t="s">
        <v>192</v>
      </c>
      <c r="F6361" s="643"/>
      <c r="G6361" s="356" t="s">
        <v>16</v>
      </c>
      <c r="H6361" s="357">
        <v>454.58</v>
      </c>
      <c r="I6361" s="358">
        <v>0.99</v>
      </c>
      <c r="J6361" s="373">
        <v>450.03</v>
      </c>
    </row>
    <row r="6362" spans="1:10" ht="26.25" thickBot="1" x14ac:dyDescent="0.3">
      <c r="A6362" s="372" t="s">
        <v>191</v>
      </c>
      <c r="B6362" s="355" t="s">
        <v>209</v>
      </c>
      <c r="C6362" s="354" t="s">
        <v>12</v>
      </c>
      <c r="D6362" s="354" t="s">
        <v>210</v>
      </c>
      <c r="E6362" s="643" t="s">
        <v>192</v>
      </c>
      <c r="F6362" s="643"/>
      <c r="G6362" s="356" t="s">
        <v>187</v>
      </c>
      <c r="H6362" s="357">
        <v>1.35</v>
      </c>
      <c r="I6362" s="358">
        <v>144.80000000000001</v>
      </c>
      <c r="J6362" s="373">
        <v>195.48</v>
      </c>
    </row>
    <row r="6363" spans="1:10" ht="15.75" thickTop="1" x14ac:dyDescent="0.25">
      <c r="A6363" s="374"/>
      <c r="B6363" s="359"/>
      <c r="C6363" s="359"/>
      <c r="D6363" s="359"/>
      <c r="E6363" s="359"/>
      <c r="F6363" s="359"/>
      <c r="G6363" s="359"/>
      <c r="H6363" s="359"/>
      <c r="I6363" s="359"/>
      <c r="J6363" s="375"/>
    </row>
    <row r="6364" spans="1:10" ht="25.5" x14ac:dyDescent="0.25">
      <c r="A6364" s="376" t="s">
        <v>184</v>
      </c>
      <c r="B6364" s="350" t="s">
        <v>3303</v>
      </c>
      <c r="C6364" s="349" t="s">
        <v>12</v>
      </c>
      <c r="D6364" s="349" t="s">
        <v>3304</v>
      </c>
      <c r="E6364" s="644" t="s">
        <v>2470</v>
      </c>
      <c r="F6364" s="644"/>
      <c r="G6364" s="351" t="s">
        <v>187</v>
      </c>
      <c r="H6364" s="352">
        <v>1</v>
      </c>
      <c r="I6364" s="353">
        <v>758.66</v>
      </c>
      <c r="J6364" s="377">
        <v>758.66</v>
      </c>
    </row>
    <row r="6365" spans="1:10" x14ac:dyDescent="0.25">
      <c r="A6365" s="378" t="s">
        <v>185</v>
      </c>
      <c r="B6365" s="361" t="s">
        <v>190</v>
      </c>
      <c r="C6365" s="360" t="s">
        <v>12</v>
      </c>
      <c r="D6365" s="360" t="s">
        <v>106</v>
      </c>
      <c r="E6365" s="645" t="s">
        <v>2465</v>
      </c>
      <c r="F6365" s="645"/>
      <c r="G6365" s="362" t="s">
        <v>104</v>
      </c>
      <c r="H6365" s="363">
        <v>8.2899999999999991</v>
      </c>
      <c r="I6365" s="364">
        <v>24.91</v>
      </c>
      <c r="J6365" s="379">
        <v>206.5</v>
      </c>
    </row>
    <row r="6366" spans="1:10" ht="25.5" x14ac:dyDescent="0.25">
      <c r="A6366" s="372" t="s">
        <v>191</v>
      </c>
      <c r="B6366" s="355" t="s">
        <v>209</v>
      </c>
      <c r="C6366" s="354" t="s">
        <v>12</v>
      </c>
      <c r="D6366" s="354" t="s">
        <v>210</v>
      </c>
      <c r="E6366" s="643" t="s">
        <v>192</v>
      </c>
      <c r="F6366" s="643"/>
      <c r="G6366" s="356" t="s">
        <v>187</v>
      </c>
      <c r="H6366" s="357">
        <v>1.1499999999999999</v>
      </c>
      <c r="I6366" s="358">
        <v>144.80000000000001</v>
      </c>
      <c r="J6366" s="373">
        <v>166.52</v>
      </c>
    </row>
    <row r="6367" spans="1:10" ht="15.75" thickBot="1" x14ac:dyDescent="0.3">
      <c r="A6367" s="372" t="s">
        <v>191</v>
      </c>
      <c r="B6367" s="355" t="s">
        <v>196</v>
      </c>
      <c r="C6367" s="354" t="s">
        <v>12</v>
      </c>
      <c r="D6367" s="354" t="s">
        <v>197</v>
      </c>
      <c r="E6367" s="643" t="s">
        <v>192</v>
      </c>
      <c r="F6367" s="643"/>
      <c r="G6367" s="356" t="s">
        <v>16</v>
      </c>
      <c r="H6367" s="357">
        <v>389.54</v>
      </c>
      <c r="I6367" s="358">
        <v>0.99</v>
      </c>
      <c r="J6367" s="373">
        <v>385.64</v>
      </c>
    </row>
    <row r="6368" spans="1:10" ht="15.75" thickTop="1" x14ac:dyDescent="0.25">
      <c r="A6368" s="374"/>
      <c r="B6368" s="359"/>
      <c r="C6368" s="359"/>
      <c r="D6368" s="359"/>
      <c r="E6368" s="359"/>
      <c r="F6368" s="359"/>
      <c r="G6368" s="359"/>
      <c r="H6368" s="359"/>
      <c r="I6368" s="359"/>
      <c r="J6368" s="375"/>
    </row>
    <row r="6369" spans="1:10" ht="76.5" x14ac:dyDescent="0.25">
      <c r="A6369" s="376" t="s">
        <v>184</v>
      </c>
      <c r="B6369" s="350" t="s">
        <v>2940</v>
      </c>
      <c r="C6369" s="349" t="s">
        <v>12</v>
      </c>
      <c r="D6369" s="349" t="s">
        <v>2941</v>
      </c>
      <c r="E6369" s="644" t="s">
        <v>2470</v>
      </c>
      <c r="F6369" s="644"/>
      <c r="G6369" s="351" t="s">
        <v>187</v>
      </c>
      <c r="H6369" s="352">
        <v>1</v>
      </c>
      <c r="I6369" s="353">
        <v>649.26</v>
      </c>
      <c r="J6369" s="377">
        <v>649.26</v>
      </c>
    </row>
    <row r="6370" spans="1:10" ht="51" x14ac:dyDescent="0.25">
      <c r="A6370" s="378" t="s">
        <v>185</v>
      </c>
      <c r="B6370" s="361" t="s">
        <v>515</v>
      </c>
      <c r="C6370" s="360" t="s">
        <v>12</v>
      </c>
      <c r="D6370" s="360" t="s">
        <v>787</v>
      </c>
      <c r="E6370" s="645" t="s">
        <v>2464</v>
      </c>
      <c r="F6370" s="645"/>
      <c r="G6370" s="362" t="s">
        <v>109</v>
      </c>
      <c r="H6370" s="363">
        <v>3.3319999999999999</v>
      </c>
      <c r="I6370" s="364">
        <v>2.15</v>
      </c>
      <c r="J6370" s="379">
        <v>7.16</v>
      </c>
    </row>
    <row r="6371" spans="1:10" ht="38.25" x14ac:dyDescent="0.25">
      <c r="A6371" s="378" t="s">
        <v>185</v>
      </c>
      <c r="B6371" s="361" t="s">
        <v>520</v>
      </c>
      <c r="C6371" s="360" t="s">
        <v>12</v>
      </c>
      <c r="D6371" s="360" t="s">
        <v>521</v>
      </c>
      <c r="E6371" s="645" t="s">
        <v>2465</v>
      </c>
      <c r="F6371" s="645"/>
      <c r="G6371" s="362" t="s">
        <v>104</v>
      </c>
      <c r="H6371" s="363">
        <v>4.33</v>
      </c>
      <c r="I6371" s="364">
        <v>41.25</v>
      </c>
      <c r="J6371" s="379">
        <v>178.61</v>
      </c>
    </row>
    <row r="6372" spans="1:10" ht="51" x14ac:dyDescent="0.25">
      <c r="A6372" s="378" t="s">
        <v>185</v>
      </c>
      <c r="B6372" s="361" t="s">
        <v>512</v>
      </c>
      <c r="C6372" s="360" t="s">
        <v>12</v>
      </c>
      <c r="D6372" s="360" t="s">
        <v>788</v>
      </c>
      <c r="E6372" s="645" t="s">
        <v>2464</v>
      </c>
      <c r="F6372" s="645"/>
      <c r="G6372" s="362" t="s">
        <v>110</v>
      </c>
      <c r="H6372" s="363">
        <v>1.01</v>
      </c>
      <c r="I6372" s="364">
        <v>0.42</v>
      </c>
      <c r="J6372" s="379">
        <v>0.42</v>
      </c>
    </row>
    <row r="6373" spans="1:10" ht="25.5" x14ac:dyDescent="0.25">
      <c r="A6373" s="372" t="s">
        <v>191</v>
      </c>
      <c r="B6373" s="355" t="s">
        <v>209</v>
      </c>
      <c r="C6373" s="354" t="s">
        <v>12</v>
      </c>
      <c r="D6373" s="354" t="s">
        <v>210</v>
      </c>
      <c r="E6373" s="643" t="s">
        <v>192</v>
      </c>
      <c r="F6373" s="643"/>
      <c r="G6373" s="356" t="s">
        <v>187</v>
      </c>
      <c r="H6373" s="357">
        <v>1.27</v>
      </c>
      <c r="I6373" s="358">
        <v>144.80000000000001</v>
      </c>
      <c r="J6373" s="373">
        <v>183.89</v>
      </c>
    </row>
    <row r="6374" spans="1:10" ht="38.25" x14ac:dyDescent="0.25">
      <c r="A6374" s="372" t="s">
        <v>191</v>
      </c>
      <c r="B6374" s="355" t="s">
        <v>3212</v>
      </c>
      <c r="C6374" s="354" t="s">
        <v>12</v>
      </c>
      <c r="D6374" s="354" t="s">
        <v>3213</v>
      </c>
      <c r="E6374" s="643" t="s">
        <v>192</v>
      </c>
      <c r="F6374" s="643"/>
      <c r="G6374" s="356" t="s">
        <v>105</v>
      </c>
      <c r="H6374" s="357">
        <v>6.3E-2</v>
      </c>
      <c r="I6374" s="358">
        <v>7.52</v>
      </c>
      <c r="J6374" s="373">
        <v>0.47</v>
      </c>
    </row>
    <row r="6375" spans="1:10" ht="15.75" thickBot="1" x14ac:dyDescent="0.3">
      <c r="A6375" s="372" t="s">
        <v>191</v>
      </c>
      <c r="B6375" s="355" t="s">
        <v>196</v>
      </c>
      <c r="C6375" s="354" t="s">
        <v>12</v>
      </c>
      <c r="D6375" s="354" t="s">
        <v>197</v>
      </c>
      <c r="E6375" s="643" t="s">
        <v>192</v>
      </c>
      <c r="F6375" s="643"/>
      <c r="G6375" s="356" t="s">
        <v>16</v>
      </c>
      <c r="H6375" s="357">
        <v>281.52999999999997</v>
      </c>
      <c r="I6375" s="358">
        <v>0.99</v>
      </c>
      <c r="J6375" s="373">
        <v>278.70999999999998</v>
      </c>
    </row>
    <row r="6376" spans="1:10" ht="15.75" thickTop="1" x14ac:dyDescent="0.25">
      <c r="A6376" s="374"/>
      <c r="B6376" s="359"/>
      <c r="C6376" s="359"/>
      <c r="D6376" s="359"/>
      <c r="E6376" s="359"/>
      <c r="F6376" s="359"/>
      <c r="G6376" s="359"/>
      <c r="H6376" s="359"/>
      <c r="I6376" s="359"/>
      <c r="J6376" s="375"/>
    </row>
    <row r="6377" spans="1:10" x14ac:dyDescent="0.25">
      <c r="A6377" s="376" t="s">
        <v>184</v>
      </c>
      <c r="B6377" s="350" t="s">
        <v>502</v>
      </c>
      <c r="C6377" s="349" t="s">
        <v>12</v>
      </c>
      <c r="D6377" s="349" t="s">
        <v>503</v>
      </c>
      <c r="E6377" s="644" t="s">
        <v>2465</v>
      </c>
      <c r="F6377" s="644"/>
      <c r="G6377" s="351" t="s">
        <v>104</v>
      </c>
      <c r="H6377" s="352">
        <v>1</v>
      </c>
      <c r="I6377" s="353">
        <v>33.61</v>
      </c>
      <c r="J6377" s="377">
        <v>33.61</v>
      </c>
    </row>
    <row r="6378" spans="1:10" ht="25.5" x14ac:dyDescent="0.25">
      <c r="A6378" s="378" t="s">
        <v>185</v>
      </c>
      <c r="B6378" s="361" t="s">
        <v>504</v>
      </c>
      <c r="C6378" s="360" t="s">
        <v>12</v>
      </c>
      <c r="D6378" s="360" t="s">
        <v>505</v>
      </c>
      <c r="E6378" s="645" t="s">
        <v>2465</v>
      </c>
      <c r="F6378" s="645"/>
      <c r="G6378" s="362" t="s">
        <v>104</v>
      </c>
      <c r="H6378" s="363">
        <v>1</v>
      </c>
      <c r="I6378" s="364">
        <v>0.27</v>
      </c>
      <c r="J6378" s="379">
        <v>0.27</v>
      </c>
    </row>
    <row r="6379" spans="1:10" ht="25.5" x14ac:dyDescent="0.25">
      <c r="A6379" s="372" t="s">
        <v>191</v>
      </c>
      <c r="B6379" s="355" t="s">
        <v>216</v>
      </c>
      <c r="C6379" s="354" t="s">
        <v>12</v>
      </c>
      <c r="D6379" s="354" t="s">
        <v>488</v>
      </c>
      <c r="E6379" s="643" t="s">
        <v>2425</v>
      </c>
      <c r="F6379" s="643"/>
      <c r="G6379" s="356" t="s">
        <v>104</v>
      </c>
      <c r="H6379" s="357">
        <v>1</v>
      </c>
      <c r="I6379" s="358">
        <v>5</v>
      </c>
      <c r="J6379" s="373">
        <v>5</v>
      </c>
    </row>
    <row r="6380" spans="1:10" ht="25.5" x14ac:dyDescent="0.25">
      <c r="A6380" s="372" t="s">
        <v>191</v>
      </c>
      <c r="B6380" s="355" t="s">
        <v>217</v>
      </c>
      <c r="C6380" s="354" t="s">
        <v>12</v>
      </c>
      <c r="D6380" s="354" t="s">
        <v>490</v>
      </c>
      <c r="E6380" s="643" t="s">
        <v>2425</v>
      </c>
      <c r="F6380" s="643"/>
      <c r="G6380" s="356" t="s">
        <v>104</v>
      </c>
      <c r="H6380" s="357">
        <v>1</v>
      </c>
      <c r="I6380" s="358">
        <v>1.49</v>
      </c>
      <c r="J6380" s="373">
        <v>1.49</v>
      </c>
    </row>
    <row r="6381" spans="1:10" ht="25.5" x14ac:dyDescent="0.25">
      <c r="A6381" s="372" t="s">
        <v>191</v>
      </c>
      <c r="B6381" s="355" t="s">
        <v>218</v>
      </c>
      <c r="C6381" s="354" t="s">
        <v>12</v>
      </c>
      <c r="D6381" s="354" t="s">
        <v>491</v>
      </c>
      <c r="E6381" s="643" t="s">
        <v>2425</v>
      </c>
      <c r="F6381" s="643"/>
      <c r="G6381" s="356" t="s">
        <v>104</v>
      </c>
      <c r="H6381" s="357">
        <v>1</v>
      </c>
      <c r="I6381" s="358">
        <v>0.11</v>
      </c>
      <c r="J6381" s="373">
        <v>0.11</v>
      </c>
    </row>
    <row r="6382" spans="1:10" ht="25.5" x14ac:dyDescent="0.25">
      <c r="A6382" s="372" t="s">
        <v>191</v>
      </c>
      <c r="B6382" s="355" t="s">
        <v>257</v>
      </c>
      <c r="C6382" s="354" t="s">
        <v>12</v>
      </c>
      <c r="D6382" s="354" t="s">
        <v>258</v>
      </c>
      <c r="E6382" s="643" t="s">
        <v>2425</v>
      </c>
      <c r="F6382" s="643"/>
      <c r="G6382" s="356" t="s">
        <v>104</v>
      </c>
      <c r="H6382" s="357">
        <v>1</v>
      </c>
      <c r="I6382" s="358">
        <v>0.59</v>
      </c>
      <c r="J6382" s="373">
        <v>0.59</v>
      </c>
    </row>
    <row r="6383" spans="1:10" x14ac:dyDescent="0.25">
      <c r="A6383" s="372" t="s">
        <v>191</v>
      </c>
      <c r="B6383" s="355" t="s">
        <v>222</v>
      </c>
      <c r="C6383" s="354" t="s">
        <v>12</v>
      </c>
      <c r="D6383" s="354" t="s">
        <v>371</v>
      </c>
      <c r="E6383" s="643" t="s">
        <v>215</v>
      </c>
      <c r="F6383" s="643"/>
      <c r="G6383" s="356" t="s">
        <v>104</v>
      </c>
      <c r="H6383" s="357">
        <v>1</v>
      </c>
      <c r="I6383" s="358">
        <v>23.86</v>
      </c>
      <c r="J6383" s="373">
        <v>23.86</v>
      </c>
    </row>
    <row r="6384" spans="1:10" ht="25.5" x14ac:dyDescent="0.25">
      <c r="A6384" s="372" t="s">
        <v>191</v>
      </c>
      <c r="B6384" s="355" t="s">
        <v>219</v>
      </c>
      <c r="C6384" s="354" t="s">
        <v>12</v>
      </c>
      <c r="D6384" s="354" t="s">
        <v>489</v>
      </c>
      <c r="E6384" s="643" t="s">
        <v>2425</v>
      </c>
      <c r="F6384" s="643"/>
      <c r="G6384" s="356" t="s">
        <v>104</v>
      </c>
      <c r="H6384" s="357">
        <v>1</v>
      </c>
      <c r="I6384" s="358">
        <v>0.88</v>
      </c>
      <c r="J6384" s="373">
        <v>0.88</v>
      </c>
    </row>
    <row r="6385" spans="1:10" ht="26.25" thickBot="1" x14ac:dyDescent="0.3">
      <c r="A6385" s="372" t="s">
        <v>191</v>
      </c>
      <c r="B6385" s="355" t="s">
        <v>255</v>
      </c>
      <c r="C6385" s="354" t="s">
        <v>12</v>
      </c>
      <c r="D6385" s="354" t="s">
        <v>256</v>
      </c>
      <c r="E6385" s="643" t="s">
        <v>2425</v>
      </c>
      <c r="F6385" s="643"/>
      <c r="G6385" s="356" t="s">
        <v>104</v>
      </c>
      <c r="H6385" s="357">
        <v>1</v>
      </c>
      <c r="I6385" s="358">
        <v>1.41</v>
      </c>
      <c r="J6385" s="373">
        <v>1.41</v>
      </c>
    </row>
    <row r="6386" spans="1:10" ht="15.75" thickTop="1" x14ac:dyDescent="0.25">
      <c r="A6386" s="374"/>
      <c r="B6386" s="359"/>
      <c r="C6386" s="359"/>
      <c r="D6386" s="359"/>
      <c r="E6386" s="359"/>
      <c r="F6386" s="359"/>
      <c r="G6386" s="359"/>
      <c r="H6386" s="359"/>
      <c r="I6386" s="359"/>
      <c r="J6386" s="375"/>
    </row>
    <row r="6387" spans="1:10" ht="25.5" x14ac:dyDescent="0.25">
      <c r="A6387" s="376" t="s">
        <v>184</v>
      </c>
      <c r="B6387" s="350" t="s">
        <v>1035</v>
      </c>
      <c r="C6387" s="349" t="s">
        <v>12</v>
      </c>
      <c r="D6387" s="349" t="s">
        <v>1036</v>
      </c>
      <c r="E6387" s="644" t="s">
        <v>2474</v>
      </c>
      <c r="F6387" s="644"/>
      <c r="G6387" s="351" t="s">
        <v>16</v>
      </c>
      <c r="H6387" s="352">
        <v>1</v>
      </c>
      <c r="I6387" s="353">
        <v>9.5299999999999994</v>
      </c>
      <c r="J6387" s="377">
        <v>9.5299999999999994</v>
      </c>
    </row>
    <row r="6388" spans="1:10" x14ac:dyDescent="0.25">
      <c r="A6388" s="378" t="s">
        <v>185</v>
      </c>
      <c r="B6388" s="361" t="s">
        <v>502</v>
      </c>
      <c r="C6388" s="360" t="s">
        <v>12</v>
      </c>
      <c r="D6388" s="360" t="s">
        <v>503</v>
      </c>
      <c r="E6388" s="645" t="s">
        <v>2465</v>
      </c>
      <c r="F6388" s="645"/>
      <c r="G6388" s="362" t="s">
        <v>104</v>
      </c>
      <c r="H6388" s="363">
        <v>4.8800000000000003E-2</v>
      </c>
      <c r="I6388" s="364">
        <v>33.61</v>
      </c>
      <c r="J6388" s="379">
        <v>1.64</v>
      </c>
    </row>
    <row r="6389" spans="1:10" ht="25.5" x14ac:dyDescent="0.25">
      <c r="A6389" s="378" t="s">
        <v>185</v>
      </c>
      <c r="B6389" s="361" t="s">
        <v>484</v>
      </c>
      <c r="C6389" s="360" t="s">
        <v>12</v>
      </c>
      <c r="D6389" s="360" t="s">
        <v>485</v>
      </c>
      <c r="E6389" s="645" t="s">
        <v>2465</v>
      </c>
      <c r="F6389" s="645"/>
      <c r="G6389" s="362" t="s">
        <v>104</v>
      </c>
      <c r="H6389" s="363">
        <v>3.2500000000000001E-2</v>
      </c>
      <c r="I6389" s="364">
        <v>25.63</v>
      </c>
      <c r="J6389" s="379">
        <v>0.83</v>
      </c>
    </row>
    <row r="6390" spans="1:10" ht="15.75" thickBot="1" x14ac:dyDescent="0.3">
      <c r="A6390" s="372" t="s">
        <v>191</v>
      </c>
      <c r="B6390" s="355" t="s">
        <v>852</v>
      </c>
      <c r="C6390" s="354" t="s">
        <v>12</v>
      </c>
      <c r="D6390" s="354" t="s">
        <v>853</v>
      </c>
      <c r="E6390" s="643" t="s">
        <v>192</v>
      </c>
      <c r="F6390" s="643"/>
      <c r="G6390" s="356" t="s">
        <v>16</v>
      </c>
      <c r="H6390" s="357">
        <v>1</v>
      </c>
      <c r="I6390" s="358">
        <v>7.06</v>
      </c>
      <c r="J6390" s="373">
        <v>7.06</v>
      </c>
    </row>
    <row r="6391" spans="1:10" ht="15.75" thickTop="1" x14ac:dyDescent="0.25">
      <c r="A6391" s="374"/>
      <c r="B6391" s="359"/>
      <c r="C6391" s="359"/>
      <c r="D6391" s="359"/>
      <c r="E6391" s="359"/>
      <c r="F6391" s="359"/>
      <c r="G6391" s="359"/>
      <c r="H6391" s="359"/>
      <c r="I6391" s="359"/>
      <c r="J6391" s="375"/>
    </row>
    <row r="6392" spans="1:10" ht="38.25" x14ac:dyDescent="0.25">
      <c r="A6392" s="376" t="s">
        <v>184</v>
      </c>
      <c r="B6392" s="350" t="s">
        <v>793</v>
      </c>
      <c r="C6392" s="349" t="s">
        <v>12</v>
      </c>
      <c r="D6392" s="349" t="s">
        <v>794</v>
      </c>
      <c r="E6392" s="644" t="s">
        <v>2481</v>
      </c>
      <c r="F6392" s="644"/>
      <c r="G6392" s="351" t="s">
        <v>16</v>
      </c>
      <c r="H6392" s="352">
        <v>1</v>
      </c>
      <c r="I6392" s="353">
        <v>15.8</v>
      </c>
      <c r="J6392" s="377">
        <v>15.8</v>
      </c>
    </row>
    <row r="6393" spans="1:10" x14ac:dyDescent="0.25">
      <c r="A6393" s="378" t="s">
        <v>185</v>
      </c>
      <c r="B6393" s="361" t="s">
        <v>502</v>
      </c>
      <c r="C6393" s="360" t="s">
        <v>12</v>
      </c>
      <c r="D6393" s="360" t="s">
        <v>503</v>
      </c>
      <c r="E6393" s="645" t="s">
        <v>2465</v>
      </c>
      <c r="F6393" s="645"/>
      <c r="G6393" s="362" t="s">
        <v>104</v>
      </c>
      <c r="H6393" s="363">
        <v>0.1055</v>
      </c>
      <c r="I6393" s="364">
        <v>33.61</v>
      </c>
      <c r="J6393" s="379">
        <v>3.54</v>
      </c>
    </row>
    <row r="6394" spans="1:10" ht="25.5" x14ac:dyDescent="0.25">
      <c r="A6394" s="378" t="s">
        <v>185</v>
      </c>
      <c r="B6394" s="361" t="s">
        <v>484</v>
      </c>
      <c r="C6394" s="360" t="s">
        <v>12</v>
      </c>
      <c r="D6394" s="360" t="s">
        <v>485</v>
      </c>
      <c r="E6394" s="645" t="s">
        <v>2465</v>
      </c>
      <c r="F6394" s="645"/>
      <c r="G6394" s="362" t="s">
        <v>104</v>
      </c>
      <c r="H6394" s="363">
        <v>1.72E-2</v>
      </c>
      <c r="I6394" s="364">
        <v>25.63</v>
      </c>
      <c r="J6394" s="379">
        <v>0.44</v>
      </c>
    </row>
    <row r="6395" spans="1:10" ht="25.5" x14ac:dyDescent="0.25">
      <c r="A6395" s="378" t="s">
        <v>185</v>
      </c>
      <c r="B6395" s="361" t="s">
        <v>795</v>
      </c>
      <c r="C6395" s="360" t="s">
        <v>12</v>
      </c>
      <c r="D6395" s="360" t="s">
        <v>796</v>
      </c>
      <c r="E6395" s="645" t="s">
        <v>2481</v>
      </c>
      <c r="F6395" s="645"/>
      <c r="G6395" s="362" t="s">
        <v>16</v>
      </c>
      <c r="H6395" s="363">
        <v>1</v>
      </c>
      <c r="I6395" s="364">
        <v>10.65</v>
      </c>
      <c r="J6395" s="379">
        <v>10.65</v>
      </c>
    </row>
    <row r="6396" spans="1:10" ht="25.5" x14ac:dyDescent="0.25">
      <c r="A6396" s="372" t="s">
        <v>191</v>
      </c>
      <c r="B6396" s="355" t="s">
        <v>301</v>
      </c>
      <c r="C6396" s="354" t="s">
        <v>12</v>
      </c>
      <c r="D6396" s="354" t="s">
        <v>302</v>
      </c>
      <c r="E6396" s="643" t="s">
        <v>192</v>
      </c>
      <c r="F6396" s="643"/>
      <c r="G6396" s="356" t="s">
        <v>16</v>
      </c>
      <c r="H6396" s="357">
        <v>2.5000000000000001E-2</v>
      </c>
      <c r="I6396" s="358">
        <v>24.61</v>
      </c>
      <c r="J6396" s="373">
        <v>0.61</v>
      </c>
    </row>
    <row r="6397" spans="1:10" ht="39" thickBot="1" x14ac:dyDescent="0.3">
      <c r="A6397" s="372" t="s">
        <v>191</v>
      </c>
      <c r="B6397" s="355" t="s">
        <v>660</v>
      </c>
      <c r="C6397" s="354" t="s">
        <v>12</v>
      </c>
      <c r="D6397" s="354" t="s">
        <v>661</v>
      </c>
      <c r="E6397" s="643" t="s">
        <v>192</v>
      </c>
      <c r="F6397" s="643"/>
      <c r="G6397" s="356" t="s">
        <v>4</v>
      </c>
      <c r="H6397" s="357">
        <v>2.8159999999999998</v>
      </c>
      <c r="I6397" s="358">
        <v>0.2</v>
      </c>
      <c r="J6397" s="373">
        <v>0.56000000000000005</v>
      </c>
    </row>
    <row r="6398" spans="1:10" ht="15.75" thickTop="1" x14ac:dyDescent="0.25">
      <c r="A6398" s="374"/>
      <c r="B6398" s="359"/>
      <c r="C6398" s="359"/>
      <c r="D6398" s="359"/>
      <c r="E6398" s="359"/>
      <c r="F6398" s="359"/>
      <c r="G6398" s="359"/>
      <c r="H6398" s="359"/>
      <c r="I6398" s="359"/>
      <c r="J6398" s="375"/>
    </row>
    <row r="6399" spans="1:10" ht="25.5" x14ac:dyDescent="0.25">
      <c r="A6399" s="376" t="s">
        <v>184</v>
      </c>
      <c r="B6399" s="350" t="s">
        <v>3901</v>
      </c>
      <c r="C6399" s="349" t="s">
        <v>12</v>
      </c>
      <c r="D6399" s="349" t="s">
        <v>3902</v>
      </c>
      <c r="E6399" s="644" t="s">
        <v>2474</v>
      </c>
      <c r="F6399" s="644"/>
      <c r="G6399" s="351" t="s">
        <v>16</v>
      </c>
      <c r="H6399" s="352">
        <v>1</v>
      </c>
      <c r="I6399" s="353">
        <v>10.17</v>
      </c>
      <c r="J6399" s="377">
        <v>10.17</v>
      </c>
    </row>
    <row r="6400" spans="1:10" x14ac:dyDescent="0.25">
      <c r="A6400" s="378" t="s">
        <v>185</v>
      </c>
      <c r="B6400" s="361" t="s">
        <v>502</v>
      </c>
      <c r="C6400" s="360" t="s">
        <v>12</v>
      </c>
      <c r="D6400" s="360" t="s">
        <v>503</v>
      </c>
      <c r="E6400" s="645" t="s">
        <v>2465</v>
      </c>
      <c r="F6400" s="645"/>
      <c r="G6400" s="362" t="s">
        <v>104</v>
      </c>
      <c r="H6400" s="363">
        <v>6.1499999999999999E-2</v>
      </c>
      <c r="I6400" s="364">
        <v>33.61</v>
      </c>
      <c r="J6400" s="379">
        <v>2.06</v>
      </c>
    </row>
    <row r="6401" spans="1:10" ht="25.5" x14ac:dyDescent="0.25">
      <c r="A6401" s="378" t="s">
        <v>185</v>
      </c>
      <c r="B6401" s="361" t="s">
        <v>484</v>
      </c>
      <c r="C6401" s="360" t="s">
        <v>12</v>
      </c>
      <c r="D6401" s="360" t="s">
        <v>485</v>
      </c>
      <c r="E6401" s="645" t="s">
        <v>2465</v>
      </c>
      <c r="F6401" s="645"/>
      <c r="G6401" s="362" t="s">
        <v>104</v>
      </c>
      <c r="H6401" s="363">
        <v>4.1000000000000002E-2</v>
      </c>
      <c r="I6401" s="364">
        <v>25.63</v>
      </c>
      <c r="J6401" s="379">
        <v>1.05</v>
      </c>
    </row>
    <row r="6402" spans="1:10" ht="15.75" thickBot="1" x14ac:dyDescent="0.3">
      <c r="A6402" s="372" t="s">
        <v>191</v>
      </c>
      <c r="B6402" s="355" t="s">
        <v>852</v>
      </c>
      <c r="C6402" s="354" t="s">
        <v>12</v>
      </c>
      <c r="D6402" s="354" t="s">
        <v>853</v>
      </c>
      <c r="E6402" s="643" t="s">
        <v>192</v>
      </c>
      <c r="F6402" s="643"/>
      <c r="G6402" s="356" t="s">
        <v>16</v>
      </c>
      <c r="H6402" s="357">
        <v>1</v>
      </c>
      <c r="I6402" s="358">
        <v>7.06</v>
      </c>
      <c r="J6402" s="373">
        <v>7.06</v>
      </c>
    </row>
    <row r="6403" spans="1:10" ht="15.75" thickTop="1" x14ac:dyDescent="0.25">
      <c r="A6403" s="374"/>
      <c r="B6403" s="359"/>
      <c r="C6403" s="359"/>
      <c r="D6403" s="359"/>
      <c r="E6403" s="359"/>
      <c r="F6403" s="359"/>
      <c r="G6403" s="359"/>
      <c r="H6403" s="359"/>
      <c r="I6403" s="359"/>
      <c r="J6403" s="375"/>
    </row>
    <row r="6404" spans="1:10" ht="63.75" x14ac:dyDescent="0.25">
      <c r="A6404" s="376" t="s">
        <v>184</v>
      </c>
      <c r="B6404" s="350" t="s">
        <v>3862</v>
      </c>
      <c r="C6404" s="349" t="s">
        <v>12</v>
      </c>
      <c r="D6404" s="349" t="s">
        <v>3863</v>
      </c>
      <c r="E6404" s="644" t="s">
        <v>3864</v>
      </c>
      <c r="F6404" s="644"/>
      <c r="G6404" s="351" t="s">
        <v>4</v>
      </c>
      <c r="H6404" s="352">
        <v>1</v>
      </c>
      <c r="I6404" s="353">
        <v>668.33</v>
      </c>
      <c r="J6404" s="377">
        <v>668.33</v>
      </c>
    </row>
    <row r="6405" spans="1:10" ht="63.75" x14ac:dyDescent="0.25">
      <c r="A6405" s="378" t="s">
        <v>185</v>
      </c>
      <c r="B6405" s="361" t="s">
        <v>4002</v>
      </c>
      <c r="C6405" s="360" t="s">
        <v>12</v>
      </c>
      <c r="D6405" s="360" t="s">
        <v>4003</v>
      </c>
      <c r="E6405" s="645" t="s">
        <v>2464</v>
      </c>
      <c r="F6405" s="645"/>
      <c r="G6405" s="362" t="s">
        <v>110</v>
      </c>
      <c r="H6405" s="363">
        <v>0.98652010000000001</v>
      </c>
      <c r="I6405" s="364">
        <v>79.31</v>
      </c>
      <c r="J6405" s="379">
        <v>78.239999999999995</v>
      </c>
    </row>
    <row r="6406" spans="1:10" ht="63.75" x14ac:dyDescent="0.25">
      <c r="A6406" s="378" t="s">
        <v>185</v>
      </c>
      <c r="B6406" s="361" t="s">
        <v>3992</v>
      </c>
      <c r="C6406" s="360" t="s">
        <v>12</v>
      </c>
      <c r="D6406" s="360" t="s">
        <v>3993</v>
      </c>
      <c r="E6406" s="645" t="s">
        <v>2464</v>
      </c>
      <c r="F6406" s="645"/>
      <c r="G6406" s="362" t="s">
        <v>109</v>
      </c>
      <c r="H6406" s="363">
        <v>7.3160000000000003E-2</v>
      </c>
      <c r="I6406" s="364">
        <v>333.35</v>
      </c>
      <c r="J6406" s="379">
        <v>24.38</v>
      </c>
    </row>
    <row r="6407" spans="1:10" ht="25.5" x14ac:dyDescent="0.25">
      <c r="A6407" s="378" t="s">
        <v>185</v>
      </c>
      <c r="B6407" s="361" t="s">
        <v>211</v>
      </c>
      <c r="C6407" s="360" t="s">
        <v>12</v>
      </c>
      <c r="D6407" s="360" t="s">
        <v>114</v>
      </c>
      <c r="E6407" s="645" t="s">
        <v>2465</v>
      </c>
      <c r="F6407" s="645"/>
      <c r="G6407" s="362" t="s">
        <v>104</v>
      </c>
      <c r="H6407" s="363">
        <v>0.91490910000000003</v>
      </c>
      <c r="I6407" s="364">
        <v>26.15</v>
      </c>
      <c r="J6407" s="379">
        <v>23.92</v>
      </c>
    </row>
    <row r="6408" spans="1:10" x14ac:dyDescent="0.25">
      <c r="A6408" s="378" t="s">
        <v>185</v>
      </c>
      <c r="B6408" s="361" t="s">
        <v>195</v>
      </c>
      <c r="C6408" s="360" t="s">
        <v>12</v>
      </c>
      <c r="D6408" s="360" t="s">
        <v>112</v>
      </c>
      <c r="E6408" s="645" t="s">
        <v>2465</v>
      </c>
      <c r="F6408" s="645"/>
      <c r="G6408" s="362" t="s">
        <v>104</v>
      </c>
      <c r="H6408" s="363">
        <v>4.1170909</v>
      </c>
      <c r="I6408" s="364">
        <v>34.340000000000003</v>
      </c>
      <c r="J6408" s="379">
        <v>141.38</v>
      </c>
    </row>
    <row r="6409" spans="1:10" ht="15.75" thickBot="1" x14ac:dyDescent="0.3">
      <c r="A6409" s="372" t="s">
        <v>191</v>
      </c>
      <c r="B6409" s="355" t="s">
        <v>4036</v>
      </c>
      <c r="C6409" s="354" t="s">
        <v>12</v>
      </c>
      <c r="D6409" s="354" t="s">
        <v>4037</v>
      </c>
      <c r="E6409" s="643" t="s">
        <v>192</v>
      </c>
      <c r="F6409" s="643"/>
      <c r="G6409" s="356" t="s">
        <v>3</v>
      </c>
      <c r="H6409" s="357">
        <v>9</v>
      </c>
      <c r="I6409" s="358">
        <v>44.49</v>
      </c>
      <c r="J6409" s="373">
        <v>400.41</v>
      </c>
    </row>
    <row r="6410" spans="1:10" ht="15.75" thickTop="1" x14ac:dyDescent="0.25">
      <c r="A6410" s="374"/>
      <c r="B6410" s="359"/>
      <c r="C6410" s="359"/>
      <c r="D6410" s="359"/>
      <c r="E6410" s="359"/>
      <c r="F6410" s="359"/>
      <c r="G6410" s="359"/>
      <c r="H6410" s="359"/>
      <c r="I6410" s="359"/>
      <c r="J6410" s="375"/>
    </row>
    <row r="6411" spans="1:10" ht="25.5" x14ac:dyDescent="0.25">
      <c r="A6411" s="376" t="s">
        <v>184</v>
      </c>
      <c r="B6411" s="350" t="s">
        <v>211</v>
      </c>
      <c r="C6411" s="349" t="s">
        <v>12</v>
      </c>
      <c r="D6411" s="349" t="s">
        <v>114</v>
      </c>
      <c r="E6411" s="644" t="s">
        <v>2465</v>
      </c>
      <c r="F6411" s="644"/>
      <c r="G6411" s="351" t="s">
        <v>104</v>
      </c>
      <c r="H6411" s="352">
        <v>1</v>
      </c>
      <c r="I6411" s="353">
        <v>26.15</v>
      </c>
      <c r="J6411" s="377">
        <v>26.15</v>
      </c>
    </row>
    <row r="6412" spans="1:10" ht="38.25" x14ac:dyDescent="0.25">
      <c r="A6412" s="378" t="s">
        <v>185</v>
      </c>
      <c r="B6412" s="361" t="s">
        <v>506</v>
      </c>
      <c r="C6412" s="360" t="s">
        <v>12</v>
      </c>
      <c r="D6412" s="360" t="s">
        <v>507</v>
      </c>
      <c r="E6412" s="645" t="s">
        <v>2465</v>
      </c>
      <c r="F6412" s="645"/>
      <c r="G6412" s="362" t="s">
        <v>104</v>
      </c>
      <c r="H6412" s="363">
        <v>1</v>
      </c>
      <c r="I6412" s="364">
        <v>0.59</v>
      </c>
      <c r="J6412" s="379">
        <v>0.59</v>
      </c>
    </row>
    <row r="6413" spans="1:10" ht="25.5" x14ac:dyDescent="0.25">
      <c r="A6413" s="372" t="s">
        <v>191</v>
      </c>
      <c r="B6413" s="355" t="s">
        <v>216</v>
      </c>
      <c r="C6413" s="354" t="s">
        <v>12</v>
      </c>
      <c r="D6413" s="354" t="s">
        <v>488</v>
      </c>
      <c r="E6413" s="643" t="s">
        <v>2425</v>
      </c>
      <c r="F6413" s="643"/>
      <c r="G6413" s="356" t="s">
        <v>104</v>
      </c>
      <c r="H6413" s="357">
        <v>1</v>
      </c>
      <c r="I6413" s="358">
        <v>5</v>
      </c>
      <c r="J6413" s="373">
        <v>5</v>
      </c>
    </row>
    <row r="6414" spans="1:10" ht="25.5" x14ac:dyDescent="0.25">
      <c r="A6414" s="372" t="s">
        <v>191</v>
      </c>
      <c r="B6414" s="355" t="s">
        <v>271</v>
      </c>
      <c r="C6414" s="354" t="s">
        <v>12</v>
      </c>
      <c r="D6414" s="354" t="s">
        <v>272</v>
      </c>
      <c r="E6414" s="643" t="s">
        <v>2425</v>
      </c>
      <c r="F6414" s="643"/>
      <c r="G6414" s="356" t="s">
        <v>104</v>
      </c>
      <c r="H6414" s="357">
        <v>1</v>
      </c>
      <c r="I6414" s="358">
        <v>1.33</v>
      </c>
      <c r="J6414" s="373">
        <v>1.33</v>
      </c>
    </row>
    <row r="6415" spans="1:10" ht="25.5" x14ac:dyDescent="0.25">
      <c r="A6415" s="372" t="s">
        <v>191</v>
      </c>
      <c r="B6415" s="355" t="s">
        <v>273</v>
      </c>
      <c r="C6415" s="354" t="s">
        <v>12</v>
      </c>
      <c r="D6415" s="354" t="s">
        <v>274</v>
      </c>
      <c r="E6415" s="643" t="s">
        <v>2425</v>
      </c>
      <c r="F6415" s="643"/>
      <c r="G6415" s="356" t="s">
        <v>104</v>
      </c>
      <c r="H6415" s="357">
        <v>1</v>
      </c>
      <c r="I6415" s="358">
        <v>0.78</v>
      </c>
      <c r="J6415" s="373">
        <v>0.78</v>
      </c>
    </row>
    <row r="6416" spans="1:10" ht="25.5" x14ac:dyDescent="0.25">
      <c r="A6416" s="372" t="s">
        <v>191</v>
      </c>
      <c r="B6416" s="355" t="s">
        <v>218</v>
      </c>
      <c r="C6416" s="354" t="s">
        <v>12</v>
      </c>
      <c r="D6416" s="354" t="s">
        <v>491</v>
      </c>
      <c r="E6416" s="643" t="s">
        <v>2425</v>
      </c>
      <c r="F6416" s="643"/>
      <c r="G6416" s="356" t="s">
        <v>104</v>
      </c>
      <c r="H6416" s="357">
        <v>1</v>
      </c>
      <c r="I6416" s="358">
        <v>0.11</v>
      </c>
      <c r="J6416" s="373">
        <v>0.11</v>
      </c>
    </row>
    <row r="6417" spans="1:10" ht="25.5" x14ac:dyDescent="0.25">
      <c r="A6417" s="372" t="s">
        <v>191</v>
      </c>
      <c r="B6417" s="355" t="s">
        <v>219</v>
      </c>
      <c r="C6417" s="354" t="s">
        <v>12</v>
      </c>
      <c r="D6417" s="354" t="s">
        <v>489</v>
      </c>
      <c r="E6417" s="643" t="s">
        <v>2425</v>
      </c>
      <c r="F6417" s="643"/>
      <c r="G6417" s="356" t="s">
        <v>104</v>
      </c>
      <c r="H6417" s="357">
        <v>1</v>
      </c>
      <c r="I6417" s="358">
        <v>0.88</v>
      </c>
      <c r="J6417" s="373">
        <v>0.88</v>
      </c>
    </row>
    <row r="6418" spans="1:10" x14ac:dyDescent="0.25">
      <c r="A6418" s="372" t="s">
        <v>191</v>
      </c>
      <c r="B6418" s="355" t="s">
        <v>223</v>
      </c>
      <c r="C6418" s="354" t="s">
        <v>12</v>
      </c>
      <c r="D6418" s="354" t="s">
        <v>508</v>
      </c>
      <c r="E6418" s="643" t="s">
        <v>215</v>
      </c>
      <c r="F6418" s="643"/>
      <c r="G6418" s="356" t="s">
        <v>104</v>
      </c>
      <c r="H6418" s="357">
        <v>1</v>
      </c>
      <c r="I6418" s="358">
        <v>15.97</v>
      </c>
      <c r="J6418" s="373">
        <v>15.97</v>
      </c>
    </row>
    <row r="6419" spans="1:10" ht="26.25" thickBot="1" x14ac:dyDescent="0.3">
      <c r="A6419" s="372" t="s">
        <v>191</v>
      </c>
      <c r="B6419" s="355" t="s">
        <v>217</v>
      </c>
      <c r="C6419" s="354" t="s">
        <v>12</v>
      </c>
      <c r="D6419" s="354" t="s">
        <v>490</v>
      </c>
      <c r="E6419" s="643" t="s">
        <v>2425</v>
      </c>
      <c r="F6419" s="643"/>
      <c r="G6419" s="356" t="s">
        <v>104</v>
      </c>
      <c r="H6419" s="357">
        <v>1</v>
      </c>
      <c r="I6419" s="358">
        <v>1.49</v>
      </c>
      <c r="J6419" s="373">
        <v>1.49</v>
      </c>
    </row>
    <row r="6420" spans="1:10" ht="15.75" thickTop="1" x14ac:dyDescent="0.25">
      <c r="A6420" s="374"/>
      <c r="B6420" s="359"/>
      <c r="C6420" s="359"/>
      <c r="D6420" s="359"/>
      <c r="E6420" s="359"/>
      <c r="F6420" s="359"/>
      <c r="G6420" s="359"/>
      <c r="H6420" s="359"/>
      <c r="I6420" s="359"/>
      <c r="J6420" s="375"/>
    </row>
    <row r="6421" spans="1:10" ht="25.5" x14ac:dyDescent="0.25">
      <c r="A6421" s="376" t="s">
        <v>184</v>
      </c>
      <c r="B6421" s="350" t="s">
        <v>414</v>
      </c>
      <c r="C6421" s="349" t="s">
        <v>12</v>
      </c>
      <c r="D6421" s="349" t="s">
        <v>415</v>
      </c>
      <c r="E6421" s="644" t="s">
        <v>2465</v>
      </c>
      <c r="F6421" s="644"/>
      <c r="G6421" s="351" t="s">
        <v>104</v>
      </c>
      <c r="H6421" s="352">
        <v>1</v>
      </c>
      <c r="I6421" s="353">
        <v>25.33</v>
      </c>
      <c r="J6421" s="377">
        <v>25.33</v>
      </c>
    </row>
    <row r="6422" spans="1:10" ht="38.25" x14ac:dyDescent="0.25">
      <c r="A6422" s="378" t="s">
        <v>185</v>
      </c>
      <c r="B6422" s="361" t="s">
        <v>509</v>
      </c>
      <c r="C6422" s="360" t="s">
        <v>12</v>
      </c>
      <c r="D6422" s="360" t="s">
        <v>510</v>
      </c>
      <c r="E6422" s="645" t="s">
        <v>2465</v>
      </c>
      <c r="F6422" s="645"/>
      <c r="G6422" s="362" t="s">
        <v>104</v>
      </c>
      <c r="H6422" s="363">
        <v>1</v>
      </c>
      <c r="I6422" s="364">
        <v>0.28000000000000003</v>
      </c>
      <c r="J6422" s="379">
        <v>0.28000000000000003</v>
      </c>
    </row>
    <row r="6423" spans="1:10" ht="25.5" x14ac:dyDescent="0.25">
      <c r="A6423" s="372" t="s">
        <v>191</v>
      </c>
      <c r="B6423" s="355" t="s">
        <v>224</v>
      </c>
      <c r="C6423" s="354" t="s">
        <v>12</v>
      </c>
      <c r="D6423" s="354" t="s">
        <v>511</v>
      </c>
      <c r="E6423" s="643" t="s">
        <v>215</v>
      </c>
      <c r="F6423" s="643"/>
      <c r="G6423" s="356" t="s">
        <v>104</v>
      </c>
      <c r="H6423" s="357">
        <v>1</v>
      </c>
      <c r="I6423" s="358">
        <v>15.97</v>
      </c>
      <c r="J6423" s="373">
        <v>15.97</v>
      </c>
    </row>
    <row r="6424" spans="1:10" ht="25.5" x14ac:dyDescent="0.25">
      <c r="A6424" s="372" t="s">
        <v>191</v>
      </c>
      <c r="B6424" s="355" t="s">
        <v>218</v>
      </c>
      <c r="C6424" s="354" t="s">
        <v>12</v>
      </c>
      <c r="D6424" s="354" t="s">
        <v>491</v>
      </c>
      <c r="E6424" s="643" t="s">
        <v>2425</v>
      </c>
      <c r="F6424" s="643"/>
      <c r="G6424" s="356" t="s">
        <v>104</v>
      </c>
      <c r="H6424" s="357">
        <v>1</v>
      </c>
      <c r="I6424" s="358">
        <v>0.11</v>
      </c>
      <c r="J6424" s="373">
        <v>0.11</v>
      </c>
    </row>
    <row r="6425" spans="1:10" ht="25.5" x14ac:dyDescent="0.25">
      <c r="A6425" s="372" t="s">
        <v>191</v>
      </c>
      <c r="B6425" s="355" t="s">
        <v>217</v>
      </c>
      <c r="C6425" s="354" t="s">
        <v>12</v>
      </c>
      <c r="D6425" s="354" t="s">
        <v>490</v>
      </c>
      <c r="E6425" s="643" t="s">
        <v>2425</v>
      </c>
      <c r="F6425" s="643"/>
      <c r="G6425" s="356" t="s">
        <v>104</v>
      </c>
      <c r="H6425" s="357">
        <v>1</v>
      </c>
      <c r="I6425" s="358">
        <v>1.49</v>
      </c>
      <c r="J6425" s="373">
        <v>1.49</v>
      </c>
    </row>
    <row r="6426" spans="1:10" ht="25.5" x14ac:dyDescent="0.25">
      <c r="A6426" s="372" t="s">
        <v>191</v>
      </c>
      <c r="B6426" s="355" t="s">
        <v>219</v>
      </c>
      <c r="C6426" s="354" t="s">
        <v>12</v>
      </c>
      <c r="D6426" s="354" t="s">
        <v>489</v>
      </c>
      <c r="E6426" s="643" t="s">
        <v>2425</v>
      </c>
      <c r="F6426" s="643"/>
      <c r="G6426" s="356" t="s">
        <v>104</v>
      </c>
      <c r="H6426" s="357">
        <v>1</v>
      </c>
      <c r="I6426" s="358">
        <v>0.88</v>
      </c>
      <c r="J6426" s="373">
        <v>0.88</v>
      </c>
    </row>
    <row r="6427" spans="1:10" ht="25.5" x14ac:dyDescent="0.25">
      <c r="A6427" s="372" t="s">
        <v>191</v>
      </c>
      <c r="B6427" s="355" t="s">
        <v>277</v>
      </c>
      <c r="C6427" s="354" t="s">
        <v>12</v>
      </c>
      <c r="D6427" s="354" t="s">
        <v>278</v>
      </c>
      <c r="E6427" s="643" t="s">
        <v>2425</v>
      </c>
      <c r="F6427" s="643"/>
      <c r="G6427" s="356" t="s">
        <v>104</v>
      </c>
      <c r="H6427" s="357">
        <v>1</v>
      </c>
      <c r="I6427" s="358">
        <v>0.41</v>
      </c>
      <c r="J6427" s="373">
        <v>0.41</v>
      </c>
    </row>
    <row r="6428" spans="1:10" ht="25.5" x14ac:dyDescent="0.25">
      <c r="A6428" s="372" t="s">
        <v>191</v>
      </c>
      <c r="B6428" s="355" t="s">
        <v>275</v>
      </c>
      <c r="C6428" s="354" t="s">
        <v>12</v>
      </c>
      <c r="D6428" s="354" t="s">
        <v>276</v>
      </c>
      <c r="E6428" s="643" t="s">
        <v>2425</v>
      </c>
      <c r="F6428" s="643"/>
      <c r="G6428" s="356" t="s">
        <v>104</v>
      </c>
      <c r="H6428" s="357">
        <v>1</v>
      </c>
      <c r="I6428" s="358">
        <v>1.19</v>
      </c>
      <c r="J6428" s="373">
        <v>1.19</v>
      </c>
    </row>
    <row r="6429" spans="1:10" ht="26.25" thickBot="1" x14ac:dyDescent="0.3">
      <c r="A6429" s="372" t="s">
        <v>191</v>
      </c>
      <c r="B6429" s="355" t="s">
        <v>216</v>
      </c>
      <c r="C6429" s="354" t="s">
        <v>12</v>
      </c>
      <c r="D6429" s="354" t="s">
        <v>488</v>
      </c>
      <c r="E6429" s="643" t="s">
        <v>2425</v>
      </c>
      <c r="F6429" s="643"/>
      <c r="G6429" s="356" t="s">
        <v>104</v>
      </c>
      <c r="H6429" s="357">
        <v>1</v>
      </c>
      <c r="I6429" s="358">
        <v>5</v>
      </c>
      <c r="J6429" s="373">
        <v>5</v>
      </c>
    </row>
    <row r="6430" spans="1:10" ht="15.75" thickTop="1" x14ac:dyDescent="0.25">
      <c r="A6430" s="374"/>
      <c r="B6430" s="359"/>
      <c r="C6430" s="359"/>
      <c r="D6430" s="359"/>
      <c r="E6430" s="359"/>
      <c r="F6430" s="359"/>
      <c r="G6430" s="359"/>
      <c r="H6430" s="359"/>
      <c r="I6430" s="359"/>
      <c r="J6430" s="375"/>
    </row>
    <row r="6431" spans="1:10" ht="25.5" x14ac:dyDescent="0.25">
      <c r="A6431" s="376" t="s">
        <v>184</v>
      </c>
      <c r="B6431" s="350" t="s">
        <v>2036</v>
      </c>
      <c r="C6431" s="349" t="s">
        <v>12</v>
      </c>
      <c r="D6431" s="349" t="s">
        <v>2037</v>
      </c>
      <c r="E6431" s="644" t="s">
        <v>2465</v>
      </c>
      <c r="F6431" s="644"/>
      <c r="G6431" s="351" t="s">
        <v>104</v>
      </c>
      <c r="H6431" s="352">
        <v>1</v>
      </c>
      <c r="I6431" s="353">
        <v>24.54</v>
      </c>
      <c r="J6431" s="377">
        <v>24.54</v>
      </c>
    </row>
    <row r="6432" spans="1:10" ht="38.25" x14ac:dyDescent="0.25">
      <c r="A6432" s="378" t="s">
        <v>185</v>
      </c>
      <c r="B6432" s="361" t="s">
        <v>2116</v>
      </c>
      <c r="C6432" s="360" t="s">
        <v>12</v>
      </c>
      <c r="D6432" s="360" t="s">
        <v>2117</v>
      </c>
      <c r="E6432" s="645" t="s">
        <v>2465</v>
      </c>
      <c r="F6432" s="645"/>
      <c r="G6432" s="362" t="s">
        <v>104</v>
      </c>
      <c r="H6432" s="363">
        <v>1</v>
      </c>
      <c r="I6432" s="364">
        <v>0.18</v>
      </c>
      <c r="J6432" s="379">
        <v>0.18</v>
      </c>
    </row>
    <row r="6433" spans="1:10" ht="25.5" x14ac:dyDescent="0.25">
      <c r="A6433" s="372" t="s">
        <v>191</v>
      </c>
      <c r="B6433" s="355" t="s">
        <v>267</v>
      </c>
      <c r="C6433" s="354" t="s">
        <v>12</v>
      </c>
      <c r="D6433" s="354" t="s">
        <v>268</v>
      </c>
      <c r="E6433" s="643" t="s">
        <v>2425</v>
      </c>
      <c r="F6433" s="643"/>
      <c r="G6433" s="356" t="s">
        <v>104</v>
      </c>
      <c r="H6433" s="357">
        <v>1</v>
      </c>
      <c r="I6433" s="358">
        <v>0.89</v>
      </c>
      <c r="J6433" s="373">
        <v>0.89</v>
      </c>
    </row>
    <row r="6434" spans="1:10" ht="25.5" x14ac:dyDescent="0.25">
      <c r="A6434" s="372" t="s">
        <v>191</v>
      </c>
      <c r="B6434" s="355" t="s">
        <v>219</v>
      </c>
      <c r="C6434" s="354" t="s">
        <v>12</v>
      </c>
      <c r="D6434" s="354" t="s">
        <v>489</v>
      </c>
      <c r="E6434" s="643" t="s">
        <v>2425</v>
      </c>
      <c r="F6434" s="643"/>
      <c r="G6434" s="356" t="s">
        <v>104</v>
      </c>
      <c r="H6434" s="357">
        <v>1</v>
      </c>
      <c r="I6434" s="358">
        <v>0.88</v>
      </c>
      <c r="J6434" s="373">
        <v>0.88</v>
      </c>
    </row>
    <row r="6435" spans="1:10" x14ac:dyDescent="0.25">
      <c r="A6435" s="372" t="s">
        <v>191</v>
      </c>
      <c r="B6435" s="355" t="s">
        <v>2118</v>
      </c>
      <c r="C6435" s="354" t="s">
        <v>12</v>
      </c>
      <c r="D6435" s="354" t="s">
        <v>2119</v>
      </c>
      <c r="E6435" s="643" t="s">
        <v>215</v>
      </c>
      <c r="F6435" s="643"/>
      <c r="G6435" s="356" t="s">
        <v>104</v>
      </c>
      <c r="H6435" s="357">
        <v>1</v>
      </c>
      <c r="I6435" s="358">
        <v>15.97</v>
      </c>
      <c r="J6435" s="373">
        <v>15.97</v>
      </c>
    </row>
    <row r="6436" spans="1:10" ht="25.5" x14ac:dyDescent="0.25">
      <c r="A6436" s="372" t="s">
        <v>191</v>
      </c>
      <c r="B6436" s="355" t="s">
        <v>217</v>
      </c>
      <c r="C6436" s="354" t="s">
        <v>12</v>
      </c>
      <c r="D6436" s="354" t="s">
        <v>490</v>
      </c>
      <c r="E6436" s="643" t="s">
        <v>2425</v>
      </c>
      <c r="F6436" s="643"/>
      <c r="G6436" s="356" t="s">
        <v>104</v>
      </c>
      <c r="H6436" s="357">
        <v>1</v>
      </c>
      <c r="I6436" s="358">
        <v>1.49</v>
      </c>
      <c r="J6436" s="373">
        <v>1.49</v>
      </c>
    </row>
    <row r="6437" spans="1:10" ht="38.25" x14ac:dyDescent="0.25">
      <c r="A6437" s="372" t="s">
        <v>191</v>
      </c>
      <c r="B6437" s="355" t="s">
        <v>269</v>
      </c>
      <c r="C6437" s="354" t="s">
        <v>12</v>
      </c>
      <c r="D6437" s="354" t="s">
        <v>270</v>
      </c>
      <c r="E6437" s="643" t="s">
        <v>2425</v>
      </c>
      <c r="F6437" s="643"/>
      <c r="G6437" s="356" t="s">
        <v>104</v>
      </c>
      <c r="H6437" s="357">
        <v>1</v>
      </c>
      <c r="I6437" s="358">
        <v>0.02</v>
      </c>
      <c r="J6437" s="373">
        <v>0.02</v>
      </c>
    </row>
    <row r="6438" spans="1:10" ht="25.5" x14ac:dyDescent="0.25">
      <c r="A6438" s="372" t="s">
        <v>191</v>
      </c>
      <c r="B6438" s="355" t="s">
        <v>216</v>
      </c>
      <c r="C6438" s="354" t="s">
        <v>12</v>
      </c>
      <c r="D6438" s="354" t="s">
        <v>488</v>
      </c>
      <c r="E6438" s="643" t="s">
        <v>2425</v>
      </c>
      <c r="F6438" s="643"/>
      <c r="G6438" s="356" t="s">
        <v>104</v>
      </c>
      <c r="H6438" s="357">
        <v>1</v>
      </c>
      <c r="I6438" s="358">
        <v>5</v>
      </c>
      <c r="J6438" s="373">
        <v>5</v>
      </c>
    </row>
    <row r="6439" spans="1:10" ht="26.25" thickBot="1" x14ac:dyDescent="0.3">
      <c r="A6439" s="372" t="s">
        <v>191</v>
      </c>
      <c r="B6439" s="355" t="s">
        <v>218</v>
      </c>
      <c r="C6439" s="354" t="s">
        <v>12</v>
      </c>
      <c r="D6439" s="354" t="s">
        <v>491</v>
      </c>
      <c r="E6439" s="643" t="s">
        <v>2425</v>
      </c>
      <c r="F6439" s="643"/>
      <c r="G6439" s="356" t="s">
        <v>104</v>
      </c>
      <c r="H6439" s="357">
        <v>1</v>
      </c>
      <c r="I6439" s="358">
        <v>0.11</v>
      </c>
      <c r="J6439" s="373">
        <v>0.11</v>
      </c>
    </row>
    <row r="6440" spans="1:10" ht="15.75" thickTop="1" x14ac:dyDescent="0.25">
      <c r="A6440" s="374"/>
      <c r="B6440" s="359"/>
      <c r="C6440" s="359"/>
      <c r="D6440" s="359"/>
      <c r="E6440" s="359"/>
      <c r="F6440" s="359"/>
      <c r="G6440" s="359"/>
      <c r="H6440" s="359"/>
      <c r="I6440" s="359"/>
      <c r="J6440" s="375"/>
    </row>
    <row r="6441" spans="1:10" ht="25.5" x14ac:dyDescent="0.25">
      <c r="A6441" s="376" t="s">
        <v>184</v>
      </c>
      <c r="B6441" s="350" t="s">
        <v>732</v>
      </c>
      <c r="C6441" s="349" t="s">
        <v>12</v>
      </c>
      <c r="D6441" s="349" t="s">
        <v>733</v>
      </c>
      <c r="E6441" s="644" t="s">
        <v>2465</v>
      </c>
      <c r="F6441" s="644"/>
      <c r="G6441" s="351" t="s">
        <v>104</v>
      </c>
      <c r="H6441" s="352">
        <v>1</v>
      </c>
      <c r="I6441" s="353">
        <v>25.63</v>
      </c>
      <c r="J6441" s="377">
        <v>25.63</v>
      </c>
    </row>
    <row r="6442" spans="1:10" ht="38.25" x14ac:dyDescent="0.25">
      <c r="A6442" s="378" t="s">
        <v>185</v>
      </c>
      <c r="B6442" s="361" t="s">
        <v>797</v>
      </c>
      <c r="C6442" s="360" t="s">
        <v>12</v>
      </c>
      <c r="D6442" s="360" t="s">
        <v>798</v>
      </c>
      <c r="E6442" s="645" t="s">
        <v>2465</v>
      </c>
      <c r="F6442" s="645"/>
      <c r="G6442" s="362" t="s">
        <v>104</v>
      </c>
      <c r="H6442" s="363">
        <v>1</v>
      </c>
      <c r="I6442" s="364">
        <v>0.18</v>
      </c>
      <c r="J6442" s="379">
        <v>0.18</v>
      </c>
    </row>
    <row r="6443" spans="1:10" ht="25.5" x14ac:dyDescent="0.25">
      <c r="A6443" s="372" t="s">
        <v>191</v>
      </c>
      <c r="B6443" s="355" t="s">
        <v>219</v>
      </c>
      <c r="C6443" s="354" t="s">
        <v>12</v>
      </c>
      <c r="D6443" s="354" t="s">
        <v>489</v>
      </c>
      <c r="E6443" s="643" t="s">
        <v>2425</v>
      </c>
      <c r="F6443" s="643"/>
      <c r="G6443" s="356" t="s">
        <v>104</v>
      </c>
      <c r="H6443" s="357">
        <v>1</v>
      </c>
      <c r="I6443" s="358">
        <v>0.88</v>
      </c>
      <c r="J6443" s="373">
        <v>0.88</v>
      </c>
    </row>
    <row r="6444" spans="1:10" ht="25.5" x14ac:dyDescent="0.25">
      <c r="A6444" s="372" t="s">
        <v>191</v>
      </c>
      <c r="B6444" s="355" t="s">
        <v>218</v>
      </c>
      <c r="C6444" s="354" t="s">
        <v>12</v>
      </c>
      <c r="D6444" s="354" t="s">
        <v>491</v>
      </c>
      <c r="E6444" s="643" t="s">
        <v>2425</v>
      </c>
      <c r="F6444" s="643"/>
      <c r="G6444" s="356" t="s">
        <v>104</v>
      </c>
      <c r="H6444" s="357">
        <v>1</v>
      </c>
      <c r="I6444" s="358">
        <v>0.11</v>
      </c>
      <c r="J6444" s="373">
        <v>0.11</v>
      </c>
    </row>
    <row r="6445" spans="1:10" ht="25.5" x14ac:dyDescent="0.25">
      <c r="A6445" s="372" t="s">
        <v>191</v>
      </c>
      <c r="B6445" s="355" t="s">
        <v>217</v>
      </c>
      <c r="C6445" s="354" t="s">
        <v>12</v>
      </c>
      <c r="D6445" s="354" t="s">
        <v>490</v>
      </c>
      <c r="E6445" s="643" t="s">
        <v>2425</v>
      </c>
      <c r="F6445" s="643"/>
      <c r="G6445" s="356" t="s">
        <v>104</v>
      </c>
      <c r="H6445" s="357">
        <v>1</v>
      </c>
      <c r="I6445" s="358">
        <v>1.49</v>
      </c>
      <c r="J6445" s="373">
        <v>1.49</v>
      </c>
    </row>
    <row r="6446" spans="1:10" ht="25.5" x14ac:dyDescent="0.25">
      <c r="A6446" s="372" t="s">
        <v>191</v>
      </c>
      <c r="B6446" s="355" t="s">
        <v>216</v>
      </c>
      <c r="C6446" s="354" t="s">
        <v>12</v>
      </c>
      <c r="D6446" s="354" t="s">
        <v>488</v>
      </c>
      <c r="E6446" s="643" t="s">
        <v>2425</v>
      </c>
      <c r="F6446" s="643"/>
      <c r="G6446" s="356" t="s">
        <v>104</v>
      </c>
      <c r="H6446" s="357">
        <v>1</v>
      </c>
      <c r="I6446" s="358">
        <v>5</v>
      </c>
      <c r="J6446" s="373">
        <v>5</v>
      </c>
    </row>
    <row r="6447" spans="1:10" x14ac:dyDescent="0.25">
      <c r="A6447" s="372" t="s">
        <v>191</v>
      </c>
      <c r="B6447" s="355" t="s">
        <v>799</v>
      </c>
      <c r="C6447" s="354" t="s">
        <v>12</v>
      </c>
      <c r="D6447" s="354" t="s">
        <v>800</v>
      </c>
      <c r="E6447" s="643" t="s">
        <v>215</v>
      </c>
      <c r="F6447" s="643"/>
      <c r="G6447" s="356" t="s">
        <v>104</v>
      </c>
      <c r="H6447" s="357">
        <v>1</v>
      </c>
      <c r="I6447" s="358">
        <v>15.97</v>
      </c>
      <c r="J6447" s="373">
        <v>15.97</v>
      </c>
    </row>
    <row r="6448" spans="1:10" ht="25.5" x14ac:dyDescent="0.25">
      <c r="A6448" s="372" t="s">
        <v>191</v>
      </c>
      <c r="B6448" s="355" t="s">
        <v>255</v>
      </c>
      <c r="C6448" s="354" t="s">
        <v>12</v>
      </c>
      <c r="D6448" s="354" t="s">
        <v>256</v>
      </c>
      <c r="E6448" s="643" t="s">
        <v>2425</v>
      </c>
      <c r="F6448" s="643"/>
      <c r="G6448" s="356" t="s">
        <v>104</v>
      </c>
      <c r="H6448" s="357">
        <v>1</v>
      </c>
      <c r="I6448" s="358">
        <v>1.41</v>
      </c>
      <c r="J6448" s="373">
        <v>1.41</v>
      </c>
    </row>
    <row r="6449" spans="1:10" ht="26.25" thickBot="1" x14ac:dyDescent="0.3">
      <c r="A6449" s="372" t="s">
        <v>191</v>
      </c>
      <c r="B6449" s="355" t="s">
        <v>257</v>
      </c>
      <c r="C6449" s="354" t="s">
        <v>12</v>
      </c>
      <c r="D6449" s="354" t="s">
        <v>258</v>
      </c>
      <c r="E6449" s="643" t="s">
        <v>2425</v>
      </c>
      <c r="F6449" s="643"/>
      <c r="G6449" s="356" t="s">
        <v>104</v>
      </c>
      <c r="H6449" s="357">
        <v>1</v>
      </c>
      <c r="I6449" s="358">
        <v>0.59</v>
      </c>
      <c r="J6449" s="373">
        <v>0.59</v>
      </c>
    </row>
    <row r="6450" spans="1:10" ht="15.75" thickTop="1" x14ac:dyDescent="0.25">
      <c r="A6450" s="374"/>
      <c r="B6450" s="359"/>
      <c r="C6450" s="359"/>
      <c r="D6450" s="359"/>
      <c r="E6450" s="359"/>
      <c r="F6450" s="359"/>
      <c r="G6450" s="359"/>
      <c r="H6450" s="359"/>
      <c r="I6450" s="359"/>
      <c r="J6450" s="375"/>
    </row>
    <row r="6451" spans="1:10" ht="25.5" x14ac:dyDescent="0.25">
      <c r="A6451" s="376" t="s">
        <v>184</v>
      </c>
      <c r="B6451" s="350" t="s">
        <v>1815</v>
      </c>
      <c r="C6451" s="349" t="s">
        <v>12</v>
      </c>
      <c r="D6451" s="349" t="s">
        <v>2484</v>
      </c>
      <c r="E6451" s="644" t="s">
        <v>2465</v>
      </c>
      <c r="F6451" s="644"/>
      <c r="G6451" s="351" t="s">
        <v>104</v>
      </c>
      <c r="H6451" s="352">
        <v>1</v>
      </c>
      <c r="I6451" s="353">
        <v>33.69</v>
      </c>
      <c r="J6451" s="377">
        <v>33.69</v>
      </c>
    </row>
    <row r="6452" spans="1:10" ht="38.25" x14ac:dyDescent="0.25">
      <c r="A6452" s="378" t="s">
        <v>185</v>
      </c>
      <c r="B6452" s="361" t="s">
        <v>2120</v>
      </c>
      <c r="C6452" s="360" t="s">
        <v>12</v>
      </c>
      <c r="D6452" s="360" t="s">
        <v>2507</v>
      </c>
      <c r="E6452" s="645" t="s">
        <v>2465</v>
      </c>
      <c r="F6452" s="645"/>
      <c r="G6452" s="362" t="s">
        <v>104</v>
      </c>
      <c r="H6452" s="363">
        <v>1</v>
      </c>
      <c r="I6452" s="364">
        <v>0.35</v>
      </c>
      <c r="J6452" s="379">
        <v>0.35</v>
      </c>
    </row>
    <row r="6453" spans="1:10" ht="25.5" x14ac:dyDescent="0.25">
      <c r="A6453" s="372" t="s">
        <v>191</v>
      </c>
      <c r="B6453" s="355" t="s">
        <v>257</v>
      </c>
      <c r="C6453" s="354" t="s">
        <v>12</v>
      </c>
      <c r="D6453" s="354" t="s">
        <v>258</v>
      </c>
      <c r="E6453" s="643" t="s">
        <v>2425</v>
      </c>
      <c r="F6453" s="643"/>
      <c r="G6453" s="356" t="s">
        <v>104</v>
      </c>
      <c r="H6453" s="357">
        <v>1</v>
      </c>
      <c r="I6453" s="358">
        <v>0.59</v>
      </c>
      <c r="J6453" s="373">
        <v>0.59</v>
      </c>
    </row>
    <row r="6454" spans="1:10" ht="25.5" x14ac:dyDescent="0.25">
      <c r="A6454" s="372" t="s">
        <v>191</v>
      </c>
      <c r="B6454" s="355" t="s">
        <v>255</v>
      </c>
      <c r="C6454" s="354" t="s">
        <v>12</v>
      </c>
      <c r="D6454" s="354" t="s">
        <v>256</v>
      </c>
      <c r="E6454" s="643" t="s">
        <v>2425</v>
      </c>
      <c r="F6454" s="643"/>
      <c r="G6454" s="356" t="s">
        <v>104</v>
      </c>
      <c r="H6454" s="357">
        <v>1</v>
      </c>
      <c r="I6454" s="358">
        <v>1.41</v>
      </c>
      <c r="J6454" s="373">
        <v>1.41</v>
      </c>
    </row>
    <row r="6455" spans="1:10" ht="25.5" x14ac:dyDescent="0.25">
      <c r="A6455" s="372" t="s">
        <v>191</v>
      </c>
      <c r="B6455" s="355" t="s">
        <v>218</v>
      </c>
      <c r="C6455" s="354" t="s">
        <v>12</v>
      </c>
      <c r="D6455" s="354" t="s">
        <v>491</v>
      </c>
      <c r="E6455" s="643" t="s">
        <v>2425</v>
      </c>
      <c r="F6455" s="643"/>
      <c r="G6455" s="356" t="s">
        <v>104</v>
      </c>
      <c r="H6455" s="357">
        <v>1</v>
      </c>
      <c r="I6455" s="358">
        <v>0.11</v>
      </c>
      <c r="J6455" s="373">
        <v>0.11</v>
      </c>
    </row>
    <row r="6456" spans="1:10" x14ac:dyDescent="0.25">
      <c r="A6456" s="372" t="s">
        <v>191</v>
      </c>
      <c r="B6456" s="355" t="s">
        <v>2121</v>
      </c>
      <c r="C6456" s="354" t="s">
        <v>12</v>
      </c>
      <c r="D6456" s="354" t="s">
        <v>2122</v>
      </c>
      <c r="E6456" s="643" t="s">
        <v>215</v>
      </c>
      <c r="F6456" s="643"/>
      <c r="G6456" s="356" t="s">
        <v>104</v>
      </c>
      <c r="H6456" s="357">
        <v>1</v>
      </c>
      <c r="I6456" s="358">
        <v>23.86</v>
      </c>
      <c r="J6456" s="373">
        <v>23.86</v>
      </c>
    </row>
    <row r="6457" spans="1:10" ht="25.5" x14ac:dyDescent="0.25">
      <c r="A6457" s="372" t="s">
        <v>191</v>
      </c>
      <c r="B6457" s="355" t="s">
        <v>217</v>
      </c>
      <c r="C6457" s="354" t="s">
        <v>12</v>
      </c>
      <c r="D6457" s="354" t="s">
        <v>490</v>
      </c>
      <c r="E6457" s="643" t="s">
        <v>2425</v>
      </c>
      <c r="F6457" s="643"/>
      <c r="G6457" s="356" t="s">
        <v>104</v>
      </c>
      <c r="H6457" s="357">
        <v>1</v>
      </c>
      <c r="I6457" s="358">
        <v>1.49</v>
      </c>
      <c r="J6457" s="373">
        <v>1.49</v>
      </c>
    </row>
    <row r="6458" spans="1:10" ht="25.5" x14ac:dyDescent="0.25">
      <c r="A6458" s="372" t="s">
        <v>191</v>
      </c>
      <c r="B6458" s="355" t="s">
        <v>219</v>
      </c>
      <c r="C6458" s="354" t="s">
        <v>12</v>
      </c>
      <c r="D6458" s="354" t="s">
        <v>489</v>
      </c>
      <c r="E6458" s="643" t="s">
        <v>2425</v>
      </c>
      <c r="F6458" s="643"/>
      <c r="G6458" s="356" t="s">
        <v>104</v>
      </c>
      <c r="H6458" s="357">
        <v>1</v>
      </c>
      <c r="I6458" s="358">
        <v>0.88</v>
      </c>
      <c r="J6458" s="373">
        <v>0.88</v>
      </c>
    </row>
    <row r="6459" spans="1:10" ht="26.25" thickBot="1" x14ac:dyDescent="0.3">
      <c r="A6459" s="372" t="s">
        <v>191</v>
      </c>
      <c r="B6459" s="355" t="s">
        <v>216</v>
      </c>
      <c r="C6459" s="354" t="s">
        <v>12</v>
      </c>
      <c r="D6459" s="354" t="s">
        <v>488</v>
      </c>
      <c r="E6459" s="643" t="s">
        <v>2425</v>
      </c>
      <c r="F6459" s="643"/>
      <c r="G6459" s="356" t="s">
        <v>104</v>
      </c>
      <c r="H6459" s="357">
        <v>1</v>
      </c>
      <c r="I6459" s="358">
        <v>5</v>
      </c>
      <c r="J6459" s="373">
        <v>5</v>
      </c>
    </row>
    <row r="6460" spans="1:10" ht="15.75" thickTop="1" x14ac:dyDescent="0.25">
      <c r="A6460" s="374"/>
      <c r="B6460" s="359"/>
      <c r="C6460" s="359"/>
      <c r="D6460" s="359"/>
      <c r="E6460" s="359"/>
      <c r="F6460" s="359"/>
      <c r="G6460" s="359"/>
      <c r="H6460" s="359"/>
      <c r="I6460" s="359"/>
      <c r="J6460" s="375"/>
    </row>
    <row r="6461" spans="1:10" ht="38.25" x14ac:dyDescent="0.25">
      <c r="A6461" s="376" t="s">
        <v>184</v>
      </c>
      <c r="B6461" s="350" t="s">
        <v>3811</v>
      </c>
      <c r="C6461" s="349" t="s">
        <v>12</v>
      </c>
      <c r="D6461" s="349" t="s">
        <v>5535</v>
      </c>
      <c r="E6461" s="644" t="s">
        <v>779</v>
      </c>
      <c r="F6461" s="644"/>
      <c r="G6461" s="351" t="s">
        <v>4</v>
      </c>
      <c r="H6461" s="352">
        <v>1</v>
      </c>
      <c r="I6461" s="353">
        <v>563.29</v>
      </c>
      <c r="J6461" s="377">
        <v>563.29</v>
      </c>
    </row>
    <row r="6462" spans="1:10" ht="25.5" x14ac:dyDescent="0.25">
      <c r="A6462" s="378" t="s">
        <v>185</v>
      </c>
      <c r="B6462" s="361" t="s">
        <v>416</v>
      </c>
      <c r="C6462" s="360" t="s">
        <v>12</v>
      </c>
      <c r="D6462" s="360" t="s">
        <v>417</v>
      </c>
      <c r="E6462" s="645" t="s">
        <v>2465</v>
      </c>
      <c r="F6462" s="645"/>
      <c r="G6462" s="362" t="s">
        <v>104</v>
      </c>
      <c r="H6462" s="363">
        <v>0.86248199999999997</v>
      </c>
      <c r="I6462" s="364">
        <v>33.36</v>
      </c>
      <c r="J6462" s="379">
        <v>28.77</v>
      </c>
    </row>
    <row r="6463" spans="1:10" x14ac:dyDescent="0.25">
      <c r="A6463" s="378" t="s">
        <v>185</v>
      </c>
      <c r="B6463" s="361" t="s">
        <v>190</v>
      </c>
      <c r="C6463" s="360" t="s">
        <v>12</v>
      </c>
      <c r="D6463" s="360" t="s">
        <v>106</v>
      </c>
      <c r="E6463" s="645" t="s">
        <v>2465</v>
      </c>
      <c r="F6463" s="645"/>
      <c r="G6463" s="362" t="s">
        <v>104</v>
      </c>
      <c r="H6463" s="363">
        <v>0.58025950000000004</v>
      </c>
      <c r="I6463" s="364">
        <v>24.91</v>
      </c>
      <c r="J6463" s="379">
        <v>14.45</v>
      </c>
    </row>
    <row r="6464" spans="1:10" x14ac:dyDescent="0.25">
      <c r="A6464" s="372" t="s">
        <v>191</v>
      </c>
      <c r="B6464" s="355" t="s">
        <v>783</v>
      </c>
      <c r="C6464" s="354" t="s">
        <v>12</v>
      </c>
      <c r="D6464" s="354" t="s">
        <v>784</v>
      </c>
      <c r="E6464" s="643" t="s">
        <v>192</v>
      </c>
      <c r="F6464" s="643"/>
      <c r="G6464" s="356" t="s">
        <v>16</v>
      </c>
      <c r="H6464" s="357">
        <v>2.2034999999999999E-2</v>
      </c>
      <c r="I6464" s="358">
        <v>111.3</v>
      </c>
      <c r="J6464" s="373">
        <v>2.4500000000000002</v>
      </c>
    </row>
    <row r="6465" spans="1:10" ht="38.25" x14ac:dyDescent="0.25">
      <c r="A6465" s="372" t="s">
        <v>191</v>
      </c>
      <c r="B6465" s="355" t="s">
        <v>4583</v>
      </c>
      <c r="C6465" s="354" t="s">
        <v>12</v>
      </c>
      <c r="D6465" s="354" t="s">
        <v>4584</v>
      </c>
      <c r="E6465" s="643" t="s">
        <v>192</v>
      </c>
      <c r="F6465" s="643"/>
      <c r="G6465" s="356" t="s">
        <v>4</v>
      </c>
      <c r="H6465" s="357">
        <v>1</v>
      </c>
      <c r="I6465" s="358">
        <v>462.5</v>
      </c>
      <c r="J6465" s="373">
        <v>462.5</v>
      </c>
    </row>
    <row r="6466" spans="1:10" ht="51" x14ac:dyDescent="0.25">
      <c r="A6466" s="372" t="s">
        <v>191</v>
      </c>
      <c r="B6466" s="355" t="s">
        <v>927</v>
      </c>
      <c r="C6466" s="354" t="s">
        <v>12</v>
      </c>
      <c r="D6466" s="354" t="s">
        <v>928</v>
      </c>
      <c r="E6466" s="643" t="s">
        <v>192</v>
      </c>
      <c r="F6466" s="643"/>
      <c r="G6466" s="356" t="s">
        <v>4</v>
      </c>
      <c r="H6466" s="357">
        <v>2</v>
      </c>
      <c r="I6466" s="358">
        <v>22.54</v>
      </c>
      <c r="J6466" s="373">
        <v>45.08</v>
      </c>
    </row>
    <row r="6467" spans="1:10" ht="26.25" thickBot="1" x14ac:dyDescent="0.3">
      <c r="A6467" s="372" t="s">
        <v>191</v>
      </c>
      <c r="B6467" s="355" t="s">
        <v>925</v>
      </c>
      <c r="C6467" s="354" t="s">
        <v>12</v>
      </c>
      <c r="D6467" s="354" t="s">
        <v>926</v>
      </c>
      <c r="E6467" s="643" t="s">
        <v>192</v>
      </c>
      <c r="F6467" s="643"/>
      <c r="G6467" s="356" t="s">
        <v>4</v>
      </c>
      <c r="H6467" s="357">
        <v>1</v>
      </c>
      <c r="I6467" s="358">
        <v>10.039999999999999</v>
      </c>
      <c r="J6467" s="373">
        <v>10.039999999999999</v>
      </c>
    </row>
    <row r="6468" spans="1:10" ht="15.75" thickTop="1" x14ac:dyDescent="0.25">
      <c r="A6468" s="374"/>
      <c r="B6468" s="359"/>
      <c r="C6468" s="359"/>
      <c r="D6468" s="359"/>
      <c r="E6468" s="359"/>
      <c r="F6468" s="359"/>
      <c r="G6468" s="359"/>
      <c r="H6468" s="359"/>
      <c r="I6468" s="359"/>
      <c r="J6468" s="375"/>
    </row>
    <row r="6469" spans="1:10" ht="38.25" x14ac:dyDescent="0.25">
      <c r="A6469" s="376" t="s">
        <v>184</v>
      </c>
      <c r="B6469" s="350" t="s">
        <v>5142</v>
      </c>
      <c r="C6469" s="349" t="s">
        <v>12</v>
      </c>
      <c r="D6469" s="349" t="s">
        <v>5606</v>
      </c>
      <c r="E6469" s="644" t="s">
        <v>779</v>
      </c>
      <c r="F6469" s="644"/>
      <c r="G6469" s="351" t="s">
        <v>4</v>
      </c>
      <c r="H6469" s="352">
        <v>1</v>
      </c>
      <c r="I6469" s="353">
        <v>356.91</v>
      </c>
      <c r="J6469" s="377">
        <v>356.91</v>
      </c>
    </row>
    <row r="6470" spans="1:10" x14ac:dyDescent="0.25">
      <c r="A6470" s="378" t="s">
        <v>185</v>
      </c>
      <c r="B6470" s="361" t="s">
        <v>190</v>
      </c>
      <c r="C6470" s="360" t="s">
        <v>12</v>
      </c>
      <c r="D6470" s="360" t="s">
        <v>106</v>
      </c>
      <c r="E6470" s="645" t="s">
        <v>2465</v>
      </c>
      <c r="F6470" s="645"/>
      <c r="G6470" s="362" t="s">
        <v>104</v>
      </c>
      <c r="H6470" s="363">
        <v>0.54554480000000005</v>
      </c>
      <c r="I6470" s="364">
        <v>24.91</v>
      </c>
      <c r="J6470" s="379">
        <v>13.58</v>
      </c>
    </row>
    <row r="6471" spans="1:10" ht="25.5" x14ac:dyDescent="0.25">
      <c r="A6471" s="378" t="s">
        <v>185</v>
      </c>
      <c r="B6471" s="361" t="s">
        <v>416</v>
      </c>
      <c r="C6471" s="360" t="s">
        <v>12</v>
      </c>
      <c r="D6471" s="360" t="s">
        <v>417</v>
      </c>
      <c r="E6471" s="645" t="s">
        <v>2465</v>
      </c>
      <c r="F6471" s="645"/>
      <c r="G6471" s="362" t="s">
        <v>104</v>
      </c>
      <c r="H6471" s="363">
        <v>0.77204119999999998</v>
      </c>
      <c r="I6471" s="364">
        <v>33.36</v>
      </c>
      <c r="J6471" s="379">
        <v>25.75</v>
      </c>
    </row>
    <row r="6472" spans="1:10" ht="51" x14ac:dyDescent="0.25">
      <c r="A6472" s="372" t="s">
        <v>191</v>
      </c>
      <c r="B6472" s="355" t="s">
        <v>5618</v>
      </c>
      <c r="C6472" s="354" t="s">
        <v>12</v>
      </c>
      <c r="D6472" s="354" t="s">
        <v>5619</v>
      </c>
      <c r="E6472" s="643" t="s">
        <v>192</v>
      </c>
      <c r="F6472" s="643"/>
      <c r="G6472" s="356" t="s">
        <v>4</v>
      </c>
      <c r="H6472" s="357">
        <v>1</v>
      </c>
      <c r="I6472" s="358">
        <v>12.58</v>
      </c>
      <c r="J6472" s="373">
        <v>12.58</v>
      </c>
    </row>
    <row r="6473" spans="1:10" ht="51" x14ac:dyDescent="0.25">
      <c r="A6473" s="372" t="s">
        <v>191</v>
      </c>
      <c r="B6473" s="355" t="s">
        <v>927</v>
      </c>
      <c r="C6473" s="354" t="s">
        <v>12</v>
      </c>
      <c r="D6473" s="354" t="s">
        <v>928</v>
      </c>
      <c r="E6473" s="643" t="s">
        <v>192</v>
      </c>
      <c r="F6473" s="643"/>
      <c r="G6473" s="356" t="s">
        <v>4</v>
      </c>
      <c r="H6473" s="357">
        <v>2</v>
      </c>
      <c r="I6473" s="358">
        <v>22.54</v>
      </c>
      <c r="J6473" s="373">
        <v>45.08</v>
      </c>
    </row>
    <row r="6474" spans="1:10" x14ac:dyDescent="0.25">
      <c r="A6474" s="372" t="s">
        <v>191</v>
      </c>
      <c r="B6474" s="355" t="s">
        <v>783</v>
      </c>
      <c r="C6474" s="354" t="s">
        <v>12</v>
      </c>
      <c r="D6474" s="354" t="s">
        <v>784</v>
      </c>
      <c r="E6474" s="643" t="s">
        <v>192</v>
      </c>
      <c r="F6474" s="643"/>
      <c r="G6474" s="356" t="s">
        <v>16</v>
      </c>
      <c r="H6474" s="357">
        <v>2.2034999999999999E-2</v>
      </c>
      <c r="I6474" s="358">
        <v>111.3</v>
      </c>
      <c r="J6474" s="373">
        <v>2.4500000000000002</v>
      </c>
    </row>
    <row r="6475" spans="1:10" ht="38.25" x14ac:dyDescent="0.25">
      <c r="A6475" s="372" t="s">
        <v>191</v>
      </c>
      <c r="B6475" s="355" t="s">
        <v>5199</v>
      </c>
      <c r="C6475" s="354" t="s">
        <v>12</v>
      </c>
      <c r="D6475" s="354" t="s">
        <v>5200</v>
      </c>
      <c r="E6475" s="643" t="s">
        <v>192</v>
      </c>
      <c r="F6475" s="643"/>
      <c r="G6475" s="356" t="s">
        <v>4</v>
      </c>
      <c r="H6475" s="357">
        <v>1</v>
      </c>
      <c r="I6475" s="358">
        <v>247.43</v>
      </c>
      <c r="J6475" s="373">
        <v>247.43</v>
      </c>
    </row>
    <row r="6476" spans="1:10" ht="26.25" thickBot="1" x14ac:dyDescent="0.3">
      <c r="A6476" s="372" t="s">
        <v>191</v>
      </c>
      <c r="B6476" s="355" t="s">
        <v>925</v>
      </c>
      <c r="C6476" s="354" t="s">
        <v>12</v>
      </c>
      <c r="D6476" s="354" t="s">
        <v>926</v>
      </c>
      <c r="E6476" s="643" t="s">
        <v>192</v>
      </c>
      <c r="F6476" s="643"/>
      <c r="G6476" s="356" t="s">
        <v>4</v>
      </c>
      <c r="H6476" s="357">
        <v>1</v>
      </c>
      <c r="I6476" s="358">
        <v>10.039999999999999</v>
      </c>
      <c r="J6476" s="373">
        <v>10.039999999999999</v>
      </c>
    </row>
    <row r="6477" spans="1:10" ht="15.75" thickTop="1" x14ac:dyDescent="0.25">
      <c r="A6477" s="374"/>
      <c r="B6477" s="359"/>
      <c r="C6477" s="359"/>
      <c r="D6477" s="359"/>
      <c r="E6477" s="359"/>
      <c r="F6477" s="359"/>
      <c r="G6477" s="359"/>
      <c r="H6477" s="359"/>
      <c r="I6477" s="359"/>
      <c r="J6477" s="375"/>
    </row>
    <row r="6478" spans="1:10" ht="25.5" x14ac:dyDescent="0.25">
      <c r="A6478" s="376" t="s">
        <v>184</v>
      </c>
      <c r="B6478" s="350" t="s">
        <v>5150</v>
      </c>
      <c r="C6478" s="349" t="s">
        <v>163</v>
      </c>
      <c r="D6478" s="349" t="s">
        <v>5151</v>
      </c>
      <c r="E6478" s="644" t="s">
        <v>198</v>
      </c>
      <c r="F6478" s="644"/>
      <c r="G6478" s="351" t="s">
        <v>3</v>
      </c>
      <c r="H6478" s="352">
        <v>1</v>
      </c>
      <c r="I6478" s="353">
        <v>1831.83</v>
      </c>
      <c r="J6478" s="377">
        <v>1831.83</v>
      </c>
    </row>
    <row r="6479" spans="1:10" x14ac:dyDescent="0.25">
      <c r="A6479" s="378" t="s">
        <v>185</v>
      </c>
      <c r="B6479" s="361" t="s">
        <v>207</v>
      </c>
      <c r="C6479" s="360" t="s">
        <v>12</v>
      </c>
      <c r="D6479" s="360" t="s">
        <v>107</v>
      </c>
      <c r="E6479" s="645" t="s">
        <v>2465</v>
      </c>
      <c r="F6479" s="645"/>
      <c r="G6479" s="362" t="s">
        <v>104</v>
      </c>
      <c r="H6479" s="363">
        <v>2</v>
      </c>
      <c r="I6479" s="364">
        <v>33.840000000000003</v>
      </c>
      <c r="J6479" s="379">
        <v>67.680000000000007</v>
      </c>
    </row>
    <row r="6480" spans="1:10" ht="25.5" x14ac:dyDescent="0.25">
      <c r="A6480" s="378" t="s">
        <v>185</v>
      </c>
      <c r="B6480" s="361" t="s">
        <v>3188</v>
      </c>
      <c r="C6480" s="360" t="s">
        <v>163</v>
      </c>
      <c r="D6480" s="360" t="s">
        <v>3189</v>
      </c>
      <c r="E6480" s="645" t="s">
        <v>189</v>
      </c>
      <c r="F6480" s="645"/>
      <c r="G6480" s="362" t="s">
        <v>162</v>
      </c>
      <c r="H6480" s="363">
        <v>1</v>
      </c>
      <c r="I6480" s="364">
        <v>32.11</v>
      </c>
      <c r="J6480" s="379">
        <v>32.11</v>
      </c>
    </row>
    <row r="6481" spans="1:10" x14ac:dyDescent="0.25">
      <c r="A6481" s="378" t="s">
        <v>185</v>
      </c>
      <c r="B6481" s="361" t="s">
        <v>190</v>
      </c>
      <c r="C6481" s="360" t="s">
        <v>12</v>
      </c>
      <c r="D6481" s="360" t="s">
        <v>106</v>
      </c>
      <c r="E6481" s="645" t="s">
        <v>2465</v>
      </c>
      <c r="F6481" s="645"/>
      <c r="G6481" s="362" t="s">
        <v>104</v>
      </c>
      <c r="H6481" s="363">
        <v>2</v>
      </c>
      <c r="I6481" s="364">
        <v>24.91</v>
      </c>
      <c r="J6481" s="379">
        <v>49.82</v>
      </c>
    </row>
    <row r="6482" spans="1:10" ht="26.25" thickBot="1" x14ac:dyDescent="0.3">
      <c r="A6482" s="372" t="s">
        <v>191</v>
      </c>
      <c r="B6482" s="355" t="s">
        <v>3214</v>
      </c>
      <c r="C6482" s="354" t="s">
        <v>12</v>
      </c>
      <c r="D6482" s="354" t="s">
        <v>3215</v>
      </c>
      <c r="E6482" s="643" t="s">
        <v>192</v>
      </c>
      <c r="F6482" s="643"/>
      <c r="G6482" s="356" t="s">
        <v>3</v>
      </c>
      <c r="H6482" s="357">
        <v>1.75</v>
      </c>
      <c r="I6482" s="358">
        <v>961.27</v>
      </c>
      <c r="J6482" s="373">
        <v>1682.22</v>
      </c>
    </row>
    <row r="6483" spans="1:10" ht="15.75" thickTop="1" x14ac:dyDescent="0.25">
      <c r="A6483" s="374"/>
      <c r="B6483" s="359"/>
      <c r="C6483" s="359"/>
      <c r="D6483" s="359"/>
      <c r="E6483" s="359"/>
      <c r="F6483" s="359"/>
      <c r="G6483" s="359"/>
      <c r="H6483" s="359"/>
      <c r="I6483" s="359"/>
      <c r="J6483" s="375"/>
    </row>
    <row r="6484" spans="1:10" ht="25.5" x14ac:dyDescent="0.25">
      <c r="A6484" s="376" t="s">
        <v>184</v>
      </c>
      <c r="B6484" s="350" t="s">
        <v>3186</v>
      </c>
      <c r="C6484" s="349" t="s">
        <v>163</v>
      </c>
      <c r="D6484" s="349" t="s">
        <v>3187</v>
      </c>
      <c r="E6484" s="644" t="s">
        <v>198</v>
      </c>
      <c r="F6484" s="644"/>
      <c r="G6484" s="351" t="s">
        <v>3</v>
      </c>
      <c r="H6484" s="352">
        <v>1</v>
      </c>
      <c r="I6484" s="353">
        <v>1146.0899999999999</v>
      </c>
      <c r="J6484" s="377">
        <v>1146.0899999999999</v>
      </c>
    </row>
    <row r="6485" spans="1:10" x14ac:dyDescent="0.25">
      <c r="A6485" s="378" t="s">
        <v>185</v>
      </c>
      <c r="B6485" s="361" t="s">
        <v>190</v>
      </c>
      <c r="C6485" s="360" t="s">
        <v>12</v>
      </c>
      <c r="D6485" s="360" t="s">
        <v>106</v>
      </c>
      <c r="E6485" s="645" t="s">
        <v>2465</v>
      </c>
      <c r="F6485" s="645"/>
      <c r="G6485" s="362" t="s">
        <v>104</v>
      </c>
      <c r="H6485" s="363">
        <v>2</v>
      </c>
      <c r="I6485" s="364">
        <v>24.91</v>
      </c>
      <c r="J6485" s="379">
        <v>49.82</v>
      </c>
    </row>
    <row r="6486" spans="1:10" ht="25.5" x14ac:dyDescent="0.25">
      <c r="A6486" s="378" t="s">
        <v>185</v>
      </c>
      <c r="B6486" s="361" t="s">
        <v>3188</v>
      </c>
      <c r="C6486" s="360" t="s">
        <v>163</v>
      </c>
      <c r="D6486" s="360" t="s">
        <v>3189</v>
      </c>
      <c r="E6486" s="645" t="s">
        <v>189</v>
      </c>
      <c r="F6486" s="645"/>
      <c r="G6486" s="362" t="s">
        <v>162</v>
      </c>
      <c r="H6486" s="363">
        <v>0.6</v>
      </c>
      <c r="I6486" s="364">
        <v>32.11</v>
      </c>
      <c r="J6486" s="379">
        <v>19.260000000000002</v>
      </c>
    </row>
    <row r="6487" spans="1:10" x14ac:dyDescent="0.25">
      <c r="A6487" s="378" t="s">
        <v>185</v>
      </c>
      <c r="B6487" s="361" t="s">
        <v>207</v>
      </c>
      <c r="C6487" s="360" t="s">
        <v>12</v>
      </c>
      <c r="D6487" s="360" t="s">
        <v>107</v>
      </c>
      <c r="E6487" s="645" t="s">
        <v>2465</v>
      </c>
      <c r="F6487" s="645"/>
      <c r="G6487" s="362" t="s">
        <v>104</v>
      </c>
      <c r="H6487" s="363">
        <v>2</v>
      </c>
      <c r="I6487" s="364">
        <v>33.840000000000003</v>
      </c>
      <c r="J6487" s="379">
        <v>67.680000000000007</v>
      </c>
    </row>
    <row r="6488" spans="1:10" ht="26.25" thickBot="1" x14ac:dyDescent="0.3">
      <c r="A6488" s="372" t="s">
        <v>191</v>
      </c>
      <c r="B6488" s="355" t="s">
        <v>3214</v>
      </c>
      <c r="C6488" s="354" t="s">
        <v>12</v>
      </c>
      <c r="D6488" s="354" t="s">
        <v>3215</v>
      </c>
      <c r="E6488" s="643" t="s">
        <v>192</v>
      </c>
      <c r="F6488" s="643"/>
      <c r="G6488" s="356" t="s">
        <v>3</v>
      </c>
      <c r="H6488" s="357">
        <v>1.05</v>
      </c>
      <c r="I6488" s="358">
        <v>961.27</v>
      </c>
      <c r="J6488" s="373">
        <v>1009.33</v>
      </c>
    </row>
    <row r="6489" spans="1:10" ht="15.75" thickTop="1" x14ac:dyDescent="0.25">
      <c r="A6489" s="374"/>
      <c r="B6489" s="359"/>
      <c r="C6489" s="359"/>
      <c r="D6489" s="359"/>
      <c r="E6489" s="359"/>
      <c r="F6489" s="359"/>
      <c r="G6489" s="359"/>
      <c r="H6489" s="359"/>
      <c r="I6489" s="359"/>
      <c r="J6489" s="375"/>
    </row>
    <row r="6490" spans="1:10" ht="25.5" x14ac:dyDescent="0.25">
      <c r="A6490" s="376" t="s">
        <v>184</v>
      </c>
      <c r="B6490" s="350" t="s">
        <v>3827</v>
      </c>
      <c r="C6490" s="349" t="s">
        <v>163</v>
      </c>
      <c r="D6490" s="349" t="s">
        <v>3828</v>
      </c>
      <c r="E6490" s="644" t="s">
        <v>3749</v>
      </c>
      <c r="F6490" s="644"/>
      <c r="G6490" s="351" t="s">
        <v>4</v>
      </c>
      <c r="H6490" s="352">
        <v>1</v>
      </c>
      <c r="I6490" s="353">
        <v>303.47000000000003</v>
      </c>
      <c r="J6490" s="377">
        <v>303.47000000000003</v>
      </c>
    </row>
    <row r="6491" spans="1:10" x14ac:dyDescent="0.25">
      <c r="A6491" s="378" t="s">
        <v>185</v>
      </c>
      <c r="B6491" s="361" t="s">
        <v>190</v>
      </c>
      <c r="C6491" s="360" t="s">
        <v>12</v>
      </c>
      <c r="D6491" s="360" t="s">
        <v>106</v>
      </c>
      <c r="E6491" s="645" t="s">
        <v>2465</v>
      </c>
      <c r="F6491" s="645"/>
      <c r="G6491" s="362" t="s">
        <v>104</v>
      </c>
      <c r="H6491" s="363">
        <v>2</v>
      </c>
      <c r="I6491" s="364">
        <v>24.91</v>
      </c>
      <c r="J6491" s="379">
        <v>49.82</v>
      </c>
    </row>
    <row r="6492" spans="1:10" ht="25.5" x14ac:dyDescent="0.25">
      <c r="A6492" s="378" t="s">
        <v>185</v>
      </c>
      <c r="B6492" s="361" t="s">
        <v>188</v>
      </c>
      <c r="C6492" s="360" t="s">
        <v>12</v>
      </c>
      <c r="D6492" s="360" t="s">
        <v>108</v>
      </c>
      <c r="E6492" s="645" t="s">
        <v>2465</v>
      </c>
      <c r="F6492" s="645"/>
      <c r="G6492" s="362" t="s">
        <v>104</v>
      </c>
      <c r="H6492" s="363">
        <v>2</v>
      </c>
      <c r="I6492" s="364">
        <v>33.24</v>
      </c>
      <c r="J6492" s="379">
        <v>66.48</v>
      </c>
    </row>
    <row r="6493" spans="1:10" ht="38.25" x14ac:dyDescent="0.25">
      <c r="A6493" s="378" t="s">
        <v>185</v>
      </c>
      <c r="B6493" s="361" t="s">
        <v>1065</v>
      </c>
      <c r="C6493" s="360" t="s">
        <v>12</v>
      </c>
      <c r="D6493" s="360" t="s">
        <v>1066</v>
      </c>
      <c r="E6493" s="645" t="s">
        <v>2467</v>
      </c>
      <c r="F6493" s="645"/>
      <c r="G6493" s="362" t="s">
        <v>162</v>
      </c>
      <c r="H6493" s="363">
        <v>2.1</v>
      </c>
      <c r="I6493" s="364">
        <v>20.12</v>
      </c>
      <c r="J6493" s="379">
        <v>42.25</v>
      </c>
    </row>
    <row r="6494" spans="1:10" ht="38.25" x14ac:dyDescent="0.25">
      <c r="A6494" s="372" t="s">
        <v>191</v>
      </c>
      <c r="B6494" s="355" t="s">
        <v>4201</v>
      </c>
      <c r="C6494" s="354" t="s">
        <v>12</v>
      </c>
      <c r="D6494" s="354" t="s">
        <v>4202</v>
      </c>
      <c r="E6494" s="643" t="s">
        <v>192</v>
      </c>
      <c r="F6494" s="643"/>
      <c r="G6494" s="356" t="s">
        <v>3</v>
      </c>
      <c r="H6494" s="357">
        <v>5.6</v>
      </c>
      <c r="I6494" s="358">
        <v>25.59</v>
      </c>
      <c r="J6494" s="373">
        <v>143.30000000000001</v>
      </c>
    </row>
    <row r="6495" spans="1:10" ht="25.5" x14ac:dyDescent="0.25">
      <c r="A6495" s="372" t="s">
        <v>191</v>
      </c>
      <c r="B6495" s="355" t="s">
        <v>1067</v>
      </c>
      <c r="C6495" s="354" t="s">
        <v>12</v>
      </c>
      <c r="D6495" s="354" t="s">
        <v>1068</v>
      </c>
      <c r="E6495" s="643" t="s">
        <v>192</v>
      </c>
      <c r="F6495" s="643"/>
      <c r="G6495" s="356" t="s">
        <v>16</v>
      </c>
      <c r="H6495" s="357">
        <v>0.1</v>
      </c>
      <c r="I6495" s="358">
        <v>16.27</v>
      </c>
      <c r="J6495" s="373">
        <v>1.62</v>
      </c>
    </row>
    <row r="6496" spans="1:10" x14ac:dyDescent="0.25">
      <c r="A6496" s="646" t="s">
        <v>199</v>
      </c>
      <c r="B6496" s="853"/>
      <c r="C6496" s="853"/>
      <c r="D6496" s="853"/>
      <c r="E6496" s="853"/>
      <c r="F6496" s="853"/>
      <c r="G6496" s="853"/>
      <c r="H6496" s="853"/>
      <c r="I6496" s="853"/>
      <c r="J6496" s="647"/>
    </row>
    <row r="6497" spans="1:10" ht="15.75" thickBot="1" x14ac:dyDescent="0.3">
      <c r="A6497" s="648" t="s">
        <v>4203</v>
      </c>
      <c r="B6497" s="854"/>
      <c r="C6497" s="854"/>
      <c r="D6497" s="854"/>
      <c r="E6497" s="854"/>
      <c r="F6497" s="854"/>
      <c r="G6497" s="854"/>
      <c r="H6497" s="854"/>
      <c r="I6497" s="854"/>
      <c r="J6497" s="649"/>
    </row>
    <row r="6498" spans="1:10" ht="15.75" thickTop="1" x14ac:dyDescent="0.25">
      <c r="A6498" s="374"/>
      <c r="B6498" s="359"/>
      <c r="C6498" s="359"/>
      <c r="D6498" s="359"/>
      <c r="E6498" s="359"/>
      <c r="F6498" s="359"/>
      <c r="G6498" s="359"/>
      <c r="H6498" s="359"/>
      <c r="I6498" s="359"/>
      <c r="J6498" s="375"/>
    </row>
    <row r="6499" spans="1:10" ht="38.25" x14ac:dyDescent="0.25">
      <c r="A6499" s="376" t="s">
        <v>184</v>
      </c>
      <c r="B6499" s="350" t="s">
        <v>2932</v>
      </c>
      <c r="C6499" s="349" t="s">
        <v>163</v>
      </c>
      <c r="D6499" s="349" t="s">
        <v>2933</v>
      </c>
      <c r="E6499" s="644" t="s">
        <v>198</v>
      </c>
      <c r="F6499" s="644"/>
      <c r="G6499" s="351" t="s">
        <v>4</v>
      </c>
      <c r="H6499" s="352">
        <v>1</v>
      </c>
      <c r="I6499" s="353">
        <v>269.24</v>
      </c>
      <c r="J6499" s="377">
        <v>269.24</v>
      </c>
    </row>
    <row r="6500" spans="1:10" ht="25.5" x14ac:dyDescent="0.25">
      <c r="A6500" s="378" t="s">
        <v>185</v>
      </c>
      <c r="B6500" s="361" t="s">
        <v>416</v>
      </c>
      <c r="C6500" s="360" t="s">
        <v>12</v>
      </c>
      <c r="D6500" s="360" t="s">
        <v>417</v>
      </c>
      <c r="E6500" s="645" t="s">
        <v>2465</v>
      </c>
      <c r="F6500" s="645"/>
      <c r="G6500" s="362" t="s">
        <v>104</v>
      </c>
      <c r="H6500" s="363">
        <v>0.94850000000000001</v>
      </c>
      <c r="I6500" s="364">
        <v>33.36</v>
      </c>
      <c r="J6500" s="379">
        <v>31.64</v>
      </c>
    </row>
    <row r="6501" spans="1:10" x14ac:dyDescent="0.25">
      <c r="A6501" s="378" t="s">
        <v>185</v>
      </c>
      <c r="B6501" s="361" t="s">
        <v>190</v>
      </c>
      <c r="C6501" s="360" t="s">
        <v>12</v>
      </c>
      <c r="D6501" s="360" t="s">
        <v>106</v>
      </c>
      <c r="E6501" s="645" t="s">
        <v>2465</v>
      </c>
      <c r="F6501" s="645"/>
      <c r="G6501" s="362" t="s">
        <v>104</v>
      </c>
      <c r="H6501" s="363">
        <v>0.29880000000000001</v>
      </c>
      <c r="I6501" s="364">
        <v>24.91</v>
      </c>
      <c r="J6501" s="379">
        <v>7.44</v>
      </c>
    </row>
    <row r="6502" spans="1:10" ht="25.5" x14ac:dyDescent="0.25">
      <c r="A6502" s="372" t="s">
        <v>191</v>
      </c>
      <c r="B6502" s="355" t="s">
        <v>3216</v>
      </c>
      <c r="C6502" s="354" t="s">
        <v>200</v>
      </c>
      <c r="D6502" s="354" t="s">
        <v>3217</v>
      </c>
      <c r="E6502" s="643" t="s">
        <v>192</v>
      </c>
      <c r="F6502" s="643"/>
      <c r="G6502" s="356" t="s">
        <v>202</v>
      </c>
      <c r="H6502" s="357">
        <v>1</v>
      </c>
      <c r="I6502" s="358">
        <v>129.9</v>
      </c>
      <c r="J6502" s="373">
        <v>129.9</v>
      </c>
    </row>
    <row r="6503" spans="1:10" ht="51" x14ac:dyDescent="0.25">
      <c r="A6503" s="372" t="s">
        <v>191</v>
      </c>
      <c r="B6503" s="355" t="s">
        <v>780</v>
      </c>
      <c r="C6503" s="354" t="s">
        <v>12</v>
      </c>
      <c r="D6503" s="354" t="s">
        <v>781</v>
      </c>
      <c r="E6503" s="643" t="s">
        <v>192</v>
      </c>
      <c r="F6503" s="643"/>
      <c r="G6503" s="356" t="s">
        <v>4</v>
      </c>
      <c r="H6503" s="357">
        <v>6</v>
      </c>
      <c r="I6503" s="358">
        <v>16.71</v>
      </c>
      <c r="J6503" s="373">
        <v>100.26</v>
      </c>
    </row>
    <row r="6504" spans="1:10" x14ac:dyDescent="0.25">
      <c r="A6504" s="646" t="s">
        <v>199</v>
      </c>
      <c r="B6504" s="853"/>
      <c r="C6504" s="853"/>
      <c r="D6504" s="853"/>
      <c r="E6504" s="853"/>
      <c r="F6504" s="853"/>
      <c r="G6504" s="853"/>
      <c r="H6504" s="853"/>
      <c r="I6504" s="853"/>
      <c r="J6504" s="647"/>
    </row>
    <row r="6505" spans="1:10" ht="15.75" thickBot="1" x14ac:dyDescent="0.3">
      <c r="A6505" s="648" t="s">
        <v>2071</v>
      </c>
      <c r="B6505" s="854"/>
      <c r="C6505" s="854"/>
      <c r="D6505" s="854"/>
      <c r="E6505" s="854"/>
      <c r="F6505" s="854"/>
      <c r="G6505" s="854"/>
      <c r="H6505" s="854"/>
      <c r="I6505" s="854"/>
      <c r="J6505" s="649"/>
    </row>
    <row r="6506" spans="1:10" ht="15.75" thickTop="1" x14ac:dyDescent="0.25">
      <c r="A6506" s="374"/>
      <c r="B6506" s="359"/>
      <c r="C6506" s="359"/>
      <c r="D6506" s="359"/>
      <c r="E6506" s="359"/>
      <c r="F6506" s="359"/>
      <c r="G6506" s="359"/>
      <c r="H6506" s="359"/>
      <c r="I6506" s="359"/>
      <c r="J6506" s="375"/>
    </row>
    <row r="6507" spans="1:10" ht="38.25" x14ac:dyDescent="0.25">
      <c r="A6507" s="376" t="s">
        <v>184</v>
      </c>
      <c r="B6507" s="350" t="s">
        <v>2922</v>
      </c>
      <c r="C6507" s="349" t="s">
        <v>12</v>
      </c>
      <c r="D6507" s="349" t="s">
        <v>3368</v>
      </c>
      <c r="E6507" s="644" t="s">
        <v>1854</v>
      </c>
      <c r="F6507" s="644"/>
      <c r="G6507" s="351" t="s">
        <v>4</v>
      </c>
      <c r="H6507" s="352">
        <v>1</v>
      </c>
      <c r="I6507" s="353">
        <v>494.67</v>
      </c>
      <c r="J6507" s="377">
        <v>494.67</v>
      </c>
    </row>
    <row r="6508" spans="1:10" ht="25.5" x14ac:dyDescent="0.25">
      <c r="A6508" s="378" t="s">
        <v>185</v>
      </c>
      <c r="B6508" s="361" t="s">
        <v>3218</v>
      </c>
      <c r="C6508" s="360" t="s">
        <v>12</v>
      </c>
      <c r="D6508" s="360" t="s">
        <v>3397</v>
      </c>
      <c r="E6508" s="645" t="s">
        <v>1854</v>
      </c>
      <c r="F6508" s="645"/>
      <c r="G6508" s="362" t="s">
        <v>4</v>
      </c>
      <c r="H6508" s="363">
        <v>1</v>
      </c>
      <c r="I6508" s="364">
        <v>368.73</v>
      </c>
      <c r="J6508" s="379">
        <v>368.73</v>
      </c>
    </row>
    <row r="6509" spans="1:10" ht="25.5" x14ac:dyDescent="0.25">
      <c r="A6509" s="378" t="s">
        <v>185</v>
      </c>
      <c r="B6509" s="361" t="s">
        <v>500</v>
      </c>
      <c r="C6509" s="360" t="s">
        <v>12</v>
      </c>
      <c r="D6509" s="360" t="s">
        <v>501</v>
      </c>
      <c r="E6509" s="645" t="s">
        <v>2470</v>
      </c>
      <c r="F6509" s="645"/>
      <c r="G6509" s="362" t="s">
        <v>187</v>
      </c>
      <c r="H6509" s="363">
        <v>2.23E-2</v>
      </c>
      <c r="I6509" s="364">
        <v>846.53</v>
      </c>
      <c r="J6509" s="379">
        <v>18.87</v>
      </c>
    </row>
    <row r="6510" spans="1:10" ht="25.5" x14ac:dyDescent="0.25">
      <c r="A6510" s="378" t="s">
        <v>185</v>
      </c>
      <c r="B6510" s="361" t="s">
        <v>751</v>
      </c>
      <c r="C6510" s="360" t="s">
        <v>12</v>
      </c>
      <c r="D6510" s="360" t="s">
        <v>2486</v>
      </c>
      <c r="E6510" s="645" t="s">
        <v>2465</v>
      </c>
      <c r="F6510" s="645"/>
      <c r="G6510" s="362" t="s">
        <v>104</v>
      </c>
      <c r="H6510" s="363">
        <v>0.67747000000000002</v>
      </c>
      <c r="I6510" s="364">
        <v>32.17</v>
      </c>
      <c r="J6510" s="379">
        <v>21.79</v>
      </c>
    </row>
    <row r="6511" spans="1:10" x14ac:dyDescent="0.25">
      <c r="A6511" s="378" t="s">
        <v>185</v>
      </c>
      <c r="B6511" s="361" t="s">
        <v>190</v>
      </c>
      <c r="C6511" s="360" t="s">
        <v>12</v>
      </c>
      <c r="D6511" s="360" t="s">
        <v>106</v>
      </c>
      <c r="E6511" s="645" t="s">
        <v>2465</v>
      </c>
      <c r="F6511" s="645"/>
      <c r="G6511" s="362" t="s">
        <v>104</v>
      </c>
      <c r="H6511" s="363">
        <v>0.66412309999999997</v>
      </c>
      <c r="I6511" s="364">
        <v>24.91</v>
      </c>
      <c r="J6511" s="379">
        <v>16.54</v>
      </c>
    </row>
    <row r="6512" spans="1:10" x14ac:dyDescent="0.25">
      <c r="A6512" s="378" t="s">
        <v>185</v>
      </c>
      <c r="B6512" s="361" t="s">
        <v>207</v>
      </c>
      <c r="C6512" s="360" t="s">
        <v>12</v>
      </c>
      <c r="D6512" s="360" t="s">
        <v>107</v>
      </c>
      <c r="E6512" s="645" t="s">
        <v>2465</v>
      </c>
      <c r="F6512" s="645"/>
      <c r="G6512" s="362" t="s">
        <v>104</v>
      </c>
      <c r="H6512" s="363">
        <v>1.6725041</v>
      </c>
      <c r="I6512" s="364">
        <v>33.840000000000003</v>
      </c>
      <c r="J6512" s="379">
        <v>56.59</v>
      </c>
    </row>
    <row r="6513" spans="1:10" ht="25.5" x14ac:dyDescent="0.25">
      <c r="A6513" s="372" t="s">
        <v>191</v>
      </c>
      <c r="B6513" s="355" t="s">
        <v>1780</v>
      </c>
      <c r="C6513" s="354" t="s">
        <v>12</v>
      </c>
      <c r="D6513" s="354" t="s">
        <v>1781</v>
      </c>
      <c r="E6513" s="643" t="s">
        <v>192</v>
      </c>
      <c r="F6513" s="643"/>
      <c r="G6513" s="356" t="s">
        <v>16</v>
      </c>
      <c r="H6513" s="357">
        <v>0.2</v>
      </c>
      <c r="I6513" s="358">
        <v>16.260000000000002</v>
      </c>
      <c r="J6513" s="373">
        <v>3.25</v>
      </c>
    </row>
    <row r="6514" spans="1:10" ht="26.25" thickBot="1" x14ac:dyDescent="0.3">
      <c r="A6514" s="372" t="s">
        <v>191</v>
      </c>
      <c r="B6514" s="355" t="s">
        <v>3219</v>
      </c>
      <c r="C6514" s="354" t="s">
        <v>12</v>
      </c>
      <c r="D6514" s="354" t="s">
        <v>3220</v>
      </c>
      <c r="E6514" s="643" t="s">
        <v>192</v>
      </c>
      <c r="F6514" s="643"/>
      <c r="G6514" s="356" t="s">
        <v>105</v>
      </c>
      <c r="H6514" s="357">
        <v>0.70840000000000003</v>
      </c>
      <c r="I6514" s="358">
        <v>12.57</v>
      </c>
      <c r="J6514" s="373">
        <v>8.9</v>
      </c>
    </row>
    <row r="6515" spans="1:10" ht="15.75" thickTop="1" x14ac:dyDescent="0.25">
      <c r="A6515" s="374"/>
      <c r="B6515" s="359"/>
      <c r="C6515" s="359"/>
      <c r="D6515" s="359"/>
      <c r="E6515" s="359"/>
      <c r="F6515" s="359"/>
      <c r="G6515" s="359"/>
      <c r="H6515" s="359"/>
      <c r="I6515" s="359"/>
      <c r="J6515" s="375"/>
    </row>
    <row r="6516" spans="1:10" ht="25.5" x14ac:dyDescent="0.25">
      <c r="A6516" s="376" t="s">
        <v>184</v>
      </c>
      <c r="B6516" s="350" t="s">
        <v>3218</v>
      </c>
      <c r="C6516" s="349" t="s">
        <v>12</v>
      </c>
      <c r="D6516" s="349" t="s">
        <v>3397</v>
      </c>
      <c r="E6516" s="644" t="s">
        <v>1854</v>
      </c>
      <c r="F6516" s="644"/>
      <c r="G6516" s="351" t="s">
        <v>4</v>
      </c>
      <c r="H6516" s="352">
        <v>1</v>
      </c>
      <c r="I6516" s="353">
        <v>368.73</v>
      </c>
      <c r="J6516" s="377">
        <v>368.73</v>
      </c>
    </row>
    <row r="6517" spans="1:10" x14ac:dyDescent="0.25">
      <c r="A6517" s="378" t="s">
        <v>185</v>
      </c>
      <c r="B6517" s="361" t="s">
        <v>190</v>
      </c>
      <c r="C6517" s="360" t="s">
        <v>12</v>
      </c>
      <c r="D6517" s="360" t="s">
        <v>106</v>
      </c>
      <c r="E6517" s="645" t="s">
        <v>2465</v>
      </c>
      <c r="F6517" s="645"/>
      <c r="G6517" s="362" t="s">
        <v>104</v>
      </c>
      <c r="H6517" s="363">
        <v>1.1126072</v>
      </c>
      <c r="I6517" s="364">
        <v>24.91</v>
      </c>
      <c r="J6517" s="379">
        <v>27.71</v>
      </c>
    </row>
    <row r="6518" spans="1:10" ht="25.5" x14ac:dyDescent="0.25">
      <c r="A6518" s="378" t="s">
        <v>185</v>
      </c>
      <c r="B6518" s="361" t="s">
        <v>751</v>
      </c>
      <c r="C6518" s="360" t="s">
        <v>12</v>
      </c>
      <c r="D6518" s="360" t="s">
        <v>2486</v>
      </c>
      <c r="E6518" s="645" t="s">
        <v>2465</v>
      </c>
      <c r="F6518" s="645"/>
      <c r="G6518" s="362" t="s">
        <v>104</v>
      </c>
      <c r="H6518" s="363">
        <v>3.9369179000000001</v>
      </c>
      <c r="I6518" s="364">
        <v>32.17</v>
      </c>
      <c r="J6518" s="379">
        <v>126.65</v>
      </c>
    </row>
    <row r="6519" spans="1:10" ht="76.5" x14ac:dyDescent="0.25">
      <c r="A6519" s="372" t="s">
        <v>191</v>
      </c>
      <c r="B6519" s="355" t="s">
        <v>3221</v>
      </c>
      <c r="C6519" s="354" t="s">
        <v>12</v>
      </c>
      <c r="D6519" s="354" t="s">
        <v>3222</v>
      </c>
      <c r="E6519" s="643" t="s">
        <v>192</v>
      </c>
      <c r="F6519" s="643"/>
      <c r="G6519" s="356" t="s">
        <v>3223</v>
      </c>
      <c r="H6519" s="357">
        <v>1</v>
      </c>
      <c r="I6519" s="358">
        <v>213.75</v>
      </c>
      <c r="J6519" s="373">
        <v>213.75</v>
      </c>
    </row>
    <row r="6520" spans="1:10" ht="25.5" x14ac:dyDescent="0.25">
      <c r="A6520" s="372" t="s">
        <v>191</v>
      </c>
      <c r="B6520" s="355" t="s">
        <v>1067</v>
      </c>
      <c r="C6520" s="354" t="s">
        <v>12</v>
      </c>
      <c r="D6520" s="354" t="s">
        <v>1068</v>
      </c>
      <c r="E6520" s="643" t="s">
        <v>192</v>
      </c>
      <c r="F6520" s="643"/>
      <c r="G6520" s="356" t="s">
        <v>16</v>
      </c>
      <c r="H6520" s="357">
        <v>2.4E-2</v>
      </c>
      <c r="I6520" s="358">
        <v>16.27</v>
      </c>
      <c r="J6520" s="373">
        <v>0.39</v>
      </c>
    </row>
    <row r="6521" spans="1:10" ht="15.75" thickBot="1" x14ac:dyDescent="0.3">
      <c r="A6521" s="372" t="s">
        <v>191</v>
      </c>
      <c r="B6521" s="355" t="s">
        <v>1846</v>
      </c>
      <c r="C6521" s="354" t="s">
        <v>12</v>
      </c>
      <c r="D6521" s="354" t="s">
        <v>1847</v>
      </c>
      <c r="E6521" s="643" t="s">
        <v>192</v>
      </c>
      <c r="F6521" s="643"/>
      <c r="G6521" s="356" t="s">
        <v>16</v>
      </c>
      <c r="H6521" s="357">
        <v>1.0999999999999999E-2</v>
      </c>
      <c r="I6521" s="358">
        <v>21.44</v>
      </c>
      <c r="J6521" s="373">
        <v>0.23</v>
      </c>
    </row>
    <row r="6522" spans="1:10" ht="15.75" thickTop="1" x14ac:dyDescent="0.25">
      <c r="A6522" s="374"/>
      <c r="B6522" s="359"/>
      <c r="C6522" s="359"/>
      <c r="D6522" s="359"/>
      <c r="E6522" s="359"/>
      <c r="F6522" s="359"/>
      <c r="G6522" s="359"/>
      <c r="H6522" s="359"/>
      <c r="I6522" s="359"/>
      <c r="J6522" s="375"/>
    </row>
    <row r="6523" spans="1:10" ht="51" x14ac:dyDescent="0.25">
      <c r="A6523" s="376" t="s">
        <v>184</v>
      </c>
      <c r="B6523" s="350" t="s">
        <v>512</v>
      </c>
      <c r="C6523" s="349" t="s">
        <v>12</v>
      </c>
      <c r="D6523" s="349" t="s">
        <v>788</v>
      </c>
      <c r="E6523" s="644" t="s">
        <v>2464</v>
      </c>
      <c r="F6523" s="644"/>
      <c r="G6523" s="351" t="s">
        <v>110</v>
      </c>
      <c r="H6523" s="352">
        <v>1</v>
      </c>
      <c r="I6523" s="353">
        <v>0.42</v>
      </c>
      <c r="J6523" s="377">
        <v>0.42</v>
      </c>
    </row>
    <row r="6524" spans="1:10" ht="51" x14ac:dyDescent="0.25">
      <c r="A6524" s="378" t="s">
        <v>185</v>
      </c>
      <c r="B6524" s="361" t="s">
        <v>513</v>
      </c>
      <c r="C6524" s="360" t="s">
        <v>12</v>
      </c>
      <c r="D6524" s="360" t="s">
        <v>801</v>
      </c>
      <c r="E6524" s="645" t="s">
        <v>2508</v>
      </c>
      <c r="F6524" s="645"/>
      <c r="G6524" s="362" t="s">
        <v>104</v>
      </c>
      <c r="H6524" s="363">
        <v>1</v>
      </c>
      <c r="I6524" s="364">
        <v>0.34</v>
      </c>
      <c r="J6524" s="379">
        <v>0.34</v>
      </c>
    </row>
    <row r="6525" spans="1:10" ht="51.75" thickBot="1" x14ac:dyDescent="0.3">
      <c r="A6525" s="378" t="s">
        <v>185</v>
      </c>
      <c r="B6525" s="361" t="s">
        <v>514</v>
      </c>
      <c r="C6525" s="360" t="s">
        <v>12</v>
      </c>
      <c r="D6525" s="360" t="s">
        <v>802</v>
      </c>
      <c r="E6525" s="645" t="s">
        <v>2508</v>
      </c>
      <c r="F6525" s="645"/>
      <c r="G6525" s="362" t="s">
        <v>104</v>
      </c>
      <c r="H6525" s="363">
        <v>1</v>
      </c>
      <c r="I6525" s="364">
        <v>0.08</v>
      </c>
      <c r="J6525" s="379">
        <v>0.08</v>
      </c>
    </row>
    <row r="6526" spans="1:10" ht="15.75" thickTop="1" x14ac:dyDescent="0.25">
      <c r="A6526" s="374"/>
      <c r="B6526" s="359"/>
      <c r="C6526" s="359"/>
      <c r="D6526" s="359"/>
      <c r="E6526" s="359"/>
      <c r="F6526" s="359"/>
      <c r="G6526" s="359"/>
      <c r="H6526" s="359"/>
      <c r="I6526" s="359"/>
      <c r="J6526" s="375"/>
    </row>
    <row r="6527" spans="1:10" ht="51" x14ac:dyDescent="0.25">
      <c r="A6527" s="376" t="s">
        <v>184</v>
      </c>
      <c r="B6527" s="350" t="s">
        <v>515</v>
      </c>
      <c r="C6527" s="349" t="s">
        <v>12</v>
      </c>
      <c r="D6527" s="349" t="s">
        <v>787</v>
      </c>
      <c r="E6527" s="644" t="s">
        <v>2464</v>
      </c>
      <c r="F6527" s="644"/>
      <c r="G6527" s="351" t="s">
        <v>109</v>
      </c>
      <c r="H6527" s="352">
        <v>1</v>
      </c>
      <c r="I6527" s="353">
        <v>2.15</v>
      </c>
      <c r="J6527" s="377">
        <v>2.15</v>
      </c>
    </row>
    <row r="6528" spans="1:10" ht="51" x14ac:dyDescent="0.25">
      <c r="A6528" s="378" t="s">
        <v>185</v>
      </c>
      <c r="B6528" s="361" t="s">
        <v>517</v>
      </c>
      <c r="C6528" s="360" t="s">
        <v>12</v>
      </c>
      <c r="D6528" s="360" t="s">
        <v>804</v>
      </c>
      <c r="E6528" s="645" t="s">
        <v>2508</v>
      </c>
      <c r="F6528" s="645"/>
      <c r="G6528" s="362" t="s">
        <v>104</v>
      </c>
      <c r="H6528" s="363">
        <v>1</v>
      </c>
      <c r="I6528" s="364">
        <v>1.36</v>
      </c>
      <c r="J6528" s="379">
        <v>1.36</v>
      </c>
    </row>
    <row r="6529" spans="1:10" ht="51" x14ac:dyDescent="0.25">
      <c r="A6529" s="378" t="s">
        <v>185</v>
      </c>
      <c r="B6529" s="361" t="s">
        <v>513</v>
      </c>
      <c r="C6529" s="360" t="s">
        <v>12</v>
      </c>
      <c r="D6529" s="360" t="s">
        <v>801</v>
      </c>
      <c r="E6529" s="645" t="s">
        <v>2508</v>
      </c>
      <c r="F6529" s="645"/>
      <c r="G6529" s="362" t="s">
        <v>104</v>
      </c>
      <c r="H6529" s="363">
        <v>1</v>
      </c>
      <c r="I6529" s="364">
        <v>0.34</v>
      </c>
      <c r="J6529" s="379">
        <v>0.34</v>
      </c>
    </row>
    <row r="6530" spans="1:10" ht="51" x14ac:dyDescent="0.25">
      <c r="A6530" s="378" t="s">
        <v>185</v>
      </c>
      <c r="B6530" s="361" t="s">
        <v>516</v>
      </c>
      <c r="C6530" s="360" t="s">
        <v>12</v>
      </c>
      <c r="D6530" s="360" t="s">
        <v>803</v>
      </c>
      <c r="E6530" s="645" t="s">
        <v>2508</v>
      </c>
      <c r="F6530" s="645"/>
      <c r="G6530" s="362" t="s">
        <v>104</v>
      </c>
      <c r="H6530" s="363">
        <v>1</v>
      </c>
      <c r="I6530" s="364">
        <v>0.37</v>
      </c>
      <c r="J6530" s="379">
        <v>0.37</v>
      </c>
    </row>
    <row r="6531" spans="1:10" ht="51.75" thickBot="1" x14ac:dyDescent="0.3">
      <c r="A6531" s="378" t="s">
        <v>185</v>
      </c>
      <c r="B6531" s="361" t="s">
        <v>514</v>
      </c>
      <c r="C6531" s="360" t="s">
        <v>12</v>
      </c>
      <c r="D6531" s="360" t="s">
        <v>802</v>
      </c>
      <c r="E6531" s="645" t="s">
        <v>2508</v>
      </c>
      <c r="F6531" s="645"/>
      <c r="G6531" s="362" t="s">
        <v>104</v>
      </c>
      <c r="H6531" s="363">
        <v>1</v>
      </c>
      <c r="I6531" s="364">
        <v>0.08</v>
      </c>
      <c r="J6531" s="379">
        <v>0.08</v>
      </c>
    </row>
    <row r="6532" spans="1:10" ht="15.75" thickTop="1" x14ac:dyDescent="0.25">
      <c r="A6532" s="374"/>
      <c r="B6532" s="359"/>
      <c r="C6532" s="359"/>
      <c r="D6532" s="359"/>
      <c r="E6532" s="359"/>
      <c r="F6532" s="359"/>
      <c r="G6532" s="359"/>
      <c r="H6532" s="359"/>
      <c r="I6532" s="359"/>
      <c r="J6532" s="375"/>
    </row>
    <row r="6533" spans="1:10" ht="51" x14ac:dyDescent="0.25">
      <c r="A6533" s="376" t="s">
        <v>184</v>
      </c>
      <c r="B6533" s="350" t="s">
        <v>513</v>
      </c>
      <c r="C6533" s="349" t="s">
        <v>12</v>
      </c>
      <c r="D6533" s="349" t="s">
        <v>801</v>
      </c>
      <c r="E6533" s="644" t="s">
        <v>2508</v>
      </c>
      <c r="F6533" s="644"/>
      <c r="G6533" s="351" t="s">
        <v>104</v>
      </c>
      <c r="H6533" s="352">
        <v>1</v>
      </c>
      <c r="I6533" s="353">
        <v>0.34</v>
      </c>
      <c r="J6533" s="377">
        <v>0.34</v>
      </c>
    </row>
    <row r="6534" spans="1:10" ht="51.75" thickBot="1" x14ac:dyDescent="0.3">
      <c r="A6534" s="372" t="s">
        <v>191</v>
      </c>
      <c r="B6534" s="355" t="s">
        <v>225</v>
      </c>
      <c r="C6534" s="354" t="s">
        <v>12</v>
      </c>
      <c r="D6534" s="354" t="s">
        <v>2509</v>
      </c>
      <c r="E6534" s="643" t="s">
        <v>213</v>
      </c>
      <c r="F6534" s="643"/>
      <c r="G6534" s="356" t="s">
        <v>4</v>
      </c>
      <c r="H6534" s="357">
        <v>6.3999999999999997E-5</v>
      </c>
      <c r="I6534" s="358">
        <v>5420.73</v>
      </c>
      <c r="J6534" s="373">
        <v>0.34</v>
      </c>
    </row>
    <row r="6535" spans="1:10" ht="15.75" thickTop="1" x14ac:dyDescent="0.25">
      <c r="A6535" s="374"/>
      <c r="B6535" s="359"/>
      <c r="C6535" s="359"/>
      <c r="D6535" s="359"/>
      <c r="E6535" s="359"/>
      <c r="F6535" s="359"/>
      <c r="G6535" s="359"/>
      <c r="H6535" s="359"/>
      <c r="I6535" s="359"/>
      <c r="J6535" s="375"/>
    </row>
    <row r="6536" spans="1:10" ht="51" x14ac:dyDescent="0.25">
      <c r="A6536" s="376" t="s">
        <v>184</v>
      </c>
      <c r="B6536" s="350" t="s">
        <v>514</v>
      </c>
      <c r="C6536" s="349" t="s">
        <v>12</v>
      </c>
      <c r="D6536" s="349" t="s">
        <v>802</v>
      </c>
      <c r="E6536" s="644" t="s">
        <v>2508</v>
      </c>
      <c r="F6536" s="644"/>
      <c r="G6536" s="351" t="s">
        <v>104</v>
      </c>
      <c r="H6536" s="352">
        <v>1</v>
      </c>
      <c r="I6536" s="353">
        <v>0.08</v>
      </c>
      <c r="J6536" s="377">
        <v>0.08</v>
      </c>
    </row>
    <row r="6537" spans="1:10" ht="51.75" thickBot="1" x14ac:dyDescent="0.3">
      <c r="A6537" s="372" t="s">
        <v>191</v>
      </c>
      <c r="B6537" s="355" t="s">
        <v>225</v>
      </c>
      <c r="C6537" s="354" t="s">
        <v>12</v>
      </c>
      <c r="D6537" s="354" t="s">
        <v>2509</v>
      </c>
      <c r="E6537" s="643" t="s">
        <v>213</v>
      </c>
      <c r="F6537" s="643"/>
      <c r="G6537" s="356" t="s">
        <v>4</v>
      </c>
      <c r="H6537" s="357">
        <v>1.4800000000000001E-5</v>
      </c>
      <c r="I6537" s="358">
        <v>5420.73</v>
      </c>
      <c r="J6537" s="373">
        <v>0.08</v>
      </c>
    </row>
    <row r="6538" spans="1:10" ht="15.75" thickTop="1" x14ac:dyDescent="0.25">
      <c r="A6538" s="374"/>
      <c r="B6538" s="359"/>
      <c r="C6538" s="359"/>
      <c r="D6538" s="359"/>
      <c r="E6538" s="359"/>
      <c r="F6538" s="359"/>
      <c r="G6538" s="359"/>
      <c r="H6538" s="359"/>
      <c r="I6538" s="359"/>
      <c r="J6538" s="375"/>
    </row>
    <row r="6539" spans="1:10" ht="51" x14ac:dyDescent="0.25">
      <c r="A6539" s="376" t="s">
        <v>184</v>
      </c>
      <c r="B6539" s="350" t="s">
        <v>516</v>
      </c>
      <c r="C6539" s="349" t="s">
        <v>12</v>
      </c>
      <c r="D6539" s="349" t="s">
        <v>803</v>
      </c>
      <c r="E6539" s="644" t="s">
        <v>2508</v>
      </c>
      <c r="F6539" s="644"/>
      <c r="G6539" s="351" t="s">
        <v>104</v>
      </c>
      <c r="H6539" s="352">
        <v>1</v>
      </c>
      <c r="I6539" s="353">
        <v>0.37</v>
      </c>
      <c r="J6539" s="377">
        <v>0.37</v>
      </c>
    </row>
    <row r="6540" spans="1:10" ht="51.75" thickBot="1" x14ac:dyDescent="0.3">
      <c r="A6540" s="372" t="s">
        <v>191</v>
      </c>
      <c r="B6540" s="355" t="s">
        <v>225</v>
      </c>
      <c r="C6540" s="354" t="s">
        <v>12</v>
      </c>
      <c r="D6540" s="354" t="s">
        <v>2509</v>
      </c>
      <c r="E6540" s="643" t="s">
        <v>213</v>
      </c>
      <c r="F6540" s="643"/>
      <c r="G6540" s="356" t="s">
        <v>4</v>
      </c>
      <c r="H6540" s="357">
        <v>6.9999999999999994E-5</v>
      </c>
      <c r="I6540" s="358">
        <v>5420.73</v>
      </c>
      <c r="J6540" s="373">
        <v>0.37</v>
      </c>
    </row>
    <row r="6541" spans="1:10" ht="15.75" thickTop="1" x14ac:dyDescent="0.25">
      <c r="A6541" s="374"/>
      <c r="B6541" s="359"/>
      <c r="C6541" s="359"/>
      <c r="D6541" s="359"/>
      <c r="E6541" s="359"/>
      <c r="F6541" s="359"/>
      <c r="G6541" s="359"/>
      <c r="H6541" s="359"/>
      <c r="I6541" s="359"/>
      <c r="J6541" s="375"/>
    </row>
    <row r="6542" spans="1:10" ht="51" x14ac:dyDescent="0.25">
      <c r="A6542" s="376" t="s">
        <v>184</v>
      </c>
      <c r="B6542" s="350" t="s">
        <v>517</v>
      </c>
      <c r="C6542" s="349" t="s">
        <v>12</v>
      </c>
      <c r="D6542" s="349" t="s">
        <v>804</v>
      </c>
      <c r="E6542" s="644" t="s">
        <v>2508</v>
      </c>
      <c r="F6542" s="644"/>
      <c r="G6542" s="351" t="s">
        <v>104</v>
      </c>
      <c r="H6542" s="352">
        <v>1</v>
      </c>
      <c r="I6542" s="353">
        <v>1.36</v>
      </c>
      <c r="J6542" s="377">
        <v>1.36</v>
      </c>
    </row>
    <row r="6543" spans="1:10" ht="26.25" thickBot="1" x14ac:dyDescent="0.3">
      <c r="A6543" s="372" t="s">
        <v>191</v>
      </c>
      <c r="B6543" s="355" t="s">
        <v>226</v>
      </c>
      <c r="C6543" s="354" t="s">
        <v>12</v>
      </c>
      <c r="D6543" s="354" t="s">
        <v>116</v>
      </c>
      <c r="E6543" s="643" t="s">
        <v>805</v>
      </c>
      <c r="F6543" s="643"/>
      <c r="G6543" s="356" t="s">
        <v>2510</v>
      </c>
      <c r="H6543" s="357">
        <v>1.25</v>
      </c>
      <c r="I6543" s="358">
        <v>1.0900000000000001</v>
      </c>
      <c r="J6543" s="373">
        <v>1.36</v>
      </c>
    </row>
    <row r="6544" spans="1:10" ht="15.75" thickTop="1" x14ac:dyDescent="0.25">
      <c r="A6544" s="374"/>
      <c r="B6544" s="359"/>
      <c r="C6544" s="359"/>
      <c r="D6544" s="359"/>
      <c r="E6544" s="359"/>
      <c r="F6544" s="359"/>
      <c r="G6544" s="359"/>
      <c r="H6544" s="359"/>
      <c r="I6544" s="359"/>
      <c r="J6544" s="375"/>
    </row>
    <row r="6545" spans="1:10" ht="51" x14ac:dyDescent="0.25">
      <c r="A6545" s="376" t="s">
        <v>184</v>
      </c>
      <c r="B6545" s="350" t="s">
        <v>791</v>
      </c>
      <c r="C6545" s="349" t="s">
        <v>12</v>
      </c>
      <c r="D6545" s="349" t="s">
        <v>792</v>
      </c>
      <c r="E6545" s="644" t="s">
        <v>2464</v>
      </c>
      <c r="F6545" s="644"/>
      <c r="G6545" s="351" t="s">
        <v>110</v>
      </c>
      <c r="H6545" s="352">
        <v>1</v>
      </c>
      <c r="I6545" s="353">
        <v>1.73</v>
      </c>
      <c r="J6545" s="377">
        <v>1.73</v>
      </c>
    </row>
    <row r="6546" spans="1:10" ht="51" x14ac:dyDescent="0.25">
      <c r="A6546" s="378" t="s">
        <v>185</v>
      </c>
      <c r="B6546" s="361" t="s">
        <v>808</v>
      </c>
      <c r="C6546" s="360" t="s">
        <v>12</v>
      </c>
      <c r="D6546" s="360" t="s">
        <v>809</v>
      </c>
      <c r="E6546" s="645" t="s">
        <v>2508</v>
      </c>
      <c r="F6546" s="645"/>
      <c r="G6546" s="362" t="s">
        <v>104</v>
      </c>
      <c r="H6546" s="363">
        <v>1</v>
      </c>
      <c r="I6546" s="364">
        <v>1.41</v>
      </c>
      <c r="J6546" s="379">
        <v>1.41</v>
      </c>
    </row>
    <row r="6547" spans="1:10" ht="51.75" thickBot="1" x14ac:dyDescent="0.3">
      <c r="A6547" s="378" t="s">
        <v>185</v>
      </c>
      <c r="B6547" s="361" t="s">
        <v>806</v>
      </c>
      <c r="C6547" s="360" t="s">
        <v>12</v>
      </c>
      <c r="D6547" s="360" t="s">
        <v>807</v>
      </c>
      <c r="E6547" s="645" t="s">
        <v>2508</v>
      </c>
      <c r="F6547" s="645"/>
      <c r="G6547" s="362" t="s">
        <v>104</v>
      </c>
      <c r="H6547" s="363">
        <v>1</v>
      </c>
      <c r="I6547" s="364">
        <v>0.32</v>
      </c>
      <c r="J6547" s="379">
        <v>0.32</v>
      </c>
    </row>
    <row r="6548" spans="1:10" ht="15.75" thickTop="1" x14ac:dyDescent="0.25">
      <c r="A6548" s="374"/>
      <c r="B6548" s="359"/>
      <c r="C6548" s="359"/>
      <c r="D6548" s="359"/>
      <c r="E6548" s="359"/>
      <c r="F6548" s="359"/>
      <c r="G6548" s="359"/>
      <c r="H6548" s="359"/>
      <c r="I6548" s="359"/>
      <c r="J6548" s="375"/>
    </row>
    <row r="6549" spans="1:10" ht="51" x14ac:dyDescent="0.25">
      <c r="A6549" s="376" t="s">
        <v>184</v>
      </c>
      <c r="B6549" s="350" t="s">
        <v>789</v>
      </c>
      <c r="C6549" s="349" t="s">
        <v>12</v>
      </c>
      <c r="D6549" s="349" t="s">
        <v>790</v>
      </c>
      <c r="E6549" s="644" t="s">
        <v>2464</v>
      </c>
      <c r="F6549" s="644"/>
      <c r="G6549" s="351" t="s">
        <v>109</v>
      </c>
      <c r="H6549" s="352">
        <v>1</v>
      </c>
      <c r="I6549" s="353">
        <v>5.99</v>
      </c>
      <c r="J6549" s="377">
        <v>5.99</v>
      </c>
    </row>
    <row r="6550" spans="1:10" ht="51" x14ac:dyDescent="0.25">
      <c r="A6550" s="378" t="s">
        <v>185</v>
      </c>
      <c r="B6550" s="361" t="s">
        <v>808</v>
      </c>
      <c r="C6550" s="360" t="s">
        <v>12</v>
      </c>
      <c r="D6550" s="360" t="s">
        <v>809</v>
      </c>
      <c r="E6550" s="645" t="s">
        <v>2508</v>
      </c>
      <c r="F6550" s="645"/>
      <c r="G6550" s="362" t="s">
        <v>104</v>
      </c>
      <c r="H6550" s="363">
        <v>1</v>
      </c>
      <c r="I6550" s="364">
        <v>1.41</v>
      </c>
      <c r="J6550" s="379">
        <v>1.41</v>
      </c>
    </row>
    <row r="6551" spans="1:10" ht="51" x14ac:dyDescent="0.25">
      <c r="A6551" s="378" t="s">
        <v>185</v>
      </c>
      <c r="B6551" s="361" t="s">
        <v>810</v>
      </c>
      <c r="C6551" s="360" t="s">
        <v>12</v>
      </c>
      <c r="D6551" s="360" t="s">
        <v>811</v>
      </c>
      <c r="E6551" s="645" t="s">
        <v>2508</v>
      </c>
      <c r="F6551" s="645"/>
      <c r="G6551" s="362" t="s">
        <v>104</v>
      </c>
      <c r="H6551" s="363">
        <v>1</v>
      </c>
      <c r="I6551" s="364">
        <v>1.54</v>
      </c>
      <c r="J6551" s="379">
        <v>1.54</v>
      </c>
    </row>
    <row r="6552" spans="1:10" ht="51" x14ac:dyDescent="0.25">
      <c r="A6552" s="378" t="s">
        <v>185</v>
      </c>
      <c r="B6552" s="361" t="s">
        <v>806</v>
      </c>
      <c r="C6552" s="360" t="s">
        <v>12</v>
      </c>
      <c r="D6552" s="360" t="s">
        <v>807</v>
      </c>
      <c r="E6552" s="645" t="s">
        <v>2508</v>
      </c>
      <c r="F6552" s="645"/>
      <c r="G6552" s="362" t="s">
        <v>104</v>
      </c>
      <c r="H6552" s="363">
        <v>1</v>
      </c>
      <c r="I6552" s="364">
        <v>0.32</v>
      </c>
      <c r="J6552" s="379">
        <v>0.32</v>
      </c>
    </row>
    <row r="6553" spans="1:10" ht="51.75" thickBot="1" x14ac:dyDescent="0.3">
      <c r="A6553" s="378" t="s">
        <v>185</v>
      </c>
      <c r="B6553" s="361" t="s">
        <v>812</v>
      </c>
      <c r="C6553" s="360" t="s">
        <v>12</v>
      </c>
      <c r="D6553" s="360" t="s">
        <v>813</v>
      </c>
      <c r="E6553" s="645" t="s">
        <v>2508</v>
      </c>
      <c r="F6553" s="645"/>
      <c r="G6553" s="362" t="s">
        <v>104</v>
      </c>
      <c r="H6553" s="363">
        <v>1</v>
      </c>
      <c r="I6553" s="364">
        <v>2.72</v>
      </c>
      <c r="J6553" s="379">
        <v>2.72</v>
      </c>
    </row>
    <row r="6554" spans="1:10" ht="15.75" thickTop="1" x14ac:dyDescent="0.25">
      <c r="A6554" s="374"/>
      <c r="B6554" s="359"/>
      <c r="C6554" s="359"/>
      <c r="D6554" s="359"/>
      <c r="E6554" s="359"/>
      <c r="F6554" s="359"/>
      <c r="G6554" s="359"/>
      <c r="H6554" s="359"/>
      <c r="I6554" s="359"/>
      <c r="J6554" s="375"/>
    </row>
    <row r="6555" spans="1:10" ht="51" x14ac:dyDescent="0.25">
      <c r="A6555" s="376" t="s">
        <v>184</v>
      </c>
      <c r="B6555" s="350" t="s">
        <v>808</v>
      </c>
      <c r="C6555" s="349" t="s">
        <v>12</v>
      </c>
      <c r="D6555" s="349" t="s">
        <v>809</v>
      </c>
      <c r="E6555" s="644" t="s">
        <v>2508</v>
      </c>
      <c r="F6555" s="644"/>
      <c r="G6555" s="351" t="s">
        <v>104</v>
      </c>
      <c r="H6555" s="352">
        <v>1</v>
      </c>
      <c r="I6555" s="353">
        <v>1.41</v>
      </c>
      <c r="J6555" s="377">
        <v>1.41</v>
      </c>
    </row>
    <row r="6556" spans="1:10" ht="51.75" thickBot="1" x14ac:dyDescent="0.3">
      <c r="A6556" s="372" t="s">
        <v>191</v>
      </c>
      <c r="B6556" s="355" t="s">
        <v>814</v>
      </c>
      <c r="C6556" s="354" t="s">
        <v>12</v>
      </c>
      <c r="D6556" s="354" t="s">
        <v>2511</v>
      </c>
      <c r="E6556" s="643" t="s">
        <v>213</v>
      </c>
      <c r="F6556" s="643"/>
      <c r="G6556" s="356" t="s">
        <v>4</v>
      </c>
      <c r="H6556" s="357">
        <v>6.3999999999999997E-5</v>
      </c>
      <c r="I6556" s="358">
        <v>22050.42</v>
      </c>
      <c r="J6556" s="373">
        <v>1.41</v>
      </c>
    </row>
    <row r="6557" spans="1:10" ht="15.75" thickTop="1" x14ac:dyDescent="0.25">
      <c r="A6557" s="374"/>
      <c r="B6557" s="359"/>
      <c r="C6557" s="359"/>
      <c r="D6557" s="359"/>
      <c r="E6557" s="359"/>
      <c r="F6557" s="359"/>
      <c r="G6557" s="359"/>
      <c r="H6557" s="359"/>
      <c r="I6557" s="359"/>
      <c r="J6557" s="375"/>
    </row>
    <row r="6558" spans="1:10" ht="51" x14ac:dyDescent="0.25">
      <c r="A6558" s="376" t="s">
        <v>184</v>
      </c>
      <c r="B6558" s="350" t="s">
        <v>806</v>
      </c>
      <c r="C6558" s="349" t="s">
        <v>12</v>
      </c>
      <c r="D6558" s="349" t="s">
        <v>807</v>
      </c>
      <c r="E6558" s="644" t="s">
        <v>2508</v>
      </c>
      <c r="F6558" s="644"/>
      <c r="G6558" s="351" t="s">
        <v>104</v>
      </c>
      <c r="H6558" s="352">
        <v>1</v>
      </c>
      <c r="I6558" s="353">
        <v>0.32</v>
      </c>
      <c r="J6558" s="377">
        <v>0.32</v>
      </c>
    </row>
    <row r="6559" spans="1:10" ht="51.75" thickBot="1" x14ac:dyDescent="0.3">
      <c r="A6559" s="372" t="s">
        <v>191</v>
      </c>
      <c r="B6559" s="355" t="s">
        <v>814</v>
      </c>
      <c r="C6559" s="354" t="s">
        <v>12</v>
      </c>
      <c r="D6559" s="354" t="s">
        <v>2511</v>
      </c>
      <c r="E6559" s="643" t="s">
        <v>213</v>
      </c>
      <c r="F6559" s="643"/>
      <c r="G6559" s="356" t="s">
        <v>4</v>
      </c>
      <c r="H6559" s="357">
        <v>1.4800000000000001E-5</v>
      </c>
      <c r="I6559" s="358">
        <v>22050.42</v>
      </c>
      <c r="J6559" s="373">
        <v>0.32</v>
      </c>
    </row>
    <row r="6560" spans="1:10" ht="15.75" thickTop="1" x14ac:dyDescent="0.25">
      <c r="A6560" s="374"/>
      <c r="B6560" s="359"/>
      <c r="C6560" s="359"/>
      <c r="D6560" s="359"/>
      <c r="E6560" s="359"/>
      <c r="F6560" s="359"/>
      <c r="G6560" s="359"/>
      <c r="H6560" s="359"/>
      <c r="I6560" s="359"/>
      <c r="J6560" s="375"/>
    </row>
    <row r="6561" spans="1:10" ht="51" x14ac:dyDescent="0.25">
      <c r="A6561" s="376" t="s">
        <v>184</v>
      </c>
      <c r="B6561" s="350" t="s">
        <v>810</v>
      </c>
      <c r="C6561" s="349" t="s">
        <v>12</v>
      </c>
      <c r="D6561" s="349" t="s">
        <v>811</v>
      </c>
      <c r="E6561" s="644" t="s">
        <v>2508</v>
      </c>
      <c r="F6561" s="644"/>
      <c r="G6561" s="351" t="s">
        <v>104</v>
      </c>
      <c r="H6561" s="352">
        <v>1</v>
      </c>
      <c r="I6561" s="353">
        <v>1.54</v>
      </c>
      <c r="J6561" s="377">
        <v>1.54</v>
      </c>
    </row>
    <row r="6562" spans="1:10" ht="51.75" thickBot="1" x14ac:dyDescent="0.3">
      <c r="A6562" s="372" t="s">
        <v>191</v>
      </c>
      <c r="B6562" s="355" t="s">
        <v>814</v>
      </c>
      <c r="C6562" s="354" t="s">
        <v>12</v>
      </c>
      <c r="D6562" s="354" t="s">
        <v>2511</v>
      </c>
      <c r="E6562" s="643" t="s">
        <v>213</v>
      </c>
      <c r="F6562" s="643"/>
      <c r="G6562" s="356" t="s">
        <v>4</v>
      </c>
      <c r="H6562" s="357">
        <v>6.9999999999999994E-5</v>
      </c>
      <c r="I6562" s="358">
        <v>22050.42</v>
      </c>
      <c r="J6562" s="373">
        <v>1.54</v>
      </c>
    </row>
    <row r="6563" spans="1:10" ht="15.75" thickTop="1" x14ac:dyDescent="0.25">
      <c r="A6563" s="374"/>
      <c r="B6563" s="359"/>
      <c r="C6563" s="359"/>
      <c r="D6563" s="359"/>
      <c r="E6563" s="359"/>
      <c r="F6563" s="359"/>
      <c r="G6563" s="359"/>
      <c r="H6563" s="359"/>
      <c r="I6563" s="359"/>
      <c r="J6563" s="375"/>
    </row>
    <row r="6564" spans="1:10" ht="51" x14ac:dyDescent="0.25">
      <c r="A6564" s="376" t="s">
        <v>184</v>
      </c>
      <c r="B6564" s="350" t="s">
        <v>812</v>
      </c>
      <c r="C6564" s="349" t="s">
        <v>12</v>
      </c>
      <c r="D6564" s="349" t="s">
        <v>813</v>
      </c>
      <c r="E6564" s="644" t="s">
        <v>2508</v>
      </c>
      <c r="F6564" s="644"/>
      <c r="G6564" s="351" t="s">
        <v>104</v>
      </c>
      <c r="H6564" s="352">
        <v>1</v>
      </c>
      <c r="I6564" s="353">
        <v>2.72</v>
      </c>
      <c r="J6564" s="377">
        <v>2.72</v>
      </c>
    </row>
    <row r="6565" spans="1:10" ht="26.25" thickBot="1" x14ac:dyDescent="0.3">
      <c r="A6565" s="372" t="s">
        <v>191</v>
      </c>
      <c r="B6565" s="355" t="s">
        <v>226</v>
      </c>
      <c r="C6565" s="354" t="s">
        <v>12</v>
      </c>
      <c r="D6565" s="354" t="s">
        <v>116</v>
      </c>
      <c r="E6565" s="643" t="s">
        <v>805</v>
      </c>
      <c r="F6565" s="643"/>
      <c r="G6565" s="356" t="s">
        <v>2510</v>
      </c>
      <c r="H6565" s="357">
        <v>2.5</v>
      </c>
      <c r="I6565" s="358">
        <v>1.0900000000000001</v>
      </c>
      <c r="J6565" s="373">
        <v>2.72</v>
      </c>
    </row>
    <row r="6566" spans="1:10" ht="15.75" thickTop="1" x14ac:dyDescent="0.25">
      <c r="A6566" s="374"/>
      <c r="B6566" s="359"/>
      <c r="C6566" s="359"/>
      <c r="D6566" s="359"/>
      <c r="E6566" s="359"/>
      <c r="F6566" s="359"/>
      <c r="G6566" s="359"/>
      <c r="H6566" s="359"/>
      <c r="I6566" s="359"/>
      <c r="J6566" s="375"/>
    </row>
    <row r="6567" spans="1:10" ht="38.25" x14ac:dyDescent="0.25">
      <c r="A6567" s="376" t="s">
        <v>184</v>
      </c>
      <c r="B6567" s="350" t="s">
        <v>3798</v>
      </c>
      <c r="C6567" s="349" t="s">
        <v>12</v>
      </c>
      <c r="D6567" s="349" t="s">
        <v>3799</v>
      </c>
      <c r="E6567" s="644" t="s">
        <v>1024</v>
      </c>
      <c r="F6567" s="644"/>
      <c r="G6567" s="351" t="s">
        <v>4</v>
      </c>
      <c r="H6567" s="352">
        <v>1</v>
      </c>
      <c r="I6567" s="353">
        <v>208.92</v>
      </c>
      <c r="J6567" s="377">
        <v>208.92</v>
      </c>
    </row>
    <row r="6568" spans="1:10" x14ac:dyDescent="0.25">
      <c r="A6568" s="378" t="s">
        <v>185</v>
      </c>
      <c r="B6568" s="361" t="s">
        <v>207</v>
      </c>
      <c r="C6568" s="360" t="s">
        <v>12</v>
      </c>
      <c r="D6568" s="360" t="s">
        <v>107</v>
      </c>
      <c r="E6568" s="645" t="s">
        <v>2465</v>
      </c>
      <c r="F6568" s="645"/>
      <c r="G6568" s="362" t="s">
        <v>104</v>
      </c>
      <c r="H6568" s="363">
        <v>2.5899999999999999E-2</v>
      </c>
      <c r="I6568" s="364">
        <v>33.840000000000003</v>
      </c>
      <c r="J6568" s="379">
        <v>0.87</v>
      </c>
    </row>
    <row r="6569" spans="1:10" x14ac:dyDescent="0.25">
      <c r="A6569" s="378" t="s">
        <v>185</v>
      </c>
      <c r="B6569" s="361" t="s">
        <v>190</v>
      </c>
      <c r="C6569" s="360" t="s">
        <v>12</v>
      </c>
      <c r="D6569" s="360" t="s">
        <v>106</v>
      </c>
      <c r="E6569" s="645" t="s">
        <v>2465</v>
      </c>
      <c r="F6569" s="645"/>
      <c r="G6569" s="362" t="s">
        <v>104</v>
      </c>
      <c r="H6569" s="363">
        <v>2.0400000000000001E-2</v>
      </c>
      <c r="I6569" s="364">
        <v>24.91</v>
      </c>
      <c r="J6569" s="379">
        <v>0.5</v>
      </c>
    </row>
    <row r="6570" spans="1:10" ht="38.25" x14ac:dyDescent="0.25">
      <c r="A6570" s="378" t="s">
        <v>185</v>
      </c>
      <c r="B6570" s="361" t="s">
        <v>1052</v>
      </c>
      <c r="C6570" s="360" t="s">
        <v>12</v>
      </c>
      <c r="D6570" s="360" t="s">
        <v>3374</v>
      </c>
      <c r="E6570" s="645" t="s">
        <v>2473</v>
      </c>
      <c r="F6570" s="645"/>
      <c r="G6570" s="362" t="s">
        <v>187</v>
      </c>
      <c r="H6570" s="363">
        <v>1.7999999999999999E-2</v>
      </c>
      <c r="I6570" s="364">
        <v>303.23</v>
      </c>
      <c r="J6570" s="379">
        <v>5.45</v>
      </c>
    </row>
    <row r="6571" spans="1:10" ht="26.25" thickBot="1" x14ac:dyDescent="0.3">
      <c r="A6571" s="372" t="s">
        <v>191</v>
      </c>
      <c r="B6571" s="355" t="s">
        <v>4204</v>
      </c>
      <c r="C6571" s="354" t="s">
        <v>12</v>
      </c>
      <c r="D6571" s="354" t="s">
        <v>4205</v>
      </c>
      <c r="E6571" s="643" t="s">
        <v>192</v>
      </c>
      <c r="F6571" s="643"/>
      <c r="G6571" s="356" t="s">
        <v>4</v>
      </c>
      <c r="H6571" s="357">
        <v>1</v>
      </c>
      <c r="I6571" s="358">
        <v>202.1</v>
      </c>
      <c r="J6571" s="373">
        <v>202.1</v>
      </c>
    </row>
    <row r="6572" spans="1:10" ht="15.75" thickTop="1" x14ac:dyDescent="0.25">
      <c r="A6572" s="374"/>
      <c r="B6572" s="359"/>
      <c r="C6572" s="359"/>
      <c r="D6572" s="359"/>
      <c r="E6572" s="359"/>
      <c r="F6572" s="359"/>
      <c r="G6572" s="359"/>
      <c r="H6572" s="359"/>
      <c r="I6572" s="359"/>
      <c r="J6572" s="375"/>
    </row>
    <row r="6573" spans="1:10" ht="25.5" x14ac:dyDescent="0.25">
      <c r="A6573" s="376" t="s">
        <v>184</v>
      </c>
      <c r="B6573" s="350" t="s">
        <v>4206</v>
      </c>
      <c r="C6573" s="349" t="s">
        <v>12</v>
      </c>
      <c r="D6573" s="349" t="s">
        <v>4207</v>
      </c>
      <c r="E6573" s="644" t="s">
        <v>713</v>
      </c>
      <c r="F6573" s="644"/>
      <c r="G6573" s="351" t="s">
        <v>4</v>
      </c>
      <c r="H6573" s="352">
        <v>1</v>
      </c>
      <c r="I6573" s="353">
        <v>17.23</v>
      </c>
      <c r="J6573" s="377">
        <v>17.23</v>
      </c>
    </row>
    <row r="6574" spans="1:10" ht="25.5" x14ac:dyDescent="0.25">
      <c r="A6574" s="378" t="s">
        <v>185</v>
      </c>
      <c r="B6574" s="361" t="s">
        <v>211</v>
      </c>
      <c r="C6574" s="360" t="s">
        <v>12</v>
      </c>
      <c r="D6574" s="360" t="s">
        <v>114</v>
      </c>
      <c r="E6574" s="645" t="s">
        <v>2465</v>
      </c>
      <c r="F6574" s="645"/>
      <c r="G6574" s="362" t="s">
        <v>104</v>
      </c>
      <c r="H6574" s="363">
        <v>0.222</v>
      </c>
      <c r="I6574" s="364">
        <v>26.15</v>
      </c>
      <c r="J6574" s="379">
        <v>5.8</v>
      </c>
    </row>
    <row r="6575" spans="1:10" x14ac:dyDescent="0.25">
      <c r="A6575" s="378" t="s">
        <v>185</v>
      </c>
      <c r="B6575" s="361" t="s">
        <v>195</v>
      </c>
      <c r="C6575" s="360" t="s">
        <v>12</v>
      </c>
      <c r="D6575" s="360" t="s">
        <v>112</v>
      </c>
      <c r="E6575" s="645" t="s">
        <v>2465</v>
      </c>
      <c r="F6575" s="645"/>
      <c r="G6575" s="362" t="s">
        <v>104</v>
      </c>
      <c r="H6575" s="363">
        <v>0.222</v>
      </c>
      <c r="I6575" s="364">
        <v>34.340000000000003</v>
      </c>
      <c r="J6575" s="379">
        <v>7.62</v>
      </c>
    </row>
    <row r="6576" spans="1:10" ht="26.25" thickBot="1" x14ac:dyDescent="0.3">
      <c r="A6576" s="372" t="s">
        <v>191</v>
      </c>
      <c r="B6576" s="355" t="s">
        <v>4208</v>
      </c>
      <c r="C6576" s="354" t="s">
        <v>12</v>
      </c>
      <c r="D6576" s="354" t="s">
        <v>4209</v>
      </c>
      <c r="E6576" s="643" t="s">
        <v>192</v>
      </c>
      <c r="F6576" s="643"/>
      <c r="G6576" s="356" t="s">
        <v>4</v>
      </c>
      <c r="H6576" s="357">
        <v>1</v>
      </c>
      <c r="I6576" s="358">
        <v>3.81</v>
      </c>
      <c r="J6576" s="373">
        <v>3.81</v>
      </c>
    </row>
    <row r="6577" spans="1:10" ht="15.75" thickTop="1" x14ac:dyDescent="0.25">
      <c r="A6577" s="374"/>
      <c r="B6577" s="359"/>
      <c r="C6577" s="359"/>
      <c r="D6577" s="359"/>
      <c r="E6577" s="359"/>
      <c r="F6577" s="359"/>
      <c r="G6577" s="359"/>
      <c r="H6577" s="359"/>
      <c r="I6577" s="359"/>
      <c r="J6577" s="375"/>
    </row>
    <row r="6578" spans="1:10" ht="25.5" x14ac:dyDescent="0.25">
      <c r="A6578" s="376" t="s">
        <v>184</v>
      </c>
      <c r="B6578" s="350" t="s">
        <v>6084</v>
      </c>
      <c r="C6578" s="349" t="s">
        <v>163</v>
      </c>
      <c r="D6578" s="349" t="s">
        <v>6085</v>
      </c>
      <c r="E6578" s="644" t="s">
        <v>194</v>
      </c>
      <c r="F6578" s="644"/>
      <c r="G6578" s="351" t="s">
        <v>4</v>
      </c>
      <c r="H6578" s="352">
        <v>1</v>
      </c>
      <c r="I6578" s="353">
        <v>24.14</v>
      </c>
      <c r="J6578" s="377">
        <v>24.14</v>
      </c>
    </row>
    <row r="6579" spans="1:10" x14ac:dyDescent="0.25">
      <c r="A6579" s="378" t="s">
        <v>185</v>
      </c>
      <c r="B6579" s="361" t="s">
        <v>195</v>
      </c>
      <c r="C6579" s="360" t="s">
        <v>12</v>
      </c>
      <c r="D6579" s="360" t="s">
        <v>112</v>
      </c>
      <c r="E6579" s="645" t="s">
        <v>2465</v>
      </c>
      <c r="F6579" s="645"/>
      <c r="G6579" s="362" t="s">
        <v>104</v>
      </c>
      <c r="H6579" s="363">
        <v>0.14299999999999999</v>
      </c>
      <c r="I6579" s="364">
        <v>34.340000000000003</v>
      </c>
      <c r="J6579" s="379">
        <v>4.91</v>
      </c>
    </row>
    <row r="6580" spans="1:10" ht="25.5" x14ac:dyDescent="0.25">
      <c r="A6580" s="378" t="s">
        <v>185</v>
      </c>
      <c r="B6580" s="361" t="s">
        <v>211</v>
      </c>
      <c r="C6580" s="360" t="s">
        <v>12</v>
      </c>
      <c r="D6580" s="360" t="s">
        <v>114</v>
      </c>
      <c r="E6580" s="645" t="s">
        <v>2465</v>
      </c>
      <c r="F6580" s="645"/>
      <c r="G6580" s="362" t="s">
        <v>104</v>
      </c>
      <c r="H6580" s="363">
        <v>0.14299999999999999</v>
      </c>
      <c r="I6580" s="364">
        <v>26.15</v>
      </c>
      <c r="J6580" s="379">
        <v>3.73</v>
      </c>
    </row>
    <row r="6581" spans="1:10" x14ac:dyDescent="0.25">
      <c r="A6581" s="372" t="s">
        <v>191</v>
      </c>
      <c r="B6581" s="355" t="s">
        <v>6133</v>
      </c>
      <c r="C6581" s="354" t="s">
        <v>200</v>
      </c>
      <c r="D6581" s="354" t="s">
        <v>6134</v>
      </c>
      <c r="E6581" s="643" t="s">
        <v>192</v>
      </c>
      <c r="F6581" s="643"/>
      <c r="G6581" s="356" t="s">
        <v>202</v>
      </c>
      <c r="H6581" s="357">
        <v>1</v>
      </c>
      <c r="I6581" s="358">
        <v>15.5</v>
      </c>
      <c r="J6581" s="373">
        <v>15.5</v>
      </c>
    </row>
    <row r="6582" spans="1:10" x14ac:dyDescent="0.25">
      <c r="A6582" s="646" t="s">
        <v>199</v>
      </c>
      <c r="B6582" s="853"/>
      <c r="C6582" s="853"/>
      <c r="D6582" s="853"/>
      <c r="E6582" s="853"/>
      <c r="F6582" s="853"/>
      <c r="G6582" s="853"/>
      <c r="H6582" s="853"/>
      <c r="I6582" s="853"/>
      <c r="J6582" s="647"/>
    </row>
    <row r="6583" spans="1:10" ht="15.75" thickBot="1" x14ac:dyDescent="0.3">
      <c r="A6583" s="648" t="s">
        <v>6135</v>
      </c>
      <c r="B6583" s="854"/>
      <c r="C6583" s="854"/>
      <c r="D6583" s="854"/>
      <c r="E6583" s="854"/>
      <c r="F6583" s="854"/>
      <c r="G6583" s="854"/>
      <c r="H6583" s="854"/>
      <c r="I6583" s="854"/>
      <c r="J6583" s="649"/>
    </row>
    <row r="6584" spans="1:10" ht="15.75" thickTop="1" x14ac:dyDescent="0.25">
      <c r="A6584" s="374"/>
      <c r="B6584" s="359"/>
      <c r="C6584" s="359"/>
      <c r="D6584" s="359"/>
      <c r="E6584" s="359"/>
      <c r="F6584" s="359"/>
      <c r="G6584" s="359"/>
      <c r="H6584" s="359"/>
      <c r="I6584" s="359"/>
      <c r="J6584" s="375"/>
    </row>
    <row r="6585" spans="1:10" ht="38.25" x14ac:dyDescent="0.25">
      <c r="A6585" s="376" t="s">
        <v>184</v>
      </c>
      <c r="B6585" s="350" t="s">
        <v>4210</v>
      </c>
      <c r="C6585" s="349" t="s">
        <v>12</v>
      </c>
      <c r="D6585" s="349" t="s">
        <v>4211</v>
      </c>
      <c r="E6585" s="644" t="s">
        <v>713</v>
      </c>
      <c r="F6585" s="644"/>
      <c r="G6585" s="351" t="s">
        <v>4</v>
      </c>
      <c r="H6585" s="352">
        <v>1</v>
      </c>
      <c r="I6585" s="353">
        <v>20.48</v>
      </c>
      <c r="J6585" s="377">
        <v>20.48</v>
      </c>
    </row>
    <row r="6586" spans="1:10" ht="25.5" x14ac:dyDescent="0.25">
      <c r="A6586" s="378" t="s">
        <v>185</v>
      </c>
      <c r="B6586" s="361" t="s">
        <v>211</v>
      </c>
      <c r="C6586" s="360" t="s">
        <v>12</v>
      </c>
      <c r="D6586" s="360" t="s">
        <v>114</v>
      </c>
      <c r="E6586" s="645" t="s">
        <v>2465</v>
      </c>
      <c r="F6586" s="645"/>
      <c r="G6586" s="362" t="s">
        <v>104</v>
      </c>
      <c r="H6586" s="363">
        <v>0.29099999999999998</v>
      </c>
      <c r="I6586" s="364">
        <v>26.15</v>
      </c>
      <c r="J6586" s="379">
        <v>7.6</v>
      </c>
    </row>
    <row r="6587" spans="1:10" ht="25.5" x14ac:dyDescent="0.25">
      <c r="A6587" s="378" t="s">
        <v>185</v>
      </c>
      <c r="B6587" s="361" t="s">
        <v>500</v>
      </c>
      <c r="C6587" s="360" t="s">
        <v>12</v>
      </c>
      <c r="D6587" s="360" t="s">
        <v>501</v>
      </c>
      <c r="E6587" s="645" t="s">
        <v>2470</v>
      </c>
      <c r="F6587" s="645"/>
      <c r="G6587" s="362" t="s">
        <v>187</v>
      </c>
      <c r="H6587" s="363">
        <v>8.9999999999999998E-4</v>
      </c>
      <c r="I6587" s="364">
        <v>846.53</v>
      </c>
      <c r="J6587" s="379">
        <v>0.76</v>
      </c>
    </row>
    <row r="6588" spans="1:10" x14ac:dyDescent="0.25">
      <c r="A6588" s="378" t="s">
        <v>185</v>
      </c>
      <c r="B6588" s="361" t="s">
        <v>195</v>
      </c>
      <c r="C6588" s="360" t="s">
        <v>12</v>
      </c>
      <c r="D6588" s="360" t="s">
        <v>112</v>
      </c>
      <c r="E6588" s="645" t="s">
        <v>2465</v>
      </c>
      <c r="F6588" s="645"/>
      <c r="G6588" s="362" t="s">
        <v>104</v>
      </c>
      <c r="H6588" s="363">
        <v>0.29099999999999998</v>
      </c>
      <c r="I6588" s="364">
        <v>34.340000000000003</v>
      </c>
      <c r="J6588" s="379">
        <v>9.99</v>
      </c>
    </row>
    <row r="6589" spans="1:10" ht="26.25" thickBot="1" x14ac:dyDescent="0.3">
      <c r="A6589" s="372" t="s">
        <v>191</v>
      </c>
      <c r="B6589" s="355" t="s">
        <v>717</v>
      </c>
      <c r="C6589" s="354" t="s">
        <v>12</v>
      </c>
      <c r="D6589" s="354" t="s">
        <v>718</v>
      </c>
      <c r="E6589" s="643" t="s">
        <v>192</v>
      </c>
      <c r="F6589" s="643"/>
      <c r="G6589" s="356" t="s">
        <v>4</v>
      </c>
      <c r="H6589" s="357">
        <v>1</v>
      </c>
      <c r="I6589" s="358">
        <v>2.13</v>
      </c>
      <c r="J6589" s="373">
        <v>2.13</v>
      </c>
    </row>
    <row r="6590" spans="1:10" ht="15.75" thickTop="1" x14ac:dyDescent="0.25">
      <c r="A6590" s="374"/>
      <c r="B6590" s="359"/>
      <c r="C6590" s="359"/>
      <c r="D6590" s="359"/>
      <c r="E6590" s="359"/>
      <c r="F6590" s="359"/>
      <c r="G6590" s="359"/>
      <c r="H6590" s="359"/>
      <c r="I6590" s="359"/>
      <c r="J6590" s="375"/>
    </row>
    <row r="6591" spans="1:10" x14ac:dyDescent="0.25">
      <c r="A6591" s="376" t="s">
        <v>184</v>
      </c>
      <c r="B6591" s="350" t="s">
        <v>5542</v>
      </c>
      <c r="C6591" s="349" t="s">
        <v>12</v>
      </c>
      <c r="D6591" s="349" t="s">
        <v>5543</v>
      </c>
      <c r="E6591" s="644" t="s">
        <v>2465</v>
      </c>
      <c r="F6591" s="644"/>
      <c r="G6591" s="351" t="s">
        <v>104</v>
      </c>
      <c r="H6591" s="352">
        <v>1</v>
      </c>
      <c r="I6591" s="353">
        <v>33.65</v>
      </c>
      <c r="J6591" s="377">
        <v>33.65</v>
      </c>
    </row>
    <row r="6592" spans="1:10" ht="25.5" x14ac:dyDescent="0.25">
      <c r="A6592" s="378" t="s">
        <v>185</v>
      </c>
      <c r="B6592" s="361" t="s">
        <v>5620</v>
      </c>
      <c r="C6592" s="360" t="s">
        <v>12</v>
      </c>
      <c r="D6592" s="360" t="s">
        <v>5621</v>
      </c>
      <c r="E6592" s="645" t="s">
        <v>2465</v>
      </c>
      <c r="F6592" s="645"/>
      <c r="G6592" s="362" t="s">
        <v>104</v>
      </c>
      <c r="H6592" s="363">
        <v>1</v>
      </c>
      <c r="I6592" s="364">
        <v>0.27</v>
      </c>
      <c r="J6592" s="379">
        <v>0.27</v>
      </c>
    </row>
    <row r="6593" spans="1:10" ht="25.5" x14ac:dyDescent="0.25">
      <c r="A6593" s="372" t="s">
        <v>191</v>
      </c>
      <c r="B6593" s="355" t="s">
        <v>257</v>
      </c>
      <c r="C6593" s="354" t="s">
        <v>12</v>
      </c>
      <c r="D6593" s="354" t="s">
        <v>258</v>
      </c>
      <c r="E6593" s="643" t="s">
        <v>2425</v>
      </c>
      <c r="F6593" s="643"/>
      <c r="G6593" s="356" t="s">
        <v>104</v>
      </c>
      <c r="H6593" s="357">
        <v>1</v>
      </c>
      <c r="I6593" s="358">
        <v>0.59</v>
      </c>
      <c r="J6593" s="373">
        <v>0.59</v>
      </c>
    </row>
    <row r="6594" spans="1:10" x14ac:dyDescent="0.25">
      <c r="A6594" s="372" t="s">
        <v>191</v>
      </c>
      <c r="B6594" s="355" t="s">
        <v>5622</v>
      </c>
      <c r="C6594" s="354" t="s">
        <v>12</v>
      </c>
      <c r="D6594" s="354" t="s">
        <v>5623</v>
      </c>
      <c r="E6594" s="643" t="s">
        <v>215</v>
      </c>
      <c r="F6594" s="643"/>
      <c r="G6594" s="356" t="s">
        <v>104</v>
      </c>
      <c r="H6594" s="357">
        <v>1</v>
      </c>
      <c r="I6594" s="358">
        <v>23.9</v>
      </c>
      <c r="J6594" s="373">
        <v>23.9</v>
      </c>
    </row>
    <row r="6595" spans="1:10" ht="25.5" x14ac:dyDescent="0.25">
      <c r="A6595" s="372" t="s">
        <v>191</v>
      </c>
      <c r="B6595" s="355" t="s">
        <v>218</v>
      </c>
      <c r="C6595" s="354" t="s">
        <v>12</v>
      </c>
      <c r="D6595" s="354" t="s">
        <v>491</v>
      </c>
      <c r="E6595" s="643" t="s">
        <v>2425</v>
      </c>
      <c r="F6595" s="643"/>
      <c r="G6595" s="356" t="s">
        <v>104</v>
      </c>
      <c r="H6595" s="357">
        <v>1</v>
      </c>
      <c r="I6595" s="358">
        <v>0.11</v>
      </c>
      <c r="J6595" s="373">
        <v>0.11</v>
      </c>
    </row>
    <row r="6596" spans="1:10" ht="25.5" x14ac:dyDescent="0.25">
      <c r="A6596" s="372" t="s">
        <v>191</v>
      </c>
      <c r="B6596" s="355" t="s">
        <v>217</v>
      </c>
      <c r="C6596" s="354" t="s">
        <v>12</v>
      </c>
      <c r="D6596" s="354" t="s">
        <v>490</v>
      </c>
      <c r="E6596" s="643" t="s">
        <v>2425</v>
      </c>
      <c r="F6596" s="643"/>
      <c r="G6596" s="356" t="s">
        <v>104</v>
      </c>
      <c r="H6596" s="357">
        <v>1</v>
      </c>
      <c r="I6596" s="358">
        <v>1.49</v>
      </c>
      <c r="J6596" s="373">
        <v>1.49</v>
      </c>
    </row>
    <row r="6597" spans="1:10" ht="25.5" x14ac:dyDescent="0.25">
      <c r="A6597" s="372" t="s">
        <v>191</v>
      </c>
      <c r="B6597" s="355" t="s">
        <v>219</v>
      </c>
      <c r="C6597" s="354" t="s">
        <v>12</v>
      </c>
      <c r="D6597" s="354" t="s">
        <v>489</v>
      </c>
      <c r="E6597" s="643" t="s">
        <v>2425</v>
      </c>
      <c r="F6597" s="643"/>
      <c r="G6597" s="356" t="s">
        <v>104</v>
      </c>
      <c r="H6597" s="357">
        <v>1</v>
      </c>
      <c r="I6597" s="358">
        <v>0.88</v>
      </c>
      <c r="J6597" s="373">
        <v>0.88</v>
      </c>
    </row>
    <row r="6598" spans="1:10" ht="25.5" x14ac:dyDescent="0.25">
      <c r="A6598" s="372" t="s">
        <v>191</v>
      </c>
      <c r="B6598" s="355" t="s">
        <v>255</v>
      </c>
      <c r="C6598" s="354" t="s">
        <v>12</v>
      </c>
      <c r="D6598" s="354" t="s">
        <v>256</v>
      </c>
      <c r="E6598" s="643" t="s">
        <v>2425</v>
      </c>
      <c r="F6598" s="643"/>
      <c r="G6598" s="356" t="s">
        <v>104</v>
      </c>
      <c r="H6598" s="357">
        <v>1</v>
      </c>
      <c r="I6598" s="358">
        <v>1.41</v>
      </c>
      <c r="J6598" s="373">
        <v>1.41</v>
      </c>
    </row>
    <row r="6599" spans="1:10" ht="26.25" thickBot="1" x14ac:dyDescent="0.3">
      <c r="A6599" s="372" t="s">
        <v>191</v>
      </c>
      <c r="B6599" s="355" t="s">
        <v>216</v>
      </c>
      <c r="C6599" s="354" t="s">
        <v>12</v>
      </c>
      <c r="D6599" s="354" t="s">
        <v>488</v>
      </c>
      <c r="E6599" s="643" t="s">
        <v>2425</v>
      </c>
      <c r="F6599" s="643"/>
      <c r="G6599" s="356" t="s">
        <v>104</v>
      </c>
      <c r="H6599" s="357">
        <v>1</v>
      </c>
      <c r="I6599" s="358">
        <v>5</v>
      </c>
      <c r="J6599" s="373">
        <v>5</v>
      </c>
    </row>
    <row r="6600" spans="1:10" ht="15.75" thickTop="1" x14ac:dyDescent="0.25">
      <c r="A6600" s="374"/>
      <c r="B6600" s="359"/>
      <c r="C6600" s="359"/>
      <c r="D6600" s="359"/>
      <c r="E6600" s="359"/>
      <c r="F6600" s="359"/>
      <c r="G6600" s="359"/>
      <c r="H6600" s="359"/>
      <c r="I6600" s="359"/>
      <c r="J6600" s="375"/>
    </row>
    <row r="6601" spans="1:10" ht="25.5" x14ac:dyDescent="0.25">
      <c r="A6601" s="376" t="s">
        <v>184</v>
      </c>
      <c r="B6601" s="350" t="s">
        <v>3745</v>
      </c>
      <c r="C6601" s="349" t="s">
        <v>163</v>
      </c>
      <c r="D6601" s="349" t="s">
        <v>3746</v>
      </c>
      <c r="E6601" s="644" t="s">
        <v>189</v>
      </c>
      <c r="F6601" s="644"/>
      <c r="G6601" s="351" t="s">
        <v>104</v>
      </c>
      <c r="H6601" s="352">
        <v>1</v>
      </c>
      <c r="I6601" s="353">
        <v>152.5</v>
      </c>
      <c r="J6601" s="377">
        <v>152.5</v>
      </c>
    </row>
    <row r="6602" spans="1:10" ht="25.5" x14ac:dyDescent="0.25">
      <c r="A6602" s="372" t="s">
        <v>191</v>
      </c>
      <c r="B6602" s="355" t="s">
        <v>4212</v>
      </c>
      <c r="C6602" s="354" t="s">
        <v>253</v>
      </c>
      <c r="D6602" s="354" t="s">
        <v>4213</v>
      </c>
      <c r="E6602" s="643" t="s">
        <v>192</v>
      </c>
      <c r="F6602" s="643"/>
      <c r="G6602" s="356" t="s">
        <v>104</v>
      </c>
      <c r="H6602" s="357">
        <v>1</v>
      </c>
      <c r="I6602" s="358">
        <v>152.5</v>
      </c>
      <c r="J6602" s="373">
        <v>152.5</v>
      </c>
    </row>
    <row r="6603" spans="1:10" x14ac:dyDescent="0.25">
      <c r="A6603" s="646" t="s">
        <v>199</v>
      </c>
      <c r="B6603" s="853"/>
      <c r="C6603" s="853"/>
      <c r="D6603" s="853"/>
      <c r="E6603" s="853"/>
      <c r="F6603" s="853"/>
      <c r="G6603" s="853"/>
      <c r="H6603" s="853"/>
      <c r="I6603" s="853"/>
      <c r="J6603" s="647"/>
    </row>
    <row r="6604" spans="1:10" ht="15.75" thickBot="1" x14ac:dyDescent="0.3">
      <c r="A6604" s="648" t="s">
        <v>4214</v>
      </c>
      <c r="B6604" s="854"/>
      <c r="C6604" s="854"/>
      <c r="D6604" s="854"/>
      <c r="E6604" s="854"/>
      <c r="F6604" s="854"/>
      <c r="G6604" s="854"/>
      <c r="H6604" s="854"/>
      <c r="I6604" s="854"/>
      <c r="J6604" s="649"/>
    </row>
    <row r="6605" spans="1:10" ht="15.75" thickTop="1" x14ac:dyDescent="0.25">
      <c r="A6605" s="374"/>
      <c r="B6605" s="359"/>
      <c r="C6605" s="359"/>
      <c r="D6605" s="359"/>
      <c r="E6605" s="359"/>
      <c r="F6605" s="359"/>
      <c r="G6605" s="359"/>
      <c r="H6605" s="359"/>
      <c r="I6605" s="359"/>
      <c r="J6605" s="375"/>
    </row>
    <row r="6606" spans="1:10" ht="63.75" x14ac:dyDescent="0.25">
      <c r="A6606" s="376" t="s">
        <v>184</v>
      </c>
      <c r="B6606" s="350" t="s">
        <v>3752</v>
      </c>
      <c r="C6606" s="349" t="s">
        <v>12</v>
      </c>
      <c r="D6606" s="349" t="s">
        <v>3753</v>
      </c>
      <c r="E6606" s="644" t="s">
        <v>2464</v>
      </c>
      <c r="F6606" s="644"/>
      <c r="G6606" s="351" t="s">
        <v>110</v>
      </c>
      <c r="H6606" s="352">
        <v>1</v>
      </c>
      <c r="I6606" s="353">
        <v>79.14</v>
      </c>
      <c r="J6606" s="377">
        <v>79.14</v>
      </c>
    </row>
    <row r="6607" spans="1:10" ht="25.5" x14ac:dyDescent="0.25">
      <c r="A6607" s="378" t="s">
        <v>185</v>
      </c>
      <c r="B6607" s="361" t="s">
        <v>4219</v>
      </c>
      <c r="C6607" s="360" t="s">
        <v>12</v>
      </c>
      <c r="D6607" s="360" t="s">
        <v>4220</v>
      </c>
      <c r="E6607" s="645" t="s">
        <v>2465</v>
      </c>
      <c r="F6607" s="645"/>
      <c r="G6607" s="362" t="s">
        <v>104</v>
      </c>
      <c r="H6607" s="363">
        <v>1</v>
      </c>
      <c r="I6607" s="364">
        <v>35</v>
      </c>
      <c r="J6607" s="379">
        <v>35</v>
      </c>
    </row>
    <row r="6608" spans="1:10" ht="63.75" x14ac:dyDescent="0.25">
      <c r="A6608" s="378" t="s">
        <v>185</v>
      </c>
      <c r="B6608" s="361" t="s">
        <v>4221</v>
      </c>
      <c r="C6608" s="360" t="s">
        <v>12</v>
      </c>
      <c r="D6608" s="360" t="s">
        <v>4222</v>
      </c>
      <c r="E6608" s="645" t="s">
        <v>2508</v>
      </c>
      <c r="F6608" s="645"/>
      <c r="G6608" s="362" t="s">
        <v>104</v>
      </c>
      <c r="H6608" s="363">
        <v>1</v>
      </c>
      <c r="I6608" s="364">
        <v>28.54</v>
      </c>
      <c r="J6608" s="379">
        <v>28.54</v>
      </c>
    </row>
    <row r="6609" spans="1:10" ht="63.75" x14ac:dyDescent="0.25">
      <c r="A6609" s="378" t="s">
        <v>185</v>
      </c>
      <c r="B6609" s="361" t="s">
        <v>4215</v>
      </c>
      <c r="C6609" s="360" t="s">
        <v>12</v>
      </c>
      <c r="D6609" s="360" t="s">
        <v>4216</v>
      </c>
      <c r="E6609" s="645" t="s">
        <v>2508</v>
      </c>
      <c r="F6609" s="645"/>
      <c r="G6609" s="362" t="s">
        <v>104</v>
      </c>
      <c r="H6609" s="363">
        <v>1</v>
      </c>
      <c r="I6609" s="364">
        <v>11.11</v>
      </c>
      <c r="J6609" s="379">
        <v>11.11</v>
      </c>
    </row>
    <row r="6610" spans="1:10" ht="64.5" thickBot="1" x14ac:dyDescent="0.3">
      <c r="A6610" s="378" t="s">
        <v>185</v>
      </c>
      <c r="B6610" s="361" t="s">
        <v>4217</v>
      </c>
      <c r="C6610" s="360" t="s">
        <v>12</v>
      </c>
      <c r="D6610" s="360" t="s">
        <v>4218</v>
      </c>
      <c r="E6610" s="645" t="s">
        <v>2508</v>
      </c>
      <c r="F6610" s="645"/>
      <c r="G6610" s="362" t="s">
        <v>104</v>
      </c>
      <c r="H6610" s="363">
        <v>1</v>
      </c>
      <c r="I6610" s="364">
        <v>4.49</v>
      </c>
      <c r="J6610" s="379">
        <v>4.49</v>
      </c>
    </row>
    <row r="6611" spans="1:10" ht="15.75" thickTop="1" x14ac:dyDescent="0.25">
      <c r="A6611" s="374"/>
      <c r="B6611" s="359"/>
      <c r="C6611" s="359"/>
      <c r="D6611" s="359"/>
      <c r="E6611" s="359"/>
      <c r="F6611" s="359"/>
      <c r="G6611" s="359"/>
      <c r="H6611" s="359"/>
      <c r="I6611" s="359"/>
      <c r="J6611" s="375"/>
    </row>
    <row r="6612" spans="1:10" ht="63.75" x14ac:dyDescent="0.25">
      <c r="A6612" s="376" t="s">
        <v>184</v>
      </c>
      <c r="B6612" s="350" t="s">
        <v>3743</v>
      </c>
      <c r="C6612" s="349" t="s">
        <v>12</v>
      </c>
      <c r="D6612" s="349" t="s">
        <v>3744</v>
      </c>
      <c r="E6612" s="644" t="s">
        <v>2464</v>
      </c>
      <c r="F6612" s="644"/>
      <c r="G6612" s="351" t="s">
        <v>109</v>
      </c>
      <c r="H6612" s="352">
        <v>1</v>
      </c>
      <c r="I6612" s="353">
        <v>316.75</v>
      </c>
      <c r="J6612" s="377">
        <v>316.75</v>
      </c>
    </row>
    <row r="6613" spans="1:10" ht="63.75" x14ac:dyDescent="0.25">
      <c r="A6613" s="378" t="s">
        <v>185</v>
      </c>
      <c r="B6613" s="361" t="s">
        <v>4217</v>
      </c>
      <c r="C6613" s="360" t="s">
        <v>12</v>
      </c>
      <c r="D6613" s="360" t="s">
        <v>4218</v>
      </c>
      <c r="E6613" s="645" t="s">
        <v>2508</v>
      </c>
      <c r="F6613" s="645"/>
      <c r="G6613" s="362" t="s">
        <v>104</v>
      </c>
      <c r="H6613" s="363">
        <v>1</v>
      </c>
      <c r="I6613" s="364">
        <v>4.49</v>
      </c>
      <c r="J6613" s="379">
        <v>4.49</v>
      </c>
    </row>
    <row r="6614" spans="1:10" ht="63.75" x14ac:dyDescent="0.25">
      <c r="A6614" s="378" t="s">
        <v>185</v>
      </c>
      <c r="B6614" s="361" t="s">
        <v>4215</v>
      </c>
      <c r="C6614" s="360" t="s">
        <v>12</v>
      </c>
      <c r="D6614" s="360" t="s">
        <v>4216</v>
      </c>
      <c r="E6614" s="645" t="s">
        <v>2508</v>
      </c>
      <c r="F6614" s="645"/>
      <c r="G6614" s="362" t="s">
        <v>104</v>
      </c>
      <c r="H6614" s="363">
        <v>1</v>
      </c>
      <c r="I6614" s="364">
        <v>11.11</v>
      </c>
      <c r="J6614" s="379">
        <v>11.11</v>
      </c>
    </row>
    <row r="6615" spans="1:10" ht="63.75" x14ac:dyDescent="0.25">
      <c r="A6615" s="378" t="s">
        <v>185</v>
      </c>
      <c r="B6615" s="361" t="s">
        <v>4223</v>
      </c>
      <c r="C6615" s="360" t="s">
        <v>12</v>
      </c>
      <c r="D6615" s="360" t="s">
        <v>4224</v>
      </c>
      <c r="E6615" s="645" t="s">
        <v>2508</v>
      </c>
      <c r="F6615" s="645"/>
      <c r="G6615" s="362" t="s">
        <v>104</v>
      </c>
      <c r="H6615" s="363">
        <v>1</v>
      </c>
      <c r="I6615" s="364">
        <v>51.81</v>
      </c>
      <c r="J6615" s="379">
        <v>51.81</v>
      </c>
    </row>
    <row r="6616" spans="1:10" ht="63.75" x14ac:dyDescent="0.25">
      <c r="A6616" s="378" t="s">
        <v>185</v>
      </c>
      <c r="B6616" s="361" t="s">
        <v>4225</v>
      </c>
      <c r="C6616" s="360" t="s">
        <v>12</v>
      </c>
      <c r="D6616" s="360" t="s">
        <v>4226</v>
      </c>
      <c r="E6616" s="645" t="s">
        <v>2508</v>
      </c>
      <c r="F6616" s="645"/>
      <c r="G6616" s="362" t="s">
        <v>104</v>
      </c>
      <c r="H6616" s="363">
        <v>1</v>
      </c>
      <c r="I6616" s="364">
        <v>185.8</v>
      </c>
      <c r="J6616" s="379">
        <v>185.8</v>
      </c>
    </row>
    <row r="6617" spans="1:10" ht="63.75" x14ac:dyDescent="0.25">
      <c r="A6617" s="378" t="s">
        <v>185</v>
      </c>
      <c r="B6617" s="361" t="s">
        <v>4221</v>
      </c>
      <c r="C6617" s="360" t="s">
        <v>12</v>
      </c>
      <c r="D6617" s="360" t="s">
        <v>4222</v>
      </c>
      <c r="E6617" s="645" t="s">
        <v>2508</v>
      </c>
      <c r="F6617" s="645"/>
      <c r="G6617" s="362" t="s">
        <v>104</v>
      </c>
      <c r="H6617" s="363">
        <v>1</v>
      </c>
      <c r="I6617" s="364">
        <v>28.54</v>
      </c>
      <c r="J6617" s="379">
        <v>28.54</v>
      </c>
    </row>
    <row r="6618" spans="1:10" ht="26.25" thickBot="1" x14ac:dyDescent="0.3">
      <c r="A6618" s="378" t="s">
        <v>185</v>
      </c>
      <c r="B6618" s="361" t="s">
        <v>4219</v>
      </c>
      <c r="C6618" s="360" t="s">
        <v>12</v>
      </c>
      <c r="D6618" s="360" t="s">
        <v>4220</v>
      </c>
      <c r="E6618" s="645" t="s">
        <v>2465</v>
      </c>
      <c r="F6618" s="645"/>
      <c r="G6618" s="362" t="s">
        <v>104</v>
      </c>
      <c r="H6618" s="363">
        <v>1</v>
      </c>
      <c r="I6618" s="364">
        <v>35</v>
      </c>
      <c r="J6618" s="379">
        <v>35</v>
      </c>
    </row>
    <row r="6619" spans="1:10" ht="15.75" thickTop="1" x14ac:dyDescent="0.25">
      <c r="A6619" s="374"/>
      <c r="B6619" s="359"/>
      <c r="C6619" s="359"/>
      <c r="D6619" s="359"/>
      <c r="E6619" s="359"/>
      <c r="F6619" s="359"/>
      <c r="G6619" s="359"/>
      <c r="H6619" s="359"/>
      <c r="I6619" s="359"/>
      <c r="J6619" s="375"/>
    </row>
    <row r="6620" spans="1:10" ht="63.75" x14ac:dyDescent="0.25">
      <c r="A6620" s="376" t="s">
        <v>184</v>
      </c>
      <c r="B6620" s="350" t="s">
        <v>4221</v>
      </c>
      <c r="C6620" s="349" t="s">
        <v>12</v>
      </c>
      <c r="D6620" s="349" t="s">
        <v>4222</v>
      </c>
      <c r="E6620" s="644" t="s">
        <v>2508</v>
      </c>
      <c r="F6620" s="644"/>
      <c r="G6620" s="351" t="s">
        <v>104</v>
      </c>
      <c r="H6620" s="352">
        <v>1</v>
      </c>
      <c r="I6620" s="353">
        <v>28.54</v>
      </c>
      <c r="J6620" s="377">
        <v>28.54</v>
      </c>
    </row>
    <row r="6621" spans="1:10" ht="25.5" x14ac:dyDescent="0.25">
      <c r="A6621" s="372" t="s">
        <v>191</v>
      </c>
      <c r="B6621" s="355" t="s">
        <v>4227</v>
      </c>
      <c r="C6621" s="354" t="s">
        <v>12</v>
      </c>
      <c r="D6621" s="354" t="s">
        <v>4228</v>
      </c>
      <c r="E6621" s="643" t="s">
        <v>213</v>
      </c>
      <c r="F6621" s="643"/>
      <c r="G6621" s="356" t="s">
        <v>4</v>
      </c>
      <c r="H6621" s="357">
        <v>6.0300000000000002E-5</v>
      </c>
      <c r="I6621" s="358">
        <v>62958.82</v>
      </c>
      <c r="J6621" s="373">
        <v>3.79</v>
      </c>
    </row>
    <row r="6622" spans="1:10" ht="51.75" thickBot="1" x14ac:dyDescent="0.3">
      <c r="A6622" s="372" t="s">
        <v>191</v>
      </c>
      <c r="B6622" s="355" t="s">
        <v>830</v>
      </c>
      <c r="C6622" s="354" t="s">
        <v>12</v>
      </c>
      <c r="D6622" s="354" t="s">
        <v>831</v>
      </c>
      <c r="E6622" s="643" t="s">
        <v>213</v>
      </c>
      <c r="F6622" s="643"/>
      <c r="G6622" s="356" t="s">
        <v>4</v>
      </c>
      <c r="H6622" s="357">
        <v>3.4199999999999998E-5</v>
      </c>
      <c r="I6622" s="358">
        <v>723899.08</v>
      </c>
      <c r="J6622" s="373">
        <v>24.75</v>
      </c>
    </row>
    <row r="6623" spans="1:10" ht="15.75" thickTop="1" x14ac:dyDescent="0.25">
      <c r="A6623" s="374"/>
      <c r="B6623" s="359"/>
      <c r="C6623" s="359"/>
      <c r="D6623" s="359"/>
      <c r="E6623" s="359"/>
      <c r="F6623" s="359"/>
      <c r="G6623" s="359"/>
      <c r="H6623" s="359"/>
      <c r="I6623" s="359"/>
      <c r="J6623" s="375"/>
    </row>
    <row r="6624" spans="1:10" ht="63.75" x14ac:dyDescent="0.25">
      <c r="A6624" s="376" t="s">
        <v>184</v>
      </c>
      <c r="B6624" s="350" t="s">
        <v>4217</v>
      </c>
      <c r="C6624" s="349" t="s">
        <v>12</v>
      </c>
      <c r="D6624" s="349" t="s">
        <v>4218</v>
      </c>
      <c r="E6624" s="644" t="s">
        <v>2508</v>
      </c>
      <c r="F6624" s="644"/>
      <c r="G6624" s="351" t="s">
        <v>104</v>
      </c>
      <c r="H6624" s="352">
        <v>1</v>
      </c>
      <c r="I6624" s="353">
        <v>4.49</v>
      </c>
      <c r="J6624" s="377">
        <v>4.49</v>
      </c>
    </row>
    <row r="6625" spans="1:10" ht="25.5" x14ac:dyDescent="0.25">
      <c r="A6625" s="372" t="s">
        <v>191</v>
      </c>
      <c r="B6625" s="355" t="s">
        <v>4227</v>
      </c>
      <c r="C6625" s="354" t="s">
        <v>12</v>
      </c>
      <c r="D6625" s="354" t="s">
        <v>4228</v>
      </c>
      <c r="E6625" s="643" t="s">
        <v>213</v>
      </c>
      <c r="F6625" s="643"/>
      <c r="G6625" s="356" t="s">
        <v>4</v>
      </c>
      <c r="H6625" s="357">
        <v>5.9000000000000003E-6</v>
      </c>
      <c r="I6625" s="358">
        <v>62958.82</v>
      </c>
      <c r="J6625" s="373">
        <v>0.37</v>
      </c>
    </row>
    <row r="6626" spans="1:10" ht="51.75" thickBot="1" x14ac:dyDescent="0.3">
      <c r="A6626" s="372" t="s">
        <v>191</v>
      </c>
      <c r="B6626" s="355" t="s">
        <v>830</v>
      </c>
      <c r="C6626" s="354" t="s">
        <v>12</v>
      </c>
      <c r="D6626" s="354" t="s">
        <v>831</v>
      </c>
      <c r="E6626" s="643" t="s">
        <v>213</v>
      </c>
      <c r="F6626" s="643"/>
      <c r="G6626" s="356" t="s">
        <v>4</v>
      </c>
      <c r="H6626" s="357">
        <v>5.6999999999999996E-6</v>
      </c>
      <c r="I6626" s="358">
        <v>723899.08</v>
      </c>
      <c r="J6626" s="373">
        <v>4.12</v>
      </c>
    </row>
    <row r="6627" spans="1:10" ht="15.75" thickTop="1" x14ac:dyDescent="0.25">
      <c r="A6627" s="374"/>
      <c r="B6627" s="359"/>
      <c r="C6627" s="359"/>
      <c r="D6627" s="359"/>
      <c r="E6627" s="359"/>
      <c r="F6627" s="359"/>
      <c r="G6627" s="359"/>
      <c r="H6627" s="359"/>
      <c r="I6627" s="359"/>
      <c r="J6627" s="375"/>
    </row>
    <row r="6628" spans="1:10" ht="63.75" x14ac:dyDescent="0.25">
      <c r="A6628" s="376" t="s">
        <v>184</v>
      </c>
      <c r="B6628" s="350" t="s">
        <v>4215</v>
      </c>
      <c r="C6628" s="349" t="s">
        <v>12</v>
      </c>
      <c r="D6628" s="349" t="s">
        <v>4216</v>
      </c>
      <c r="E6628" s="644" t="s">
        <v>2508</v>
      </c>
      <c r="F6628" s="644"/>
      <c r="G6628" s="351" t="s">
        <v>104</v>
      </c>
      <c r="H6628" s="352">
        <v>1</v>
      </c>
      <c r="I6628" s="353">
        <v>11.11</v>
      </c>
      <c r="J6628" s="377">
        <v>11.11</v>
      </c>
    </row>
    <row r="6629" spans="1:10" ht="25.5" x14ac:dyDescent="0.25">
      <c r="A6629" s="372" t="s">
        <v>191</v>
      </c>
      <c r="B6629" s="355" t="s">
        <v>4227</v>
      </c>
      <c r="C6629" s="354" t="s">
        <v>12</v>
      </c>
      <c r="D6629" s="354" t="s">
        <v>4228</v>
      </c>
      <c r="E6629" s="643" t="s">
        <v>213</v>
      </c>
      <c r="F6629" s="643"/>
      <c r="G6629" s="356" t="s">
        <v>4</v>
      </c>
      <c r="H6629" s="357">
        <v>1.4600000000000001E-5</v>
      </c>
      <c r="I6629" s="358">
        <v>62958.82</v>
      </c>
      <c r="J6629" s="373">
        <v>0.91</v>
      </c>
    </row>
    <row r="6630" spans="1:10" ht="51.75" thickBot="1" x14ac:dyDescent="0.3">
      <c r="A6630" s="372" t="s">
        <v>191</v>
      </c>
      <c r="B6630" s="355" t="s">
        <v>830</v>
      </c>
      <c r="C6630" s="354" t="s">
        <v>12</v>
      </c>
      <c r="D6630" s="354" t="s">
        <v>831</v>
      </c>
      <c r="E6630" s="643" t="s">
        <v>213</v>
      </c>
      <c r="F6630" s="643"/>
      <c r="G6630" s="356" t="s">
        <v>4</v>
      </c>
      <c r="H6630" s="357">
        <v>1.4100000000000001E-5</v>
      </c>
      <c r="I6630" s="358">
        <v>723899.08</v>
      </c>
      <c r="J6630" s="373">
        <v>10.199999999999999</v>
      </c>
    </row>
    <row r="6631" spans="1:10" ht="15.75" thickTop="1" x14ac:dyDescent="0.25">
      <c r="A6631" s="374"/>
      <c r="B6631" s="359"/>
      <c r="C6631" s="359"/>
      <c r="D6631" s="359"/>
      <c r="E6631" s="359"/>
      <c r="F6631" s="359"/>
      <c r="G6631" s="359"/>
      <c r="H6631" s="359"/>
      <c r="I6631" s="359"/>
      <c r="J6631" s="375"/>
    </row>
    <row r="6632" spans="1:10" ht="63.75" x14ac:dyDescent="0.25">
      <c r="A6632" s="376" t="s">
        <v>184</v>
      </c>
      <c r="B6632" s="350" t="s">
        <v>4223</v>
      </c>
      <c r="C6632" s="349" t="s">
        <v>12</v>
      </c>
      <c r="D6632" s="349" t="s">
        <v>4224</v>
      </c>
      <c r="E6632" s="644" t="s">
        <v>2508</v>
      </c>
      <c r="F6632" s="644"/>
      <c r="G6632" s="351" t="s">
        <v>104</v>
      </c>
      <c r="H6632" s="352">
        <v>1</v>
      </c>
      <c r="I6632" s="353">
        <v>51.81</v>
      </c>
      <c r="J6632" s="377">
        <v>51.81</v>
      </c>
    </row>
    <row r="6633" spans="1:10" ht="25.5" x14ac:dyDescent="0.25">
      <c r="A6633" s="372" t="s">
        <v>191</v>
      </c>
      <c r="B6633" s="355" t="s">
        <v>4227</v>
      </c>
      <c r="C6633" s="354" t="s">
        <v>12</v>
      </c>
      <c r="D6633" s="354" t="s">
        <v>4228</v>
      </c>
      <c r="E6633" s="643" t="s">
        <v>213</v>
      </c>
      <c r="F6633" s="643"/>
      <c r="G6633" s="356" t="s">
        <v>4</v>
      </c>
      <c r="H6633" s="357">
        <v>8.4900000000000004E-5</v>
      </c>
      <c r="I6633" s="358">
        <v>62958.82</v>
      </c>
      <c r="J6633" s="373">
        <v>5.34</v>
      </c>
    </row>
    <row r="6634" spans="1:10" ht="51.75" thickBot="1" x14ac:dyDescent="0.3">
      <c r="A6634" s="372" t="s">
        <v>191</v>
      </c>
      <c r="B6634" s="355" t="s">
        <v>830</v>
      </c>
      <c r="C6634" s="354" t="s">
        <v>12</v>
      </c>
      <c r="D6634" s="354" t="s">
        <v>831</v>
      </c>
      <c r="E6634" s="643" t="s">
        <v>213</v>
      </c>
      <c r="F6634" s="643"/>
      <c r="G6634" s="356" t="s">
        <v>4</v>
      </c>
      <c r="H6634" s="357">
        <v>6.4200000000000002E-5</v>
      </c>
      <c r="I6634" s="358">
        <v>723899.08</v>
      </c>
      <c r="J6634" s="373">
        <v>46.47</v>
      </c>
    </row>
    <row r="6635" spans="1:10" ht="15.75" thickTop="1" x14ac:dyDescent="0.25">
      <c r="A6635" s="374"/>
      <c r="B6635" s="359"/>
      <c r="C6635" s="359"/>
      <c r="D6635" s="359"/>
      <c r="E6635" s="359"/>
      <c r="F6635" s="359"/>
      <c r="G6635" s="359"/>
      <c r="H6635" s="359"/>
      <c r="I6635" s="359"/>
      <c r="J6635" s="375"/>
    </row>
    <row r="6636" spans="1:10" ht="63.75" x14ac:dyDescent="0.25">
      <c r="A6636" s="376" t="s">
        <v>184</v>
      </c>
      <c r="B6636" s="350" t="s">
        <v>4225</v>
      </c>
      <c r="C6636" s="349" t="s">
        <v>12</v>
      </c>
      <c r="D6636" s="349" t="s">
        <v>4226</v>
      </c>
      <c r="E6636" s="644" t="s">
        <v>2508</v>
      </c>
      <c r="F6636" s="644"/>
      <c r="G6636" s="351" t="s">
        <v>104</v>
      </c>
      <c r="H6636" s="352">
        <v>1</v>
      </c>
      <c r="I6636" s="353">
        <v>185.8</v>
      </c>
      <c r="J6636" s="377">
        <v>185.8</v>
      </c>
    </row>
    <row r="6637" spans="1:10" ht="26.25" thickBot="1" x14ac:dyDescent="0.3">
      <c r="A6637" s="372" t="s">
        <v>191</v>
      </c>
      <c r="B6637" s="355" t="s">
        <v>298</v>
      </c>
      <c r="C6637" s="354" t="s">
        <v>12</v>
      </c>
      <c r="D6637" s="354" t="s">
        <v>815</v>
      </c>
      <c r="E6637" s="643" t="s">
        <v>192</v>
      </c>
      <c r="F6637" s="643"/>
      <c r="G6637" s="356" t="s">
        <v>105</v>
      </c>
      <c r="H6637" s="357">
        <v>23.7</v>
      </c>
      <c r="I6637" s="358">
        <v>7.84</v>
      </c>
      <c r="J6637" s="373">
        <v>185.8</v>
      </c>
    </row>
    <row r="6638" spans="1:10" ht="15.75" thickTop="1" x14ac:dyDescent="0.25">
      <c r="A6638" s="374"/>
      <c r="B6638" s="359"/>
      <c r="C6638" s="359"/>
      <c r="D6638" s="359"/>
      <c r="E6638" s="359"/>
      <c r="F6638" s="359"/>
      <c r="G6638" s="359"/>
      <c r="H6638" s="359"/>
      <c r="I6638" s="359"/>
      <c r="J6638" s="375"/>
    </row>
    <row r="6639" spans="1:10" ht="63.75" x14ac:dyDescent="0.25">
      <c r="A6639" s="376" t="s">
        <v>184</v>
      </c>
      <c r="B6639" s="350" t="s">
        <v>6136</v>
      </c>
      <c r="C6639" s="349" t="s">
        <v>12</v>
      </c>
      <c r="D6639" s="349" t="s">
        <v>6137</v>
      </c>
      <c r="E6639" s="644" t="s">
        <v>2464</v>
      </c>
      <c r="F6639" s="644"/>
      <c r="G6639" s="351" t="s">
        <v>110</v>
      </c>
      <c r="H6639" s="352">
        <v>1</v>
      </c>
      <c r="I6639" s="353">
        <v>69.790000000000006</v>
      </c>
      <c r="J6639" s="377">
        <v>69.790000000000006</v>
      </c>
    </row>
    <row r="6640" spans="1:10" ht="51" x14ac:dyDescent="0.25">
      <c r="A6640" s="378" t="s">
        <v>185</v>
      </c>
      <c r="B6640" s="361" t="s">
        <v>6138</v>
      </c>
      <c r="C6640" s="360" t="s">
        <v>12</v>
      </c>
      <c r="D6640" s="360" t="s">
        <v>6139</v>
      </c>
      <c r="E6640" s="645" t="s">
        <v>2508</v>
      </c>
      <c r="F6640" s="645"/>
      <c r="G6640" s="362" t="s">
        <v>104</v>
      </c>
      <c r="H6640" s="363">
        <v>1</v>
      </c>
      <c r="I6640" s="364">
        <v>8.77</v>
      </c>
      <c r="J6640" s="379">
        <v>8.77</v>
      </c>
    </row>
    <row r="6641" spans="1:10" ht="63.75" x14ac:dyDescent="0.25">
      <c r="A6641" s="378" t="s">
        <v>185</v>
      </c>
      <c r="B6641" s="361" t="s">
        <v>6142</v>
      </c>
      <c r="C6641" s="360" t="s">
        <v>12</v>
      </c>
      <c r="D6641" s="360" t="s">
        <v>6143</v>
      </c>
      <c r="E6641" s="645" t="s">
        <v>2508</v>
      </c>
      <c r="F6641" s="645"/>
      <c r="G6641" s="362" t="s">
        <v>104</v>
      </c>
      <c r="H6641" s="363">
        <v>1</v>
      </c>
      <c r="I6641" s="364">
        <v>22.48</v>
      </c>
      <c r="J6641" s="379">
        <v>22.48</v>
      </c>
    </row>
    <row r="6642" spans="1:10" ht="63.75" x14ac:dyDescent="0.25">
      <c r="A6642" s="378" t="s">
        <v>185</v>
      </c>
      <c r="B6642" s="361" t="s">
        <v>6140</v>
      </c>
      <c r="C6642" s="360" t="s">
        <v>12</v>
      </c>
      <c r="D6642" s="360" t="s">
        <v>6141</v>
      </c>
      <c r="E6642" s="645" t="s">
        <v>2508</v>
      </c>
      <c r="F6642" s="645"/>
      <c r="G6642" s="362" t="s">
        <v>104</v>
      </c>
      <c r="H6642" s="363">
        <v>1</v>
      </c>
      <c r="I6642" s="364">
        <v>3.54</v>
      </c>
      <c r="J6642" s="379">
        <v>3.54</v>
      </c>
    </row>
    <row r="6643" spans="1:10" ht="26.25" thickBot="1" x14ac:dyDescent="0.3">
      <c r="A6643" s="378" t="s">
        <v>185</v>
      </c>
      <c r="B6643" s="361" t="s">
        <v>4219</v>
      </c>
      <c r="C6643" s="360" t="s">
        <v>12</v>
      </c>
      <c r="D6643" s="360" t="s">
        <v>4220</v>
      </c>
      <c r="E6643" s="645" t="s">
        <v>2465</v>
      </c>
      <c r="F6643" s="645"/>
      <c r="G6643" s="362" t="s">
        <v>104</v>
      </c>
      <c r="H6643" s="363">
        <v>1</v>
      </c>
      <c r="I6643" s="364">
        <v>35</v>
      </c>
      <c r="J6643" s="379">
        <v>35</v>
      </c>
    </row>
    <row r="6644" spans="1:10" ht="15.75" thickTop="1" x14ac:dyDescent="0.25">
      <c r="A6644" s="374"/>
      <c r="B6644" s="359"/>
      <c r="C6644" s="359"/>
      <c r="D6644" s="359"/>
      <c r="E6644" s="359"/>
      <c r="F6644" s="359"/>
      <c r="G6644" s="359"/>
      <c r="H6644" s="359"/>
      <c r="I6644" s="359"/>
      <c r="J6644" s="375"/>
    </row>
    <row r="6645" spans="1:10" ht="63.75" x14ac:dyDescent="0.25">
      <c r="A6645" s="376" t="s">
        <v>184</v>
      </c>
      <c r="B6645" s="350" t="s">
        <v>6144</v>
      </c>
      <c r="C6645" s="349" t="s">
        <v>12</v>
      </c>
      <c r="D6645" s="349" t="s">
        <v>6145</v>
      </c>
      <c r="E6645" s="644" t="s">
        <v>2464</v>
      </c>
      <c r="F6645" s="644"/>
      <c r="G6645" s="351" t="s">
        <v>109</v>
      </c>
      <c r="H6645" s="352">
        <v>1</v>
      </c>
      <c r="I6645" s="353">
        <v>217.44</v>
      </c>
      <c r="J6645" s="377">
        <v>217.44</v>
      </c>
    </row>
    <row r="6646" spans="1:10" ht="63.75" x14ac:dyDescent="0.25">
      <c r="A6646" s="378" t="s">
        <v>185</v>
      </c>
      <c r="B6646" s="361" t="s">
        <v>6146</v>
      </c>
      <c r="C6646" s="360" t="s">
        <v>12</v>
      </c>
      <c r="D6646" s="360" t="s">
        <v>6147</v>
      </c>
      <c r="E6646" s="645" t="s">
        <v>2508</v>
      </c>
      <c r="F6646" s="645"/>
      <c r="G6646" s="362" t="s">
        <v>104</v>
      </c>
      <c r="H6646" s="363">
        <v>1</v>
      </c>
      <c r="I6646" s="364">
        <v>106.78</v>
      </c>
      <c r="J6646" s="379">
        <v>106.78</v>
      </c>
    </row>
    <row r="6647" spans="1:10" ht="63.75" x14ac:dyDescent="0.25">
      <c r="A6647" s="378" t="s">
        <v>185</v>
      </c>
      <c r="B6647" s="361" t="s">
        <v>6148</v>
      </c>
      <c r="C6647" s="360" t="s">
        <v>12</v>
      </c>
      <c r="D6647" s="360" t="s">
        <v>6149</v>
      </c>
      <c r="E6647" s="645" t="s">
        <v>2508</v>
      </c>
      <c r="F6647" s="645"/>
      <c r="G6647" s="362" t="s">
        <v>104</v>
      </c>
      <c r="H6647" s="363">
        <v>1</v>
      </c>
      <c r="I6647" s="364">
        <v>40.869999999999997</v>
      </c>
      <c r="J6647" s="379">
        <v>40.869999999999997</v>
      </c>
    </row>
    <row r="6648" spans="1:10" ht="63.75" x14ac:dyDescent="0.25">
      <c r="A6648" s="378" t="s">
        <v>185</v>
      </c>
      <c r="B6648" s="361" t="s">
        <v>6140</v>
      </c>
      <c r="C6648" s="360" t="s">
        <v>12</v>
      </c>
      <c r="D6648" s="360" t="s">
        <v>6141</v>
      </c>
      <c r="E6648" s="645" t="s">
        <v>2508</v>
      </c>
      <c r="F6648" s="645"/>
      <c r="G6648" s="362" t="s">
        <v>104</v>
      </c>
      <c r="H6648" s="363">
        <v>1</v>
      </c>
      <c r="I6648" s="364">
        <v>3.54</v>
      </c>
      <c r="J6648" s="379">
        <v>3.54</v>
      </c>
    </row>
    <row r="6649" spans="1:10" ht="51" x14ac:dyDescent="0.25">
      <c r="A6649" s="378" t="s">
        <v>185</v>
      </c>
      <c r="B6649" s="361" t="s">
        <v>6138</v>
      </c>
      <c r="C6649" s="360" t="s">
        <v>12</v>
      </c>
      <c r="D6649" s="360" t="s">
        <v>6139</v>
      </c>
      <c r="E6649" s="645" t="s">
        <v>2508</v>
      </c>
      <c r="F6649" s="645"/>
      <c r="G6649" s="362" t="s">
        <v>104</v>
      </c>
      <c r="H6649" s="363">
        <v>1</v>
      </c>
      <c r="I6649" s="364">
        <v>8.77</v>
      </c>
      <c r="J6649" s="379">
        <v>8.77</v>
      </c>
    </row>
    <row r="6650" spans="1:10" ht="63.75" x14ac:dyDescent="0.25">
      <c r="A6650" s="378" t="s">
        <v>185</v>
      </c>
      <c r="B6650" s="361" t="s">
        <v>6142</v>
      </c>
      <c r="C6650" s="360" t="s">
        <v>12</v>
      </c>
      <c r="D6650" s="360" t="s">
        <v>6143</v>
      </c>
      <c r="E6650" s="645" t="s">
        <v>2508</v>
      </c>
      <c r="F6650" s="645"/>
      <c r="G6650" s="362" t="s">
        <v>104</v>
      </c>
      <c r="H6650" s="363">
        <v>1</v>
      </c>
      <c r="I6650" s="364">
        <v>22.48</v>
      </c>
      <c r="J6650" s="379">
        <v>22.48</v>
      </c>
    </row>
    <row r="6651" spans="1:10" ht="26.25" thickBot="1" x14ac:dyDescent="0.3">
      <c r="A6651" s="378" t="s">
        <v>185</v>
      </c>
      <c r="B6651" s="361" t="s">
        <v>4219</v>
      </c>
      <c r="C6651" s="360" t="s">
        <v>12</v>
      </c>
      <c r="D6651" s="360" t="s">
        <v>4220</v>
      </c>
      <c r="E6651" s="645" t="s">
        <v>2465</v>
      </c>
      <c r="F6651" s="645"/>
      <c r="G6651" s="362" t="s">
        <v>104</v>
      </c>
      <c r="H6651" s="363">
        <v>1</v>
      </c>
      <c r="I6651" s="364">
        <v>35</v>
      </c>
      <c r="J6651" s="379">
        <v>35</v>
      </c>
    </row>
    <row r="6652" spans="1:10" ht="15.75" thickTop="1" x14ac:dyDescent="0.25">
      <c r="A6652" s="374"/>
      <c r="B6652" s="359"/>
      <c r="C6652" s="359"/>
      <c r="D6652" s="359"/>
      <c r="E6652" s="359"/>
      <c r="F6652" s="359"/>
      <c r="G6652" s="359"/>
      <c r="H6652" s="359"/>
      <c r="I6652" s="359"/>
      <c r="J6652" s="375"/>
    </row>
    <row r="6653" spans="1:10" ht="63.75" x14ac:dyDescent="0.25">
      <c r="A6653" s="376" t="s">
        <v>184</v>
      </c>
      <c r="B6653" s="350" t="s">
        <v>6142</v>
      </c>
      <c r="C6653" s="349" t="s">
        <v>12</v>
      </c>
      <c r="D6653" s="349" t="s">
        <v>6143</v>
      </c>
      <c r="E6653" s="644" t="s">
        <v>2508</v>
      </c>
      <c r="F6653" s="644"/>
      <c r="G6653" s="351" t="s">
        <v>104</v>
      </c>
      <c r="H6653" s="352">
        <v>1</v>
      </c>
      <c r="I6653" s="353">
        <v>22.48</v>
      </c>
      <c r="J6653" s="377">
        <v>22.48</v>
      </c>
    </row>
    <row r="6654" spans="1:10" ht="51" x14ac:dyDescent="0.25">
      <c r="A6654" s="372" t="s">
        <v>191</v>
      </c>
      <c r="B6654" s="355" t="s">
        <v>4229</v>
      </c>
      <c r="C6654" s="354" t="s">
        <v>12</v>
      </c>
      <c r="D6654" s="354" t="s">
        <v>4230</v>
      </c>
      <c r="E6654" s="643" t="s">
        <v>213</v>
      </c>
      <c r="F6654" s="643"/>
      <c r="G6654" s="356" t="s">
        <v>4</v>
      </c>
      <c r="H6654" s="357">
        <v>3.4199999999999998E-5</v>
      </c>
      <c r="I6654" s="358">
        <v>574378.36</v>
      </c>
      <c r="J6654" s="373">
        <v>19.64</v>
      </c>
    </row>
    <row r="6655" spans="1:10" ht="26.25" thickBot="1" x14ac:dyDescent="0.3">
      <c r="A6655" s="372" t="s">
        <v>191</v>
      </c>
      <c r="B6655" s="355" t="s">
        <v>6150</v>
      </c>
      <c r="C6655" s="354" t="s">
        <v>12</v>
      </c>
      <c r="D6655" s="354" t="s">
        <v>6151</v>
      </c>
      <c r="E6655" s="643" t="s">
        <v>213</v>
      </c>
      <c r="F6655" s="643"/>
      <c r="G6655" s="356" t="s">
        <v>4</v>
      </c>
      <c r="H6655" s="357">
        <v>6.0300000000000002E-5</v>
      </c>
      <c r="I6655" s="358">
        <v>47206.29</v>
      </c>
      <c r="J6655" s="373">
        <v>2.84</v>
      </c>
    </row>
    <row r="6656" spans="1:10" ht="15.75" thickTop="1" x14ac:dyDescent="0.25">
      <c r="A6656" s="374"/>
      <c r="B6656" s="359"/>
      <c r="C6656" s="359"/>
      <c r="D6656" s="359"/>
      <c r="E6656" s="359"/>
      <c r="F6656" s="359"/>
      <c r="G6656" s="359"/>
      <c r="H6656" s="359"/>
      <c r="I6656" s="359"/>
      <c r="J6656" s="375"/>
    </row>
    <row r="6657" spans="1:10" ht="63.75" x14ac:dyDescent="0.25">
      <c r="A6657" s="376" t="s">
        <v>184</v>
      </c>
      <c r="B6657" s="350" t="s">
        <v>6140</v>
      </c>
      <c r="C6657" s="349" t="s">
        <v>12</v>
      </c>
      <c r="D6657" s="349" t="s">
        <v>6141</v>
      </c>
      <c r="E6657" s="644" t="s">
        <v>2508</v>
      </c>
      <c r="F6657" s="644"/>
      <c r="G6657" s="351" t="s">
        <v>104</v>
      </c>
      <c r="H6657" s="352">
        <v>1</v>
      </c>
      <c r="I6657" s="353">
        <v>3.54</v>
      </c>
      <c r="J6657" s="377">
        <v>3.54</v>
      </c>
    </row>
    <row r="6658" spans="1:10" ht="51" x14ac:dyDescent="0.25">
      <c r="A6658" s="372" t="s">
        <v>191</v>
      </c>
      <c r="B6658" s="355" t="s">
        <v>4229</v>
      </c>
      <c r="C6658" s="354" t="s">
        <v>12</v>
      </c>
      <c r="D6658" s="354" t="s">
        <v>4230</v>
      </c>
      <c r="E6658" s="643" t="s">
        <v>213</v>
      </c>
      <c r="F6658" s="643"/>
      <c r="G6658" s="356" t="s">
        <v>4</v>
      </c>
      <c r="H6658" s="357">
        <v>5.6999999999999996E-6</v>
      </c>
      <c r="I6658" s="358">
        <v>574378.36</v>
      </c>
      <c r="J6658" s="373">
        <v>3.27</v>
      </c>
    </row>
    <row r="6659" spans="1:10" ht="26.25" thickBot="1" x14ac:dyDescent="0.3">
      <c r="A6659" s="372" t="s">
        <v>191</v>
      </c>
      <c r="B6659" s="355" t="s">
        <v>6150</v>
      </c>
      <c r="C6659" s="354" t="s">
        <v>12</v>
      </c>
      <c r="D6659" s="354" t="s">
        <v>6151</v>
      </c>
      <c r="E6659" s="643" t="s">
        <v>213</v>
      </c>
      <c r="F6659" s="643"/>
      <c r="G6659" s="356" t="s">
        <v>4</v>
      </c>
      <c r="H6659" s="357">
        <v>5.9000000000000003E-6</v>
      </c>
      <c r="I6659" s="358">
        <v>47206.29</v>
      </c>
      <c r="J6659" s="373">
        <v>0.27</v>
      </c>
    </row>
    <row r="6660" spans="1:10" ht="15.75" thickTop="1" x14ac:dyDescent="0.25">
      <c r="A6660" s="374"/>
      <c r="B6660" s="359"/>
      <c r="C6660" s="359"/>
      <c r="D6660" s="359"/>
      <c r="E6660" s="359"/>
      <c r="F6660" s="359"/>
      <c r="G6660" s="359"/>
      <c r="H6660" s="359"/>
      <c r="I6660" s="359"/>
      <c r="J6660" s="375"/>
    </row>
    <row r="6661" spans="1:10" ht="51" x14ac:dyDescent="0.25">
      <c r="A6661" s="376" t="s">
        <v>184</v>
      </c>
      <c r="B6661" s="350" t="s">
        <v>6138</v>
      </c>
      <c r="C6661" s="349" t="s">
        <v>12</v>
      </c>
      <c r="D6661" s="349" t="s">
        <v>6139</v>
      </c>
      <c r="E6661" s="644" t="s">
        <v>2508</v>
      </c>
      <c r="F6661" s="644"/>
      <c r="G6661" s="351" t="s">
        <v>104</v>
      </c>
      <c r="H6661" s="352">
        <v>1</v>
      </c>
      <c r="I6661" s="353">
        <v>8.77</v>
      </c>
      <c r="J6661" s="377">
        <v>8.77</v>
      </c>
    </row>
    <row r="6662" spans="1:10" ht="25.5" x14ac:dyDescent="0.25">
      <c r="A6662" s="372" t="s">
        <v>191</v>
      </c>
      <c r="B6662" s="355" t="s">
        <v>6150</v>
      </c>
      <c r="C6662" s="354" t="s">
        <v>12</v>
      </c>
      <c r="D6662" s="354" t="s">
        <v>6151</v>
      </c>
      <c r="E6662" s="643" t="s">
        <v>213</v>
      </c>
      <c r="F6662" s="643"/>
      <c r="G6662" s="356" t="s">
        <v>4</v>
      </c>
      <c r="H6662" s="357">
        <v>1.4600000000000001E-5</v>
      </c>
      <c r="I6662" s="358">
        <v>47206.29</v>
      </c>
      <c r="J6662" s="373">
        <v>0.68</v>
      </c>
    </row>
    <row r="6663" spans="1:10" ht="51.75" thickBot="1" x14ac:dyDescent="0.3">
      <c r="A6663" s="372" t="s">
        <v>191</v>
      </c>
      <c r="B6663" s="355" t="s">
        <v>4229</v>
      </c>
      <c r="C6663" s="354" t="s">
        <v>12</v>
      </c>
      <c r="D6663" s="354" t="s">
        <v>4230</v>
      </c>
      <c r="E6663" s="643" t="s">
        <v>213</v>
      </c>
      <c r="F6663" s="643"/>
      <c r="G6663" s="356" t="s">
        <v>4</v>
      </c>
      <c r="H6663" s="357">
        <v>1.4100000000000001E-5</v>
      </c>
      <c r="I6663" s="358">
        <v>574378.36</v>
      </c>
      <c r="J6663" s="373">
        <v>8.09</v>
      </c>
    </row>
    <row r="6664" spans="1:10" ht="15.75" thickTop="1" x14ac:dyDescent="0.25">
      <c r="A6664" s="374"/>
      <c r="B6664" s="359"/>
      <c r="C6664" s="359"/>
      <c r="D6664" s="359"/>
      <c r="E6664" s="359"/>
      <c r="F6664" s="359"/>
      <c r="G6664" s="359"/>
      <c r="H6664" s="359"/>
      <c r="I6664" s="359"/>
      <c r="J6664" s="375"/>
    </row>
    <row r="6665" spans="1:10" ht="63.75" x14ac:dyDescent="0.25">
      <c r="A6665" s="376" t="s">
        <v>184</v>
      </c>
      <c r="B6665" s="350" t="s">
        <v>6148</v>
      </c>
      <c r="C6665" s="349" t="s">
        <v>12</v>
      </c>
      <c r="D6665" s="349" t="s">
        <v>6149</v>
      </c>
      <c r="E6665" s="644" t="s">
        <v>2508</v>
      </c>
      <c r="F6665" s="644"/>
      <c r="G6665" s="351" t="s">
        <v>104</v>
      </c>
      <c r="H6665" s="352">
        <v>1</v>
      </c>
      <c r="I6665" s="353">
        <v>40.869999999999997</v>
      </c>
      <c r="J6665" s="377">
        <v>40.869999999999997</v>
      </c>
    </row>
    <row r="6666" spans="1:10" ht="51" x14ac:dyDescent="0.25">
      <c r="A6666" s="372" t="s">
        <v>191</v>
      </c>
      <c r="B6666" s="355" t="s">
        <v>4229</v>
      </c>
      <c r="C6666" s="354" t="s">
        <v>12</v>
      </c>
      <c r="D6666" s="354" t="s">
        <v>4230</v>
      </c>
      <c r="E6666" s="643" t="s">
        <v>213</v>
      </c>
      <c r="F6666" s="643"/>
      <c r="G6666" s="356" t="s">
        <v>4</v>
      </c>
      <c r="H6666" s="357">
        <v>6.4200000000000002E-5</v>
      </c>
      <c r="I6666" s="358">
        <v>574378.36</v>
      </c>
      <c r="J6666" s="373">
        <v>36.869999999999997</v>
      </c>
    </row>
    <row r="6667" spans="1:10" ht="26.25" thickBot="1" x14ac:dyDescent="0.3">
      <c r="A6667" s="372" t="s">
        <v>191</v>
      </c>
      <c r="B6667" s="355" t="s">
        <v>6150</v>
      </c>
      <c r="C6667" s="354" t="s">
        <v>12</v>
      </c>
      <c r="D6667" s="354" t="s">
        <v>6151</v>
      </c>
      <c r="E6667" s="643" t="s">
        <v>213</v>
      </c>
      <c r="F6667" s="643"/>
      <c r="G6667" s="356" t="s">
        <v>4</v>
      </c>
      <c r="H6667" s="357">
        <v>8.4900000000000004E-5</v>
      </c>
      <c r="I6667" s="358">
        <v>47206.29</v>
      </c>
      <c r="J6667" s="373">
        <v>4</v>
      </c>
    </row>
    <row r="6668" spans="1:10" ht="15.75" thickTop="1" x14ac:dyDescent="0.25">
      <c r="A6668" s="374"/>
      <c r="B6668" s="359"/>
      <c r="C6668" s="359"/>
      <c r="D6668" s="359"/>
      <c r="E6668" s="359"/>
      <c r="F6668" s="359"/>
      <c r="G6668" s="359"/>
      <c r="H6668" s="359"/>
      <c r="I6668" s="359"/>
      <c r="J6668" s="375"/>
    </row>
    <row r="6669" spans="1:10" ht="63.75" x14ac:dyDescent="0.25">
      <c r="A6669" s="376" t="s">
        <v>184</v>
      </c>
      <c r="B6669" s="350" t="s">
        <v>6146</v>
      </c>
      <c r="C6669" s="349" t="s">
        <v>12</v>
      </c>
      <c r="D6669" s="349" t="s">
        <v>6147</v>
      </c>
      <c r="E6669" s="644" t="s">
        <v>2508</v>
      </c>
      <c r="F6669" s="644"/>
      <c r="G6669" s="351" t="s">
        <v>104</v>
      </c>
      <c r="H6669" s="352">
        <v>1</v>
      </c>
      <c r="I6669" s="353">
        <v>106.78</v>
      </c>
      <c r="J6669" s="377">
        <v>106.78</v>
      </c>
    </row>
    <row r="6670" spans="1:10" ht="26.25" thickBot="1" x14ac:dyDescent="0.3">
      <c r="A6670" s="372" t="s">
        <v>191</v>
      </c>
      <c r="B6670" s="355" t="s">
        <v>298</v>
      </c>
      <c r="C6670" s="354" t="s">
        <v>12</v>
      </c>
      <c r="D6670" s="354" t="s">
        <v>815</v>
      </c>
      <c r="E6670" s="643" t="s">
        <v>192</v>
      </c>
      <c r="F6670" s="643"/>
      <c r="G6670" s="356" t="s">
        <v>105</v>
      </c>
      <c r="H6670" s="357">
        <v>13.62</v>
      </c>
      <c r="I6670" s="358">
        <v>7.84</v>
      </c>
      <c r="J6670" s="373">
        <v>106.78</v>
      </c>
    </row>
    <row r="6671" spans="1:10" ht="15.75" thickTop="1" x14ac:dyDescent="0.25">
      <c r="A6671" s="374"/>
      <c r="B6671" s="359"/>
      <c r="C6671" s="359"/>
      <c r="D6671" s="359"/>
      <c r="E6671" s="359"/>
      <c r="F6671" s="359"/>
      <c r="G6671" s="359"/>
      <c r="H6671" s="359"/>
      <c r="I6671" s="359"/>
      <c r="J6671" s="375"/>
    </row>
    <row r="6672" spans="1:10" ht="63.75" x14ac:dyDescent="0.25">
      <c r="A6672" s="376" t="s">
        <v>184</v>
      </c>
      <c r="B6672" s="350" t="s">
        <v>644</v>
      </c>
      <c r="C6672" s="349" t="s">
        <v>12</v>
      </c>
      <c r="D6672" s="349" t="s">
        <v>645</v>
      </c>
      <c r="E6672" s="644" t="s">
        <v>2464</v>
      </c>
      <c r="F6672" s="644"/>
      <c r="G6672" s="351" t="s">
        <v>110</v>
      </c>
      <c r="H6672" s="352">
        <v>1</v>
      </c>
      <c r="I6672" s="353">
        <v>79.84</v>
      </c>
      <c r="J6672" s="377">
        <v>79.84</v>
      </c>
    </row>
    <row r="6673" spans="1:10" ht="63.75" x14ac:dyDescent="0.25">
      <c r="A6673" s="378" t="s">
        <v>185</v>
      </c>
      <c r="B6673" s="361" t="s">
        <v>822</v>
      </c>
      <c r="C6673" s="360" t="s">
        <v>12</v>
      </c>
      <c r="D6673" s="360" t="s">
        <v>823</v>
      </c>
      <c r="E6673" s="645" t="s">
        <v>2508</v>
      </c>
      <c r="F6673" s="645"/>
      <c r="G6673" s="362" t="s">
        <v>104</v>
      </c>
      <c r="H6673" s="363">
        <v>1</v>
      </c>
      <c r="I6673" s="364">
        <v>29.73</v>
      </c>
      <c r="J6673" s="379">
        <v>29.73</v>
      </c>
    </row>
    <row r="6674" spans="1:10" ht="25.5" x14ac:dyDescent="0.25">
      <c r="A6674" s="378" t="s">
        <v>185</v>
      </c>
      <c r="B6674" s="361" t="s">
        <v>818</v>
      </c>
      <c r="C6674" s="360" t="s">
        <v>12</v>
      </c>
      <c r="D6674" s="360" t="s">
        <v>819</v>
      </c>
      <c r="E6674" s="645" t="s">
        <v>2465</v>
      </c>
      <c r="F6674" s="645"/>
      <c r="G6674" s="362" t="s">
        <v>104</v>
      </c>
      <c r="H6674" s="363">
        <v>1</v>
      </c>
      <c r="I6674" s="364">
        <v>34</v>
      </c>
      <c r="J6674" s="379">
        <v>34</v>
      </c>
    </row>
    <row r="6675" spans="1:10" ht="63.75" x14ac:dyDescent="0.25">
      <c r="A6675" s="378" t="s">
        <v>185</v>
      </c>
      <c r="B6675" s="361" t="s">
        <v>820</v>
      </c>
      <c r="C6675" s="360" t="s">
        <v>12</v>
      </c>
      <c r="D6675" s="360" t="s">
        <v>821</v>
      </c>
      <c r="E6675" s="645" t="s">
        <v>2508</v>
      </c>
      <c r="F6675" s="645"/>
      <c r="G6675" s="362" t="s">
        <v>104</v>
      </c>
      <c r="H6675" s="363">
        <v>1</v>
      </c>
      <c r="I6675" s="364">
        <v>4.63</v>
      </c>
      <c r="J6675" s="379">
        <v>4.63</v>
      </c>
    </row>
    <row r="6676" spans="1:10" ht="64.5" thickBot="1" x14ac:dyDescent="0.3">
      <c r="A6676" s="378" t="s">
        <v>185</v>
      </c>
      <c r="B6676" s="361" t="s">
        <v>816</v>
      </c>
      <c r="C6676" s="360" t="s">
        <v>12</v>
      </c>
      <c r="D6676" s="360" t="s">
        <v>817</v>
      </c>
      <c r="E6676" s="645" t="s">
        <v>2508</v>
      </c>
      <c r="F6676" s="645"/>
      <c r="G6676" s="362" t="s">
        <v>104</v>
      </c>
      <c r="H6676" s="363">
        <v>1</v>
      </c>
      <c r="I6676" s="364">
        <v>11.48</v>
      </c>
      <c r="J6676" s="379">
        <v>11.48</v>
      </c>
    </row>
    <row r="6677" spans="1:10" ht="15.75" thickTop="1" x14ac:dyDescent="0.25">
      <c r="A6677" s="374"/>
      <c r="B6677" s="359"/>
      <c r="C6677" s="359"/>
      <c r="D6677" s="359"/>
      <c r="E6677" s="359"/>
      <c r="F6677" s="359"/>
      <c r="G6677" s="359"/>
      <c r="H6677" s="359"/>
      <c r="I6677" s="359"/>
      <c r="J6677" s="375"/>
    </row>
    <row r="6678" spans="1:10" ht="63.75" x14ac:dyDescent="0.25">
      <c r="A6678" s="376" t="s">
        <v>184</v>
      </c>
      <c r="B6678" s="350" t="s">
        <v>646</v>
      </c>
      <c r="C6678" s="349" t="s">
        <v>12</v>
      </c>
      <c r="D6678" s="349" t="s">
        <v>647</v>
      </c>
      <c r="E6678" s="644" t="s">
        <v>2464</v>
      </c>
      <c r="F6678" s="644"/>
      <c r="G6678" s="351" t="s">
        <v>109</v>
      </c>
      <c r="H6678" s="352">
        <v>1</v>
      </c>
      <c r="I6678" s="353">
        <v>384.65</v>
      </c>
      <c r="J6678" s="377">
        <v>384.65</v>
      </c>
    </row>
    <row r="6679" spans="1:10" ht="63.75" x14ac:dyDescent="0.25">
      <c r="A6679" s="378" t="s">
        <v>185</v>
      </c>
      <c r="B6679" s="361" t="s">
        <v>824</v>
      </c>
      <c r="C6679" s="360" t="s">
        <v>12</v>
      </c>
      <c r="D6679" s="360" t="s">
        <v>825</v>
      </c>
      <c r="E6679" s="645" t="s">
        <v>2508</v>
      </c>
      <c r="F6679" s="645"/>
      <c r="G6679" s="362" t="s">
        <v>104</v>
      </c>
      <c r="H6679" s="363">
        <v>1</v>
      </c>
      <c r="I6679" s="364">
        <v>252.13</v>
      </c>
      <c r="J6679" s="379">
        <v>252.13</v>
      </c>
    </row>
    <row r="6680" spans="1:10" ht="25.5" x14ac:dyDescent="0.25">
      <c r="A6680" s="378" t="s">
        <v>185</v>
      </c>
      <c r="B6680" s="361" t="s">
        <v>818</v>
      </c>
      <c r="C6680" s="360" t="s">
        <v>12</v>
      </c>
      <c r="D6680" s="360" t="s">
        <v>819</v>
      </c>
      <c r="E6680" s="645" t="s">
        <v>2465</v>
      </c>
      <c r="F6680" s="645"/>
      <c r="G6680" s="362" t="s">
        <v>104</v>
      </c>
      <c r="H6680" s="363">
        <v>1</v>
      </c>
      <c r="I6680" s="364">
        <v>34</v>
      </c>
      <c r="J6680" s="379">
        <v>34</v>
      </c>
    </row>
    <row r="6681" spans="1:10" ht="63.75" x14ac:dyDescent="0.25">
      <c r="A6681" s="378" t="s">
        <v>185</v>
      </c>
      <c r="B6681" s="361" t="s">
        <v>820</v>
      </c>
      <c r="C6681" s="360" t="s">
        <v>12</v>
      </c>
      <c r="D6681" s="360" t="s">
        <v>821</v>
      </c>
      <c r="E6681" s="645" t="s">
        <v>2508</v>
      </c>
      <c r="F6681" s="645"/>
      <c r="G6681" s="362" t="s">
        <v>104</v>
      </c>
      <c r="H6681" s="363">
        <v>1</v>
      </c>
      <c r="I6681" s="364">
        <v>4.63</v>
      </c>
      <c r="J6681" s="379">
        <v>4.63</v>
      </c>
    </row>
    <row r="6682" spans="1:10" ht="63.75" x14ac:dyDescent="0.25">
      <c r="A6682" s="378" t="s">
        <v>185</v>
      </c>
      <c r="B6682" s="361" t="s">
        <v>816</v>
      </c>
      <c r="C6682" s="360" t="s">
        <v>12</v>
      </c>
      <c r="D6682" s="360" t="s">
        <v>817</v>
      </c>
      <c r="E6682" s="645" t="s">
        <v>2508</v>
      </c>
      <c r="F6682" s="645"/>
      <c r="G6682" s="362" t="s">
        <v>104</v>
      </c>
      <c r="H6682" s="363">
        <v>1</v>
      </c>
      <c r="I6682" s="364">
        <v>11.48</v>
      </c>
      <c r="J6682" s="379">
        <v>11.48</v>
      </c>
    </row>
    <row r="6683" spans="1:10" ht="63.75" x14ac:dyDescent="0.25">
      <c r="A6683" s="378" t="s">
        <v>185</v>
      </c>
      <c r="B6683" s="361" t="s">
        <v>826</v>
      </c>
      <c r="C6683" s="360" t="s">
        <v>12</v>
      </c>
      <c r="D6683" s="360" t="s">
        <v>827</v>
      </c>
      <c r="E6683" s="645" t="s">
        <v>2508</v>
      </c>
      <c r="F6683" s="645"/>
      <c r="G6683" s="362" t="s">
        <v>104</v>
      </c>
      <c r="H6683" s="363">
        <v>1</v>
      </c>
      <c r="I6683" s="364">
        <v>52.68</v>
      </c>
      <c r="J6683" s="379">
        <v>52.68</v>
      </c>
    </row>
    <row r="6684" spans="1:10" ht="64.5" thickBot="1" x14ac:dyDescent="0.3">
      <c r="A6684" s="378" t="s">
        <v>185</v>
      </c>
      <c r="B6684" s="361" t="s">
        <v>822</v>
      </c>
      <c r="C6684" s="360" t="s">
        <v>12</v>
      </c>
      <c r="D6684" s="360" t="s">
        <v>823</v>
      </c>
      <c r="E6684" s="645" t="s">
        <v>2508</v>
      </c>
      <c r="F6684" s="645"/>
      <c r="G6684" s="362" t="s">
        <v>104</v>
      </c>
      <c r="H6684" s="363">
        <v>1</v>
      </c>
      <c r="I6684" s="364">
        <v>29.73</v>
      </c>
      <c r="J6684" s="379">
        <v>29.73</v>
      </c>
    </row>
    <row r="6685" spans="1:10" ht="15.75" thickTop="1" x14ac:dyDescent="0.25">
      <c r="A6685" s="374"/>
      <c r="B6685" s="359"/>
      <c r="C6685" s="359"/>
      <c r="D6685" s="359"/>
      <c r="E6685" s="359"/>
      <c r="F6685" s="359"/>
      <c r="G6685" s="359"/>
      <c r="H6685" s="359"/>
      <c r="I6685" s="359"/>
      <c r="J6685" s="375"/>
    </row>
    <row r="6686" spans="1:10" ht="63.75" x14ac:dyDescent="0.25">
      <c r="A6686" s="376" t="s">
        <v>184</v>
      </c>
      <c r="B6686" s="350" t="s">
        <v>822</v>
      </c>
      <c r="C6686" s="349" t="s">
        <v>12</v>
      </c>
      <c r="D6686" s="349" t="s">
        <v>823</v>
      </c>
      <c r="E6686" s="644" t="s">
        <v>2508</v>
      </c>
      <c r="F6686" s="644"/>
      <c r="G6686" s="351" t="s">
        <v>104</v>
      </c>
      <c r="H6686" s="352">
        <v>1</v>
      </c>
      <c r="I6686" s="353">
        <v>29.73</v>
      </c>
      <c r="J6686" s="377">
        <v>29.73</v>
      </c>
    </row>
    <row r="6687" spans="1:10" ht="63.75" x14ac:dyDescent="0.25">
      <c r="A6687" s="372" t="s">
        <v>191</v>
      </c>
      <c r="B6687" s="355" t="s">
        <v>828</v>
      </c>
      <c r="C6687" s="354" t="s">
        <v>12</v>
      </c>
      <c r="D6687" s="354" t="s">
        <v>829</v>
      </c>
      <c r="E6687" s="643" t="s">
        <v>213</v>
      </c>
      <c r="F6687" s="643"/>
      <c r="G6687" s="356" t="s">
        <v>4</v>
      </c>
      <c r="H6687" s="357">
        <v>5.5099999999999998E-5</v>
      </c>
      <c r="I6687" s="358">
        <v>89250</v>
      </c>
      <c r="J6687" s="373">
        <v>4.91</v>
      </c>
    </row>
    <row r="6688" spans="1:10" ht="51.75" thickBot="1" x14ac:dyDescent="0.3">
      <c r="A6688" s="372" t="s">
        <v>191</v>
      </c>
      <c r="B6688" s="355" t="s">
        <v>830</v>
      </c>
      <c r="C6688" s="354" t="s">
        <v>12</v>
      </c>
      <c r="D6688" s="354" t="s">
        <v>831</v>
      </c>
      <c r="E6688" s="643" t="s">
        <v>213</v>
      </c>
      <c r="F6688" s="643"/>
      <c r="G6688" s="356" t="s">
        <v>4</v>
      </c>
      <c r="H6688" s="357">
        <v>3.43E-5</v>
      </c>
      <c r="I6688" s="358">
        <v>723899.08</v>
      </c>
      <c r="J6688" s="373">
        <v>24.82</v>
      </c>
    </row>
    <row r="6689" spans="1:10" ht="15.75" thickTop="1" x14ac:dyDescent="0.25">
      <c r="A6689" s="374"/>
      <c r="B6689" s="359"/>
      <c r="C6689" s="359"/>
      <c r="D6689" s="359"/>
      <c r="E6689" s="359"/>
      <c r="F6689" s="359"/>
      <c r="G6689" s="359"/>
      <c r="H6689" s="359"/>
      <c r="I6689" s="359"/>
      <c r="J6689" s="375"/>
    </row>
    <row r="6690" spans="1:10" ht="63.75" x14ac:dyDescent="0.25">
      <c r="A6690" s="376" t="s">
        <v>184</v>
      </c>
      <c r="B6690" s="350" t="s">
        <v>820</v>
      </c>
      <c r="C6690" s="349" t="s">
        <v>12</v>
      </c>
      <c r="D6690" s="349" t="s">
        <v>821</v>
      </c>
      <c r="E6690" s="644" t="s">
        <v>2508</v>
      </c>
      <c r="F6690" s="644"/>
      <c r="G6690" s="351" t="s">
        <v>104</v>
      </c>
      <c r="H6690" s="352">
        <v>1</v>
      </c>
      <c r="I6690" s="353">
        <v>4.63</v>
      </c>
      <c r="J6690" s="377">
        <v>4.63</v>
      </c>
    </row>
    <row r="6691" spans="1:10" ht="63.75" x14ac:dyDescent="0.25">
      <c r="A6691" s="372" t="s">
        <v>191</v>
      </c>
      <c r="B6691" s="355" t="s">
        <v>828</v>
      </c>
      <c r="C6691" s="354" t="s">
        <v>12</v>
      </c>
      <c r="D6691" s="354" t="s">
        <v>829</v>
      </c>
      <c r="E6691" s="643" t="s">
        <v>213</v>
      </c>
      <c r="F6691" s="643"/>
      <c r="G6691" s="356" t="s">
        <v>4</v>
      </c>
      <c r="H6691" s="357">
        <v>5.8000000000000004E-6</v>
      </c>
      <c r="I6691" s="358">
        <v>89250</v>
      </c>
      <c r="J6691" s="373">
        <v>0.51</v>
      </c>
    </row>
    <row r="6692" spans="1:10" ht="51.75" thickBot="1" x14ac:dyDescent="0.3">
      <c r="A6692" s="372" t="s">
        <v>191</v>
      </c>
      <c r="B6692" s="355" t="s">
        <v>830</v>
      </c>
      <c r="C6692" s="354" t="s">
        <v>12</v>
      </c>
      <c r="D6692" s="354" t="s">
        <v>831</v>
      </c>
      <c r="E6692" s="643" t="s">
        <v>213</v>
      </c>
      <c r="F6692" s="643"/>
      <c r="G6692" s="356" t="s">
        <v>4</v>
      </c>
      <c r="H6692" s="357">
        <v>5.6999999999999996E-6</v>
      </c>
      <c r="I6692" s="358">
        <v>723899.08</v>
      </c>
      <c r="J6692" s="373">
        <v>4.12</v>
      </c>
    </row>
    <row r="6693" spans="1:10" ht="15.75" thickTop="1" x14ac:dyDescent="0.25">
      <c r="A6693" s="374"/>
      <c r="B6693" s="359"/>
      <c r="C6693" s="359"/>
      <c r="D6693" s="359"/>
      <c r="E6693" s="359"/>
      <c r="F6693" s="359"/>
      <c r="G6693" s="359"/>
      <c r="H6693" s="359"/>
      <c r="I6693" s="359"/>
      <c r="J6693" s="375"/>
    </row>
    <row r="6694" spans="1:10" ht="63.75" x14ac:dyDescent="0.25">
      <c r="A6694" s="376" t="s">
        <v>184</v>
      </c>
      <c r="B6694" s="350" t="s">
        <v>816</v>
      </c>
      <c r="C6694" s="349" t="s">
        <v>12</v>
      </c>
      <c r="D6694" s="349" t="s">
        <v>817</v>
      </c>
      <c r="E6694" s="644" t="s">
        <v>2508</v>
      </c>
      <c r="F6694" s="644"/>
      <c r="G6694" s="351" t="s">
        <v>104</v>
      </c>
      <c r="H6694" s="352">
        <v>1</v>
      </c>
      <c r="I6694" s="353">
        <v>11.48</v>
      </c>
      <c r="J6694" s="377">
        <v>11.48</v>
      </c>
    </row>
    <row r="6695" spans="1:10" ht="51" x14ac:dyDescent="0.25">
      <c r="A6695" s="372" t="s">
        <v>191</v>
      </c>
      <c r="B6695" s="355" t="s">
        <v>830</v>
      </c>
      <c r="C6695" s="354" t="s">
        <v>12</v>
      </c>
      <c r="D6695" s="354" t="s">
        <v>831</v>
      </c>
      <c r="E6695" s="643" t="s">
        <v>213</v>
      </c>
      <c r="F6695" s="643"/>
      <c r="G6695" s="356" t="s">
        <v>4</v>
      </c>
      <c r="H6695" s="357">
        <v>1.4100000000000001E-5</v>
      </c>
      <c r="I6695" s="358">
        <v>723899.08</v>
      </c>
      <c r="J6695" s="373">
        <v>10.199999999999999</v>
      </c>
    </row>
    <row r="6696" spans="1:10" ht="64.5" thickBot="1" x14ac:dyDescent="0.3">
      <c r="A6696" s="372" t="s">
        <v>191</v>
      </c>
      <c r="B6696" s="355" t="s">
        <v>828</v>
      </c>
      <c r="C6696" s="354" t="s">
        <v>12</v>
      </c>
      <c r="D6696" s="354" t="s">
        <v>829</v>
      </c>
      <c r="E6696" s="643" t="s">
        <v>213</v>
      </c>
      <c r="F6696" s="643"/>
      <c r="G6696" s="356" t="s">
        <v>4</v>
      </c>
      <c r="H6696" s="357">
        <v>1.4399999999999999E-5</v>
      </c>
      <c r="I6696" s="358">
        <v>89250</v>
      </c>
      <c r="J6696" s="373">
        <v>1.28</v>
      </c>
    </row>
    <row r="6697" spans="1:10" ht="15.75" thickTop="1" x14ac:dyDescent="0.25">
      <c r="A6697" s="374"/>
      <c r="B6697" s="359"/>
      <c r="C6697" s="359"/>
      <c r="D6697" s="359"/>
      <c r="E6697" s="359"/>
      <c r="F6697" s="359"/>
      <c r="G6697" s="359"/>
      <c r="H6697" s="359"/>
      <c r="I6697" s="359"/>
      <c r="J6697" s="375"/>
    </row>
    <row r="6698" spans="1:10" ht="63.75" x14ac:dyDescent="0.25">
      <c r="A6698" s="376" t="s">
        <v>184</v>
      </c>
      <c r="B6698" s="350" t="s">
        <v>826</v>
      </c>
      <c r="C6698" s="349" t="s">
        <v>12</v>
      </c>
      <c r="D6698" s="349" t="s">
        <v>827</v>
      </c>
      <c r="E6698" s="644" t="s">
        <v>2508</v>
      </c>
      <c r="F6698" s="644"/>
      <c r="G6698" s="351" t="s">
        <v>104</v>
      </c>
      <c r="H6698" s="352">
        <v>1</v>
      </c>
      <c r="I6698" s="353">
        <v>52.68</v>
      </c>
      <c r="J6698" s="377">
        <v>52.68</v>
      </c>
    </row>
    <row r="6699" spans="1:10" ht="51" x14ac:dyDescent="0.25">
      <c r="A6699" s="372" t="s">
        <v>191</v>
      </c>
      <c r="B6699" s="355" t="s">
        <v>830</v>
      </c>
      <c r="C6699" s="354" t="s">
        <v>12</v>
      </c>
      <c r="D6699" s="354" t="s">
        <v>831</v>
      </c>
      <c r="E6699" s="643" t="s">
        <v>213</v>
      </c>
      <c r="F6699" s="643"/>
      <c r="G6699" s="356" t="s">
        <v>4</v>
      </c>
      <c r="H6699" s="357">
        <v>6.4300000000000004E-5</v>
      </c>
      <c r="I6699" s="358">
        <v>723899.08</v>
      </c>
      <c r="J6699" s="373">
        <v>46.54</v>
      </c>
    </row>
    <row r="6700" spans="1:10" ht="64.5" thickBot="1" x14ac:dyDescent="0.3">
      <c r="A6700" s="372" t="s">
        <v>191</v>
      </c>
      <c r="B6700" s="355" t="s">
        <v>828</v>
      </c>
      <c r="C6700" s="354" t="s">
        <v>12</v>
      </c>
      <c r="D6700" s="354" t="s">
        <v>829</v>
      </c>
      <c r="E6700" s="643" t="s">
        <v>213</v>
      </c>
      <c r="F6700" s="643"/>
      <c r="G6700" s="356" t="s">
        <v>4</v>
      </c>
      <c r="H6700" s="357">
        <v>6.8899999999999994E-5</v>
      </c>
      <c r="I6700" s="358">
        <v>89250</v>
      </c>
      <c r="J6700" s="373">
        <v>6.14</v>
      </c>
    </row>
    <row r="6701" spans="1:10" ht="15.75" thickTop="1" x14ac:dyDescent="0.25">
      <c r="A6701" s="374"/>
      <c r="B6701" s="359"/>
      <c r="C6701" s="359"/>
      <c r="D6701" s="359"/>
      <c r="E6701" s="359"/>
      <c r="F6701" s="359"/>
      <c r="G6701" s="359"/>
      <c r="H6701" s="359"/>
      <c r="I6701" s="359"/>
      <c r="J6701" s="375"/>
    </row>
    <row r="6702" spans="1:10" ht="63.75" x14ac:dyDescent="0.25">
      <c r="A6702" s="376" t="s">
        <v>184</v>
      </c>
      <c r="B6702" s="350" t="s">
        <v>824</v>
      </c>
      <c r="C6702" s="349" t="s">
        <v>12</v>
      </c>
      <c r="D6702" s="349" t="s">
        <v>825</v>
      </c>
      <c r="E6702" s="644" t="s">
        <v>2508</v>
      </c>
      <c r="F6702" s="644"/>
      <c r="G6702" s="351" t="s">
        <v>104</v>
      </c>
      <c r="H6702" s="352">
        <v>1</v>
      </c>
      <c r="I6702" s="353">
        <v>252.13</v>
      </c>
      <c r="J6702" s="377">
        <v>252.13</v>
      </c>
    </row>
    <row r="6703" spans="1:10" ht="26.25" thickBot="1" x14ac:dyDescent="0.3">
      <c r="A6703" s="372" t="s">
        <v>191</v>
      </c>
      <c r="B6703" s="355" t="s">
        <v>298</v>
      </c>
      <c r="C6703" s="354" t="s">
        <v>12</v>
      </c>
      <c r="D6703" s="354" t="s">
        <v>815</v>
      </c>
      <c r="E6703" s="643" t="s">
        <v>192</v>
      </c>
      <c r="F6703" s="643"/>
      <c r="G6703" s="356" t="s">
        <v>105</v>
      </c>
      <c r="H6703" s="357">
        <v>32.159999999999997</v>
      </c>
      <c r="I6703" s="358">
        <v>7.84</v>
      </c>
      <c r="J6703" s="373">
        <v>252.13</v>
      </c>
    </row>
    <row r="6704" spans="1:10" ht="15.75" thickTop="1" x14ac:dyDescent="0.25">
      <c r="A6704" s="374"/>
      <c r="B6704" s="359"/>
      <c r="C6704" s="359"/>
      <c r="D6704" s="359"/>
      <c r="E6704" s="359"/>
      <c r="F6704" s="359"/>
      <c r="G6704" s="359"/>
      <c r="H6704" s="359"/>
      <c r="I6704" s="359"/>
      <c r="J6704" s="375"/>
    </row>
    <row r="6705" spans="1:10" ht="63.75" x14ac:dyDescent="0.25">
      <c r="A6705" s="376" t="s">
        <v>184</v>
      </c>
      <c r="B6705" s="350" t="s">
        <v>6001</v>
      </c>
      <c r="C6705" s="349" t="s">
        <v>12</v>
      </c>
      <c r="D6705" s="349" t="s">
        <v>6002</v>
      </c>
      <c r="E6705" s="644" t="s">
        <v>3914</v>
      </c>
      <c r="F6705" s="644"/>
      <c r="G6705" s="351" t="s">
        <v>187</v>
      </c>
      <c r="H6705" s="352">
        <v>1</v>
      </c>
      <c r="I6705" s="353">
        <v>9.65</v>
      </c>
      <c r="J6705" s="377">
        <v>9.65</v>
      </c>
    </row>
    <row r="6706" spans="1:10" ht="51" x14ac:dyDescent="0.25">
      <c r="A6706" s="378" t="s">
        <v>185</v>
      </c>
      <c r="B6706" s="361" t="s">
        <v>6154</v>
      </c>
      <c r="C6706" s="360" t="s">
        <v>12</v>
      </c>
      <c r="D6706" s="360" t="s">
        <v>6155</v>
      </c>
      <c r="E6706" s="645" t="s">
        <v>2464</v>
      </c>
      <c r="F6706" s="645"/>
      <c r="G6706" s="362" t="s">
        <v>110</v>
      </c>
      <c r="H6706" s="363">
        <v>1.4256400000000001E-2</v>
      </c>
      <c r="I6706" s="364">
        <v>94.57</v>
      </c>
      <c r="J6706" s="379">
        <v>1.34</v>
      </c>
    </row>
    <row r="6707" spans="1:10" ht="63.75" x14ac:dyDescent="0.25">
      <c r="A6707" s="378" t="s">
        <v>185</v>
      </c>
      <c r="B6707" s="361" t="s">
        <v>6144</v>
      </c>
      <c r="C6707" s="360" t="s">
        <v>12</v>
      </c>
      <c r="D6707" s="360" t="s">
        <v>6145</v>
      </c>
      <c r="E6707" s="645" t="s">
        <v>2464</v>
      </c>
      <c r="F6707" s="645"/>
      <c r="G6707" s="362" t="s">
        <v>109</v>
      </c>
      <c r="H6707" s="363">
        <v>2.5600700000000001E-2</v>
      </c>
      <c r="I6707" s="364">
        <v>217.44</v>
      </c>
      <c r="J6707" s="379">
        <v>5.56</v>
      </c>
    </row>
    <row r="6708" spans="1:10" ht="51" x14ac:dyDescent="0.25">
      <c r="A6708" s="378" t="s">
        <v>185</v>
      </c>
      <c r="B6708" s="361" t="s">
        <v>6152</v>
      </c>
      <c r="C6708" s="360" t="s">
        <v>12</v>
      </c>
      <c r="D6708" s="360" t="s">
        <v>6153</v>
      </c>
      <c r="E6708" s="645" t="s">
        <v>2464</v>
      </c>
      <c r="F6708" s="645"/>
      <c r="G6708" s="362" t="s">
        <v>109</v>
      </c>
      <c r="H6708" s="363">
        <v>7.1195E-3</v>
      </c>
      <c r="I6708" s="364">
        <v>206.61</v>
      </c>
      <c r="J6708" s="379">
        <v>1.47</v>
      </c>
    </row>
    <row r="6709" spans="1:10" ht="64.5" thickBot="1" x14ac:dyDescent="0.3">
      <c r="A6709" s="378" t="s">
        <v>185</v>
      </c>
      <c r="B6709" s="361" t="s">
        <v>6136</v>
      </c>
      <c r="C6709" s="360" t="s">
        <v>12</v>
      </c>
      <c r="D6709" s="360" t="s">
        <v>6137</v>
      </c>
      <c r="E6709" s="645" t="s">
        <v>2464</v>
      </c>
      <c r="F6709" s="645"/>
      <c r="G6709" s="362" t="s">
        <v>110</v>
      </c>
      <c r="H6709" s="363">
        <v>1.84414E-2</v>
      </c>
      <c r="I6709" s="364">
        <v>69.790000000000006</v>
      </c>
      <c r="J6709" s="379">
        <v>1.28</v>
      </c>
    </row>
    <row r="6710" spans="1:10" ht="15.75" thickTop="1" x14ac:dyDescent="0.25">
      <c r="A6710" s="374"/>
      <c r="B6710" s="359"/>
      <c r="C6710" s="359"/>
      <c r="D6710" s="359"/>
      <c r="E6710" s="359"/>
      <c r="F6710" s="359"/>
      <c r="G6710" s="359"/>
      <c r="H6710" s="359"/>
      <c r="I6710" s="359"/>
      <c r="J6710" s="375"/>
    </row>
    <row r="6711" spans="1:10" ht="25.5" x14ac:dyDescent="0.25">
      <c r="A6711" s="376" t="s">
        <v>184</v>
      </c>
      <c r="B6711" s="350" t="s">
        <v>751</v>
      </c>
      <c r="C6711" s="349" t="s">
        <v>12</v>
      </c>
      <c r="D6711" s="349" t="s">
        <v>2486</v>
      </c>
      <c r="E6711" s="644" t="s">
        <v>2465</v>
      </c>
      <c r="F6711" s="644"/>
      <c r="G6711" s="351" t="s">
        <v>104</v>
      </c>
      <c r="H6711" s="352">
        <v>1</v>
      </c>
      <c r="I6711" s="353">
        <v>32.17</v>
      </c>
      <c r="J6711" s="377">
        <v>32.17</v>
      </c>
    </row>
    <row r="6712" spans="1:10" ht="38.25" x14ac:dyDescent="0.25">
      <c r="A6712" s="378" t="s">
        <v>185</v>
      </c>
      <c r="B6712" s="361" t="s">
        <v>832</v>
      </c>
      <c r="C6712" s="360" t="s">
        <v>12</v>
      </c>
      <c r="D6712" s="360" t="s">
        <v>833</v>
      </c>
      <c r="E6712" s="645" t="s">
        <v>2465</v>
      </c>
      <c r="F6712" s="645"/>
      <c r="G6712" s="362" t="s">
        <v>104</v>
      </c>
      <c r="H6712" s="363">
        <v>1</v>
      </c>
      <c r="I6712" s="364">
        <v>0.33</v>
      </c>
      <c r="J6712" s="379">
        <v>0.33</v>
      </c>
    </row>
    <row r="6713" spans="1:10" x14ac:dyDescent="0.25">
      <c r="A6713" s="372" t="s">
        <v>191</v>
      </c>
      <c r="B6713" s="355" t="s">
        <v>834</v>
      </c>
      <c r="C6713" s="354" t="s">
        <v>12</v>
      </c>
      <c r="D6713" s="354" t="s">
        <v>835</v>
      </c>
      <c r="E6713" s="643" t="s">
        <v>215</v>
      </c>
      <c r="F6713" s="643"/>
      <c r="G6713" s="356" t="s">
        <v>104</v>
      </c>
      <c r="H6713" s="357">
        <v>1</v>
      </c>
      <c r="I6713" s="358">
        <v>22.73</v>
      </c>
      <c r="J6713" s="373">
        <v>22.73</v>
      </c>
    </row>
    <row r="6714" spans="1:10" ht="25.5" x14ac:dyDescent="0.25">
      <c r="A6714" s="372" t="s">
        <v>191</v>
      </c>
      <c r="B6714" s="355" t="s">
        <v>218</v>
      </c>
      <c r="C6714" s="354" t="s">
        <v>12</v>
      </c>
      <c r="D6714" s="354" t="s">
        <v>491</v>
      </c>
      <c r="E6714" s="643" t="s">
        <v>2425</v>
      </c>
      <c r="F6714" s="643"/>
      <c r="G6714" s="356" t="s">
        <v>104</v>
      </c>
      <c r="H6714" s="357">
        <v>1</v>
      </c>
      <c r="I6714" s="358">
        <v>0.11</v>
      </c>
      <c r="J6714" s="373">
        <v>0.11</v>
      </c>
    </row>
    <row r="6715" spans="1:10" ht="38.25" x14ac:dyDescent="0.25">
      <c r="A6715" s="372" t="s">
        <v>191</v>
      </c>
      <c r="B6715" s="355" t="s">
        <v>261</v>
      </c>
      <c r="C6715" s="354" t="s">
        <v>12</v>
      </c>
      <c r="D6715" s="354" t="s">
        <v>262</v>
      </c>
      <c r="E6715" s="643" t="s">
        <v>2425</v>
      </c>
      <c r="F6715" s="643"/>
      <c r="G6715" s="356" t="s">
        <v>104</v>
      </c>
      <c r="H6715" s="357">
        <v>1</v>
      </c>
      <c r="I6715" s="358">
        <v>0.24</v>
      </c>
      <c r="J6715" s="373">
        <v>0.24</v>
      </c>
    </row>
    <row r="6716" spans="1:10" ht="25.5" x14ac:dyDescent="0.25">
      <c r="A6716" s="372" t="s">
        <v>191</v>
      </c>
      <c r="B6716" s="355" t="s">
        <v>219</v>
      </c>
      <c r="C6716" s="354" t="s">
        <v>12</v>
      </c>
      <c r="D6716" s="354" t="s">
        <v>489</v>
      </c>
      <c r="E6716" s="643" t="s">
        <v>2425</v>
      </c>
      <c r="F6716" s="643"/>
      <c r="G6716" s="356" t="s">
        <v>104</v>
      </c>
      <c r="H6716" s="357">
        <v>1</v>
      </c>
      <c r="I6716" s="358">
        <v>0.88</v>
      </c>
      <c r="J6716" s="373">
        <v>0.88</v>
      </c>
    </row>
    <row r="6717" spans="1:10" ht="25.5" x14ac:dyDescent="0.25">
      <c r="A6717" s="372" t="s">
        <v>191</v>
      </c>
      <c r="B6717" s="355" t="s">
        <v>216</v>
      </c>
      <c r="C6717" s="354" t="s">
        <v>12</v>
      </c>
      <c r="D6717" s="354" t="s">
        <v>488</v>
      </c>
      <c r="E6717" s="643" t="s">
        <v>2425</v>
      </c>
      <c r="F6717" s="643"/>
      <c r="G6717" s="356" t="s">
        <v>104</v>
      </c>
      <c r="H6717" s="357">
        <v>1</v>
      </c>
      <c r="I6717" s="358">
        <v>5</v>
      </c>
      <c r="J6717" s="373">
        <v>5</v>
      </c>
    </row>
    <row r="6718" spans="1:10" ht="25.5" x14ac:dyDescent="0.25">
      <c r="A6718" s="372" t="s">
        <v>191</v>
      </c>
      <c r="B6718" s="355" t="s">
        <v>259</v>
      </c>
      <c r="C6718" s="354" t="s">
        <v>12</v>
      </c>
      <c r="D6718" s="354" t="s">
        <v>260</v>
      </c>
      <c r="E6718" s="643" t="s">
        <v>2425</v>
      </c>
      <c r="F6718" s="643"/>
      <c r="G6718" s="356" t="s">
        <v>104</v>
      </c>
      <c r="H6718" s="357">
        <v>1</v>
      </c>
      <c r="I6718" s="358">
        <v>1.39</v>
      </c>
      <c r="J6718" s="373">
        <v>1.39</v>
      </c>
    </row>
    <row r="6719" spans="1:10" ht="26.25" thickBot="1" x14ac:dyDescent="0.3">
      <c r="A6719" s="372" t="s">
        <v>191</v>
      </c>
      <c r="B6719" s="355" t="s">
        <v>217</v>
      </c>
      <c r="C6719" s="354" t="s">
        <v>12</v>
      </c>
      <c r="D6719" s="354" t="s">
        <v>490</v>
      </c>
      <c r="E6719" s="643" t="s">
        <v>2425</v>
      </c>
      <c r="F6719" s="643"/>
      <c r="G6719" s="356" t="s">
        <v>104</v>
      </c>
      <c r="H6719" s="357">
        <v>1</v>
      </c>
      <c r="I6719" s="358">
        <v>1.49</v>
      </c>
      <c r="J6719" s="373">
        <v>1.49</v>
      </c>
    </row>
    <row r="6720" spans="1:10" ht="15.75" thickTop="1" x14ac:dyDescent="0.25">
      <c r="A6720" s="374"/>
      <c r="B6720" s="359"/>
      <c r="C6720" s="359"/>
      <c r="D6720" s="359"/>
      <c r="E6720" s="359"/>
      <c r="F6720" s="359"/>
      <c r="G6720" s="359"/>
      <c r="H6720" s="359"/>
      <c r="I6720" s="359"/>
      <c r="J6720" s="375"/>
    </row>
    <row r="6721" spans="1:10" ht="25.5" x14ac:dyDescent="0.25">
      <c r="A6721" s="376" t="s">
        <v>184</v>
      </c>
      <c r="B6721" s="350" t="s">
        <v>188</v>
      </c>
      <c r="C6721" s="349" t="s">
        <v>12</v>
      </c>
      <c r="D6721" s="349" t="s">
        <v>108</v>
      </c>
      <c r="E6721" s="644" t="s">
        <v>2465</v>
      </c>
      <c r="F6721" s="644"/>
      <c r="G6721" s="351" t="s">
        <v>104</v>
      </c>
      <c r="H6721" s="352">
        <v>1</v>
      </c>
      <c r="I6721" s="353">
        <v>33.24</v>
      </c>
      <c r="J6721" s="377">
        <v>33.24</v>
      </c>
    </row>
    <row r="6722" spans="1:10" ht="25.5" x14ac:dyDescent="0.25">
      <c r="A6722" s="378" t="s">
        <v>185</v>
      </c>
      <c r="B6722" s="361" t="s">
        <v>518</v>
      </c>
      <c r="C6722" s="360" t="s">
        <v>12</v>
      </c>
      <c r="D6722" s="360" t="s">
        <v>519</v>
      </c>
      <c r="E6722" s="645" t="s">
        <v>2465</v>
      </c>
      <c r="F6722" s="645"/>
      <c r="G6722" s="362" t="s">
        <v>104</v>
      </c>
      <c r="H6722" s="363">
        <v>1</v>
      </c>
      <c r="I6722" s="364">
        <v>0.27</v>
      </c>
      <c r="J6722" s="379">
        <v>0.27</v>
      </c>
    </row>
    <row r="6723" spans="1:10" ht="25.5" x14ac:dyDescent="0.25">
      <c r="A6723" s="372" t="s">
        <v>191</v>
      </c>
      <c r="B6723" s="355" t="s">
        <v>259</v>
      </c>
      <c r="C6723" s="354" t="s">
        <v>12</v>
      </c>
      <c r="D6723" s="354" t="s">
        <v>260</v>
      </c>
      <c r="E6723" s="643" t="s">
        <v>2425</v>
      </c>
      <c r="F6723" s="643"/>
      <c r="G6723" s="356" t="s">
        <v>104</v>
      </c>
      <c r="H6723" s="357">
        <v>1</v>
      </c>
      <c r="I6723" s="358">
        <v>1.39</v>
      </c>
      <c r="J6723" s="373">
        <v>1.39</v>
      </c>
    </row>
    <row r="6724" spans="1:10" ht="38.25" x14ac:dyDescent="0.25">
      <c r="A6724" s="372" t="s">
        <v>191</v>
      </c>
      <c r="B6724" s="355" t="s">
        <v>261</v>
      </c>
      <c r="C6724" s="354" t="s">
        <v>12</v>
      </c>
      <c r="D6724" s="354" t="s">
        <v>262</v>
      </c>
      <c r="E6724" s="643" t="s">
        <v>2425</v>
      </c>
      <c r="F6724" s="643"/>
      <c r="G6724" s="356" t="s">
        <v>104</v>
      </c>
      <c r="H6724" s="357">
        <v>1</v>
      </c>
      <c r="I6724" s="358">
        <v>0.24</v>
      </c>
      <c r="J6724" s="373">
        <v>0.24</v>
      </c>
    </row>
    <row r="6725" spans="1:10" ht="25.5" x14ac:dyDescent="0.25">
      <c r="A6725" s="372" t="s">
        <v>191</v>
      </c>
      <c r="B6725" s="355" t="s">
        <v>216</v>
      </c>
      <c r="C6725" s="354" t="s">
        <v>12</v>
      </c>
      <c r="D6725" s="354" t="s">
        <v>488</v>
      </c>
      <c r="E6725" s="643" t="s">
        <v>2425</v>
      </c>
      <c r="F6725" s="643"/>
      <c r="G6725" s="356" t="s">
        <v>104</v>
      </c>
      <c r="H6725" s="357">
        <v>1</v>
      </c>
      <c r="I6725" s="358">
        <v>5</v>
      </c>
      <c r="J6725" s="373">
        <v>5</v>
      </c>
    </row>
    <row r="6726" spans="1:10" ht="25.5" x14ac:dyDescent="0.25">
      <c r="A6726" s="372" t="s">
        <v>191</v>
      </c>
      <c r="B6726" s="355" t="s">
        <v>218</v>
      </c>
      <c r="C6726" s="354" t="s">
        <v>12</v>
      </c>
      <c r="D6726" s="354" t="s">
        <v>491</v>
      </c>
      <c r="E6726" s="643" t="s">
        <v>2425</v>
      </c>
      <c r="F6726" s="643"/>
      <c r="G6726" s="356" t="s">
        <v>104</v>
      </c>
      <c r="H6726" s="357">
        <v>1</v>
      </c>
      <c r="I6726" s="358">
        <v>0.11</v>
      </c>
      <c r="J6726" s="373">
        <v>0.11</v>
      </c>
    </row>
    <row r="6727" spans="1:10" ht="25.5" x14ac:dyDescent="0.25">
      <c r="A6727" s="372" t="s">
        <v>191</v>
      </c>
      <c r="B6727" s="355" t="s">
        <v>219</v>
      </c>
      <c r="C6727" s="354" t="s">
        <v>12</v>
      </c>
      <c r="D6727" s="354" t="s">
        <v>489</v>
      </c>
      <c r="E6727" s="643" t="s">
        <v>2425</v>
      </c>
      <c r="F6727" s="643"/>
      <c r="G6727" s="356" t="s">
        <v>104</v>
      </c>
      <c r="H6727" s="357">
        <v>1</v>
      </c>
      <c r="I6727" s="358">
        <v>0.88</v>
      </c>
      <c r="J6727" s="373">
        <v>0.88</v>
      </c>
    </row>
    <row r="6728" spans="1:10" ht="25.5" x14ac:dyDescent="0.25">
      <c r="A6728" s="372" t="s">
        <v>191</v>
      </c>
      <c r="B6728" s="355" t="s">
        <v>228</v>
      </c>
      <c r="C6728" s="354" t="s">
        <v>12</v>
      </c>
      <c r="D6728" s="354" t="s">
        <v>836</v>
      </c>
      <c r="E6728" s="643" t="s">
        <v>215</v>
      </c>
      <c r="F6728" s="643"/>
      <c r="G6728" s="356" t="s">
        <v>104</v>
      </c>
      <c r="H6728" s="357">
        <v>1</v>
      </c>
      <c r="I6728" s="358">
        <v>23.86</v>
      </c>
      <c r="J6728" s="373">
        <v>23.86</v>
      </c>
    </row>
    <row r="6729" spans="1:10" ht="26.25" thickBot="1" x14ac:dyDescent="0.3">
      <c r="A6729" s="372" t="s">
        <v>191</v>
      </c>
      <c r="B6729" s="355" t="s">
        <v>217</v>
      </c>
      <c r="C6729" s="354" t="s">
        <v>12</v>
      </c>
      <c r="D6729" s="354" t="s">
        <v>490</v>
      </c>
      <c r="E6729" s="643" t="s">
        <v>2425</v>
      </c>
      <c r="F6729" s="643"/>
      <c r="G6729" s="356" t="s">
        <v>104</v>
      </c>
      <c r="H6729" s="357">
        <v>1</v>
      </c>
      <c r="I6729" s="358">
        <v>1.49</v>
      </c>
      <c r="J6729" s="373">
        <v>1.49</v>
      </c>
    </row>
    <row r="6730" spans="1:10" ht="15.75" thickTop="1" x14ac:dyDescent="0.25">
      <c r="A6730" s="374"/>
      <c r="B6730" s="359"/>
      <c r="C6730" s="359"/>
      <c r="D6730" s="359"/>
      <c r="E6730" s="359"/>
      <c r="F6730" s="359"/>
      <c r="G6730" s="359"/>
      <c r="H6730" s="359"/>
      <c r="I6730" s="359"/>
      <c r="J6730" s="375"/>
    </row>
    <row r="6731" spans="1:10" ht="38.25" x14ac:dyDescent="0.25">
      <c r="A6731" s="376" t="s">
        <v>184</v>
      </c>
      <c r="B6731" s="350" t="s">
        <v>2930</v>
      </c>
      <c r="C6731" s="349" t="s">
        <v>163</v>
      </c>
      <c r="D6731" s="349" t="s">
        <v>2931</v>
      </c>
      <c r="E6731" s="644" t="s">
        <v>189</v>
      </c>
      <c r="F6731" s="644"/>
      <c r="G6731" s="351" t="s">
        <v>162</v>
      </c>
      <c r="H6731" s="352">
        <v>1</v>
      </c>
      <c r="I6731" s="353">
        <v>918.11</v>
      </c>
      <c r="J6731" s="377">
        <v>918.11</v>
      </c>
    </row>
    <row r="6732" spans="1:10" x14ac:dyDescent="0.25">
      <c r="A6732" s="378" t="s">
        <v>185</v>
      </c>
      <c r="B6732" s="361" t="s">
        <v>190</v>
      </c>
      <c r="C6732" s="360" t="s">
        <v>12</v>
      </c>
      <c r="D6732" s="360" t="s">
        <v>106</v>
      </c>
      <c r="E6732" s="645" t="s">
        <v>2465</v>
      </c>
      <c r="F6732" s="645"/>
      <c r="G6732" s="362" t="s">
        <v>104</v>
      </c>
      <c r="H6732" s="363">
        <v>1</v>
      </c>
      <c r="I6732" s="364">
        <v>24.91</v>
      </c>
      <c r="J6732" s="379">
        <v>24.91</v>
      </c>
    </row>
    <row r="6733" spans="1:10" ht="25.5" x14ac:dyDescent="0.25">
      <c r="A6733" s="378" t="s">
        <v>185</v>
      </c>
      <c r="B6733" s="361" t="s">
        <v>751</v>
      </c>
      <c r="C6733" s="360" t="s">
        <v>12</v>
      </c>
      <c r="D6733" s="360" t="s">
        <v>2486</v>
      </c>
      <c r="E6733" s="645" t="s">
        <v>2465</v>
      </c>
      <c r="F6733" s="645"/>
      <c r="G6733" s="362" t="s">
        <v>104</v>
      </c>
      <c r="H6733" s="363">
        <v>1</v>
      </c>
      <c r="I6733" s="364">
        <v>32.17</v>
      </c>
      <c r="J6733" s="379">
        <v>32.17</v>
      </c>
    </row>
    <row r="6734" spans="1:10" ht="39" thickBot="1" x14ac:dyDescent="0.3">
      <c r="A6734" s="372" t="s">
        <v>191</v>
      </c>
      <c r="B6734" s="355" t="s">
        <v>1855</v>
      </c>
      <c r="C6734" s="354" t="s">
        <v>12</v>
      </c>
      <c r="D6734" s="354" t="s">
        <v>1856</v>
      </c>
      <c r="E6734" s="643" t="s">
        <v>192</v>
      </c>
      <c r="F6734" s="643"/>
      <c r="G6734" s="356" t="s">
        <v>162</v>
      </c>
      <c r="H6734" s="357">
        <v>1</v>
      </c>
      <c r="I6734" s="358">
        <v>861.03</v>
      </c>
      <c r="J6734" s="373">
        <v>861.03</v>
      </c>
    </row>
    <row r="6735" spans="1:10" ht="15.75" thickTop="1" x14ac:dyDescent="0.25">
      <c r="A6735" s="374"/>
      <c r="B6735" s="359"/>
      <c r="C6735" s="359"/>
      <c r="D6735" s="359"/>
      <c r="E6735" s="359"/>
      <c r="F6735" s="359"/>
      <c r="G6735" s="359"/>
      <c r="H6735" s="359"/>
      <c r="I6735" s="359"/>
      <c r="J6735" s="375"/>
    </row>
    <row r="6736" spans="1:10" ht="25.5" x14ac:dyDescent="0.25">
      <c r="A6736" s="376" t="s">
        <v>184</v>
      </c>
      <c r="B6736" s="350" t="s">
        <v>2102</v>
      </c>
      <c r="C6736" s="349" t="s">
        <v>163</v>
      </c>
      <c r="D6736" s="349" t="s">
        <v>2103</v>
      </c>
      <c r="E6736" s="644" t="s">
        <v>189</v>
      </c>
      <c r="F6736" s="644"/>
      <c r="G6736" s="351" t="s">
        <v>162</v>
      </c>
      <c r="H6736" s="352">
        <v>1</v>
      </c>
      <c r="I6736" s="353">
        <v>694.56</v>
      </c>
      <c r="J6736" s="377">
        <v>694.56</v>
      </c>
    </row>
    <row r="6737" spans="1:10" x14ac:dyDescent="0.25">
      <c r="A6737" s="378" t="s">
        <v>185</v>
      </c>
      <c r="B6737" s="361" t="s">
        <v>730</v>
      </c>
      <c r="C6737" s="360" t="s">
        <v>12</v>
      </c>
      <c r="D6737" s="360" t="s">
        <v>731</v>
      </c>
      <c r="E6737" s="645" t="s">
        <v>2465</v>
      </c>
      <c r="F6737" s="645"/>
      <c r="G6737" s="362" t="s">
        <v>104</v>
      </c>
      <c r="H6737" s="363">
        <v>4</v>
      </c>
      <c r="I6737" s="364">
        <v>33.61</v>
      </c>
      <c r="J6737" s="379">
        <v>134.44</v>
      </c>
    </row>
    <row r="6738" spans="1:10" ht="25.5" x14ac:dyDescent="0.25">
      <c r="A6738" s="378" t="s">
        <v>185</v>
      </c>
      <c r="B6738" s="361" t="s">
        <v>732</v>
      </c>
      <c r="C6738" s="360" t="s">
        <v>12</v>
      </c>
      <c r="D6738" s="360" t="s">
        <v>733</v>
      </c>
      <c r="E6738" s="645" t="s">
        <v>2465</v>
      </c>
      <c r="F6738" s="645"/>
      <c r="G6738" s="362" t="s">
        <v>104</v>
      </c>
      <c r="H6738" s="363">
        <v>4</v>
      </c>
      <c r="I6738" s="364">
        <v>25.63</v>
      </c>
      <c r="J6738" s="379">
        <v>102.52</v>
      </c>
    </row>
    <row r="6739" spans="1:10" ht="15.75" thickBot="1" x14ac:dyDescent="0.3">
      <c r="A6739" s="372" t="s">
        <v>191</v>
      </c>
      <c r="B6739" s="355" t="s">
        <v>2123</v>
      </c>
      <c r="C6739" s="354" t="s">
        <v>163</v>
      </c>
      <c r="D6739" s="354" t="s">
        <v>2124</v>
      </c>
      <c r="E6739" s="643" t="s">
        <v>192</v>
      </c>
      <c r="F6739" s="643"/>
      <c r="G6739" s="356" t="s">
        <v>162</v>
      </c>
      <c r="H6739" s="357">
        <v>1.1000000000000001</v>
      </c>
      <c r="I6739" s="358">
        <v>416</v>
      </c>
      <c r="J6739" s="373">
        <v>457.6</v>
      </c>
    </row>
    <row r="6740" spans="1:10" ht="15.75" thickTop="1" x14ac:dyDescent="0.25">
      <c r="A6740" s="374"/>
      <c r="B6740" s="359"/>
      <c r="C6740" s="359"/>
      <c r="D6740" s="359"/>
      <c r="E6740" s="359"/>
      <c r="F6740" s="359"/>
      <c r="G6740" s="359"/>
      <c r="H6740" s="359"/>
      <c r="I6740" s="359"/>
      <c r="J6740" s="375"/>
    </row>
    <row r="6741" spans="1:10" ht="51" x14ac:dyDescent="0.25">
      <c r="A6741" s="376" t="s">
        <v>184</v>
      </c>
      <c r="B6741" s="350" t="s">
        <v>4231</v>
      </c>
      <c r="C6741" s="349" t="s">
        <v>12</v>
      </c>
      <c r="D6741" s="349" t="s">
        <v>4232</v>
      </c>
      <c r="E6741" s="644" t="s">
        <v>2490</v>
      </c>
      <c r="F6741" s="644"/>
      <c r="G6741" s="351" t="s">
        <v>3</v>
      </c>
      <c r="H6741" s="352">
        <v>1</v>
      </c>
      <c r="I6741" s="353">
        <v>18.579999999999998</v>
      </c>
      <c r="J6741" s="377">
        <v>18.579999999999998</v>
      </c>
    </row>
    <row r="6742" spans="1:10" ht="25.5" x14ac:dyDescent="0.25">
      <c r="A6742" s="378" t="s">
        <v>185</v>
      </c>
      <c r="B6742" s="361" t="s">
        <v>416</v>
      </c>
      <c r="C6742" s="360" t="s">
        <v>12</v>
      </c>
      <c r="D6742" s="360" t="s">
        <v>417</v>
      </c>
      <c r="E6742" s="645" t="s">
        <v>2465</v>
      </c>
      <c r="F6742" s="645"/>
      <c r="G6742" s="362" t="s">
        <v>104</v>
      </c>
      <c r="H6742" s="363">
        <v>0.36499999999999999</v>
      </c>
      <c r="I6742" s="364">
        <v>33.36</v>
      </c>
      <c r="J6742" s="379">
        <v>12.17</v>
      </c>
    </row>
    <row r="6743" spans="1:10" ht="25.5" x14ac:dyDescent="0.25">
      <c r="A6743" s="378" t="s">
        <v>185</v>
      </c>
      <c r="B6743" s="361" t="s">
        <v>500</v>
      </c>
      <c r="C6743" s="360" t="s">
        <v>12</v>
      </c>
      <c r="D6743" s="360" t="s">
        <v>501</v>
      </c>
      <c r="E6743" s="645" t="s">
        <v>2470</v>
      </c>
      <c r="F6743" s="645"/>
      <c r="G6743" s="362" t="s">
        <v>187</v>
      </c>
      <c r="H6743" s="363">
        <v>5.1000000000000004E-3</v>
      </c>
      <c r="I6743" s="364">
        <v>846.53</v>
      </c>
      <c r="J6743" s="379">
        <v>4.3099999999999996</v>
      </c>
    </row>
    <row r="6744" spans="1:10" ht="26.25" thickBot="1" x14ac:dyDescent="0.3">
      <c r="A6744" s="378" t="s">
        <v>185</v>
      </c>
      <c r="B6744" s="361" t="s">
        <v>414</v>
      </c>
      <c r="C6744" s="360" t="s">
        <v>12</v>
      </c>
      <c r="D6744" s="360" t="s">
        <v>415</v>
      </c>
      <c r="E6744" s="645" t="s">
        <v>2465</v>
      </c>
      <c r="F6744" s="645"/>
      <c r="G6744" s="362" t="s">
        <v>104</v>
      </c>
      <c r="H6744" s="363">
        <v>8.3000000000000004E-2</v>
      </c>
      <c r="I6744" s="364">
        <v>25.33</v>
      </c>
      <c r="J6744" s="379">
        <v>2.1</v>
      </c>
    </row>
    <row r="6745" spans="1:10" ht="15.75" thickTop="1" x14ac:dyDescent="0.25">
      <c r="A6745" s="374"/>
      <c r="B6745" s="359"/>
      <c r="C6745" s="359"/>
      <c r="D6745" s="359"/>
      <c r="E6745" s="359"/>
      <c r="F6745" s="359"/>
      <c r="G6745" s="359"/>
      <c r="H6745" s="359"/>
      <c r="I6745" s="359"/>
      <c r="J6745" s="375"/>
    </row>
    <row r="6746" spans="1:10" ht="38.25" x14ac:dyDescent="0.25">
      <c r="A6746" s="376" t="s">
        <v>184</v>
      </c>
      <c r="B6746" s="350" t="s">
        <v>3826</v>
      </c>
      <c r="C6746" s="349" t="s">
        <v>12</v>
      </c>
      <c r="D6746" s="349" t="s">
        <v>5536</v>
      </c>
      <c r="E6746" s="644" t="s">
        <v>779</v>
      </c>
      <c r="F6746" s="644"/>
      <c r="G6746" s="351" t="s">
        <v>4</v>
      </c>
      <c r="H6746" s="352">
        <v>1</v>
      </c>
      <c r="I6746" s="353">
        <v>153.08000000000001</v>
      </c>
      <c r="J6746" s="377">
        <v>153.08000000000001</v>
      </c>
    </row>
    <row r="6747" spans="1:10" x14ac:dyDescent="0.25">
      <c r="A6747" s="378" t="s">
        <v>185</v>
      </c>
      <c r="B6747" s="361" t="s">
        <v>190</v>
      </c>
      <c r="C6747" s="360" t="s">
        <v>12</v>
      </c>
      <c r="D6747" s="360" t="s">
        <v>106</v>
      </c>
      <c r="E6747" s="645" t="s">
        <v>2465</v>
      </c>
      <c r="F6747" s="645"/>
      <c r="G6747" s="362" t="s">
        <v>104</v>
      </c>
      <c r="H6747" s="363">
        <v>0.45354359999999999</v>
      </c>
      <c r="I6747" s="364">
        <v>24.91</v>
      </c>
      <c r="J6747" s="379">
        <v>11.29</v>
      </c>
    </row>
    <row r="6748" spans="1:10" ht="25.5" x14ac:dyDescent="0.25">
      <c r="A6748" s="378" t="s">
        <v>185</v>
      </c>
      <c r="B6748" s="361" t="s">
        <v>416</v>
      </c>
      <c r="C6748" s="360" t="s">
        <v>12</v>
      </c>
      <c r="D6748" s="360" t="s">
        <v>417</v>
      </c>
      <c r="E6748" s="645" t="s">
        <v>2465</v>
      </c>
      <c r="F6748" s="645"/>
      <c r="G6748" s="362" t="s">
        <v>104</v>
      </c>
      <c r="H6748" s="363">
        <v>1.1816004</v>
      </c>
      <c r="I6748" s="364">
        <v>33.36</v>
      </c>
      <c r="J6748" s="379">
        <v>39.409999999999997</v>
      </c>
    </row>
    <row r="6749" spans="1:10" ht="25.5" x14ac:dyDescent="0.25">
      <c r="A6749" s="372" t="s">
        <v>191</v>
      </c>
      <c r="B6749" s="355" t="s">
        <v>4233</v>
      </c>
      <c r="C6749" s="354" t="s">
        <v>12</v>
      </c>
      <c r="D6749" s="354" t="s">
        <v>4234</v>
      </c>
      <c r="E6749" s="643" t="s">
        <v>192</v>
      </c>
      <c r="F6749" s="643"/>
      <c r="G6749" s="356" t="s">
        <v>4</v>
      </c>
      <c r="H6749" s="357">
        <v>1</v>
      </c>
      <c r="I6749" s="358">
        <v>102.3</v>
      </c>
      <c r="J6749" s="373">
        <v>102.3</v>
      </c>
    </row>
    <row r="6750" spans="1:10" ht="26.25" thickBot="1" x14ac:dyDescent="0.3">
      <c r="A6750" s="372" t="s">
        <v>191</v>
      </c>
      <c r="B6750" s="355" t="s">
        <v>480</v>
      </c>
      <c r="C6750" s="354" t="s">
        <v>12</v>
      </c>
      <c r="D6750" s="354" t="s">
        <v>697</v>
      </c>
      <c r="E6750" s="643" t="s">
        <v>192</v>
      </c>
      <c r="F6750" s="643"/>
      <c r="G6750" s="356" t="s">
        <v>4</v>
      </c>
      <c r="H6750" s="357">
        <v>2.1000000000000001E-2</v>
      </c>
      <c r="I6750" s="358">
        <v>3.98</v>
      </c>
      <c r="J6750" s="373">
        <v>0.08</v>
      </c>
    </row>
    <row r="6751" spans="1:10" ht="15.75" thickTop="1" x14ac:dyDescent="0.25">
      <c r="A6751" s="374"/>
      <c r="B6751" s="359"/>
      <c r="C6751" s="359"/>
      <c r="D6751" s="359"/>
      <c r="E6751" s="359"/>
      <c r="F6751" s="359"/>
      <c r="G6751" s="359"/>
      <c r="H6751" s="359"/>
      <c r="I6751" s="359"/>
      <c r="J6751" s="375"/>
    </row>
    <row r="6752" spans="1:10" ht="38.25" x14ac:dyDescent="0.25">
      <c r="A6752" s="376" t="s">
        <v>184</v>
      </c>
      <c r="B6752" s="350" t="s">
        <v>4235</v>
      </c>
      <c r="C6752" s="349" t="s">
        <v>12</v>
      </c>
      <c r="D6752" s="349" t="s">
        <v>4236</v>
      </c>
      <c r="E6752" s="644" t="s">
        <v>2464</v>
      </c>
      <c r="F6752" s="644"/>
      <c r="G6752" s="351" t="s">
        <v>110</v>
      </c>
      <c r="H6752" s="352">
        <v>1</v>
      </c>
      <c r="I6752" s="353">
        <v>42.05</v>
      </c>
      <c r="J6752" s="377">
        <v>42.05</v>
      </c>
    </row>
    <row r="6753" spans="1:10" ht="38.25" x14ac:dyDescent="0.25">
      <c r="A6753" s="378" t="s">
        <v>185</v>
      </c>
      <c r="B6753" s="361" t="s">
        <v>839</v>
      </c>
      <c r="C6753" s="360" t="s">
        <v>12</v>
      </c>
      <c r="D6753" s="360" t="s">
        <v>840</v>
      </c>
      <c r="E6753" s="645" t="s">
        <v>2508</v>
      </c>
      <c r="F6753" s="645"/>
      <c r="G6753" s="362" t="s">
        <v>104</v>
      </c>
      <c r="H6753" s="363">
        <v>1</v>
      </c>
      <c r="I6753" s="364">
        <v>0.2</v>
      </c>
      <c r="J6753" s="379">
        <v>0.2</v>
      </c>
    </row>
    <row r="6754" spans="1:10" ht="25.5" x14ac:dyDescent="0.25">
      <c r="A6754" s="378" t="s">
        <v>185</v>
      </c>
      <c r="B6754" s="361" t="s">
        <v>548</v>
      </c>
      <c r="C6754" s="360" t="s">
        <v>12</v>
      </c>
      <c r="D6754" s="360" t="s">
        <v>549</v>
      </c>
      <c r="E6754" s="645" t="s">
        <v>2465</v>
      </c>
      <c r="F6754" s="645"/>
      <c r="G6754" s="362" t="s">
        <v>104</v>
      </c>
      <c r="H6754" s="363">
        <v>1</v>
      </c>
      <c r="I6754" s="364">
        <v>41.09</v>
      </c>
      <c r="J6754" s="379">
        <v>41.09</v>
      </c>
    </row>
    <row r="6755" spans="1:10" ht="39" thickBot="1" x14ac:dyDescent="0.3">
      <c r="A6755" s="378" t="s">
        <v>185</v>
      </c>
      <c r="B6755" s="361" t="s">
        <v>837</v>
      </c>
      <c r="C6755" s="360" t="s">
        <v>12</v>
      </c>
      <c r="D6755" s="360" t="s">
        <v>838</v>
      </c>
      <c r="E6755" s="645" t="s">
        <v>2508</v>
      </c>
      <c r="F6755" s="645"/>
      <c r="G6755" s="362" t="s">
        <v>104</v>
      </c>
      <c r="H6755" s="363">
        <v>1</v>
      </c>
      <c r="I6755" s="364">
        <v>0.76</v>
      </c>
      <c r="J6755" s="379">
        <v>0.76</v>
      </c>
    </row>
    <row r="6756" spans="1:10" ht="15.75" thickTop="1" x14ac:dyDescent="0.25">
      <c r="A6756" s="374"/>
      <c r="B6756" s="359"/>
      <c r="C6756" s="359"/>
      <c r="D6756" s="359"/>
      <c r="E6756" s="359"/>
      <c r="F6756" s="359"/>
      <c r="G6756" s="359"/>
      <c r="H6756" s="359"/>
      <c r="I6756" s="359"/>
      <c r="J6756" s="375"/>
    </row>
    <row r="6757" spans="1:10" ht="38.25" x14ac:dyDescent="0.25">
      <c r="A6757" s="376" t="s">
        <v>184</v>
      </c>
      <c r="B6757" s="350" t="s">
        <v>671</v>
      </c>
      <c r="C6757" s="349" t="s">
        <v>12</v>
      </c>
      <c r="D6757" s="349" t="s">
        <v>672</v>
      </c>
      <c r="E6757" s="644" t="s">
        <v>2464</v>
      </c>
      <c r="F6757" s="644"/>
      <c r="G6757" s="351" t="s">
        <v>109</v>
      </c>
      <c r="H6757" s="352">
        <v>1</v>
      </c>
      <c r="I6757" s="353">
        <v>50.42</v>
      </c>
      <c r="J6757" s="377">
        <v>50.42</v>
      </c>
    </row>
    <row r="6758" spans="1:10" ht="38.25" x14ac:dyDescent="0.25">
      <c r="A6758" s="378" t="s">
        <v>185</v>
      </c>
      <c r="B6758" s="361" t="s">
        <v>843</v>
      </c>
      <c r="C6758" s="360" t="s">
        <v>12</v>
      </c>
      <c r="D6758" s="360" t="s">
        <v>844</v>
      </c>
      <c r="E6758" s="645" t="s">
        <v>2508</v>
      </c>
      <c r="F6758" s="645"/>
      <c r="G6758" s="362" t="s">
        <v>104</v>
      </c>
      <c r="H6758" s="363">
        <v>1</v>
      </c>
      <c r="I6758" s="364">
        <v>0.95</v>
      </c>
      <c r="J6758" s="379">
        <v>0.95</v>
      </c>
    </row>
    <row r="6759" spans="1:10" ht="25.5" x14ac:dyDescent="0.25">
      <c r="A6759" s="378" t="s">
        <v>185</v>
      </c>
      <c r="B6759" s="361" t="s">
        <v>548</v>
      </c>
      <c r="C6759" s="360" t="s">
        <v>12</v>
      </c>
      <c r="D6759" s="360" t="s">
        <v>549</v>
      </c>
      <c r="E6759" s="645" t="s">
        <v>2465</v>
      </c>
      <c r="F6759" s="645"/>
      <c r="G6759" s="362" t="s">
        <v>104</v>
      </c>
      <c r="H6759" s="363">
        <v>1</v>
      </c>
      <c r="I6759" s="364">
        <v>41.09</v>
      </c>
      <c r="J6759" s="379">
        <v>41.09</v>
      </c>
    </row>
    <row r="6760" spans="1:10" ht="51" x14ac:dyDescent="0.25">
      <c r="A6760" s="378" t="s">
        <v>185</v>
      </c>
      <c r="B6760" s="361" t="s">
        <v>841</v>
      </c>
      <c r="C6760" s="360" t="s">
        <v>12</v>
      </c>
      <c r="D6760" s="360" t="s">
        <v>842</v>
      </c>
      <c r="E6760" s="645" t="s">
        <v>2508</v>
      </c>
      <c r="F6760" s="645"/>
      <c r="G6760" s="362" t="s">
        <v>104</v>
      </c>
      <c r="H6760" s="363">
        <v>1</v>
      </c>
      <c r="I6760" s="364">
        <v>7.42</v>
      </c>
      <c r="J6760" s="379">
        <v>7.42</v>
      </c>
    </row>
    <row r="6761" spans="1:10" ht="38.25" x14ac:dyDescent="0.25">
      <c r="A6761" s="378" t="s">
        <v>185</v>
      </c>
      <c r="B6761" s="361" t="s">
        <v>837</v>
      </c>
      <c r="C6761" s="360" t="s">
        <v>12</v>
      </c>
      <c r="D6761" s="360" t="s">
        <v>838</v>
      </c>
      <c r="E6761" s="645" t="s">
        <v>2508</v>
      </c>
      <c r="F6761" s="645"/>
      <c r="G6761" s="362" t="s">
        <v>104</v>
      </c>
      <c r="H6761" s="363">
        <v>1</v>
      </c>
      <c r="I6761" s="364">
        <v>0.76</v>
      </c>
      <c r="J6761" s="379">
        <v>0.76</v>
      </c>
    </row>
    <row r="6762" spans="1:10" ht="39" thickBot="1" x14ac:dyDescent="0.3">
      <c r="A6762" s="378" t="s">
        <v>185</v>
      </c>
      <c r="B6762" s="361" t="s">
        <v>839</v>
      </c>
      <c r="C6762" s="360" t="s">
        <v>12</v>
      </c>
      <c r="D6762" s="360" t="s">
        <v>840</v>
      </c>
      <c r="E6762" s="645" t="s">
        <v>2508</v>
      </c>
      <c r="F6762" s="645"/>
      <c r="G6762" s="362" t="s">
        <v>104</v>
      </c>
      <c r="H6762" s="363">
        <v>1</v>
      </c>
      <c r="I6762" s="364">
        <v>0.2</v>
      </c>
      <c r="J6762" s="379">
        <v>0.2</v>
      </c>
    </row>
    <row r="6763" spans="1:10" ht="15.75" thickTop="1" x14ac:dyDescent="0.25">
      <c r="A6763" s="374"/>
      <c r="B6763" s="359"/>
      <c r="C6763" s="359"/>
      <c r="D6763" s="359"/>
      <c r="E6763" s="359"/>
      <c r="F6763" s="359"/>
      <c r="G6763" s="359"/>
      <c r="H6763" s="359"/>
      <c r="I6763" s="359"/>
      <c r="J6763" s="375"/>
    </row>
    <row r="6764" spans="1:10" ht="38.25" x14ac:dyDescent="0.25">
      <c r="A6764" s="376" t="s">
        <v>184</v>
      </c>
      <c r="B6764" s="350" t="s">
        <v>837</v>
      </c>
      <c r="C6764" s="349" t="s">
        <v>12</v>
      </c>
      <c r="D6764" s="349" t="s">
        <v>838</v>
      </c>
      <c r="E6764" s="644" t="s">
        <v>2508</v>
      </c>
      <c r="F6764" s="644"/>
      <c r="G6764" s="351" t="s">
        <v>104</v>
      </c>
      <c r="H6764" s="352">
        <v>1</v>
      </c>
      <c r="I6764" s="353">
        <v>0.76</v>
      </c>
      <c r="J6764" s="377">
        <v>0.76</v>
      </c>
    </row>
    <row r="6765" spans="1:10" ht="39" thickBot="1" x14ac:dyDescent="0.3">
      <c r="A6765" s="372" t="s">
        <v>191</v>
      </c>
      <c r="B6765" s="355" t="s">
        <v>845</v>
      </c>
      <c r="C6765" s="354" t="s">
        <v>12</v>
      </c>
      <c r="D6765" s="354" t="s">
        <v>846</v>
      </c>
      <c r="E6765" s="643" t="s">
        <v>213</v>
      </c>
      <c r="F6765" s="643"/>
      <c r="G6765" s="356" t="s">
        <v>4</v>
      </c>
      <c r="H6765" s="357">
        <v>5.3300000000000001E-5</v>
      </c>
      <c r="I6765" s="358">
        <v>14274.78</v>
      </c>
      <c r="J6765" s="373">
        <v>0.76</v>
      </c>
    </row>
    <row r="6766" spans="1:10" ht="15.75" thickTop="1" x14ac:dyDescent="0.25">
      <c r="A6766" s="374"/>
      <c r="B6766" s="359"/>
      <c r="C6766" s="359"/>
      <c r="D6766" s="359"/>
      <c r="E6766" s="359"/>
      <c r="F6766" s="359"/>
      <c r="G6766" s="359"/>
      <c r="H6766" s="359"/>
      <c r="I6766" s="359"/>
      <c r="J6766" s="375"/>
    </row>
    <row r="6767" spans="1:10" ht="38.25" x14ac:dyDescent="0.25">
      <c r="A6767" s="376" t="s">
        <v>184</v>
      </c>
      <c r="B6767" s="350" t="s">
        <v>839</v>
      </c>
      <c r="C6767" s="349" t="s">
        <v>12</v>
      </c>
      <c r="D6767" s="349" t="s">
        <v>840</v>
      </c>
      <c r="E6767" s="644" t="s">
        <v>2508</v>
      </c>
      <c r="F6767" s="644"/>
      <c r="G6767" s="351" t="s">
        <v>104</v>
      </c>
      <c r="H6767" s="352">
        <v>1</v>
      </c>
      <c r="I6767" s="353">
        <v>0.2</v>
      </c>
      <c r="J6767" s="377">
        <v>0.2</v>
      </c>
    </row>
    <row r="6768" spans="1:10" ht="39" thickBot="1" x14ac:dyDescent="0.3">
      <c r="A6768" s="372" t="s">
        <v>191</v>
      </c>
      <c r="B6768" s="355" t="s">
        <v>845</v>
      </c>
      <c r="C6768" s="354" t="s">
        <v>12</v>
      </c>
      <c r="D6768" s="354" t="s">
        <v>846</v>
      </c>
      <c r="E6768" s="643" t="s">
        <v>213</v>
      </c>
      <c r="F6768" s="643"/>
      <c r="G6768" s="356" t="s">
        <v>4</v>
      </c>
      <c r="H6768" s="357">
        <v>1.43E-5</v>
      </c>
      <c r="I6768" s="358">
        <v>14274.78</v>
      </c>
      <c r="J6768" s="373">
        <v>0.2</v>
      </c>
    </row>
    <row r="6769" spans="1:10" ht="15.75" thickTop="1" x14ac:dyDescent="0.25">
      <c r="A6769" s="374"/>
      <c r="B6769" s="359"/>
      <c r="C6769" s="359"/>
      <c r="D6769" s="359"/>
      <c r="E6769" s="359"/>
      <c r="F6769" s="359"/>
      <c r="G6769" s="359"/>
      <c r="H6769" s="359"/>
      <c r="I6769" s="359"/>
      <c r="J6769" s="375"/>
    </row>
    <row r="6770" spans="1:10" ht="38.25" x14ac:dyDescent="0.25">
      <c r="A6770" s="376" t="s">
        <v>184</v>
      </c>
      <c r="B6770" s="350" t="s">
        <v>843</v>
      </c>
      <c r="C6770" s="349" t="s">
        <v>12</v>
      </c>
      <c r="D6770" s="349" t="s">
        <v>844</v>
      </c>
      <c r="E6770" s="644" t="s">
        <v>2508</v>
      </c>
      <c r="F6770" s="644"/>
      <c r="G6770" s="351" t="s">
        <v>104</v>
      </c>
      <c r="H6770" s="352">
        <v>1</v>
      </c>
      <c r="I6770" s="353">
        <v>0.95</v>
      </c>
      <c r="J6770" s="377">
        <v>0.95</v>
      </c>
    </row>
    <row r="6771" spans="1:10" ht="39" thickBot="1" x14ac:dyDescent="0.3">
      <c r="A6771" s="372" t="s">
        <v>191</v>
      </c>
      <c r="B6771" s="355" t="s">
        <v>845</v>
      </c>
      <c r="C6771" s="354" t="s">
        <v>12</v>
      </c>
      <c r="D6771" s="354" t="s">
        <v>846</v>
      </c>
      <c r="E6771" s="643" t="s">
        <v>213</v>
      </c>
      <c r="F6771" s="643"/>
      <c r="G6771" s="356" t="s">
        <v>4</v>
      </c>
      <c r="H6771" s="357">
        <v>6.6699999999999995E-5</v>
      </c>
      <c r="I6771" s="358">
        <v>14274.78</v>
      </c>
      <c r="J6771" s="373">
        <v>0.95</v>
      </c>
    </row>
    <row r="6772" spans="1:10" ht="15.75" thickTop="1" x14ac:dyDescent="0.25">
      <c r="A6772" s="374"/>
      <c r="B6772" s="359"/>
      <c r="C6772" s="359"/>
      <c r="D6772" s="359"/>
      <c r="E6772" s="359"/>
      <c r="F6772" s="359"/>
      <c r="G6772" s="359"/>
      <c r="H6772" s="359"/>
      <c r="I6772" s="359"/>
      <c r="J6772" s="375"/>
    </row>
    <row r="6773" spans="1:10" ht="51" x14ac:dyDescent="0.25">
      <c r="A6773" s="376" t="s">
        <v>184</v>
      </c>
      <c r="B6773" s="350" t="s">
        <v>841</v>
      </c>
      <c r="C6773" s="349" t="s">
        <v>12</v>
      </c>
      <c r="D6773" s="349" t="s">
        <v>842</v>
      </c>
      <c r="E6773" s="644" t="s">
        <v>2508</v>
      </c>
      <c r="F6773" s="644"/>
      <c r="G6773" s="351" t="s">
        <v>104</v>
      </c>
      <c r="H6773" s="352">
        <v>1</v>
      </c>
      <c r="I6773" s="353">
        <v>7.42</v>
      </c>
      <c r="J6773" s="377">
        <v>7.42</v>
      </c>
    </row>
    <row r="6774" spans="1:10" ht="15.75" thickBot="1" x14ac:dyDescent="0.3">
      <c r="A6774" s="372" t="s">
        <v>191</v>
      </c>
      <c r="B6774" s="355" t="s">
        <v>847</v>
      </c>
      <c r="C6774" s="354" t="s">
        <v>12</v>
      </c>
      <c r="D6774" s="354" t="s">
        <v>848</v>
      </c>
      <c r="E6774" s="643" t="s">
        <v>192</v>
      </c>
      <c r="F6774" s="643"/>
      <c r="G6774" s="356" t="s">
        <v>105</v>
      </c>
      <c r="H6774" s="357">
        <v>1.03</v>
      </c>
      <c r="I6774" s="358">
        <v>7.21</v>
      </c>
      <c r="J6774" s="373">
        <v>7.42</v>
      </c>
    </row>
    <row r="6775" spans="1:10" ht="15.75" thickTop="1" x14ac:dyDescent="0.25">
      <c r="A6775" s="374"/>
      <c r="B6775" s="359"/>
      <c r="C6775" s="359"/>
      <c r="D6775" s="359"/>
      <c r="E6775" s="359"/>
      <c r="F6775" s="359"/>
      <c r="G6775" s="359"/>
      <c r="H6775" s="359"/>
      <c r="I6775" s="359"/>
      <c r="J6775" s="375"/>
    </row>
    <row r="6776" spans="1:10" ht="38.25" x14ac:dyDescent="0.25">
      <c r="A6776" s="376" t="s">
        <v>184</v>
      </c>
      <c r="B6776" s="350" t="s">
        <v>1804</v>
      </c>
      <c r="C6776" s="349" t="s">
        <v>12</v>
      </c>
      <c r="D6776" s="349" t="s">
        <v>1805</v>
      </c>
      <c r="E6776" s="644" t="s">
        <v>2464</v>
      </c>
      <c r="F6776" s="644"/>
      <c r="G6776" s="351" t="s">
        <v>110</v>
      </c>
      <c r="H6776" s="352">
        <v>1</v>
      </c>
      <c r="I6776" s="353">
        <v>0.77</v>
      </c>
      <c r="J6776" s="377">
        <v>0.77</v>
      </c>
    </row>
    <row r="6777" spans="1:10" ht="38.25" x14ac:dyDescent="0.25">
      <c r="A6777" s="378" t="s">
        <v>185</v>
      </c>
      <c r="B6777" s="361" t="s">
        <v>2127</v>
      </c>
      <c r="C6777" s="360" t="s">
        <v>12</v>
      </c>
      <c r="D6777" s="360" t="s">
        <v>2128</v>
      </c>
      <c r="E6777" s="645" t="s">
        <v>2508</v>
      </c>
      <c r="F6777" s="645"/>
      <c r="G6777" s="362" t="s">
        <v>104</v>
      </c>
      <c r="H6777" s="363">
        <v>1</v>
      </c>
      <c r="I6777" s="364">
        <v>0.16</v>
      </c>
      <c r="J6777" s="379">
        <v>0.16</v>
      </c>
    </row>
    <row r="6778" spans="1:10" ht="39" thickBot="1" x14ac:dyDescent="0.3">
      <c r="A6778" s="378" t="s">
        <v>185</v>
      </c>
      <c r="B6778" s="361" t="s">
        <v>2125</v>
      </c>
      <c r="C6778" s="360" t="s">
        <v>12</v>
      </c>
      <c r="D6778" s="360" t="s">
        <v>2126</v>
      </c>
      <c r="E6778" s="645" t="s">
        <v>2508</v>
      </c>
      <c r="F6778" s="645"/>
      <c r="G6778" s="362" t="s">
        <v>104</v>
      </c>
      <c r="H6778" s="363">
        <v>1</v>
      </c>
      <c r="I6778" s="364">
        <v>0.61</v>
      </c>
      <c r="J6778" s="379">
        <v>0.61</v>
      </c>
    </row>
    <row r="6779" spans="1:10" ht="15.75" thickTop="1" x14ac:dyDescent="0.25">
      <c r="A6779" s="374"/>
      <c r="B6779" s="359"/>
      <c r="C6779" s="359"/>
      <c r="D6779" s="359"/>
      <c r="E6779" s="359"/>
      <c r="F6779" s="359"/>
      <c r="G6779" s="359"/>
      <c r="H6779" s="359"/>
      <c r="I6779" s="359"/>
      <c r="J6779" s="375"/>
    </row>
    <row r="6780" spans="1:10" ht="38.25" x14ac:dyDescent="0.25">
      <c r="A6780" s="376" t="s">
        <v>184</v>
      </c>
      <c r="B6780" s="350" t="s">
        <v>1802</v>
      </c>
      <c r="C6780" s="349" t="s">
        <v>12</v>
      </c>
      <c r="D6780" s="349" t="s">
        <v>1803</v>
      </c>
      <c r="E6780" s="644" t="s">
        <v>2464</v>
      </c>
      <c r="F6780" s="644"/>
      <c r="G6780" s="351" t="s">
        <v>109</v>
      </c>
      <c r="H6780" s="352">
        <v>1</v>
      </c>
      <c r="I6780" s="353">
        <v>7.15</v>
      </c>
      <c r="J6780" s="377">
        <v>7.15</v>
      </c>
    </row>
    <row r="6781" spans="1:10" ht="38.25" x14ac:dyDescent="0.25">
      <c r="A6781" s="378" t="s">
        <v>185</v>
      </c>
      <c r="B6781" s="361" t="s">
        <v>2125</v>
      </c>
      <c r="C6781" s="360" t="s">
        <v>12</v>
      </c>
      <c r="D6781" s="360" t="s">
        <v>2126</v>
      </c>
      <c r="E6781" s="645" t="s">
        <v>2508</v>
      </c>
      <c r="F6781" s="645"/>
      <c r="G6781" s="362" t="s">
        <v>104</v>
      </c>
      <c r="H6781" s="363">
        <v>1</v>
      </c>
      <c r="I6781" s="364">
        <v>0.61</v>
      </c>
      <c r="J6781" s="379">
        <v>0.61</v>
      </c>
    </row>
    <row r="6782" spans="1:10" ht="38.25" x14ac:dyDescent="0.25">
      <c r="A6782" s="378" t="s">
        <v>185</v>
      </c>
      <c r="B6782" s="361" t="s">
        <v>2129</v>
      </c>
      <c r="C6782" s="360" t="s">
        <v>12</v>
      </c>
      <c r="D6782" s="360" t="s">
        <v>2130</v>
      </c>
      <c r="E6782" s="645" t="s">
        <v>2508</v>
      </c>
      <c r="F6782" s="645"/>
      <c r="G6782" s="362" t="s">
        <v>104</v>
      </c>
      <c r="H6782" s="363">
        <v>1</v>
      </c>
      <c r="I6782" s="364">
        <v>5.62</v>
      </c>
      <c r="J6782" s="379">
        <v>5.62</v>
      </c>
    </row>
    <row r="6783" spans="1:10" ht="38.25" x14ac:dyDescent="0.25">
      <c r="A6783" s="378" t="s">
        <v>185</v>
      </c>
      <c r="B6783" s="361" t="s">
        <v>2131</v>
      </c>
      <c r="C6783" s="360" t="s">
        <v>12</v>
      </c>
      <c r="D6783" s="360" t="s">
        <v>2132</v>
      </c>
      <c r="E6783" s="645" t="s">
        <v>2508</v>
      </c>
      <c r="F6783" s="645"/>
      <c r="G6783" s="362" t="s">
        <v>104</v>
      </c>
      <c r="H6783" s="363">
        <v>1</v>
      </c>
      <c r="I6783" s="364">
        <v>0.76</v>
      </c>
      <c r="J6783" s="379">
        <v>0.76</v>
      </c>
    </row>
    <row r="6784" spans="1:10" ht="39" thickBot="1" x14ac:dyDescent="0.3">
      <c r="A6784" s="378" t="s">
        <v>185</v>
      </c>
      <c r="B6784" s="361" t="s">
        <v>2127</v>
      </c>
      <c r="C6784" s="360" t="s">
        <v>12</v>
      </c>
      <c r="D6784" s="360" t="s">
        <v>2128</v>
      </c>
      <c r="E6784" s="645" t="s">
        <v>2508</v>
      </c>
      <c r="F6784" s="645"/>
      <c r="G6784" s="362" t="s">
        <v>104</v>
      </c>
      <c r="H6784" s="363">
        <v>1</v>
      </c>
      <c r="I6784" s="364">
        <v>0.16</v>
      </c>
      <c r="J6784" s="379">
        <v>0.16</v>
      </c>
    </row>
    <row r="6785" spans="1:10" ht="15.75" thickTop="1" x14ac:dyDescent="0.25">
      <c r="A6785" s="374"/>
      <c r="B6785" s="359"/>
      <c r="C6785" s="359"/>
      <c r="D6785" s="359"/>
      <c r="E6785" s="359"/>
      <c r="F6785" s="359"/>
      <c r="G6785" s="359"/>
      <c r="H6785" s="359"/>
      <c r="I6785" s="359"/>
      <c r="J6785" s="375"/>
    </row>
    <row r="6786" spans="1:10" ht="38.25" x14ac:dyDescent="0.25">
      <c r="A6786" s="376" t="s">
        <v>184</v>
      </c>
      <c r="B6786" s="350" t="s">
        <v>2125</v>
      </c>
      <c r="C6786" s="349" t="s">
        <v>12</v>
      </c>
      <c r="D6786" s="349" t="s">
        <v>2126</v>
      </c>
      <c r="E6786" s="644" t="s">
        <v>2508</v>
      </c>
      <c r="F6786" s="644"/>
      <c r="G6786" s="351" t="s">
        <v>104</v>
      </c>
      <c r="H6786" s="352">
        <v>1</v>
      </c>
      <c r="I6786" s="353">
        <v>0.61</v>
      </c>
      <c r="J6786" s="377">
        <v>0.61</v>
      </c>
    </row>
    <row r="6787" spans="1:10" ht="64.5" thickBot="1" x14ac:dyDescent="0.3">
      <c r="A6787" s="372" t="s">
        <v>191</v>
      </c>
      <c r="B6787" s="355" t="s">
        <v>2133</v>
      </c>
      <c r="C6787" s="354" t="s">
        <v>12</v>
      </c>
      <c r="D6787" s="354" t="s">
        <v>2134</v>
      </c>
      <c r="E6787" s="643" t="s">
        <v>213</v>
      </c>
      <c r="F6787" s="643"/>
      <c r="G6787" s="356" t="s">
        <v>4</v>
      </c>
      <c r="H6787" s="357">
        <v>5.3300000000000001E-5</v>
      </c>
      <c r="I6787" s="358">
        <v>11520</v>
      </c>
      <c r="J6787" s="373">
        <v>0.61</v>
      </c>
    </row>
    <row r="6788" spans="1:10" ht="15.75" thickTop="1" x14ac:dyDescent="0.25">
      <c r="A6788" s="374"/>
      <c r="B6788" s="359"/>
      <c r="C6788" s="359"/>
      <c r="D6788" s="359"/>
      <c r="E6788" s="359"/>
      <c r="F6788" s="359"/>
      <c r="G6788" s="359"/>
      <c r="H6788" s="359"/>
      <c r="I6788" s="359"/>
      <c r="J6788" s="375"/>
    </row>
    <row r="6789" spans="1:10" ht="38.25" x14ac:dyDescent="0.25">
      <c r="A6789" s="376" t="s">
        <v>184</v>
      </c>
      <c r="B6789" s="350" t="s">
        <v>2127</v>
      </c>
      <c r="C6789" s="349" t="s">
        <v>12</v>
      </c>
      <c r="D6789" s="349" t="s">
        <v>2128</v>
      </c>
      <c r="E6789" s="644" t="s">
        <v>2508</v>
      </c>
      <c r="F6789" s="644"/>
      <c r="G6789" s="351" t="s">
        <v>104</v>
      </c>
      <c r="H6789" s="352">
        <v>1</v>
      </c>
      <c r="I6789" s="353">
        <v>0.16</v>
      </c>
      <c r="J6789" s="377">
        <v>0.16</v>
      </c>
    </row>
    <row r="6790" spans="1:10" ht="64.5" thickBot="1" x14ac:dyDescent="0.3">
      <c r="A6790" s="372" t="s">
        <v>191</v>
      </c>
      <c r="B6790" s="355" t="s">
        <v>2133</v>
      </c>
      <c r="C6790" s="354" t="s">
        <v>12</v>
      </c>
      <c r="D6790" s="354" t="s">
        <v>2134</v>
      </c>
      <c r="E6790" s="643" t="s">
        <v>213</v>
      </c>
      <c r="F6790" s="643"/>
      <c r="G6790" s="356" t="s">
        <v>4</v>
      </c>
      <c r="H6790" s="357">
        <v>1.43E-5</v>
      </c>
      <c r="I6790" s="358">
        <v>11520</v>
      </c>
      <c r="J6790" s="373">
        <v>0.16</v>
      </c>
    </row>
    <row r="6791" spans="1:10" ht="15.75" thickTop="1" x14ac:dyDescent="0.25">
      <c r="A6791" s="374"/>
      <c r="B6791" s="359"/>
      <c r="C6791" s="359"/>
      <c r="D6791" s="359"/>
      <c r="E6791" s="359"/>
      <c r="F6791" s="359"/>
      <c r="G6791" s="359"/>
      <c r="H6791" s="359"/>
      <c r="I6791" s="359"/>
      <c r="J6791" s="375"/>
    </row>
    <row r="6792" spans="1:10" ht="38.25" x14ac:dyDescent="0.25">
      <c r="A6792" s="376" t="s">
        <v>184</v>
      </c>
      <c r="B6792" s="350" t="s">
        <v>2131</v>
      </c>
      <c r="C6792" s="349" t="s">
        <v>12</v>
      </c>
      <c r="D6792" s="349" t="s">
        <v>2132</v>
      </c>
      <c r="E6792" s="644" t="s">
        <v>2508</v>
      </c>
      <c r="F6792" s="644"/>
      <c r="G6792" s="351" t="s">
        <v>104</v>
      </c>
      <c r="H6792" s="352">
        <v>1</v>
      </c>
      <c r="I6792" s="353">
        <v>0.76</v>
      </c>
      <c r="J6792" s="377">
        <v>0.76</v>
      </c>
    </row>
    <row r="6793" spans="1:10" ht="64.5" thickBot="1" x14ac:dyDescent="0.3">
      <c r="A6793" s="372" t="s">
        <v>191</v>
      </c>
      <c r="B6793" s="355" t="s">
        <v>2133</v>
      </c>
      <c r="C6793" s="354" t="s">
        <v>12</v>
      </c>
      <c r="D6793" s="354" t="s">
        <v>2134</v>
      </c>
      <c r="E6793" s="643" t="s">
        <v>213</v>
      </c>
      <c r="F6793" s="643"/>
      <c r="G6793" s="356" t="s">
        <v>4</v>
      </c>
      <c r="H6793" s="357">
        <v>6.6699999999999995E-5</v>
      </c>
      <c r="I6793" s="358">
        <v>11520</v>
      </c>
      <c r="J6793" s="373">
        <v>0.76</v>
      </c>
    </row>
    <row r="6794" spans="1:10" ht="15.75" thickTop="1" x14ac:dyDescent="0.25">
      <c r="A6794" s="374"/>
      <c r="B6794" s="359"/>
      <c r="C6794" s="359"/>
      <c r="D6794" s="359"/>
      <c r="E6794" s="359"/>
      <c r="F6794" s="359"/>
      <c r="G6794" s="359"/>
      <c r="H6794" s="359"/>
      <c r="I6794" s="359"/>
      <c r="J6794" s="375"/>
    </row>
    <row r="6795" spans="1:10" ht="38.25" x14ac:dyDescent="0.25">
      <c r="A6795" s="376" t="s">
        <v>184</v>
      </c>
      <c r="B6795" s="350" t="s">
        <v>2129</v>
      </c>
      <c r="C6795" s="349" t="s">
        <v>12</v>
      </c>
      <c r="D6795" s="349" t="s">
        <v>2130</v>
      </c>
      <c r="E6795" s="644" t="s">
        <v>2508</v>
      </c>
      <c r="F6795" s="644"/>
      <c r="G6795" s="351" t="s">
        <v>104</v>
      </c>
      <c r="H6795" s="352">
        <v>1</v>
      </c>
      <c r="I6795" s="353">
        <v>5.62</v>
      </c>
      <c r="J6795" s="377">
        <v>5.62</v>
      </c>
    </row>
    <row r="6796" spans="1:10" ht="15.75" thickBot="1" x14ac:dyDescent="0.3">
      <c r="A6796" s="372" t="s">
        <v>191</v>
      </c>
      <c r="B6796" s="355" t="s">
        <v>847</v>
      </c>
      <c r="C6796" s="354" t="s">
        <v>12</v>
      </c>
      <c r="D6796" s="354" t="s">
        <v>848</v>
      </c>
      <c r="E6796" s="643" t="s">
        <v>192</v>
      </c>
      <c r="F6796" s="643"/>
      <c r="G6796" s="356" t="s">
        <v>105</v>
      </c>
      <c r="H6796" s="357">
        <v>0.78</v>
      </c>
      <c r="I6796" s="358">
        <v>7.21</v>
      </c>
      <c r="J6796" s="373">
        <v>5.62</v>
      </c>
    </row>
    <row r="6797" spans="1:10" ht="15.75" thickTop="1" x14ac:dyDescent="0.25">
      <c r="A6797" s="374"/>
      <c r="B6797" s="359"/>
      <c r="C6797" s="359"/>
      <c r="D6797" s="359"/>
      <c r="E6797" s="359"/>
      <c r="F6797" s="359"/>
      <c r="G6797" s="359"/>
      <c r="H6797" s="359"/>
      <c r="I6797" s="359"/>
      <c r="J6797" s="375"/>
    </row>
    <row r="6798" spans="1:10" ht="51" x14ac:dyDescent="0.25">
      <c r="A6798" s="376" t="s">
        <v>184</v>
      </c>
      <c r="B6798" s="350" t="s">
        <v>7344</v>
      </c>
      <c r="C6798" s="349" t="s">
        <v>12</v>
      </c>
      <c r="D6798" s="349" t="s">
        <v>7345</v>
      </c>
      <c r="E6798" s="644" t="s">
        <v>2440</v>
      </c>
      <c r="F6798" s="644"/>
      <c r="G6798" s="351" t="s">
        <v>187</v>
      </c>
      <c r="H6798" s="352">
        <v>1</v>
      </c>
      <c r="I6798" s="353">
        <v>926.38</v>
      </c>
      <c r="J6798" s="377">
        <v>926.38</v>
      </c>
    </row>
    <row r="6799" spans="1:10" ht="38.25" x14ac:dyDescent="0.25">
      <c r="A6799" s="378" t="s">
        <v>185</v>
      </c>
      <c r="B6799" s="361" t="s">
        <v>363</v>
      </c>
      <c r="C6799" s="360" t="s">
        <v>12</v>
      </c>
      <c r="D6799" s="360" t="s">
        <v>364</v>
      </c>
      <c r="E6799" s="645" t="s">
        <v>2464</v>
      </c>
      <c r="F6799" s="645"/>
      <c r="G6799" s="362" t="s">
        <v>109</v>
      </c>
      <c r="H6799" s="363">
        <v>0.34</v>
      </c>
      <c r="I6799" s="364">
        <v>1.54</v>
      </c>
      <c r="J6799" s="379">
        <v>0.52</v>
      </c>
    </row>
    <row r="6800" spans="1:10" x14ac:dyDescent="0.25">
      <c r="A6800" s="378" t="s">
        <v>185</v>
      </c>
      <c r="B6800" s="361" t="s">
        <v>190</v>
      </c>
      <c r="C6800" s="360" t="s">
        <v>12</v>
      </c>
      <c r="D6800" s="360" t="s">
        <v>106</v>
      </c>
      <c r="E6800" s="645" t="s">
        <v>2465</v>
      </c>
      <c r="F6800" s="645"/>
      <c r="G6800" s="362" t="s">
        <v>104</v>
      </c>
      <c r="H6800" s="363">
        <v>2.8820000000000001</v>
      </c>
      <c r="I6800" s="364">
        <v>24.91</v>
      </c>
      <c r="J6800" s="379">
        <v>71.790000000000006</v>
      </c>
    </row>
    <row r="6801" spans="1:10" ht="51" x14ac:dyDescent="0.25">
      <c r="A6801" s="378" t="s">
        <v>185</v>
      </c>
      <c r="B6801" s="361" t="s">
        <v>4237</v>
      </c>
      <c r="C6801" s="360" t="s">
        <v>12</v>
      </c>
      <c r="D6801" s="360" t="s">
        <v>4238</v>
      </c>
      <c r="E6801" s="645" t="s">
        <v>2466</v>
      </c>
      <c r="F6801" s="645"/>
      <c r="G6801" s="362" t="s">
        <v>187</v>
      </c>
      <c r="H6801" s="363">
        <v>1.1599999999999999</v>
      </c>
      <c r="I6801" s="364">
        <v>664.96</v>
      </c>
      <c r="J6801" s="379">
        <v>771.35</v>
      </c>
    </row>
    <row r="6802" spans="1:10" x14ac:dyDescent="0.25">
      <c r="A6802" s="378" t="s">
        <v>185</v>
      </c>
      <c r="B6802" s="361" t="s">
        <v>207</v>
      </c>
      <c r="C6802" s="360" t="s">
        <v>12</v>
      </c>
      <c r="D6802" s="360" t="s">
        <v>107</v>
      </c>
      <c r="E6802" s="645" t="s">
        <v>2465</v>
      </c>
      <c r="F6802" s="645"/>
      <c r="G6802" s="362" t="s">
        <v>104</v>
      </c>
      <c r="H6802" s="363">
        <v>2.4249999999999998</v>
      </c>
      <c r="I6802" s="364">
        <v>33.840000000000003</v>
      </c>
      <c r="J6802" s="379">
        <v>82.06</v>
      </c>
    </row>
    <row r="6803" spans="1:10" ht="39" thickBot="1" x14ac:dyDescent="0.3">
      <c r="A6803" s="378" t="s">
        <v>185</v>
      </c>
      <c r="B6803" s="361" t="s">
        <v>365</v>
      </c>
      <c r="C6803" s="360" t="s">
        <v>12</v>
      </c>
      <c r="D6803" s="360" t="s">
        <v>366</v>
      </c>
      <c r="E6803" s="645" t="s">
        <v>2464</v>
      </c>
      <c r="F6803" s="645"/>
      <c r="G6803" s="362" t="s">
        <v>110</v>
      </c>
      <c r="H6803" s="363">
        <v>1.101</v>
      </c>
      <c r="I6803" s="364">
        <v>0.6</v>
      </c>
      <c r="J6803" s="379">
        <v>0.66</v>
      </c>
    </row>
    <row r="6804" spans="1:10" ht="15.75" thickTop="1" x14ac:dyDescent="0.25">
      <c r="A6804" s="374"/>
      <c r="B6804" s="359"/>
      <c r="C6804" s="359"/>
      <c r="D6804" s="359"/>
      <c r="E6804" s="359"/>
      <c r="F6804" s="359"/>
      <c r="G6804" s="359"/>
      <c r="H6804" s="359"/>
      <c r="I6804" s="359"/>
      <c r="J6804" s="375"/>
    </row>
    <row r="6805" spans="1:10" ht="38.25" x14ac:dyDescent="0.25">
      <c r="A6805" s="376" t="s">
        <v>184</v>
      </c>
      <c r="B6805" s="350" t="s">
        <v>3978</v>
      </c>
      <c r="C6805" s="349" t="s">
        <v>12</v>
      </c>
      <c r="D6805" s="349" t="s">
        <v>3979</v>
      </c>
      <c r="E6805" s="644" t="s">
        <v>2440</v>
      </c>
      <c r="F6805" s="644"/>
      <c r="G6805" s="351" t="s">
        <v>187</v>
      </c>
      <c r="H6805" s="352">
        <v>1</v>
      </c>
      <c r="I6805" s="353">
        <v>1109.1199999999999</v>
      </c>
      <c r="J6805" s="377">
        <v>1109.1199999999999</v>
      </c>
    </row>
    <row r="6806" spans="1:10" ht="51" x14ac:dyDescent="0.25">
      <c r="A6806" s="378" t="s">
        <v>185</v>
      </c>
      <c r="B6806" s="361" t="s">
        <v>4237</v>
      </c>
      <c r="C6806" s="360" t="s">
        <v>12</v>
      </c>
      <c r="D6806" s="360" t="s">
        <v>4238</v>
      </c>
      <c r="E6806" s="645" t="s">
        <v>2466</v>
      </c>
      <c r="F6806" s="645"/>
      <c r="G6806" s="362" t="s">
        <v>187</v>
      </c>
      <c r="H6806" s="363">
        <v>1.19</v>
      </c>
      <c r="I6806" s="364">
        <v>664.96</v>
      </c>
      <c r="J6806" s="379">
        <v>791.3</v>
      </c>
    </row>
    <row r="6807" spans="1:10" x14ac:dyDescent="0.25">
      <c r="A6807" s="378" t="s">
        <v>185</v>
      </c>
      <c r="B6807" s="361" t="s">
        <v>190</v>
      </c>
      <c r="C6807" s="360" t="s">
        <v>12</v>
      </c>
      <c r="D6807" s="360" t="s">
        <v>106</v>
      </c>
      <c r="E6807" s="645" t="s">
        <v>2465</v>
      </c>
      <c r="F6807" s="645"/>
      <c r="G6807" s="362" t="s">
        <v>104</v>
      </c>
      <c r="H6807" s="363">
        <v>5.0709999999999997</v>
      </c>
      <c r="I6807" s="364">
        <v>24.91</v>
      </c>
      <c r="J6807" s="379">
        <v>126.31</v>
      </c>
    </row>
    <row r="6808" spans="1:10" x14ac:dyDescent="0.25">
      <c r="A6808" s="378" t="s">
        <v>185</v>
      </c>
      <c r="B6808" s="361" t="s">
        <v>207</v>
      </c>
      <c r="C6808" s="360" t="s">
        <v>12</v>
      </c>
      <c r="D6808" s="360" t="s">
        <v>107</v>
      </c>
      <c r="E6808" s="645" t="s">
        <v>2465</v>
      </c>
      <c r="F6808" s="645"/>
      <c r="G6808" s="362" t="s">
        <v>104</v>
      </c>
      <c r="H6808" s="363">
        <v>5.5979999999999999</v>
      </c>
      <c r="I6808" s="364">
        <v>33.840000000000003</v>
      </c>
      <c r="J6808" s="379">
        <v>189.43</v>
      </c>
    </row>
    <row r="6809" spans="1:10" ht="38.25" x14ac:dyDescent="0.25">
      <c r="A6809" s="378" t="s">
        <v>185</v>
      </c>
      <c r="B6809" s="361" t="s">
        <v>365</v>
      </c>
      <c r="C6809" s="360" t="s">
        <v>12</v>
      </c>
      <c r="D6809" s="360" t="s">
        <v>366</v>
      </c>
      <c r="E6809" s="645" t="s">
        <v>2464</v>
      </c>
      <c r="F6809" s="645"/>
      <c r="G6809" s="362" t="s">
        <v>110</v>
      </c>
      <c r="H6809" s="363">
        <v>1.9379999999999999</v>
      </c>
      <c r="I6809" s="364">
        <v>0.6</v>
      </c>
      <c r="J6809" s="379">
        <v>1.1599999999999999</v>
      </c>
    </row>
    <row r="6810" spans="1:10" ht="39" thickBot="1" x14ac:dyDescent="0.3">
      <c r="A6810" s="378" t="s">
        <v>185</v>
      </c>
      <c r="B6810" s="361" t="s">
        <v>363</v>
      </c>
      <c r="C6810" s="360" t="s">
        <v>12</v>
      </c>
      <c r="D6810" s="360" t="s">
        <v>364</v>
      </c>
      <c r="E6810" s="645" t="s">
        <v>2464</v>
      </c>
      <c r="F6810" s="645"/>
      <c r="G6810" s="362" t="s">
        <v>109</v>
      </c>
      <c r="H6810" s="363">
        <v>0.59799999999999998</v>
      </c>
      <c r="I6810" s="364">
        <v>1.54</v>
      </c>
      <c r="J6810" s="379">
        <v>0.92</v>
      </c>
    </row>
    <row r="6811" spans="1:10" ht="15.75" thickTop="1" x14ac:dyDescent="0.25">
      <c r="A6811" s="374"/>
      <c r="B6811" s="359"/>
      <c r="C6811" s="359"/>
      <c r="D6811" s="359"/>
      <c r="E6811" s="359"/>
      <c r="F6811" s="359"/>
      <c r="G6811" s="359"/>
      <c r="H6811" s="359"/>
      <c r="I6811" s="359"/>
      <c r="J6811" s="375"/>
    </row>
    <row r="6812" spans="1:10" ht="38.25" x14ac:dyDescent="0.25">
      <c r="A6812" s="376" t="s">
        <v>184</v>
      </c>
      <c r="B6812" s="350" t="s">
        <v>3961</v>
      </c>
      <c r="C6812" s="349" t="s">
        <v>12</v>
      </c>
      <c r="D6812" s="349" t="s">
        <v>3962</v>
      </c>
      <c r="E6812" s="644" t="s">
        <v>2466</v>
      </c>
      <c r="F6812" s="644"/>
      <c r="G6812" s="351" t="s">
        <v>187</v>
      </c>
      <c r="H6812" s="352">
        <v>1</v>
      </c>
      <c r="I6812" s="353">
        <v>786.66</v>
      </c>
      <c r="J6812" s="377">
        <v>786.66</v>
      </c>
    </row>
    <row r="6813" spans="1:10" x14ac:dyDescent="0.25">
      <c r="A6813" s="378" t="s">
        <v>185</v>
      </c>
      <c r="B6813" s="361" t="s">
        <v>190</v>
      </c>
      <c r="C6813" s="360" t="s">
        <v>12</v>
      </c>
      <c r="D6813" s="360" t="s">
        <v>106</v>
      </c>
      <c r="E6813" s="645" t="s">
        <v>2465</v>
      </c>
      <c r="F6813" s="645"/>
      <c r="G6813" s="362" t="s">
        <v>104</v>
      </c>
      <c r="H6813" s="363">
        <v>6.2382999999999997</v>
      </c>
      <c r="I6813" s="364">
        <v>24.91</v>
      </c>
      <c r="J6813" s="379">
        <v>155.38999999999999</v>
      </c>
    </row>
    <row r="6814" spans="1:10" x14ac:dyDescent="0.25">
      <c r="A6814" s="372" t="s">
        <v>191</v>
      </c>
      <c r="B6814" s="355" t="s">
        <v>196</v>
      </c>
      <c r="C6814" s="354" t="s">
        <v>12</v>
      </c>
      <c r="D6814" s="354" t="s">
        <v>197</v>
      </c>
      <c r="E6814" s="643" t="s">
        <v>192</v>
      </c>
      <c r="F6814" s="643"/>
      <c r="G6814" s="356" t="s">
        <v>16</v>
      </c>
      <c r="H6814" s="357">
        <v>283.30919999999998</v>
      </c>
      <c r="I6814" s="358">
        <v>0.99</v>
      </c>
      <c r="J6814" s="373">
        <v>280.47000000000003</v>
      </c>
    </row>
    <row r="6815" spans="1:10" ht="25.5" x14ac:dyDescent="0.25">
      <c r="A6815" s="372" t="s">
        <v>191</v>
      </c>
      <c r="B6815" s="355" t="s">
        <v>209</v>
      </c>
      <c r="C6815" s="354" t="s">
        <v>12</v>
      </c>
      <c r="D6815" s="354" t="s">
        <v>210</v>
      </c>
      <c r="E6815" s="643" t="s">
        <v>192</v>
      </c>
      <c r="F6815" s="643"/>
      <c r="G6815" s="356" t="s">
        <v>187</v>
      </c>
      <c r="H6815" s="357">
        <v>0.83479999999999999</v>
      </c>
      <c r="I6815" s="358">
        <v>144.80000000000001</v>
      </c>
      <c r="J6815" s="373">
        <v>120.87</v>
      </c>
    </row>
    <row r="6816" spans="1:10" ht="26.25" thickBot="1" x14ac:dyDescent="0.3">
      <c r="A6816" s="372" t="s">
        <v>191</v>
      </c>
      <c r="B6816" s="355" t="s">
        <v>4239</v>
      </c>
      <c r="C6816" s="354" t="s">
        <v>12</v>
      </c>
      <c r="D6816" s="354" t="s">
        <v>4240</v>
      </c>
      <c r="E6816" s="643" t="s">
        <v>192</v>
      </c>
      <c r="F6816" s="643"/>
      <c r="G6816" s="356" t="s">
        <v>187</v>
      </c>
      <c r="H6816" s="357">
        <v>0.59460000000000002</v>
      </c>
      <c r="I6816" s="358">
        <v>386.71</v>
      </c>
      <c r="J6816" s="373">
        <v>229.93</v>
      </c>
    </row>
    <row r="6817" spans="1:10" ht="15.75" thickTop="1" x14ac:dyDescent="0.25">
      <c r="A6817" s="374"/>
      <c r="B6817" s="359"/>
      <c r="C6817" s="359"/>
      <c r="D6817" s="359"/>
      <c r="E6817" s="359"/>
      <c r="F6817" s="359"/>
      <c r="G6817" s="359"/>
      <c r="H6817" s="359"/>
      <c r="I6817" s="359"/>
      <c r="J6817" s="375"/>
    </row>
    <row r="6818" spans="1:10" ht="38.25" x14ac:dyDescent="0.25">
      <c r="A6818" s="376" t="s">
        <v>184</v>
      </c>
      <c r="B6818" s="350" t="s">
        <v>5288</v>
      </c>
      <c r="C6818" s="349" t="s">
        <v>12</v>
      </c>
      <c r="D6818" s="349" t="s">
        <v>5289</v>
      </c>
      <c r="E6818" s="644" t="s">
        <v>2466</v>
      </c>
      <c r="F6818" s="644"/>
      <c r="G6818" s="351" t="s">
        <v>187</v>
      </c>
      <c r="H6818" s="352">
        <v>1</v>
      </c>
      <c r="I6818" s="353">
        <v>617.53</v>
      </c>
      <c r="J6818" s="377">
        <v>617.53</v>
      </c>
    </row>
    <row r="6819" spans="1:10" x14ac:dyDescent="0.25">
      <c r="A6819" s="378" t="s">
        <v>185</v>
      </c>
      <c r="B6819" s="361" t="s">
        <v>190</v>
      </c>
      <c r="C6819" s="360" t="s">
        <v>12</v>
      </c>
      <c r="D6819" s="360" t="s">
        <v>106</v>
      </c>
      <c r="E6819" s="645" t="s">
        <v>2465</v>
      </c>
      <c r="F6819" s="645"/>
      <c r="G6819" s="362" t="s">
        <v>104</v>
      </c>
      <c r="H6819" s="363">
        <v>6.2066999999999997</v>
      </c>
      <c r="I6819" s="364">
        <v>24.91</v>
      </c>
      <c r="J6819" s="379">
        <v>154.6</v>
      </c>
    </row>
    <row r="6820" spans="1:10" ht="25.5" x14ac:dyDescent="0.25">
      <c r="A6820" s="372" t="s">
        <v>191</v>
      </c>
      <c r="B6820" s="355" t="s">
        <v>229</v>
      </c>
      <c r="C6820" s="354" t="s">
        <v>12</v>
      </c>
      <c r="D6820" s="354" t="s">
        <v>851</v>
      </c>
      <c r="E6820" s="643" t="s">
        <v>192</v>
      </c>
      <c r="F6820" s="643"/>
      <c r="G6820" s="356" t="s">
        <v>187</v>
      </c>
      <c r="H6820" s="357">
        <v>0.58940000000000003</v>
      </c>
      <c r="I6820" s="358">
        <v>117.64</v>
      </c>
      <c r="J6820" s="373">
        <v>69.33</v>
      </c>
    </row>
    <row r="6821" spans="1:10" ht="25.5" x14ac:dyDescent="0.25">
      <c r="A6821" s="372" t="s">
        <v>191</v>
      </c>
      <c r="B6821" s="355" t="s">
        <v>209</v>
      </c>
      <c r="C6821" s="354" t="s">
        <v>12</v>
      </c>
      <c r="D6821" s="354" t="s">
        <v>210</v>
      </c>
      <c r="E6821" s="643" t="s">
        <v>192</v>
      </c>
      <c r="F6821" s="643"/>
      <c r="G6821" s="356" t="s">
        <v>187</v>
      </c>
      <c r="H6821" s="357">
        <v>0.81869999999999998</v>
      </c>
      <c r="I6821" s="358">
        <v>144.80000000000001</v>
      </c>
      <c r="J6821" s="373">
        <v>118.54</v>
      </c>
    </row>
    <row r="6822" spans="1:10" ht="15.75" thickBot="1" x14ac:dyDescent="0.3">
      <c r="A6822" s="372" t="s">
        <v>191</v>
      </c>
      <c r="B6822" s="355" t="s">
        <v>196</v>
      </c>
      <c r="C6822" s="354" t="s">
        <v>12</v>
      </c>
      <c r="D6822" s="354" t="s">
        <v>197</v>
      </c>
      <c r="E6822" s="643" t="s">
        <v>192</v>
      </c>
      <c r="F6822" s="643"/>
      <c r="G6822" s="356" t="s">
        <v>16</v>
      </c>
      <c r="H6822" s="357">
        <v>277.8415</v>
      </c>
      <c r="I6822" s="358">
        <v>0.99</v>
      </c>
      <c r="J6822" s="373">
        <v>275.06</v>
      </c>
    </row>
    <row r="6823" spans="1:10" ht="15.75" thickTop="1" x14ac:dyDescent="0.25">
      <c r="A6823" s="374"/>
      <c r="B6823" s="359"/>
      <c r="C6823" s="359"/>
      <c r="D6823" s="359"/>
      <c r="E6823" s="359"/>
      <c r="F6823" s="359"/>
      <c r="G6823" s="359"/>
      <c r="H6823" s="359"/>
      <c r="I6823" s="359"/>
      <c r="J6823" s="375"/>
    </row>
    <row r="6824" spans="1:10" ht="51" x14ac:dyDescent="0.25">
      <c r="A6824" s="376" t="s">
        <v>184</v>
      </c>
      <c r="B6824" s="350" t="s">
        <v>4009</v>
      </c>
      <c r="C6824" s="349" t="s">
        <v>12</v>
      </c>
      <c r="D6824" s="349" t="s">
        <v>4010</v>
      </c>
      <c r="E6824" s="644" t="s">
        <v>2466</v>
      </c>
      <c r="F6824" s="644"/>
      <c r="G6824" s="351" t="s">
        <v>187</v>
      </c>
      <c r="H6824" s="352">
        <v>1</v>
      </c>
      <c r="I6824" s="353">
        <v>575.45000000000005</v>
      </c>
      <c r="J6824" s="377">
        <v>575.45000000000005</v>
      </c>
    </row>
    <row r="6825" spans="1:10" ht="51" x14ac:dyDescent="0.25">
      <c r="A6825" s="378" t="s">
        <v>185</v>
      </c>
      <c r="B6825" s="361" t="s">
        <v>512</v>
      </c>
      <c r="C6825" s="360" t="s">
        <v>12</v>
      </c>
      <c r="D6825" s="360" t="s">
        <v>788</v>
      </c>
      <c r="E6825" s="645" t="s">
        <v>2464</v>
      </c>
      <c r="F6825" s="645"/>
      <c r="G6825" s="362" t="s">
        <v>110</v>
      </c>
      <c r="H6825" s="363">
        <v>0.71309999999999996</v>
      </c>
      <c r="I6825" s="364">
        <v>0.42</v>
      </c>
      <c r="J6825" s="379">
        <v>0.28999999999999998</v>
      </c>
    </row>
    <row r="6826" spans="1:10" ht="38.25" x14ac:dyDescent="0.25">
      <c r="A6826" s="378" t="s">
        <v>185</v>
      </c>
      <c r="B6826" s="361" t="s">
        <v>520</v>
      </c>
      <c r="C6826" s="360" t="s">
        <v>12</v>
      </c>
      <c r="D6826" s="360" t="s">
        <v>521</v>
      </c>
      <c r="E6826" s="645" t="s">
        <v>2465</v>
      </c>
      <c r="F6826" s="645"/>
      <c r="G6826" s="362" t="s">
        <v>104</v>
      </c>
      <c r="H6826" s="363">
        <v>1.4695</v>
      </c>
      <c r="I6826" s="364">
        <v>41.25</v>
      </c>
      <c r="J6826" s="379">
        <v>60.61</v>
      </c>
    </row>
    <row r="6827" spans="1:10" x14ac:dyDescent="0.25">
      <c r="A6827" s="378" t="s">
        <v>185</v>
      </c>
      <c r="B6827" s="361" t="s">
        <v>190</v>
      </c>
      <c r="C6827" s="360" t="s">
        <v>12</v>
      </c>
      <c r="D6827" s="360" t="s">
        <v>106</v>
      </c>
      <c r="E6827" s="645" t="s">
        <v>2465</v>
      </c>
      <c r="F6827" s="645"/>
      <c r="G6827" s="362" t="s">
        <v>104</v>
      </c>
      <c r="H6827" s="363">
        <v>2.3275000000000001</v>
      </c>
      <c r="I6827" s="364">
        <v>24.91</v>
      </c>
      <c r="J6827" s="379">
        <v>57.97</v>
      </c>
    </row>
    <row r="6828" spans="1:10" ht="51" x14ac:dyDescent="0.25">
      <c r="A6828" s="378" t="s">
        <v>185</v>
      </c>
      <c r="B6828" s="361" t="s">
        <v>515</v>
      </c>
      <c r="C6828" s="360" t="s">
        <v>12</v>
      </c>
      <c r="D6828" s="360" t="s">
        <v>787</v>
      </c>
      <c r="E6828" s="645" t="s">
        <v>2464</v>
      </c>
      <c r="F6828" s="645"/>
      <c r="G6828" s="362" t="s">
        <v>109</v>
      </c>
      <c r="H6828" s="363">
        <v>0.75629999999999997</v>
      </c>
      <c r="I6828" s="364">
        <v>2.15</v>
      </c>
      <c r="J6828" s="379">
        <v>1.62</v>
      </c>
    </row>
    <row r="6829" spans="1:10" x14ac:dyDescent="0.25">
      <c r="A6829" s="372" t="s">
        <v>191</v>
      </c>
      <c r="B6829" s="355" t="s">
        <v>196</v>
      </c>
      <c r="C6829" s="354" t="s">
        <v>12</v>
      </c>
      <c r="D6829" s="354" t="s">
        <v>197</v>
      </c>
      <c r="E6829" s="643" t="s">
        <v>192</v>
      </c>
      <c r="F6829" s="643"/>
      <c r="G6829" s="356" t="s">
        <v>16</v>
      </c>
      <c r="H6829" s="357">
        <v>273.06299999999999</v>
      </c>
      <c r="I6829" s="358">
        <v>0.99</v>
      </c>
      <c r="J6829" s="373">
        <v>270.33</v>
      </c>
    </row>
    <row r="6830" spans="1:10" ht="25.5" x14ac:dyDescent="0.25">
      <c r="A6830" s="372" t="s">
        <v>191</v>
      </c>
      <c r="B6830" s="355" t="s">
        <v>209</v>
      </c>
      <c r="C6830" s="354" t="s">
        <v>12</v>
      </c>
      <c r="D6830" s="354" t="s">
        <v>210</v>
      </c>
      <c r="E6830" s="643" t="s">
        <v>192</v>
      </c>
      <c r="F6830" s="643"/>
      <c r="G6830" s="356" t="s">
        <v>187</v>
      </c>
      <c r="H6830" s="357">
        <v>0.80459999999999998</v>
      </c>
      <c r="I6830" s="358">
        <v>144.80000000000001</v>
      </c>
      <c r="J6830" s="373">
        <v>116.5</v>
      </c>
    </row>
    <row r="6831" spans="1:10" ht="26.25" thickBot="1" x14ac:dyDescent="0.3">
      <c r="A6831" s="372" t="s">
        <v>191</v>
      </c>
      <c r="B6831" s="355" t="s">
        <v>229</v>
      </c>
      <c r="C6831" s="354" t="s">
        <v>12</v>
      </c>
      <c r="D6831" s="354" t="s">
        <v>851</v>
      </c>
      <c r="E6831" s="643" t="s">
        <v>192</v>
      </c>
      <c r="F6831" s="643"/>
      <c r="G6831" s="356" t="s">
        <v>187</v>
      </c>
      <c r="H6831" s="357">
        <v>0.57920000000000005</v>
      </c>
      <c r="I6831" s="358">
        <v>117.64</v>
      </c>
      <c r="J6831" s="373">
        <v>68.13</v>
      </c>
    </row>
    <row r="6832" spans="1:10" ht="15.75" thickTop="1" x14ac:dyDescent="0.25">
      <c r="A6832" s="374"/>
      <c r="B6832" s="359"/>
      <c r="C6832" s="359"/>
      <c r="D6832" s="359"/>
      <c r="E6832" s="359"/>
      <c r="F6832" s="359"/>
      <c r="G6832" s="359"/>
      <c r="H6832" s="359"/>
      <c r="I6832" s="359"/>
      <c r="J6832" s="375"/>
    </row>
    <row r="6833" spans="1:10" ht="51" x14ac:dyDescent="0.25">
      <c r="A6833" s="376" t="s">
        <v>184</v>
      </c>
      <c r="B6833" s="350" t="s">
        <v>711</v>
      </c>
      <c r="C6833" s="349" t="s">
        <v>12</v>
      </c>
      <c r="D6833" s="349" t="s">
        <v>712</v>
      </c>
      <c r="E6833" s="644" t="s">
        <v>2466</v>
      </c>
      <c r="F6833" s="644"/>
      <c r="G6833" s="351" t="s">
        <v>187</v>
      </c>
      <c r="H6833" s="352">
        <v>1</v>
      </c>
      <c r="I6833" s="353">
        <v>565.03</v>
      </c>
      <c r="J6833" s="377">
        <v>565.03</v>
      </c>
    </row>
    <row r="6834" spans="1:10" x14ac:dyDescent="0.25">
      <c r="A6834" s="378" t="s">
        <v>185</v>
      </c>
      <c r="B6834" s="361" t="s">
        <v>190</v>
      </c>
      <c r="C6834" s="360" t="s">
        <v>12</v>
      </c>
      <c r="D6834" s="360" t="s">
        <v>106</v>
      </c>
      <c r="E6834" s="645" t="s">
        <v>2465</v>
      </c>
      <c r="F6834" s="645"/>
      <c r="G6834" s="362" t="s">
        <v>104</v>
      </c>
      <c r="H6834" s="363">
        <v>2.0266999999999999</v>
      </c>
      <c r="I6834" s="364">
        <v>24.91</v>
      </c>
      <c r="J6834" s="379">
        <v>50.48</v>
      </c>
    </row>
    <row r="6835" spans="1:10" ht="51" x14ac:dyDescent="0.25">
      <c r="A6835" s="378" t="s">
        <v>185</v>
      </c>
      <c r="B6835" s="361" t="s">
        <v>789</v>
      </c>
      <c r="C6835" s="360" t="s">
        <v>12</v>
      </c>
      <c r="D6835" s="360" t="s">
        <v>790</v>
      </c>
      <c r="E6835" s="645" t="s">
        <v>2464</v>
      </c>
      <c r="F6835" s="645"/>
      <c r="G6835" s="362" t="s">
        <v>109</v>
      </c>
      <c r="H6835" s="363">
        <v>0.65990000000000004</v>
      </c>
      <c r="I6835" s="364">
        <v>5.99</v>
      </c>
      <c r="J6835" s="379">
        <v>3.95</v>
      </c>
    </row>
    <row r="6836" spans="1:10" ht="51" x14ac:dyDescent="0.25">
      <c r="A6836" s="378" t="s">
        <v>185</v>
      </c>
      <c r="B6836" s="361" t="s">
        <v>791</v>
      </c>
      <c r="C6836" s="360" t="s">
        <v>12</v>
      </c>
      <c r="D6836" s="360" t="s">
        <v>792</v>
      </c>
      <c r="E6836" s="645" t="s">
        <v>2464</v>
      </c>
      <c r="F6836" s="645"/>
      <c r="G6836" s="362" t="s">
        <v>110</v>
      </c>
      <c r="H6836" s="363">
        <v>0.62229999999999996</v>
      </c>
      <c r="I6836" s="364">
        <v>1.73</v>
      </c>
      <c r="J6836" s="379">
        <v>1.07</v>
      </c>
    </row>
    <row r="6837" spans="1:10" ht="38.25" x14ac:dyDescent="0.25">
      <c r="A6837" s="378" t="s">
        <v>185</v>
      </c>
      <c r="B6837" s="361" t="s">
        <v>520</v>
      </c>
      <c r="C6837" s="360" t="s">
        <v>12</v>
      </c>
      <c r="D6837" s="360" t="s">
        <v>521</v>
      </c>
      <c r="E6837" s="645" t="s">
        <v>2465</v>
      </c>
      <c r="F6837" s="645"/>
      <c r="G6837" s="362" t="s">
        <v>104</v>
      </c>
      <c r="H6837" s="363">
        <v>1.2822</v>
      </c>
      <c r="I6837" s="364">
        <v>41.25</v>
      </c>
      <c r="J6837" s="379">
        <v>52.89</v>
      </c>
    </row>
    <row r="6838" spans="1:10" x14ac:dyDescent="0.25">
      <c r="A6838" s="372" t="s">
        <v>191</v>
      </c>
      <c r="B6838" s="355" t="s">
        <v>196</v>
      </c>
      <c r="C6838" s="354" t="s">
        <v>12</v>
      </c>
      <c r="D6838" s="354" t="s">
        <v>197</v>
      </c>
      <c r="E6838" s="643" t="s">
        <v>192</v>
      </c>
      <c r="F6838" s="643"/>
      <c r="G6838" s="356" t="s">
        <v>16</v>
      </c>
      <c r="H6838" s="357">
        <v>274.06349999999998</v>
      </c>
      <c r="I6838" s="358">
        <v>0.99</v>
      </c>
      <c r="J6838" s="373">
        <v>271.32</v>
      </c>
    </row>
    <row r="6839" spans="1:10" ht="25.5" x14ac:dyDescent="0.25">
      <c r="A6839" s="372" t="s">
        <v>191</v>
      </c>
      <c r="B6839" s="355" t="s">
        <v>209</v>
      </c>
      <c r="C6839" s="354" t="s">
        <v>12</v>
      </c>
      <c r="D6839" s="354" t="s">
        <v>210</v>
      </c>
      <c r="E6839" s="643" t="s">
        <v>192</v>
      </c>
      <c r="F6839" s="643"/>
      <c r="G6839" s="356" t="s">
        <v>187</v>
      </c>
      <c r="H6839" s="357">
        <v>0.80759999999999998</v>
      </c>
      <c r="I6839" s="358">
        <v>144.80000000000001</v>
      </c>
      <c r="J6839" s="373">
        <v>116.94</v>
      </c>
    </row>
    <row r="6840" spans="1:10" ht="26.25" thickBot="1" x14ac:dyDescent="0.3">
      <c r="A6840" s="372" t="s">
        <v>191</v>
      </c>
      <c r="B6840" s="355" t="s">
        <v>229</v>
      </c>
      <c r="C6840" s="354" t="s">
        <v>12</v>
      </c>
      <c r="D6840" s="354" t="s">
        <v>851</v>
      </c>
      <c r="E6840" s="643" t="s">
        <v>192</v>
      </c>
      <c r="F6840" s="643"/>
      <c r="G6840" s="356" t="s">
        <v>187</v>
      </c>
      <c r="H6840" s="357">
        <v>0.58130000000000004</v>
      </c>
      <c r="I6840" s="358">
        <v>117.64</v>
      </c>
      <c r="J6840" s="373">
        <v>68.38</v>
      </c>
    </row>
    <row r="6841" spans="1:10" ht="15.75" thickTop="1" x14ac:dyDescent="0.25">
      <c r="A6841" s="374"/>
      <c r="B6841" s="359"/>
      <c r="C6841" s="359"/>
      <c r="D6841" s="359"/>
      <c r="E6841" s="359"/>
      <c r="F6841" s="359"/>
      <c r="G6841" s="359"/>
      <c r="H6841" s="359"/>
      <c r="I6841" s="359"/>
      <c r="J6841" s="375"/>
    </row>
    <row r="6842" spans="1:10" ht="51" x14ac:dyDescent="0.25">
      <c r="A6842" s="376" t="s">
        <v>184</v>
      </c>
      <c r="B6842" s="350" t="s">
        <v>4156</v>
      </c>
      <c r="C6842" s="349" t="s">
        <v>12</v>
      </c>
      <c r="D6842" s="349" t="s">
        <v>4157</v>
      </c>
      <c r="E6842" s="644" t="s">
        <v>2466</v>
      </c>
      <c r="F6842" s="644"/>
      <c r="G6842" s="351" t="s">
        <v>187</v>
      </c>
      <c r="H6842" s="352">
        <v>1</v>
      </c>
      <c r="I6842" s="353">
        <v>609.75</v>
      </c>
      <c r="J6842" s="377">
        <v>609.75</v>
      </c>
    </row>
    <row r="6843" spans="1:10" x14ac:dyDescent="0.25">
      <c r="A6843" s="378" t="s">
        <v>185</v>
      </c>
      <c r="B6843" s="361" t="s">
        <v>190</v>
      </c>
      <c r="C6843" s="360" t="s">
        <v>12</v>
      </c>
      <c r="D6843" s="360" t="s">
        <v>106</v>
      </c>
      <c r="E6843" s="645" t="s">
        <v>2465</v>
      </c>
      <c r="F6843" s="645"/>
      <c r="G6843" s="362" t="s">
        <v>104</v>
      </c>
      <c r="H6843" s="363">
        <v>2.0266999999999999</v>
      </c>
      <c r="I6843" s="364">
        <v>24.91</v>
      </c>
      <c r="J6843" s="379">
        <v>50.48</v>
      </c>
    </row>
    <row r="6844" spans="1:10" ht="51" x14ac:dyDescent="0.25">
      <c r="A6844" s="378" t="s">
        <v>185</v>
      </c>
      <c r="B6844" s="361" t="s">
        <v>789</v>
      </c>
      <c r="C6844" s="360" t="s">
        <v>12</v>
      </c>
      <c r="D6844" s="360" t="s">
        <v>790</v>
      </c>
      <c r="E6844" s="645" t="s">
        <v>2464</v>
      </c>
      <c r="F6844" s="645"/>
      <c r="G6844" s="362" t="s">
        <v>109</v>
      </c>
      <c r="H6844" s="363">
        <v>0.65720000000000001</v>
      </c>
      <c r="I6844" s="364">
        <v>5.99</v>
      </c>
      <c r="J6844" s="379">
        <v>3.93</v>
      </c>
    </row>
    <row r="6845" spans="1:10" ht="51" x14ac:dyDescent="0.25">
      <c r="A6845" s="378" t="s">
        <v>185</v>
      </c>
      <c r="B6845" s="361" t="s">
        <v>791</v>
      </c>
      <c r="C6845" s="360" t="s">
        <v>12</v>
      </c>
      <c r="D6845" s="360" t="s">
        <v>792</v>
      </c>
      <c r="E6845" s="645" t="s">
        <v>2464</v>
      </c>
      <c r="F6845" s="645"/>
      <c r="G6845" s="362" t="s">
        <v>110</v>
      </c>
      <c r="H6845" s="363">
        <v>0.61970000000000003</v>
      </c>
      <c r="I6845" s="364">
        <v>1.73</v>
      </c>
      <c r="J6845" s="379">
        <v>1.07</v>
      </c>
    </row>
    <row r="6846" spans="1:10" ht="38.25" x14ac:dyDescent="0.25">
      <c r="A6846" s="378" t="s">
        <v>185</v>
      </c>
      <c r="B6846" s="361" t="s">
        <v>520</v>
      </c>
      <c r="C6846" s="360" t="s">
        <v>12</v>
      </c>
      <c r="D6846" s="360" t="s">
        <v>521</v>
      </c>
      <c r="E6846" s="645" t="s">
        <v>2465</v>
      </c>
      <c r="F6846" s="645"/>
      <c r="G6846" s="362" t="s">
        <v>104</v>
      </c>
      <c r="H6846" s="363">
        <v>1.2767999999999999</v>
      </c>
      <c r="I6846" s="364">
        <v>41.25</v>
      </c>
      <c r="J6846" s="379">
        <v>52.66</v>
      </c>
    </row>
    <row r="6847" spans="1:10" ht="25.5" x14ac:dyDescent="0.25">
      <c r="A6847" s="372" t="s">
        <v>191</v>
      </c>
      <c r="B6847" s="355" t="s">
        <v>229</v>
      </c>
      <c r="C6847" s="354" t="s">
        <v>12</v>
      </c>
      <c r="D6847" s="354" t="s">
        <v>851</v>
      </c>
      <c r="E6847" s="643" t="s">
        <v>192</v>
      </c>
      <c r="F6847" s="643"/>
      <c r="G6847" s="356" t="s">
        <v>187</v>
      </c>
      <c r="H6847" s="357">
        <v>0.59119999999999995</v>
      </c>
      <c r="I6847" s="358">
        <v>117.64</v>
      </c>
      <c r="J6847" s="373">
        <v>69.540000000000006</v>
      </c>
    </row>
    <row r="6848" spans="1:10" x14ac:dyDescent="0.25">
      <c r="A6848" s="372" t="s">
        <v>191</v>
      </c>
      <c r="B6848" s="355" t="s">
        <v>196</v>
      </c>
      <c r="C6848" s="354" t="s">
        <v>12</v>
      </c>
      <c r="D6848" s="354" t="s">
        <v>197</v>
      </c>
      <c r="E6848" s="643" t="s">
        <v>192</v>
      </c>
      <c r="F6848" s="643"/>
      <c r="G6848" s="356" t="s">
        <v>16</v>
      </c>
      <c r="H6848" s="357">
        <v>325.15890000000002</v>
      </c>
      <c r="I6848" s="358">
        <v>0.99</v>
      </c>
      <c r="J6848" s="373">
        <v>321.89999999999998</v>
      </c>
    </row>
    <row r="6849" spans="1:10" ht="26.25" thickBot="1" x14ac:dyDescent="0.3">
      <c r="A6849" s="372" t="s">
        <v>191</v>
      </c>
      <c r="B6849" s="355" t="s">
        <v>209</v>
      </c>
      <c r="C6849" s="354" t="s">
        <v>12</v>
      </c>
      <c r="D6849" s="354" t="s">
        <v>210</v>
      </c>
      <c r="E6849" s="643" t="s">
        <v>192</v>
      </c>
      <c r="F6849" s="643"/>
      <c r="G6849" s="356" t="s">
        <v>187</v>
      </c>
      <c r="H6849" s="357">
        <v>0.76090000000000002</v>
      </c>
      <c r="I6849" s="358">
        <v>144.80000000000001</v>
      </c>
      <c r="J6849" s="373">
        <v>110.17</v>
      </c>
    </row>
    <row r="6850" spans="1:10" ht="15.75" thickTop="1" x14ac:dyDescent="0.25">
      <c r="A6850" s="374"/>
      <c r="B6850" s="359"/>
      <c r="C6850" s="359"/>
      <c r="D6850" s="359"/>
      <c r="E6850" s="359"/>
      <c r="F6850" s="359"/>
      <c r="G6850" s="359"/>
      <c r="H6850" s="359"/>
      <c r="I6850" s="359"/>
      <c r="J6850" s="375"/>
    </row>
    <row r="6851" spans="1:10" ht="51" x14ac:dyDescent="0.25">
      <c r="A6851" s="376" t="s">
        <v>184</v>
      </c>
      <c r="B6851" s="350" t="s">
        <v>3952</v>
      </c>
      <c r="C6851" s="349" t="s">
        <v>12</v>
      </c>
      <c r="D6851" s="349" t="s">
        <v>3953</v>
      </c>
      <c r="E6851" s="644" t="s">
        <v>2466</v>
      </c>
      <c r="F6851" s="644"/>
      <c r="G6851" s="351" t="s">
        <v>187</v>
      </c>
      <c r="H6851" s="352">
        <v>1</v>
      </c>
      <c r="I6851" s="353">
        <v>653.35</v>
      </c>
      <c r="J6851" s="377">
        <v>653.35</v>
      </c>
    </row>
    <row r="6852" spans="1:10" x14ac:dyDescent="0.25">
      <c r="A6852" s="378" t="s">
        <v>185</v>
      </c>
      <c r="B6852" s="361" t="s">
        <v>190</v>
      </c>
      <c r="C6852" s="360" t="s">
        <v>12</v>
      </c>
      <c r="D6852" s="360" t="s">
        <v>106</v>
      </c>
      <c r="E6852" s="645" t="s">
        <v>2465</v>
      </c>
      <c r="F6852" s="645"/>
      <c r="G6852" s="362" t="s">
        <v>104</v>
      </c>
      <c r="H6852" s="363">
        <v>2.3117000000000001</v>
      </c>
      <c r="I6852" s="364">
        <v>24.91</v>
      </c>
      <c r="J6852" s="379">
        <v>57.58</v>
      </c>
    </row>
    <row r="6853" spans="1:10" ht="38.25" x14ac:dyDescent="0.25">
      <c r="A6853" s="378" t="s">
        <v>185</v>
      </c>
      <c r="B6853" s="361" t="s">
        <v>520</v>
      </c>
      <c r="C6853" s="360" t="s">
        <v>12</v>
      </c>
      <c r="D6853" s="360" t="s">
        <v>521</v>
      </c>
      <c r="E6853" s="645" t="s">
        <v>2465</v>
      </c>
      <c r="F6853" s="645"/>
      <c r="G6853" s="362" t="s">
        <v>104</v>
      </c>
      <c r="H6853" s="363">
        <v>1.4637</v>
      </c>
      <c r="I6853" s="364">
        <v>41.25</v>
      </c>
      <c r="J6853" s="379">
        <v>60.37</v>
      </c>
    </row>
    <row r="6854" spans="1:10" ht="51" x14ac:dyDescent="0.25">
      <c r="A6854" s="378" t="s">
        <v>185</v>
      </c>
      <c r="B6854" s="361" t="s">
        <v>515</v>
      </c>
      <c r="C6854" s="360" t="s">
        <v>12</v>
      </c>
      <c r="D6854" s="360" t="s">
        <v>787</v>
      </c>
      <c r="E6854" s="645" t="s">
        <v>2464</v>
      </c>
      <c r="F6854" s="645"/>
      <c r="G6854" s="362" t="s">
        <v>109</v>
      </c>
      <c r="H6854" s="363">
        <v>0.75339999999999996</v>
      </c>
      <c r="I6854" s="364">
        <v>2.15</v>
      </c>
      <c r="J6854" s="379">
        <v>1.61</v>
      </c>
    </row>
    <row r="6855" spans="1:10" ht="51" x14ac:dyDescent="0.25">
      <c r="A6855" s="378" t="s">
        <v>185</v>
      </c>
      <c r="B6855" s="361" t="s">
        <v>512</v>
      </c>
      <c r="C6855" s="360" t="s">
        <v>12</v>
      </c>
      <c r="D6855" s="360" t="s">
        <v>788</v>
      </c>
      <c r="E6855" s="645" t="s">
        <v>2464</v>
      </c>
      <c r="F6855" s="645"/>
      <c r="G6855" s="362" t="s">
        <v>110</v>
      </c>
      <c r="H6855" s="363">
        <v>0.71030000000000004</v>
      </c>
      <c r="I6855" s="364">
        <v>0.42</v>
      </c>
      <c r="J6855" s="379">
        <v>0.28999999999999998</v>
      </c>
    </row>
    <row r="6856" spans="1:10" ht="25.5" x14ac:dyDescent="0.25">
      <c r="A6856" s="372" t="s">
        <v>191</v>
      </c>
      <c r="B6856" s="355" t="s">
        <v>209</v>
      </c>
      <c r="C6856" s="354" t="s">
        <v>12</v>
      </c>
      <c r="D6856" s="354" t="s">
        <v>210</v>
      </c>
      <c r="E6856" s="643" t="s">
        <v>192</v>
      </c>
      <c r="F6856" s="643"/>
      <c r="G6856" s="356" t="s">
        <v>187</v>
      </c>
      <c r="H6856" s="357">
        <v>0.72289999999999999</v>
      </c>
      <c r="I6856" s="358">
        <v>144.80000000000001</v>
      </c>
      <c r="J6856" s="373">
        <v>104.67</v>
      </c>
    </row>
    <row r="6857" spans="1:10" ht="25.5" x14ac:dyDescent="0.25">
      <c r="A6857" s="372" t="s">
        <v>191</v>
      </c>
      <c r="B6857" s="355" t="s">
        <v>229</v>
      </c>
      <c r="C6857" s="354" t="s">
        <v>12</v>
      </c>
      <c r="D6857" s="354" t="s">
        <v>851</v>
      </c>
      <c r="E6857" s="643" t="s">
        <v>192</v>
      </c>
      <c r="F6857" s="643"/>
      <c r="G6857" s="356" t="s">
        <v>187</v>
      </c>
      <c r="H6857" s="357">
        <v>0.59340000000000004</v>
      </c>
      <c r="I6857" s="358">
        <v>117.64</v>
      </c>
      <c r="J6857" s="373">
        <v>69.8</v>
      </c>
    </row>
    <row r="6858" spans="1:10" ht="15.75" thickBot="1" x14ac:dyDescent="0.3">
      <c r="A6858" s="372" t="s">
        <v>191</v>
      </c>
      <c r="B6858" s="355" t="s">
        <v>196</v>
      </c>
      <c r="C6858" s="354" t="s">
        <v>12</v>
      </c>
      <c r="D6858" s="354" t="s">
        <v>197</v>
      </c>
      <c r="E6858" s="643" t="s">
        <v>192</v>
      </c>
      <c r="F6858" s="643"/>
      <c r="G6858" s="356" t="s">
        <v>16</v>
      </c>
      <c r="H6858" s="357">
        <v>362.65789999999998</v>
      </c>
      <c r="I6858" s="358">
        <v>0.99</v>
      </c>
      <c r="J6858" s="373">
        <v>359.03</v>
      </c>
    </row>
    <row r="6859" spans="1:10" ht="15.75" thickTop="1" x14ac:dyDescent="0.25">
      <c r="A6859" s="374"/>
      <c r="B6859" s="359"/>
      <c r="C6859" s="359"/>
      <c r="D6859" s="359"/>
      <c r="E6859" s="359"/>
      <c r="F6859" s="359"/>
      <c r="G6859" s="359"/>
      <c r="H6859" s="359"/>
      <c r="I6859" s="359"/>
      <c r="J6859" s="375"/>
    </row>
    <row r="6860" spans="1:10" ht="51" x14ac:dyDescent="0.25">
      <c r="A6860" s="376" t="s">
        <v>184</v>
      </c>
      <c r="B6860" s="350" t="s">
        <v>849</v>
      </c>
      <c r="C6860" s="349" t="s">
        <v>12</v>
      </c>
      <c r="D6860" s="349" t="s">
        <v>850</v>
      </c>
      <c r="E6860" s="644" t="s">
        <v>2466</v>
      </c>
      <c r="F6860" s="644"/>
      <c r="G6860" s="351" t="s">
        <v>187</v>
      </c>
      <c r="H6860" s="352">
        <v>1</v>
      </c>
      <c r="I6860" s="353">
        <v>642.63</v>
      </c>
      <c r="J6860" s="377">
        <v>642.63</v>
      </c>
    </row>
    <row r="6861" spans="1:10" ht="51" x14ac:dyDescent="0.25">
      <c r="A6861" s="378" t="s">
        <v>185</v>
      </c>
      <c r="B6861" s="361" t="s">
        <v>791</v>
      </c>
      <c r="C6861" s="360" t="s">
        <v>12</v>
      </c>
      <c r="D6861" s="360" t="s">
        <v>792</v>
      </c>
      <c r="E6861" s="645" t="s">
        <v>2464</v>
      </c>
      <c r="F6861" s="645"/>
      <c r="G6861" s="362" t="s">
        <v>110</v>
      </c>
      <c r="H6861" s="363">
        <v>0.60670000000000002</v>
      </c>
      <c r="I6861" s="364">
        <v>1.73</v>
      </c>
      <c r="J6861" s="379">
        <v>1.04</v>
      </c>
    </row>
    <row r="6862" spans="1:10" ht="38.25" x14ac:dyDescent="0.25">
      <c r="A6862" s="378" t="s">
        <v>185</v>
      </c>
      <c r="B6862" s="361" t="s">
        <v>520</v>
      </c>
      <c r="C6862" s="360" t="s">
        <v>12</v>
      </c>
      <c r="D6862" s="360" t="s">
        <v>521</v>
      </c>
      <c r="E6862" s="645" t="s">
        <v>2465</v>
      </c>
      <c r="F6862" s="645"/>
      <c r="G6862" s="362" t="s">
        <v>104</v>
      </c>
      <c r="H6862" s="363">
        <v>1.2501</v>
      </c>
      <c r="I6862" s="364">
        <v>41.25</v>
      </c>
      <c r="J6862" s="379">
        <v>51.56</v>
      </c>
    </row>
    <row r="6863" spans="1:10" x14ac:dyDescent="0.25">
      <c r="A6863" s="378" t="s">
        <v>185</v>
      </c>
      <c r="B6863" s="361" t="s">
        <v>190</v>
      </c>
      <c r="C6863" s="360" t="s">
        <v>12</v>
      </c>
      <c r="D6863" s="360" t="s">
        <v>106</v>
      </c>
      <c r="E6863" s="645" t="s">
        <v>2465</v>
      </c>
      <c r="F6863" s="645"/>
      <c r="G6863" s="362" t="s">
        <v>104</v>
      </c>
      <c r="H6863" s="363">
        <v>1.9792000000000001</v>
      </c>
      <c r="I6863" s="364">
        <v>24.91</v>
      </c>
      <c r="J6863" s="379">
        <v>49.3</v>
      </c>
    </row>
    <row r="6864" spans="1:10" ht="51" x14ac:dyDescent="0.25">
      <c r="A6864" s="378" t="s">
        <v>185</v>
      </c>
      <c r="B6864" s="361" t="s">
        <v>789</v>
      </c>
      <c r="C6864" s="360" t="s">
        <v>12</v>
      </c>
      <c r="D6864" s="360" t="s">
        <v>790</v>
      </c>
      <c r="E6864" s="645" t="s">
        <v>2464</v>
      </c>
      <c r="F6864" s="645"/>
      <c r="G6864" s="362" t="s">
        <v>109</v>
      </c>
      <c r="H6864" s="363">
        <v>0.64339999999999997</v>
      </c>
      <c r="I6864" s="364">
        <v>5.99</v>
      </c>
      <c r="J6864" s="379">
        <v>3.85</v>
      </c>
    </row>
    <row r="6865" spans="1:10" ht="25.5" x14ac:dyDescent="0.25">
      <c r="A6865" s="372" t="s">
        <v>191</v>
      </c>
      <c r="B6865" s="355" t="s">
        <v>209</v>
      </c>
      <c r="C6865" s="354" t="s">
        <v>12</v>
      </c>
      <c r="D6865" s="354" t="s">
        <v>210</v>
      </c>
      <c r="E6865" s="643" t="s">
        <v>192</v>
      </c>
      <c r="F6865" s="643"/>
      <c r="G6865" s="356" t="s">
        <v>187</v>
      </c>
      <c r="H6865" s="357">
        <v>0.72750000000000004</v>
      </c>
      <c r="I6865" s="358">
        <v>144.80000000000001</v>
      </c>
      <c r="J6865" s="373">
        <v>105.34</v>
      </c>
    </row>
    <row r="6866" spans="1:10" x14ac:dyDescent="0.25">
      <c r="A6866" s="372" t="s">
        <v>191</v>
      </c>
      <c r="B6866" s="355" t="s">
        <v>196</v>
      </c>
      <c r="C6866" s="354" t="s">
        <v>12</v>
      </c>
      <c r="D6866" s="354" t="s">
        <v>197</v>
      </c>
      <c r="E6866" s="643" t="s">
        <v>192</v>
      </c>
      <c r="F6866" s="643"/>
      <c r="G6866" s="356" t="s">
        <v>16</v>
      </c>
      <c r="H6866" s="357">
        <v>364.94330000000002</v>
      </c>
      <c r="I6866" s="358">
        <v>0.99</v>
      </c>
      <c r="J6866" s="373">
        <v>361.29</v>
      </c>
    </row>
    <row r="6867" spans="1:10" ht="26.25" thickBot="1" x14ac:dyDescent="0.3">
      <c r="A6867" s="372" t="s">
        <v>191</v>
      </c>
      <c r="B6867" s="355" t="s">
        <v>229</v>
      </c>
      <c r="C6867" s="354" t="s">
        <v>12</v>
      </c>
      <c r="D6867" s="354" t="s">
        <v>851</v>
      </c>
      <c r="E6867" s="643" t="s">
        <v>192</v>
      </c>
      <c r="F6867" s="643"/>
      <c r="G6867" s="356" t="s">
        <v>187</v>
      </c>
      <c r="H6867" s="357">
        <v>0.59719999999999995</v>
      </c>
      <c r="I6867" s="358">
        <v>117.64</v>
      </c>
      <c r="J6867" s="373">
        <v>70.25</v>
      </c>
    </row>
    <row r="6868" spans="1:10" ht="15.75" thickTop="1" x14ac:dyDescent="0.25">
      <c r="A6868" s="374"/>
      <c r="B6868" s="359"/>
      <c r="C6868" s="359"/>
      <c r="D6868" s="359"/>
      <c r="E6868" s="359"/>
      <c r="F6868" s="359"/>
      <c r="G6868" s="359"/>
      <c r="H6868" s="359"/>
      <c r="I6868" s="359"/>
      <c r="J6868" s="375"/>
    </row>
    <row r="6869" spans="1:10" ht="51" x14ac:dyDescent="0.25">
      <c r="A6869" s="376" t="s">
        <v>184</v>
      </c>
      <c r="B6869" s="350" t="s">
        <v>4237</v>
      </c>
      <c r="C6869" s="349" t="s">
        <v>12</v>
      </c>
      <c r="D6869" s="349" t="s">
        <v>4238</v>
      </c>
      <c r="E6869" s="644" t="s">
        <v>2466</v>
      </c>
      <c r="F6869" s="644"/>
      <c r="G6869" s="351" t="s">
        <v>187</v>
      </c>
      <c r="H6869" s="352">
        <v>1</v>
      </c>
      <c r="I6869" s="353">
        <v>664.96</v>
      </c>
      <c r="J6869" s="377">
        <v>664.96</v>
      </c>
    </row>
    <row r="6870" spans="1:10" ht="51" x14ac:dyDescent="0.25">
      <c r="A6870" s="378" t="s">
        <v>185</v>
      </c>
      <c r="B6870" s="361" t="s">
        <v>789</v>
      </c>
      <c r="C6870" s="360" t="s">
        <v>12</v>
      </c>
      <c r="D6870" s="360" t="s">
        <v>790</v>
      </c>
      <c r="E6870" s="645" t="s">
        <v>2464</v>
      </c>
      <c r="F6870" s="645"/>
      <c r="G6870" s="362" t="s">
        <v>109</v>
      </c>
      <c r="H6870" s="363">
        <v>0.63819999999999999</v>
      </c>
      <c r="I6870" s="364">
        <v>5.99</v>
      </c>
      <c r="J6870" s="379">
        <v>3.82</v>
      </c>
    </row>
    <row r="6871" spans="1:10" ht="51" x14ac:dyDescent="0.25">
      <c r="A6871" s="378" t="s">
        <v>185</v>
      </c>
      <c r="B6871" s="361" t="s">
        <v>791</v>
      </c>
      <c r="C6871" s="360" t="s">
        <v>12</v>
      </c>
      <c r="D6871" s="360" t="s">
        <v>792</v>
      </c>
      <c r="E6871" s="645" t="s">
        <v>2464</v>
      </c>
      <c r="F6871" s="645"/>
      <c r="G6871" s="362" t="s">
        <v>110</v>
      </c>
      <c r="H6871" s="363">
        <v>0.6018</v>
      </c>
      <c r="I6871" s="364">
        <v>1.73</v>
      </c>
      <c r="J6871" s="379">
        <v>1.04</v>
      </c>
    </row>
    <row r="6872" spans="1:10" x14ac:dyDescent="0.25">
      <c r="A6872" s="378" t="s">
        <v>185</v>
      </c>
      <c r="B6872" s="361" t="s">
        <v>190</v>
      </c>
      <c r="C6872" s="360" t="s">
        <v>12</v>
      </c>
      <c r="D6872" s="360" t="s">
        <v>106</v>
      </c>
      <c r="E6872" s="645" t="s">
        <v>2465</v>
      </c>
      <c r="F6872" s="645"/>
      <c r="G6872" s="362" t="s">
        <v>104</v>
      </c>
      <c r="H6872" s="363">
        <v>1.9633</v>
      </c>
      <c r="I6872" s="364">
        <v>24.91</v>
      </c>
      <c r="J6872" s="379">
        <v>48.9</v>
      </c>
    </row>
    <row r="6873" spans="1:10" ht="38.25" x14ac:dyDescent="0.25">
      <c r="A6873" s="378" t="s">
        <v>185</v>
      </c>
      <c r="B6873" s="361" t="s">
        <v>520</v>
      </c>
      <c r="C6873" s="360" t="s">
        <v>12</v>
      </c>
      <c r="D6873" s="360" t="s">
        <v>521</v>
      </c>
      <c r="E6873" s="645" t="s">
        <v>2465</v>
      </c>
      <c r="F6873" s="645"/>
      <c r="G6873" s="362" t="s">
        <v>104</v>
      </c>
      <c r="H6873" s="363">
        <v>1.24</v>
      </c>
      <c r="I6873" s="364">
        <v>41.25</v>
      </c>
      <c r="J6873" s="379">
        <v>51.15</v>
      </c>
    </row>
    <row r="6874" spans="1:10" x14ac:dyDescent="0.25">
      <c r="A6874" s="372" t="s">
        <v>191</v>
      </c>
      <c r="B6874" s="355" t="s">
        <v>196</v>
      </c>
      <c r="C6874" s="354" t="s">
        <v>12</v>
      </c>
      <c r="D6874" s="354" t="s">
        <v>197</v>
      </c>
      <c r="E6874" s="643" t="s">
        <v>192</v>
      </c>
      <c r="F6874" s="643"/>
      <c r="G6874" s="356" t="s">
        <v>16</v>
      </c>
      <c r="H6874" s="357">
        <v>391.16629999999998</v>
      </c>
      <c r="I6874" s="358">
        <v>0.99</v>
      </c>
      <c r="J6874" s="373">
        <v>387.25</v>
      </c>
    </row>
    <row r="6875" spans="1:10" ht="25.5" x14ac:dyDescent="0.25">
      <c r="A6875" s="372" t="s">
        <v>191</v>
      </c>
      <c r="B6875" s="355" t="s">
        <v>209</v>
      </c>
      <c r="C6875" s="354" t="s">
        <v>12</v>
      </c>
      <c r="D6875" s="354" t="s">
        <v>210</v>
      </c>
      <c r="E6875" s="643" t="s">
        <v>192</v>
      </c>
      <c r="F6875" s="643"/>
      <c r="G6875" s="356" t="s">
        <v>187</v>
      </c>
      <c r="H6875" s="357">
        <v>0.71189999999999998</v>
      </c>
      <c r="I6875" s="358">
        <v>144.80000000000001</v>
      </c>
      <c r="J6875" s="373">
        <v>103.08</v>
      </c>
    </row>
    <row r="6876" spans="1:10" ht="26.25" thickBot="1" x14ac:dyDescent="0.3">
      <c r="A6876" s="372" t="s">
        <v>191</v>
      </c>
      <c r="B6876" s="355" t="s">
        <v>229</v>
      </c>
      <c r="C6876" s="354" t="s">
        <v>12</v>
      </c>
      <c r="D6876" s="354" t="s">
        <v>851</v>
      </c>
      <c r="E6876" s="643" t="s">
        <v>192</v>
      </c>
      <c r="F6876" s="643"/>
      <c r="G6876" s="356" t="s">
        <v>187</v>
      </c>
      <c r="H6876" s="357">
        <v>0.5927</v>
      </c>
      <c r="I6876" s="358">
        <v>117.64</v>
      </c>
      <c r="J6876" s="373">
        <v>69.72</v>
      </c>
    </row>
    <row r="6877" spans="1:10" ht="15.75" thickTop="1" x14ac:dyDescent="0.25">
      <c r="A6877" s="374"/>
      <c r="B6877" s="359"/>
      <c r="C6877" s="359"/>
      <c r="D6877" s="359"/>
      <c r="E6877" s="359"/>
      <c r="F6877" s="359"/>
      <c r="G6877" s="359"/>
      <c r="H6877" s="359"/>
      <c r="I6877" s="359"/>
      <c r="J6877" s="375"/>
    </row>
    <row r="6878" spans="1:10" ht="38.25" x14ac:dyDescent="0.25">
      <c r="A6878" s="376" t="s">
        <v>184</v>
      </c>
      <c r="B6878" s="350" t="s">
        <v>3779</v>
      </c>
      <c r="C6878" s="349" t="s">
        <v>12</v>
      </c>
      <c r="D6878" s="349" t="s">
        <v>3780</v>
      </c>
      <c r="E6878" s="644" t="s">
        <v>2466</v>
      </c>
      <c r="F6878" s="644"/>
      <c r="G6878" s="351" t="s">
        <v>187</v>
      </c>
      <c r="H6878" s="352">
        <v>1</v>
      </c>
      <c r="I6878" s="353">
        <v>567.17999999999995</v>
      </c>
      <c r="J6878" s="377">
        <v>567.17999999999995</v>
      </c>
    </row>
    <row r="6879" spans="1:10" x14ac:dyDescent="0.25">
      <c r="A6879" s="378" t="s">
        <v>185</v>
      </c>
      <c r="B6879" s="361" t="s">
        <v>190</v>
      </c>
      <c r="C6879" s="360" t="s">
        <v>12</v>
      </c>
      <c r="D6879" s="360" t="s">
        <v>106</v>
      </c>
      <c r="E6879" s="645" t="s">
        <v>2465</v>
      </c>
      <c r="F6879" s="645"/>
      <c r="G6879" s="362" t="s">
        <v>104</v>
      </c>
      <c r="H6879" s="363">
        <v>6.2858000000000001</v>
      </c>
      <c r="I6879" s="364">
        <v>24.91</v>
      </c>
      <c r="J6879" s="379">
        <v>156.57</v>
      </c>
    </row>
    <row r="6880" spans="1:10" ht="25.5" x14ac:dyDescent="0.25">
      <c r="A6880" s="372" t="s">
        <v>191</v>
      </c>
      <c r="B6880" s="355" t="s">
        <v>209</v>
      </c>
      <c r="C6880" s="354" t="s">
        <v>12</v>
      </c>
      <c r="D6880" s="354" t="s">
        <v>210</v>
      </c>
      <c r="E6880" s="643" t="s">
        <v>192</v>
      </c>
      <c r="F6880" s="643"/>
      <c r="G6880" s="356" t="s">
        <v>187</v>
      </c>
      <c r="H6880" s="357">
        <v>0.8538</v>
      </c>
      <c r="I6880" s="358">
        <v>144.80000000000001</v>
      </c>
      <c r="J6880" s="373">
        <v>123.63</v>
      </c>
    </row>
    <row r="6881" spans="1:10" x14ac:dyDescent="0.25">
      <c r="A6881" s="372" t="s">
        <v>191</v>
      </c>
      <c r="B6881" s="355" t="s">
        <v>196</v>
      </c>
      <c r="C6881" s="354" t="s">
        <v>12</v>
      </c>
      <c r="D6881" s="354" t="s">
        <v>197</v>
      </c>
      <c r="E6881" s="643" t="s">
        <v>192</v>
      </c>
      <c r="F6881" s="643"/>
      <c r="G6881" s="356" t="s">
        <v>16</v>
      </c>
      <c r="H6881" s="357">
        <v>218.93</v>
      </c>
      <c r="I6881" s="358">
        <v>0.99</v>
      </c>
      <c r="J6881" s="373">
        <v>216.74</v>
      </c>
    </row>
    <row r="6882" spans="1:10" ht="26.25" thickBot="1" x14ac:dyDescent="0.3">
      <c r="A6882" s="372" t="s">
        <v>191</v>
      </c>
      <c r="B6882" s="355" t="s">
        <v>229</v>
      </c>
      <c r="C6882" s="354" t="s">
        <v>12</v>
      </c>
      <c r="D6882" s="354" t="s">
        <v>851</v>
      </c>
      <c r="E6882" s="643" t="s">
        <v>192</v>
      </c>
      <c r="F6882" s="643"/>
      <c r="G6882" s="356" t="s">
        <v>187</v>
      </c>
      <c r="H6882" s="357">
        <v>0.59709999999999996</v>
      </c>
      <c r="I6882" s="358">
        <v>117.64</v>
      </c>
      <c r="J6882" s="373">
        <v>70.239999999999995</v>
      </c>
    </row>
    <row r="6883" spans="1:10" ht="15.75" thickTop="1" x14ac:dyDescent="0.25">
      <c r="A6883" s="374"/>
      <c r="B6883" s="359"/>
      <c r="C6883" s="359"/>
      <c r="D6883" s="359"/>
      <c r="E6883" s="359"/>
      <c r="F6883" s="359"/>
      <c r="G6883" s="359"/>
      <c r="H6883" s="359"/>
      <c r="I6883" s="359"/>
      <c r="J6883" s="375"/>
    </row>
    <row r="6884" spans="1:10" ht="51" x14ac:dyDescent="0.25">
      <c r="A6884" s="376" t="s">
        <v>184</v>
      </c>
      <c r="B6884" s="350" t="s">
        <v>4032</v>
      </c>
      <c r="C6884" s="349" t="s">
        <v>12</v>
      </c>
      <c r="D6884" s="349" t="s">
        <v>4033</v>
      </c>
      <c r="E6884" s="644" t="s">
        <v>2466</v>
      </c>
      <c r="F6884" s="644"/>
      <c r="G6884" s="351" t="s">
        <v>187</v>
      </c>
      <c r="H6884" s="352">
        <v>1</v>
      </c>
      <c r="I6884" s="353">
        <v>519.02</v>
      </c>
      <c r="J6884" s="377">
        <v>519.02</v>
      </c>
    </row>
    <row r="6885" spans="1:10" ht="51" x14ac:dyDescent="0.25">
      <c r="A6885" s="378" t="s">
        <v>185</v>
      </c>
      <c r="B6885" s="361" t="s">
        <v>515</v>
      </c>
      <c r="C6885" s="360" t="s">
        <v>12</v>
      </c>
      <c r="D6885" s="360" t="s">
        <v>787</v>
      </c>
      <c r="E6885" s="645" t="s">
        <v>2464</v>
      </c>
      <c r="F6885" s="645"/>
      <c r="G6885" s="362" t="s">
        <v>109</v>
      </c>
      <c r="H6885" s="363">
        <v>0.76229999999999998</v>
      </c>
      <c r="I6885" s="364">
        <v>2.15</v>
      </c>
      <c r="J6885" s="379">
        <v>1.63</v>
      </c>
    </row>
    <row r="6886" spans="1:10" x14ac:dyDescent="0.25">
      <c r="A6886" s="378" t="s">
        <v>185</v>
      </c>
      <c r="B6886" s="361" t="s">
        <v>190</v>
      </c>
      <c r="C6886" s="360" t="s">
        <v>12</v>
      </c>
      <c r="D6886" s="360" t="s">
        <v>106</v>
      </c>
      <c r="E6886" s="645" t="s">
        <v>2465</v>
      </c>
      <c r="F6886" s="645"/>
      <c r="G6886" s="362" t="s">
        <v>104</v>
      </c>
      <c r="H6886" s="363">
        <v>2.3433000000000002</v>
      </c>
      <c r="I6886" s="364">
        <v>24.91</v>
      </c>
      <c r="J6886" s="379">
        <v>58.37</v>
      </c>
    </row>
    <row r="6887" spans="1:10" ht="51" x14ac:dyDescent="0.25">
      <c r="A6887" s="378" t="s">
        <v>185</v>
      </c>
      <c r="B6887" s="361" t="s">
        <v>512</v>
      </c>
      <c r="C6887" s="360" t="s">
        <v>12</v>
      </c>
      <c r="D6887" s="360" t="s">
        <v>788</v>
      </c>
      <c r="E6887" s="645" t="s">
        <v>2464</v>
      </c>
      <c r="F6887" s="645"/>
      <c r="G6887" s="362" t="s">
        <v>110</v>
      </c>
      <c r="H6887" s="363">
        <v>0.71879999999999999</v>
      </c>
      <c r="I6887" s="364">
        <v>0.42</v>
      </c>
      <c r="J6887" s="379">
        <v>0.3</v>
      </c>
    </row>
    <row r="6888" spans="1:10" ht="38.25" x14ac:dyDescent="0.25">
      <c r="A6888" s="378" t="s">
        <v>185</v>
      </c>
      <c r="B6888" s="361" t="s">
        <v>520</v>
      </c>
      <c r="C6888" s="360" t="s">
        <v>12</v>
      </c>
      <c r="D6888" s="360" t="s">
        <v>521</v>
      </c>
      <c r="E6888" s="645" t="s">
        <v>2465</v>
      </c>
      <c r="F6888" s="645"/>
      <c r="G6888" s="362" t="s">
        <v>104</v>
      </c>
      <c r="H6888" s="363">
        <v>1.4811000000000001</v>
      </c>
      <c r="I6888" s="364">
        <v>41.25</v>
      </c>
      <c r="J6888" s="379">
        <v>61.09</v>
      </c>
    </row>
    <row r="6889" spans="1:10" ht="25.5" x14ac:dyDescent="0.25">
      <c r="A6889" s="372" t="s">
        <v>191</v>
      </c>
      <c r="B6889" s="355" t="s">
        <v>229</v>
      </c>
      <c r="C6889" s="354" t="s">
        <v>12</v>
      </c>
      <c r="D6889" s="354" t="s">
        <v>851</v>
      </c>
      <c r="E6889" s="643" t="s">
        <v>192</v>
      </c>
      <c r="F6889" s="643"/>
      <c r="G6889" s="356" t="s">
        <v>187</v>
      </c>
      <c r="H6889" s="357">
        <v>0.57820000000000005</v>
      </c>
      <c r="I6889" s="358">
        <v>117.64</v>
      </c>
      <c r="J6889" s="373">
        <v>68.010000000000005</v>
      </c>
    </row>
    <row r="6890" spans="1:10" ht="25.5" x14ac:dyDescent="0.25">
      <c r="A6890" s="372" t="s">
        <v>191</v>
      </c>
      <c r="B6890" s="355" t="s">
        <v>209</v>
      </c>
      <c r="C6890" s="354" t="s">
        <v>12</v>
      </c>
      <c r="D6890" s="354" t="s">
        <v>210</v>
      </c>
      <c r="E6890" s="643" t="s">
        <v>192</v>
      </c>
      <c r="F6890" s="643"/>
      <c r="G6890" s="356" t="s">
        <v>187</v>
      </c>
      <c r="H6890" s="357">
        <v>0.82689999999999997</v>
      </c>
      <c r="I6890" s="358">
        <v>144.80000000000001</v>
      </c>
      <c r="J6890" s="373">
        <v>119.73</v>
      </c>
    </row>
    <row r="6891" spans="1:10" ht="15.75" thickBot="1" x14ac:dyDescent="0.3">
      <c r="A6891" s="372" t="s">
        <v>191</v>
      </c>
      <c r="B6891" s="355" t="s">
        <v>196</v>
      </c>
      <c r="C6891" s="354" t="s">
        <v>12</v>
      </c>
      <c r="D6891" s="354" t="s">
        <v>197</v>
      </c>
      <c r="E6891" s="643" t="s">
        <v>192</v>
      </c>
      <c r="F6891" s="643"/>
      <c r="G6891" s="356" t="s">
        <v>16</v>
      </c>
      <c r="H6891" s="357">
        <v>212.01939999999999</v>
      </c>
      <c r="I6891" s="358">
        <v>0.99</v>
      </c>
      <c r="J6891" s="373">
        <v>209.89</v>
      </c>
    </row>
    <row r="6892" spans="1:10" ht="15.75" thickTop="1" x14ac:dyDescent="0.25">
      <c r="A6892" s="374"/>
      <c r="B6892" s="359"/>
      <c r="C6892" s="359"/>
      <c r="D6892" s="359"/>
      <c r="E6892" s="359"/>
      <c r="F6892" s="359"/>
      <c r="G6892" s="359"/>
      <c r="H6892" s="359"/>
      <c r="I6892" s="359"/>
      <c r="J6892" s="375"/>
    </row>
    <row r="6893" spans="1:10" ht="51" x14ac:dyDescent="0.25">
      <c r="A6893" s="376" t="s">
        <v>184</v>
      </c>
      <c r="B6893" s="350" t="s">
        <v>648</v>
      </c>
      <c r="C6893" s="349" t="s">
        <v>12</v>
      </c>
      <c r="D6893" s="349" t="s">
        <v>649</v>
      </c>
      <c r="E6893" s="644" t="s">
        <v>2466</v>
      </c>
      <c r="F6893" s="644"/>
      <c r="G6893" s="351" t="s">
        <v>187</v>
      </c>
      <c r="H6893" s="352">
        <v>1</v>
      </c>
      <c r="I6893" s="353">
        <v>512.9</v>
      </c>
      <c r="J6893" s="377">
        <v>512.9</v>
      </c>
    </row>
    <row r="6894" spans="1:10" x14ac:dyDescent="0.25">
      <c r="A6894" s="378" t="s">
        <v>185</v>
      </c>
      <c r="B6894" s="361" t="s">
        <v>190</v>
      </c>
      <c r="C6894" s="360" t="s">
        <v>12</v>
      </c>
      <c r="D6894" s="360" t="s">
        <v>106</v>
      </c>
      <c r="E6894" s="645" t="s">
        <v>2465</v>
      </c>
      <c r="F6894" s="645"/>
      <c r="G6894" s="362" t="s">
        <v>104</v>
      </c>
      <c r="H6894" s="363">
        <v>2.1057999999999999</v>
      </c>
      <c r="I6894" s="364">
        <v>24.91</v>
      </c>
      <c r="J6894" s="379">
        <v>52.45</v>
      </c>
    </row>
    <row r="6895" spans="1:10" ht="51" x14ac:dyDescent="0.25">
      <c r="A6895" s="378" t="s">
        <v>185</v>
      </c>
      <c r="B6895" s="361" t="s">
        <v>791</v>
      </c>
      <c r="C6895" s="360" t="s">
        <v>12</v>
      </c>
      <c r="D6895" s="360" t="s">
        <v>792</v>
      </c>
      <c r="E6895" s="645" t="s">
        <v>2464</v>
      </c>
      <c r="F6895" s="645"/>
      <c r="G6895" s="362" t="s">
        <v>110</v>
      </c>
      <c r="H6895" s="363">
        <v>0.6462</v>
      </c>
      <c r="I6895" s="364">
        <v>1.73</v>
      </c>
      <c r="J6895" s="379">
        <v>1.1100000000000001</v>
      </c>
    </row>
    <row r="6896" spans="1:10" ht="38.25" x14ac:dyDescent="0.25">
      <c r="A6896" s="378" t="s">
        <v>185</v>
      </c>
      <c r="B6896" s="361" t="s">
        <v>520</v>
      </c>
      <c r="C6896" s="360" t="s">
        <v>12</v>
      </c>
      <c r="D6896" s="360" t="s">
        <v>521</v>
      </c>
      <c r="E6896" s="645" t="s">
        <v>2465</v>
      </c>
      <c r="F6896" s="645"/>
      <c r="G6896" s="362" t="s">
        <v>104</v>
      </c>
      <c r="H6896" s="363">
        <v>1.3314999999999999</v>
      </c>
      <c r="I6896" s="364">
        <v>41.25</v>
      </c>
      <c r="J6896" s="379">
        <v>54.92</v>
      </c>
    </row>
    <row r="6897" spans="1:10" ht="51" x14ac:dyDescent="0.25">
      <c r="A6897" s="378" t="s">
        <v>185</v>
      </c>
      <c r="B6897" s="361" t="s">
        <v>789</v>
      </c>
      <c r="C6897" s="360" t="s">
        <v>12</v>
      </c>
      <c r="D6897" s="360" t="s">
        <v>790</v>
      </c>
      <c r="E6897" s="645" t="s">
        <v>2464</v>
      </c>
      <c r="F6897" s="645"/>
      <c r="G6897" s="362" t="s">
        <v>109</v>
      </c>
      <c r="H6897" s="363">
        <v>0.68530000000000002</v>
      </c>
      <c r="I6897" s="364">
        <v>5.99</v>
      </c>
      <c r="J6897" s="379">
        <v>4.0999999999999996</v>
      </c>
    </row>
    <row r="6898" spans="1:10" ht="25.5" x14ac:dyDescent="0.25">
      <c r="A6898" s="372" t="s">
        <v>191</v>
      </c>
      <c r="B6898" s="355" t="s">
        <v>209</v>
      </c>
      <c r="C6898" s="354" t="s">
        <v>12</v>
      </c>
      <c r="D6898" s="354" t="s">
        <v>210</v>
      </c>
      <c r="E6898" s="643" t="s">
        <v>192</v>
      </c>
      <c r="F6898" s="643"/>
      <c r="G6898" s="356" t="s">
        <v>187</v>
      </c>
      <c r="H6898" s="357">
        <v>0.83250000000000002</v>
      </c>
      <c r="I6898" s="358">
        <v>144.80000000000001</v>
      </c>
      <c r="J6898" s="373">
        <v>120.54</v>
      </c>
    </row>
    <row r="6899" spans="1:10" ht="25.5" x14ac:dyDescent="0.25">
      <c r="A6899" s="372" t="s">
        <v>191</v>
      </c>
      <c r="B6899" s="355" t="s">
        <v>229</v>
      </c>
      <c r="C6899" s="354" t="s">
        <v>12</v>
      </c>
      <c r="D6899" s="354" t="s">
        <v>851</v>
      </c>
      <c r="E6899" s="643" t="s">
        <v>192</v>
      </c>
      <c r="F6899" s="643"/>
      <c r="G6899" s="356" t="s">
        <v>187</v>
      </c>
      <c r="H6899" s="357">
        <v>0.58209999999999995</v>
      </c>
      <c r="I6899" s="358">
        <v>117.64</v>
      </c>
      <c r="J6899" s="373">
        <v>68.47</v>
      </c>
    </row>
    <row r="6900" spans="1:10" ht="15.75" thickBot="1" x14ac:dyDescent="0.3">
      <c r="A6900" s="372" t="s">
        <v>191</v>
      </c>
      <c r="B6900" s="355" t="s">
        <v>196</v>
      </c>
      <c r="C6900" s="354" t="s">
        <v>12</v>
      </c>
      <c r="D6900" s="354" t="s">
        <v>197</v>
      </c>
      <c r="E6900" s="643" t="s">
        <v>192</v>
      </c>
      <c r="F6900" s="643"/>
      <c r="G6900" s="356" t="s">
        <v>16</v>
      </c>
      <c r="H6900" s="357">
        <v>213.45310000000001</v>
      </c>
      <c r="I6900" s="358">
        <v>0.99</v>
      </c>
      <c r="J6900" s="373">
        <v>211.31</v>
      </c>
    </row>
    <row r="6901" spans="1:10" ht="15.75" thickTop="1" x14ac:dyDescent="0.25">
      <c r="A6901" s="374"/>
      <c r="B6901" s="359"/>
      <c r="C6901" s="359"/>
      <c r="D6901" s="359"/>
      <c r="E6901" s="359"/>
      <c r="F6901" s="359"/>
      <c r="G6901" s="359"/>
      <c r="H6901" s="359"/>
      <c r="I6901" s="359"/>
      <c r="J6901" s="375"/>
    </row>
    <row r="6902" spans="1:10" ht="51" x14ac:dyDescent="0.25">
      <c r="A6902" s="376" t="s">
        <v>184</v>
      </c>
      <c r="B6902" s="350" t="s">
        <v>3860</v>
      </c>
      <c r="C6902" s="349" t="s">
        <v>12</v>
      </c>
      <c r="D6902" s="349" t="s">
        <v>3861</v>
      </c>
      <c r="E6902" s="644" t="s">
        <v>2471</v>
      </c>
      <c r="F6902" s="644"/>
      <c r="G6902" s="351" t="s">
        <v>4</v>
      </c>
      <c r="H6902" s="352">
        <v>1</v>
      </c>
      <c r="I6902" s="353">
        <v>22.48</v>
      </c>
      <c r="J6902" s="377">
        <v>22.48</v>
      </c>
    </row>
    <row r="6903" spans="1:10" ht="25.5" x14ac:dyDescent="0.25">
      <c r="A6903" s="378" t="s">
        <v>185</v>
      </c>
      <c r="B6903" s="361" t="s">
        <v>211</v>
      </c>
      <c r="C6903" s="360" t="s">
        <v>12</v>
      </c>
      <c r="D6903" s="360" t="s">
        <v>114</v>
      </c>
      <c r="E6903" s="645" t="s">
        <v>2465</v>
      </c>
      <c r="F6903" s="645"/>
      <c r="G6903" s="362" t="s">
        <v>104</v>
      </c>
      <c r="H6903" s="363">
        <v>0.18629999999999999</v>
      </c>
      <c r="I6903" s="364">
        <v>26.15</v>
      </c>
      <c r="J6903" s="379">
        <v>4.87</v>
      </c>
    </row>
    <row r="6904" spans="1:10" x14ac:dyDescent="0.25">
      <c r="A6904" s="378" t="s">
        <v>185</v>
      </c>
      <c r="B6904" s="361" t="s">
        <v>195</v>
      </c>
      <c r="C6904" s="360" t="s">
        <v>12</v>
      </c>
      <c r="D6904" s="360" t="s">
        <v>112</v>
      </c>
      <c r="E6904" s="645" t="s">
        <v>2465</v>
      </c>
      <c r="F6904" s="645"/>
      <c r="G6904" s="362" t="s">
        <v>104</v>
      </c>
      <c r="H6904" s="363">
        <v>0.18629999999999999</v>
      </c>
      <c r="I6904" s="364">
        <v>34.340000000000003</v>
      </c>
      <c r="J6904" s="379">
        <v>6.39</v>
      </c>
    </row>
    <row r="6905" spans="1:10" ht="26.25" thickBot="1" x14ac:dyDescent="0.3">
      <c r="A6905" s="372" t="s">
        <v>191</v>
      </c>
      <c r="B6905" s="355" t="s">
        <v>4241</v>
      </c>
      <c r="C6905" s="354" t="s">
        <v>12</v>
      </c>
      <c r="D6905" s="354" t="s">
        <v>4242</v>
      </c>
      <c r="E6905" s="643" t="s">
        <v>192</v>
      </c>
      <c r="F6905" s="643"/>
      <c r="G6905" s="356" t="s">
        <v>4</v>
      </c>
      <c r="H6905" s="357">
        <v>1</v>
      </c>
      <c r="I6905" s="358">
        <v>11.22</v>
      </c>
      <c r="J6905" s="373">
        <v>11.22</v>
      </c>
    </row>
    <row r="6906" spans="1:10" ht="15.75" thickTop="1" x14ac:dyDescent="0.25">
      <c r="A6906" s="374"/>
      <c r="B6906" s="359"/>
      <c r="C6906" s="359"/>
      <c r="D6906" s="359"/>
      <c r="E6906" s="359"/>
      <c r="F6906" s="359"/>
      <c r="G6906" s="359"/>
      <c r="H6906" s="359"/>
      <c r="I6906" s="359"/>
      <c r="J6906" s="375"/>
    </row>
    <row r="6907" spans="1:10" ht="25.5" x14ac:dyDescent="0.25">
      <c r="A6907" s="376" t="s">
        <v>184</v>
      </c>
      <c r="B6907" s="350" t="s">
        <v>3762</v>
      </c>
      <c r="C6907" s="349" t="s">
        <v>163</v>
      </c>
      <c r="D6907" s="349" t="s">
        <v>3763</v>
      </c>
      <c r="E6907" s="644" t="s">
        <v>189</v>
      </c>
      <c r="F6907" s="644"/>
      <c r="G6907" s="351" t="s">
        <v>3759</v>
      </c>
      <c r="H6907" s="352">
        <v>1</v>
      </c>
      <c r="I6907" s="353">
        <v>888</v>
      </c>
      <c r="J6907" s="377">
        <v>888</v>
      </c>
    </row>
    <row r="6908" spans="1:10" ht="38.25" x14ac:dyDescent="0.25">
      <c r="A6908" s="372" t="s">
        <v>191</v>
      </c>
      <c r="B6908" s="355" t="s">
        <v>4243</v>
      </c>
      <c r="C6908" s="354" t="s">
        <v>12</v>
      </c>
      <c r="D6908" s="354" t="s">
        <v>4244</v>
      </c>
      <c r="E6908" s="643" t="s">
        <v>805</v>
      </c>
      <c r="F6908" s="643"/>
      <c r="G6908" s="356" t="s">
        <v>2510</v>
      </c>
      <c r="H6908" s="357">
        <v>800</v>
      </c>
      <c r="I6908" s="358">
        <v>1.1100000000000001</v>
      </c>
      <c r="J6908" s="373">
        <v>888</v>
      </c>
    </row>
    <row r="6909" spans="1:10" x14ac:dyDescent="0.25">
      <c r="A6909" s="646" t="s">
        <v>199</v>
      </c>
      <c r="B6909" s="853"/>
      <c r="C6909" s="853"/>
      <c r="D6909" s="853"/>
      <c r="E6909" s="853"/>
      <c r="F6909" s="853"/>
      <c r="G6909" s="853"/>
      <c r="H6909" s="853"/>
      <c r="I6909" s="853"/>
      <c r="J6909" s="647"/>
    </row>
    <row r="6910" spans="1:10" ht="15.75" thickBot="1" x14ac:dyDescent="0.3">
      <c r="A6910" s="648" t="s">
        <v>4245</v>
      </c>
      <c r="B6910" s="854"/>
      <c r="C6910" s="854"/>
      <c r="D6910" s="854"/>
      <c r="E6910" s="854"/>
      <c r="F6910" s="854"/>
      <c r="G6910" s="854"/>
      <c r="H6910" s="854"/>
      <c r="I6910" s="854"/>
      <c r="J6910" s="649"/>
    </row>
    <row r="6911" spans="1:10" ht="15.75" thickTop="1" x14ac:dyDescent="0.25">
      <c r="A6911" s="374"/>
      <c r="B6911" s="359"/>
      <c r="C6911" s="359"/>
      <c r="D6911" s="359"/>
      <c r="E6911" s="359"/>
      <c r="F6911" s="359"/>
      <c r="G6911" s="359"/>
      <c r="H6911" s="359"/>
      <c r="I6911" s="359"/>
      <c r="J6911" s="375"/>
    </row>
    <row r="6912" spans="1:10" x14ac:dyDescent="0.25">
      <c r="A6912" s="376" t="s">
        <v>184</v>
      </c>
      <c r="B6912" s="350" t="s">
        <v>3757</v>
      </c>
      <c r="C6912" s="349" t="s">
        <v>163</v>
      </c>
      <c r="D6912" s="349" t="s">
        <v>3758</v>
      </c>
      <c r="E6912" s="644" t="s">
        <v>189</v>
      </c>
      <c r="F6912" s="644"/>
      <c r="G6912" s="351" t="s">
        <v>3759</v>
      </c>
      <c r="H6912" s="352">
        <v>1</v>
      </c>
      <c r="I6912" s="353">
        <v>261.77999999999997</v>
      </c>
      <c r="J6912" s="377">
        <v>261.77999999999997</v>
      </c>
    </row>
    <row r="6913" spans="1:10" ht="25.5" x14ac:dyDescent="0.25">
      <c r="A6913" s="372" t="s">
        <v>191</v>
      </c>
      <c r="B6913" s="355" t="s">
        <v>4248</v>
      </c>
      <c r="C6913" s="354" t="s">
        <v>125</v>
      </c>
      <c r="D6913" s="354" t="s">
        <v>4249</v>
      </c>
      <c r="E6913" s="643" t="s">
        <v>192</v>
      </c>
      <c r="F6913" s="643"/>
      <c r="G6913" s="356" t="s">
        <v>4</v>
      </c>
      <c r="H6913" s="357">
        <v>0.35</v>
      </c>
      <c r="I6913" s="358">
        <v>59.95</v>
      </c>
      <c r="J6913" s="373">
        <v>20.98</v>
      </c>
    </row>
    <row r="6914" spans="1:10" ht="25.5" x14ac:dyDescent="0.25">
      <c r="A6914" s="372" t="s">
        <v>191</v>
      </c>
      <c r="B6914" s="355" t="s">
        <v>4258</v>
      </c>
      <c r="C6914" s="354" t="s">
        <v>125</v>
      </c>
      <c r="D6914" s="354" t="s">
        <v>4259</v>
      </c>
      <c r="E6914" s="643" t="s">
        <v>192</v>
      </c>
      <c r="F6914" s="643"/>
      <c r="G6914" s="356" t="s">
        <v>4</v>
      </c>
      <c r="H6914" s="357">
        <v>3</v>
      </c>
      <c r="I6914" s="358">
        <v>7.9</v>
      </c>
      <c r="J6914" s="373">
        <v>23.7</v>
      </c>
    </row>
    <row r="6915" spans="1:10" ht="25.5" x14ac:dyDescent="0.25">
      <c r="A6915" s="372" t="s">
        <v>191</v>
      </c>
      <c r="B6915" s="355" t="s">
        <v>4246</v>
      </c>
      <c r="C6915" s="354" t="s">
        <v>125</v>
      </c>
      <c r="D6915" s="354" t="s">
        <v>4247</v>
      </c>
      <c r="E6915" s="643" t="s">
        <v>192</v>
      </c>
      <c r="F6915" s="643"/>
      <c r="G6915" s="356" t="s">
        <v>4</v>
      </c>
      <c r="H6915" s="357">
        <v>24</v>
      </c>
      <c r="I6915" s="358">
        <v>1.5</v>
      </c>
      <c r="J6915" s="373">
        <v>36</v>
      </c>
    </row>
    <row r="6916" spans="1:10" x14ac:dyDescent="0.25">
      <c r="A6916" s="372" t="s">
        <v>191</v>
      </c>
      <c r="B6916" s="355" t="s">
        <v>4250</v>
      </c>
      <c r="C6916" s="354" t="s">
        <v>125</v>
      </c>
      <c r="D6916" s="354" t="s">
        <v>4251</v>
      </c>
      <c r="E6916" s="643" t="s">
        <v>192</v>
      </c>
      <c r="F6916" s="643"/>
      <c r="G6916" s="356" t="s">
        <v>4</v>
      </c>
      <c r="H6916" s="357">
        <v>150</v>
      </c>
      <c r="I6916" s="358">
        <v>0.5</v>
      </c>
      <c r="J6916" s="373">
        <v>75</v>
      </c>
    </row>
    <row r="6917" spans="1:10" x14ac:dyDescent="0.25">
      <c r="A6917" s="372" t="s">
        <v>191</v>
      </c>
      <c r="B6917" s="355" t="s">
        <v>4260</v>
      </c>
      <c r="C6917" s="354" t="s">
        <v>125</v>
      </c>
      <c r="D6917" s="354" t="s">
        <v>4261</v>
      </c>
      <c r="E6917" s="643" t="s">
        <v>192</v>
      </c>
      <c r="F6917" s="643"/>
      <c r="G6917" s="356" t="s">
        <v>4</v>
      </c>
      <c r="H6917" s="357">
        <v>1</v>
      </c>
      <c r="I6917" s="358">
        <v>32.9</v>
      </c>
      <c r="J6917" s="373">
        <v>32.9</v>
      </c>
    </row>
    <row r="6918" spans="1:10" x14ac:dyDescent="0.25">
      <c r="A6918" s="372" t="s">
        <v>191</v>
      </c>
      <c r="B6918" s="355" t="s">
        <v>4256</v>
      </c>
      <c r="C6918" s="354" t="s">
        <v>125</v>
      </c>
      <c r="D6918" s="354" t="s">
        <v>4257</v>
      </c>
      <c r="E6918" s="643" t="s">
        <v>192</v>
      </c>
      <c r="F6918" s="643"/>
      <c r="G6918" s="356" t="s">
        <v>4</v>
      </c>
      <c r="H6918" s="357">
        <v>100</v>
      </c>
      <c r="I6918" s="358">
        <v>0.15</v>
      </c>
      <c r="J6918" s="373">
        <v>15</v>
      </c>
    </row>
    <row r="6919" spans="1:10" ht="25.5" x14ac:dyDescent="0.25">
      <c r="A6919" s="372" t="s">
        <v>191</v>
      </c>
      <c r="B6919" s="355" t="s">
        <v>4254</v>
      </c>
      <c r="C6919" s="354" t="s">
        <v>125</v>
      </c>
      <c r="D6919" s="354" t="s">
        <v>4255</v>
      </c>
      <c r="E6919" s="643" t="s">
        <v>192</v>
      </c>
      <c r="F6919" s="643"/>
      <c r="G6919" s="356" t="s">
        <v>4</v>
      </c>
      <c r="H6919" s="357">
        <v>3</v>
      </c>
      <c r="I6919" s="358">
        <v>15</v>
      </c>
      <c r="J6919" s="373">
        <v>45</v>
      </c>
    </row>
    <row r="6920" spans="1:10" ht="25.5" x14ac:dyDescent="0.25">
      <c r="A6920" s="372" t="s">
        <v>191</v>
      </c>
      <c r="B6920" s="355" t="s">
        <v>4252</v>
      </c>
      <c r="C6920" s="354" t="s">
        <v>125</v>
      </c>
      <c r="D6920" s="354" t="s">
        <v>4253</v>
      </c>
      <c r="E6920" s="643" t="s">
        <v>192</v>
      </c>
      <c r="F6920" s="643"/>
      <c r="G6920" s="356" t="s">
        <v>4</v>
      </c>
      <c r="H6920" s="357">
        <v>12</v>
      </c>
      <c r="I6920" s="358">
        <v>1.1000000000000001</v>
      </c>
      <c r="J6920" s="373">
        <v>13.2</v>
      </c>
    </row>
    <row r="6921" spans="1:10" x14ac:dyDescent="0.25">
      <c r="A6921" s="646" t="s">
        <v>199</v>
      </c>
      <c r="B6921" s="853"/>
      <c r="C6921" s="853"/>
      <c r="D6921" s="853"/>
      <c r="E6921" s="853"/>
      <c r="F6921" s="853"/>
      <c r="G6921" s="853"/>
      <c r="H6921" s="853"/>
      <c r="I6921" s="853"/>
      <c r="J6921" s="647"/>
    </row>
    <row r="6922" spans="1:10" ht="15.75" thickBot="1" x14ac:dyDescent="0.3">
      <c r="A6922" s="648" t="s">
        <v>4262</v>
      </c>
      <c r="B6922" s="854"/>
      <c r="C6922" s="854"/>
      <c r="D6922" s="854"/>
      <c r="E6922" s="854"/>
      <c r="F6922" s="854"/>
      <c r="G6922" s="854"/>
      <c r="H6922" s="854"/>
      <c r="I6922" s="854"/>
      <c r="J6922" s="649"/>
    </row>
    <row r="6923" spans="1:10" ht="15.75" thickTop="1" x14ac:dyDescent="0.25">
      <c r="A6923" s="374"/>
      <c r="B6923" s="359"/>
      <c r="C6923" s="359"/>
      <c r="D6923" s="359"/>
      <c r="E6923" s="359"/>
      <c r="F6923" s="359"/>
      <c r="G6923" s="359"/>
      <c r="H6923" s="359"/>
      <c r="I6923" s="359"/>
      <c r="J6923" s="375"/>
    </row>
    <row r="6924" spans="1:10" ht="25.5" x14ac:dyDescent="0.25">
      <c r="A6924" s="376" t="s">
        <v>184</v>
      </c>
      <c r="B6924" s="350" t="s">
        <v>3764</v>
      </c>
      <c r="C6924" s="349" t="s">
        <v>163</v>
      </c>
      <c r="D6924" s="349" t="s">
        <v>3765</v>
      </c>
      <c r="E6924" s="644" t="s">
        <v>189</v>
      </c>
      <c r="F6924" s="644"/>
      <c r="G6924" s="351" t="s">
        <v>3759</v>
      </c>
      <c r="H6924" s="352">
        <v>1</v>
      </c>
      <c r="I6924" s="353">
        <v>415.07</v>
      </c>
      <c r="J6924" s="377">
        <v>415.07</v>
      </c>
    </row>
    <row r="6925" spans="1:10" x14ac:dyDescent="0.25">
      <c r="A6925" s="372" t="s">
        <v>191</v>
      </c>
      <c r="B6925" s="355" t="s">
        <v>4267</v>
      </c>
      <c r="C6925" s="354" t="s">
        <v>12</v>
      </c>
      <c r="D6925" s="354" t="s">
        <v>4268</v>
      </c>
      <c r="E6925" s="643" t="s">
        <v>192</v>
      </c>
      <c r="F6925" s="643"/>
      <c r="G6925" s="356" t="s">
        <v>16</v>
      </c>
      <c r="H6925" s="357">
        <v>3</v>
      </c>
      <c r="I6925" s="358">
        <v>17.84</v>
      </c>
      <c r="J6925" s="373">
        <v>53.52</v>
      </c>
    </row>
    <row r="6926" spans="1:10" ht="25.5" x14ac:dyDescent="0.25">
      <c r="A6926" s="372" t="s">
        <v>191</v>
      </c>
      <c r="B6926" s="355" t="s">
        <v>4265</v>
      </c>
      <c r="C6926" s="354" t="s">
        <v>125</v>
      </c>
      <c r="D6926" s="354" t="s">
        <v>4266</v>
      </c>
      <c r="E6926" s="643" t="s">
        <v>192</v>
      </c>
      <c r="F6926" s="643"/>
      <c r="G6926" s="356" t="s">
        <v>4</v>
      </c>
      <c r="H6926" s="357">
        <v>0.02</v>
      </c>
      <c r="I6926" s="358">
        <v>48.36</v>
      </c>
      <c r="J6926" s="373">
        <v>0.96</v>
      </c>
    </row>
    <row r="6927" spans="1:10" x14ac:dyDescent="0.25">
      <c r="A6927" s="372" t="s">
        <v>191</v>
      </c>
      <c r="B6927" s="355" t="s">
        <v>4271</v>
      </c>
      <c r="C6927" s="354" t="s">
        <v>200</v>
      </c>
      <c r="D6927" s="354" t="s">
        <v>4272</v>
      </c>
      <c r="E6927" s="643" t="s">
        <v>192</v>
      </c>
      <c r="F6927" s="643"/>
      <c r="G6927" s="356" t="s">
        <v>4273</v>
      </c>
      <c r="H6927" s="357">
        <v>20</v>
      </c>
      <c r="I6927" s="358">
        <v>1.57</v>
      </c>
      <c r="J6927" s="373">
        <v>31.4</v>
      </c>
    </row>
    <row r="6928" spans="1:10" x14ac:dyDescent="0.25">
      <c r="A6928" s="372" t="s">
        <v>191</v>
      </c>
      <c r="B6928" s="355" t="s">
        <v>4274</v>
      </c>
      <c r="C6928" s="354" t="s">
        <v>200</v>
      </c>
      <c r="D6928" s="354" t="s">
        <v>4275</v>
      </c>
      <c r="E6928" s="643" t="s">
        <v>192</v>
      </c>
      <c r="F6928" s="643"/>
      <c r="G6928" s="356" t="s">
        <v>202</v>
      </c>
      <c r="H6928" s="357">
        <v>2</v>
      </c>
      <c r="I6928" s="358">
        <v>14.87</v>
      </c>
      <c r="J6928" s="373">
        <v>29.74</v>
      </c>
    </row>
    <row r="6929" spans="1:10" x14ac:dyDescent="0.25">
      <c r="A6929" s="372" t="s">
        <v>191</v>
      </c>
      <c r="B6929" s="355" t="s">
        <v>4269</v>
      </c>
      <c r="C6929" s="354" t="s">
        <v>125</v>
      </c>
      <c r="D6929" s="354" t="s">
        <v>4270</v>
      </c>
      <c r="E6929" s="643" t="s">
        <v>192</v>
      </c>
      <c r="F6929" s="643"/>
      <c r="G6929" s="356" t="s">
        <v>4</v>
      </c>
      <c r="H6929" s="357">
        <v>0.02</v>
      </c>
      <c r="I6929" s="358">
        <v>22.72</v>
      </c>
      <c r="J6929" s="373">
        <v>0.45</v>
      </c>
    </row>
    <row r="6930" spans="1:10" x14ac:dyDescent="0.25">
      <c r="A6930" s="372" t="s">
        <v>191</v>
      </c>
      <c r="B6930" s="355" t="s">
        <v>4263</v>
      </c>
      <c r="C6930" s="354" t="s">
        <v>125</v>
      </c>
      <c r="D6930" s="354" t="s">
        <v>4264</v>
      </c>
      <c r="E6930" s="643" t="s">
        <v>192</v>
      </c>
      <c r="F6930" s="643"/>
      <c r="G6930" s="356" t="s">
        <v>16</v>
      </c>
      <c r="H6930" s="357">
        <v>10</v>
      </c>
      <c r="I6930" s="358">
        <v>29.9</v>
      </c>
      <c r="J6930" s="373">
        <v>299</v>
      </c>
    </row>
    <row r="6931" spans="1:10" x14ac:dyDescent="0.25">
      <c r="A6931" s="646" t="s">
        <v>199</v>
      </c>
      <c r="B6931" s="853"/>
      <c r="C6931" s="853"/>
      <c r="D6931" s="853"/>
      <c r="E6931" s="853"/>
      <c r="F6931" s="853"/>
      <c r="G6931" s="853"/>
      <c r="H6931" s="853"/>
      <c r="I6931" s="853"/>
      <c r="J6931" s="647"/>
    </row>
    <row r="6932" spans="1:10" ht="15.75" thickBot="1" x14ac:dyDescent="0.3">
      <c r="A6932" s="648" t="s">
        <v>4276</v>
      </c>
      <c r="B6932" s="854"/>
      <c r="C6932" s="854"/>
      <c r="D6932" s="854"/>
      <c r="E6932" s="854"/>
      <c r="F6932" s="854"/>
      <c r="G6932" s="854"/>
      <c r="H6932" s="854"/>
      <c r="I6932" s="854"/>
      <c r="J6932" s="649"/>
    </row>
    <row r="6933" spans="1:10" ht="15.75" thickTop="1" x14ac:dyDescent="0.25">
      <c r="A6933" s="374"/>
      <c r="B6933" s="359"/>
      <c r="C6933" s="359"/>
      <c r="D6933" s="359"/>
      <c r="E6933" s="359"/>
      <c r="F6933" s="359"/>
      <c r="G6933" s="359"/>
      <c r="H6933" s="359"/>
      <c r="I6933" s="359"/>
      <c r="J6933" s="375"/>
    </row>
    <row r="6934" spans="1:10" x14ac:dyDescent="0.25">
      <c r="A6934" s="376" t="s">
        <v>184</v>
      </c>
      <c r="B6934" s="350" t="s">
        <v>3760</v>
      </c>
      <c r="C6934" s="349" t="s">
        <v>163</v>
      </c>
      <c r="D6934" s="349" t="s">
        <v>3761</v>
      </c>
      <c r="E6934" s="644" t="s">
        <v>189</v>
      </c>
      <c r="F6934" s="644"/>
      <c r="G6934" s="351" t="s">
        <v>3759</v>
      </c>
      <c r="H6934" s="352">
        <v>1</v>
      </c>
      <c r="I6934" s="353">
        <v>4.78</v>
      </c>
      <c r="J6934" s="377">
        <v>4.78</v>
      </c>
    </row>
    <row r="6935" spans="1:10" x14ac:dyDescent="0.25">
      <c r="A6935" s="372" t="s">
        <v>191</v>
      </c>
      <c r="B6935" s="355" t="s">
        <v>4277</v>
      </c>
      <c r="C6935" s="354" t="s">
        <v>200</v>
      </c>
      <c r="D6935" s="354" t="s">
        <v>4278</v>
      </c>
      <c r="E6935" s="643" t="s">
        <v>192</v>
      </c>
      <c r="F6935" s="643"/>
      <c r="G6935" s="356" t="s">
        <v>4279</v>
      </c>
      <c r="H6935" s="357">
        <v>1</v>
      </c>
      <c r="I6935" s="358">
        <v>4.78</v>
      </c>
      <c r="J6935" s="373">
        <v>4.78</v>
      </c>
    </row>
    <row r="6936" spans="1:10" x14ac:dyDescent="0.25">
      <c r="A6936" s="646" t="s">
        <v>199</v>
      </c>
      <c r="B6936" s="853"/>
      <c r="C6936" s="853"/>
      <c r="D6936" s="853"/>
      <c r="E6936" s="853"/>
      <c r="F6936" s="853"/>
      <c r="G6936" s="853"/>
      <c r="H6936" s="853"/>
      <c r="I6936" s="853"/>
      <c r="J6936" s="647"/>
    </row>
    <row r="6937" spans="1:10" ht="15.75" thickBot="1" x14ac:dyDescent="0.3">
      <c r="A6937" s="648" t="s">
        <v>4280</v>
      </c>
      <c r="B6937" s="854"/>
      <c r="C6937" s="854"/>
      <c r="D6937" s="854"/>
      <c r="E6937" s="854"/>
      <c r="F6937" s="854"/>
      <c r="G6937" s="854"/>
      <c r="H6937" s="854"/>
      <c r="I6937" s="854"/>
      <c r="J6937" s="649"/>
    </row>
    <row r="6938" spans="1:10" ht="15.75" thickTop="1" x14ac:dyDescent="0.25">
      <c r="A6938" s="374"/>
      <c r="B6938" s="359"/>
      <c r="C6938" s="359"/>
      <c r="D6938" s="359"/>
      <c r="E6938" s="359"/>
      <c r="F6938" s="359"/>
      <c r="G6938" s="359"/>
      <c r="H6938" s="359"/>
      <c r="I6938" s="359"/>
      <c r="J6938" s="375"/>
    </row>
    <row r="6939" spans="1:10" ht="25.5" x14ac:dyDescent="0.25">
      <c r="A6939" s="376" t="s">
        <v>184</v>
      </c>
      <c r="B6939" s="350" t="s">
        <v>3774</v>
      </c>
      <c r="C6939" s="349" t="s">
        <v>163</v>
      </c>
      <c r="D6939" s="349" t="s">
        <v>3775</v>
      </c>
      <c r="E6939" s="644" t="s">
        <v>189</v>
      </c>
      <c r="F6939" s="644"/>
      <c r="G6939" s="351" t="s">
        <v>3759</v>
      </c>
      <c r="H6939" s="352">
        <v>1</v>
      </c>
      <c r="I6939" s="353">
        <v>123.86</v>
      </c>
      <c r="J6939" s="377">
        <v>123.86</v>
      </c>
    </row>
    <row r="6940" spans="1:10" x14ac:dyDescent="0.25">
      <c r="A6940" s="372" t="s">
        <v>191</v>
      </c>
      <c r="B6940" s="355" t="s">
        <v>4283</v>
      </c>
      <c r="C6940" s="354" t="s">
        <v>125</v>
      </c>
      <c r="D6940" s="354" t="s">
        <v>4284</v>
      </c>
      <c r="E6940" s="643" t="s">
        <v>192</v>
      </c>
      <c r="F6940" s="643"/>
      <c r="G6940" s="356" t="s">
        <v>187</v>
      </c>
      <c r="H6940" s="357">
        <v>20</v>
      </c>
      <c r="I6940" s="358">
        <v>5.63</v>
      </c>
      <c r="J6940" s="373">
        <v>112.6</v>
      </c>
    </row>
    <row r="6941" spans="1:10" ht="25.5" x14ac:dyDescent="0.25">
      <c r="A6941" s="372" t="s">
        <v>191</v>
      </c>
      <c r="B6941" s="355" t="s">
        <v>4281</v>
      </c>
      <c r="C6941" s="354" t="s">
        <v>125</v>
      </c>
      <c r="D6941" s="354" t="s">
        <v>4282</v>
      </c>
      <c r="E6941" s="643" t="s">
        <v>192</v>
      </c>
      <c r="F6941" s="643"/>
      <c r="G6941" s="356" t="s">
        <v>187</v>
      </c>
      <c r="H6941" s="357">
        <v>2</v>
      </c>
      <c r="I6941" s="358">
        <v>5.63</v>
      </c>
      <c r="J6941" s="373">
        <v>11.26</v>
      </c>
    </row>
    <row r="6942" spans="1:10" x14ac:dyDescent="0.25">
      <c r="A6942" s="646" t="s">
        <v>199</v>
      </c>
      <c r="B6942" s="853"/>
      <c r="C6942" s="853"/>
      <c r="D6942" s="853"/>
      <c r="E6942" s="853"/>
      <c r="F6942" s="853"/>
      <c r="G6942" s="853"/>
      <c r="H6942" s="853"/>
      <c r="I6942" s="853"/>
      <c r="J6942" s="647"/>
    </row>
    <row r="6943" spans="1:10" ht="15.75" thickBot="1" x14ac:dyDescent="0.3">
      <c r="A6943" s="648" t="s">
        <v>4285</v>
      </c>
      <c r="B6943" s="854"/>
      <c r="C6943" s="854"/>
      <c r="D6943" s="854"/>
      <c r="E6943" s="854"/>
      <c r="F6943" s="854"/>
      <c r="G6943" s="854"/>
      <c r="H6943" s="854"/>
      <c r="I6943" s="854"/>
      <c r="J6943" s="649"/>
    </row>
    <row r="6944" spans="1:10" ht="15.75" thickTop="1" x14ac:dyDescent="0.25">
      <c r="A6944" s="374"/>
      <c r="B6944" s="359"/>
      <c r="C6944" s="359"/>
      <c r="D6944" s="359"/>
      <c r="E6944" s="359"/>
      <c r="F6944" s="359"/>
      <c r="G6944" s="359"/>
      <c r="H6944" s="359"/>
      <c r="I6944" s="359"/>
      <c r="J6944" s="375"/>
    </row>
    <row r="6945" spans="1:10" ht="25.5" x14ac:dyDescent="0.25">
      <c r="A6945" s="376" t="s">
        <v>184</v>
      </c>
      <c r="B6945" s="350" t="s">
        <v>3776</v>
      </c>
      <c r="C6945" s="349" t="s">
        <v>163</v>
      </c>
      <c r="D6945" s="349" t="s">
        <v>3777</v>
      </c>
      <c r="E6945" s="644" t="s">
        <v>189</v>
      </c>
      <c r="F6945" s="644"/>
      <c r="G6945" s="351" t="s">
        <v>3759</v>
      </c>
      <c r="H6945" s="352">
        <v>1</v>
      </c>
      <c r="I6945" s="353">
        <v>90</v>
      </c>
      <c r="J6945" s="377">
        <v>90</v>
      </c>
    </row>
    <row r="6946" spans="1:10" ht="15.75" thickBot="1" x14ac:dyDescent="0.3">
      <c r="A6946" s="372" t="s">
        <v>191</v>
      </c>
      <c r="B6946" s="355" t="s">
        <v>4286</v>
      </c>
      <c r="C6946" s="354" t="s">
        <v>253</v>
      </c>
      <c r="D6946" s="354" t="s">
        <v>4287</v>
      </c>
      <c r="E6946" s="643" t="s">
        <v>192</v>
      </c>
      <c r="F6946" s="643"/>
      <c r="G6946" s="356" t="s">
        <v>4</v>
      </c>
      <c r="H6946" s="357">
        <v>15</v>
      </c>
      <c r="I6946" s="358">
        <v>6</v>
      </c>
      <c r="J6946" s="373">
        <v>90</v>
      </c>
    </row>
    <row r="6947" spans="1:10" ht="15.75" thickTop="1" x14ac:dyDescent="0.25">
      <c r="A6947" s="374"/>
      <c r="B6947" s="359"/>
      <c r="C6947" s="359"/>
      <c r="D6947" s="359"/>
      <c r="E6947" s="359"/>
      <c r="F6947" s="359"/>
      <c r="G6947" s="359"/>
      <c r="H6947" s="359"/>
      <c r="I6947" s="359"/>
      <c r="J6947" s="375"/>
    </row>
    <row r="6948" spans="1:10" ht="25.5" x14ac:dyDescent="0.25">
      <c r="A6948" s="376" t="s">
        <v>184</v>
      </c>
      <c r="B6948" s="350" t="s">
        <v>3865</v>
      </c>
      <c r="C6948" s="349" t="s">
        <v>12</v>
      </c>
      <c r="D6948" s="349" t="s">
        <v>3866</v>
      </c>
      <c r="E6948" s="644" t="s">
        <v>2471</v>
      </c>
      <c r="F6948" s="644"/>
      <c r="G6948" s="351" t="s">
        <v>3</v>
      </c>
      <c r="H6948" s="352">
        <v>1</v>
      </c>
      <c r="I6948" s="353">
        <v>68.53</v>
      </c>
      <c r="J6948" s="377">
        <v>68.53</v>
      </c>
    </row>
    <row r="6949" spans="1:10" x14ac:dyDescent="0.25">
      <c r="A6949" s="378" t="s">
        <v>185</v>
      </c>
      <c r="B6949" s="361" t="s">
        <v>195</v>
      </c>
      <c r="C6949" s="360" t="s">
        <v>12</v>
      </c>
      <c r="D6949" s="360" t="s">
        <v>112</v>
      </c>
      <c r="E6949" s="645" t="s">
        <v>2465</v>
      </c>
      <c r="F6949" s="645"/>
      <c r="G6949" s="362" t="s">
        <v>104</v>
      </c>
      <c r="H6949" s="363">
        <v>3.3099999999999997E-2</v>
      </c>
      <c r="I6949" s="364">
        <v>34.340000000000003</v>
      </c>
      <c r="J6949" s="379">
        <v>1.1299999999999999</v>
      </c>
    </row>
    <row r="6950" spans="1:10" ht="25.5" x14ac:dyDescent="0.25">
      <c r="A6950" s="378" t="s">
        <v>185</v>
      </c>
      <c r="B6950" s="361" t="s">
        <v>211</v>
      </c>
      <c r="C6950" s="360" t="s">
        <v>12</v>
      </c>
      <c r="D6950" s="360" t="s">
        <v>114</v>
      </c>
      <c r="E6950" s="645" t="s">
        <v>2465</v>
      </c>
      <c r="F6950" s="645"/>
      <c r="G6950" s="362" t="s">
        <v>104</v>
      </c>
      <c r="H6950" s="363">
        <v>3.3099999999999997E-2</v>
      </c>
      <c r="I6950" s="364">
        <v>26.15</v>
      </c>
      <c r="J6950" s="379">
        <v>0.86</v>
      </c>
    </row>
    <row r="6951" spans="1:10" ht="15.75" thickBot="1" x14ac:dyDescent="0.3">
      <c r="A6951" s="372" t="s">
        <v>191</v>
      </c>
      <c r="B6951" s="355" t="s">
        <v>1069</v>
      </c>
      <c r="C6951" s="354" t="s">
        <v>12</v>
      </c>
      <c r="D6951" s="354" t="s">
        <v>1070</v>
      </c>
      <c r="E6951" s="643" t="s">
        <v>192</v>
      </c>
      <c r="F6951" s="643"/>
      <c r="G6951" s="356" t="s">
        <v>3</v>
      </c>
      <c r="H6951" s="357">
        <v>1.05</v>
      </c>
      <c r="I6951" s="358">
        <v>63.38</v>
      </c>
      <c r="J6951" s="373">
        <v>66.540000000000006</v>
      </c>
    </row>
    <row r="6952" spans="1:10" ht="15.75" thickTop="1" x14ac:dyDescent="0.25">
      <c r="A6952" s="374"/>
      <c r="B6952" s="359"/>
      <c r="C6952" s="359"/>
      <c r="D6952" s="359"/>
      <c r="E6952" s="359"/>
      <c r="F6952" s="359"/>
      <c r="G6952" s="359"/>
      <c r="H6952" s="359"/>
      <c r="I6952" s="359"/>
      <c r="J6952" s="375"/>
    </row>
    <row r="6953" spans="1:10" ht="63.75" x14ac:dyDescent="0.25">
      <c r="A6953" s="376" t="s">
        <v>184</v>
      </c>
      <c r="B6953" s="350" t="s">
        <v>5540</v>
      </c>
      <c r="C6953" s="349" t="s">
        <v>12</v>
      </c>
      <c r="D6953" s="349" t="s">
        <v>5541</v>
      </c>
      <c r="E6953" s="644" t="s">
        <v>2464</v>
      </c>
      <c r="F6953" s="644"/>
      <c r="G6953" s="351" t="s">
        <v>110</v>
      </c>
      <c r="H6953" s="352">
        <v>1</v>
      </c>
      <c r="I6953" s="353">
        <v>0.52</v>
      </c>
      <c r="J6953" s="377">
        <v>0.52</v>
      </c>
    </row>
    <row r="6954" spans="1:10" ht="63.75" x14ac:dyDescent="0.25">
      <c r="A6954" s="378" t="s">
        <v>185</v>
      </c>
      <c r="B6954" s="361" t="s">
        <v>5626</v>
      </c>
      <c r="C6954" s="360" t="s">
        <v>12</v>
      </c>
      <c r="D6954" s="360" t="s">
        <v>5627</v>
      </c>
      <c r="E6954" s="645" t="s">
        <v>2508</v>
      </c>
      <c r="F6954" s="645"/>
      <c r="G6954" s="362" t="s">
        <v>104</v>
      </c>
      <c r="H6954" s="363">
        <v>1</v>
      </c>
      <c r="I6954" s="364">
        <v>0.09</v>
      </c>
      <c r="J6954" s="379">
        <v>0.09</v>
      </c>
    </row>
    <row r="6955" spans="1:10" ht="64.5" thickBot="1" x14ac:dyDescent="0.3">
      <c r="A6955" s="378" t="s">
        <v>185</v>
      </c>
      <c r="B6955" s="361" t="s">
        <v>5624</v>
      </c>
      <c r="C6955" s="360" t="s">
        <v>12</v>
      </c>
      <c r="D6955" s="360" t="s">
        <v>5625</v>
      </c>
      <c r="E6955" s="645" t="s">
        <v>2508</v>
      </c>
      <c r="F6955" s="645"/>
      <c r="G6955" s="362" t="s">
        <v>104</v>
      </c>
      <c r="H6955" s="363">
        <v>1</v>
      </c>
      <c r="I6955" s="364">
        <v>0.43</v>
      </c>
      <c r="J6955" s="379">
        <v>0.43</v>
      </c>
    </row>
    <row r="6956" spans="1:10" ht="15.75" thickTop="1" x14ac:dyDescent="0.25">
      <c r="A6956" s="374"/>
      <c r="B6956" s="359"/>
      <c r="C6956" s="359"/>
      <c r="D6956" s="359"/>
      <c r="E6956" s="359"/>
      <c r="F6956" s="359"/>
      <c r="G6956" s="359"/>
      <c r="H6956" s="359"/>
      <c r="I6956" s="359"/>
      <c r="J6956" s="375"/>
    </row>
    <row r="6957" spans="1:10" ht="63.75" x14ac:dyDescent="0.25">
      <c r="A6957" s="376" t="s">
        <v>184</v>
      </c>
      <c r="B6957" s="350" t="s">
        <v>5538</v>
      </c>
      <c r="C6957" s="349" t="s">
        <v>12</v>
      </c>
      <c r="D6957" s="349" t="s">
        <v>5539</v>
      </c>
      <c r="E6957" s="644" t="s">
        <v>2464</v>
      </c>
      <c r="F6957" s="644"/>
      <c r="G6957" s="351" t="s">
        <v>109</v>
      </c>
      <c r="H6957" s="352">
        <v>1</v>
      </c>
      <c r="I6957" s="353">
        <v>11.51</v>
      </c>
      <c r="J6957" s="377">
        <v>11.51</v>
      </c>
    </row>
    <row r="6958" spans="1:10" ht="63.75" x14ac:dyDescent="0.25">
      <c r="A6958" s="378" t="s">
        <v>185</v>
      </c>
      <c r="B6958" s="361" t="s">
        <v>5624</v>
      </c>
      <c r="C6958" s="360" t="s">
        <v>12</v>
      </c>
      <c r="D6958" s="360" t="s">
        <v>5625</v>
      </c>
      <c r="E6958" s="645" t="s">
        <v>2508</v>
      </c>
      <c r="F6958" s="645"/>
      <c r="G6958" s="362" t="s">
        <v>104</v>
      </c>
      <c r="H6958" s="363">
        <v>1</v>
      </c>
      <c r="I6958" s="364">
        <v>0.43</v>
      </c>
      <c r="J6958" s="379">
        <v>0.43</v>
      </c>
    </row>
    <row r="6959" spans="1:10" ht="63.75" x14ac:dyDescent="0.25">
      <c r="A6959" s="378" t="s">
        <v>185</v>
      </c>
      <c r="B6959" s="361" t="s">
        <v>5630</v>
      </c>
      <c r="C6959" s="360" t="s">
        <v>12</v>
      </c>
      <c r="D6959" s="360" t="s">
        <v>5631</v>
      </c>
      <c r="E6959" s="645" t="s">
        <v>2508</v>
      </c>
      <c r="F6959" s="645"/>
      <c r="G6959" s="362" t="s">
        <v>104</v>
      </c>
      <c r="H6959" s="363">
        <v>1</v>
      </c>
      <c r="I6959" s="364">
        <v>10.45</v>
      </c>
      <c r="J6959" s="379">
        <v>10.45</v>
      </c>
    </row>
    <row r="6960" spans="1:10" ht="63.75" x14ac:dyDescent="0.25">
      <c r="A6960" s="378" t="s">
        <v>185</v>
      </c>
      <c r="B6960" s="361" t="s">
        <v>5626</v>
      </c>
      <c r="C6960" s="360" t="s">
        <v>12</v>
      </c>
      <c r="D6960" s="360" t="s">
        <v>5627</v>
      </c>
      <c r="E6960" s="645" t="s">
        <v>2508</v>
      </c>
      <c r="F6960" s="645"/>
      <c r="G6960" s="362" t="s">
        <v>104</v>
      </c>
      <c r="H6960" s="363">
        <v>1</v>
      </c>
      <c r="I6960" s="364">
        <v>0.09</v>
      </c>
      <c r="J6960" s="379">
        <v>0.09</v>
      </c>
    </row>
    <row r="6961" spans="1:10" ht="64.5" thickBot="1" x14ac:dyDescent="0.3">
      <c r="A6961" s="378" t="s">
        <v>185</v>
      </c>
      <c r="B6961" s="361" t="s">
        <v>5628</v>
      </c>
      <c r="C6961" s="360" t="s">
        <v>12</v>
      </c>
      <c r="D6961" s="360" t="s">
        <v>5629</v>
      </c>
      <c r="E6961" s="645" t="s">
        <v>2508</v>
      </c>
      <c r="F6961" s="645"/>
      <c r="G6961" s="362" t="s">
        <v>104</v>
      </c>
      <c r="H6961" s="363">
        <v>1</v>
      </c>
      <c r="I6961" s="364">
        <v>0.54</v>
      </c>
      <c r="J6961" s="379">
        <v>0.54</v>
      </c>
    </row>
    <row r="6962" spans="1:10" ht="15.75" thickTop="1" x14ac:dyDescent="0.25">
      <c r="A6962" s="374"/>
      <c r="B6962" s="359"/>
      <c r="C6962" s="359"/>
      <c r="D6962" s="359"/>
      <c r="E6962" s="359"/>
      <c r="F6962" s="359"/>
      <c r="G6962" s="359"/>
      <c r="H6962" s="359"/>
      <c r="I6962" s="359"/>
      <c r="J6962" s="375"/>
    </row>
    <row r="6963" spans="1:10" ht="63.75" x14ac:dyDescent="0.25">
      <c r="A6963" s="376" t="s">
        <v>184</v>
      </c>
      <c r="B6963" s="350" t="s">
        <v>5624</v>
      </c>
      <c r="C6963" s="349" t="s">
        <v>12</v>
      </c>
      <c r="D6963" s="349" t="s">
        <v>5625</v>
      </c>
      <c r="E6963" s="644" t="s">
        <v>2508</v>
      </c>
      <c r="F6963" s="644"/>
      <c r="G6963" s="351" t="s">
        <v>104</v>
      </c>
      <c r="H6963" s="352">
        <v>1</v>
      </c>
      <c r="I6963" s="353">
        <v>0.43</v>
      </c>
      <c r="J6963" s="377">
        <v>0.43</v>
      </c>
    </row>
    <row r="6964" spans="1:10" ht="51" x14ac:dyDescent="0.25">
      <c r="A6964" s="372" t="s">
        <v>191</v>
      </c>
      <c r="B6964" s="355" t="s">
        <v>5634</v>
      </c>
      <c r="C6964" s="354" t="s">
        <v>12</v>
      </c>
      <c r="D6964" s="354" t="s">
        <v>5635</v>
      </c>
      <c r="E6964" s="643" t="s">
        <v>213</v>
      </c>
      <c r="F6964" s="643"/>
      <c r="G6964" s="356" t="s">
        <v>4</v>
      </c>
      <c r="H6964" s="357">
        <v>6.3999999999999997E-5</v>
      </c>
      <c r="I6964" s="358">
        <v>6639.09</v>
      </c>
      <c r="J6964" s="373">
        <v>0.42</v>
      </c>
    </row>
    <row r="6965" spans="1:10" ht="39" thickBot="1" x14ac:dyDescent="0.3">
      <c r="A6965" s="372" t="s">
        <v>191</v>
      </c>
      <c r="B6965" s="355" t="s">
        <v>5632</v>
      </c>
      <c r="C6965" s="354" t="s">
        <v>12</v>
      </c>
      <c r="D6965" s="354" t="s">
        <v>5633</v>
      </c>
      <c r="E6965" s="643" t="s">
        <v>192</v>
      </c>
      <c r="F6965" s="643"/>
      <c r="G6965" s="356" t="s">
        <v>4</v>
      </c>
      <c r="H6965" s="357">
        <v>6.3999999999999997E-5</v>
      </c>
      <c r="I6965" s="358">
        <v>235.9</v>
      </c>
      <c r="J6965" s="373">
        <v>0.01</v>
      </c>
    </row>
    <row r="6966" spans="1:10" ht="15.75" thickTop="1" x14ac:dyDescent="0.25">
      <c r="A6966" s="374"/>
      <c r="B6966" s="359"/>
      <c r="C6966" s="359"/>
      <c r="D6966" s="359"/>
      <c r="E6966" s="359"/>
      <c r="F6966" s="359"/>
      <c r="G6966" s="359"/>
      <c r="H6966" s="359"/>
      <c r="I6966" s="359"/>
      <c r="J6966" s="375"/>
    </row>
    <row r="6967" spans="1:10" ht="63.75" x14ac:dyDescent="0.25">
      <c r="A6967" s="376" t="s">
        <v>184</v>
      </c>
      <c r="B6967" s="350" t="s">
        <v>5626</v>
      </c>
      <c r="C6967" s="349" t="s">
        <v>12</v>
      </c>
      <c r="D6967" s="349" t="s">
        <v>5627</v>
      </c>
      <c r="E6967" s="644" t="s">
        <v>2508</v>
      </c>
      <c r="F6967" s="644"/>
      <c r="G6967" s="351" t="s">
        <v>104</v>
      </c>
      <c r="H6967" s="352">
        <v>1</v>
      </c>
      <c r="I6967" s="353">
        <v>0.09</v>
      </c>
      <c r="J6967" s="377">
        <v>0.09</v>
      </c>
    </row>
    <row r="6968" spans="1:10" ht="51.75" thickBot="1" x14ac:dyDescent="0.3">
      <c r="A6968" s="372" t="s">
        <v>191</v>
      </c>
      <c r="B6968" s="355" t="s">
        <v>5634</v>
      </c>
      <c r="C6968" s="354" t="s">
        <v>12</v>
      </c>
      <c r="D6968" s="354" t="s">
        <v>5635</v>
      </c>
      <c r="E6968" s="643" t="s">
        <v>213</v>
      </c>
      <c r="F6968" s="643"/>
      <c r="G6968" s="356" t="s">
        <v>4</v>
      </c>
      <c r="H6968" s="357">
        <v>1.4800000000000001E-5</v>
      </c>
      <c r="I6968" s="358">
        <v>6639.09</v>
      </c>
      <c r="J6968" s="373">
        <v>0.09</v>
      </c>
    </row>
    <row r="6969" spans="1:10" ht="15.75" thickTop="1" x14ac:dyDescent="0.25">
      <c r="A6969" s="374"/>
      <c r="B6969" s="359"/>
      <c r="C6969" s="359"/>
      <c r="D6969" s="359"/>
      <c r="E6969" s="359"/>
      <c r="F6969" s="359"/>
      <c r="G6969" s="359"/>
      <c r="H6969" s="359"/>
      <c r="I6969" s="359"/>
      <c r="J6969" s="375"/>
    </row>
    <row r="6970" spans="1:10" ht="63.75" x14ac:dyDescent="0.25">
      <c r="A6970" s="376" t="s">
        <v>184</v>
      </c>
      <c r="B6970" s="350" t="s">
        <v>5628</v>
      </c>
      <c r="C6970" s="349" t="s">
        <v>12</v>
      </c>
      <c r="D6970" s="349" t="s">
        <v>5629</v>
      </c>
      <c r="E6970" s="644" t="s">
        <v>2508</v>
      </c>
      <c r="F6970" s="644"/>
      <c r="G6970" s="351" t="s">
        <v>104</v>
      </c>
      <c r="H6970" s="352">
        <v>1</v>
      </c>
      <c r="I6970" s="353">
        <v>0.54</v>
      </c>
      <c r="J6970" s="377">
        <v>0.54</v>
      </c>
    </row>
    <row r="6971" spans="1:10" ht="38.25" x14ac:dyDescent="0.25">
      <c r="A6971" s="372" t="s">
        <v>191</v>
      </c>
      <c r="B6971" s="355" t="s">
        <v>5632</v>
      </c>
      <c r="C6971" s="354" t="s">
        <v>12</v>
      </c>
      <c r="D6971" s="354" t="s">
        <v>5633</v>
      </c>
      <c r="E6971" s="643" t="s">
        <v>192</v>
      </c>
      <c r="F6971" s="643"/>
      <c r="G6971" s="356" t="s">
        <v>4</v>
      </c>
      <c r="H6971" s="357">
        <v>8.0000000000000007E-5</v>
      </c>
      <c r="I6971" s="358">
        <v>235.9</v>
      </c>
      <c r="J6971" s="373">
        <v>0.01</v>
      </c>
    </row>
    <row r="6972" spans="1:10" ht="51.75" thickBot="1" x14ac:dyDescent="0.3">
      <c r="A6972" s="372" t="s">
        <v>191</v>
      </c>
      <c r="B6972" s="355" t="s">
        <v>5634</v>
      </c>
      <c r="C6972" s="354" t="s">
        <v>12</v>
      </c>
      <c r="D6972" s="354" t="s">
        <v>5635</v>
      </c>
      <c r="E6972" s="643" t="s">
        <v>213</v>
      </c>
      <c r="F6972" s="643"/>
      <c r="G6972" s="356" t="s">
        <v>4</v>
      </c>
      <c r="H6972" s="357">
        <v>8.0000000000000007E-5</v>
      </c>
      <c r="I6972" s="358">
        <v>6639.09</v>
      </c>
      <c r="J6972" s="373">
        <v>0.53</v>
      </c>
    </row>
    <row r="6973" spans="1:10" ht="15.75" thickTop="1" x14ac:dyDescent="0.25">
      <c r="A6973" s="374"/>
      <c r="B6973" s="359"/>
      <c r="C6973" s="359"/>
      <c r="D6973" s="359"/>
      <c r="E6973" s="359"/>
      <c r="F6973" s="359"/>
      <c r="G6973" s="359"/>
      <c r="H6973" s="359"/>
      <c r="I6973" s="359"/>
      <c r="J6973" s="375"/>
    </row>
    <row r="6974" spans="1:10" ht="63.75" x14ac:dyDescent="0.25">
      <c r="A6974" s="376" t="s">
        <v>184</v>
      </c>
      <c r="B6974" s="350" t="s">
        <v>5630</v>
      </c>
      <c r="C6974" s="349" t="s">
        <v>12</v>
      </c>
      <c r="D6974" s="349" t="s">
        <v>5631</v>
      </c>
      <c r="E6974" s="644" t="s">
        <v>2508</v>
      </c>
      <c r="F6974" s="644"/>
      <c r="G6974" s="351" t="s">
        <v>104</v>
      </c>
      <c r="H6974" s="352">
        <v>1</v>
      </c>
      <c r="I6974" s="353">
        <v>10.45</v>
      </c>
      <c r="J6974" s="377">
        <v>10.45</v>
      </c>
    </row>
    <row r="6975" spans="1:10" ht="15.75" thickBot="1" x14ac:dyDescent="0.3">
      <c r="A6975" s="372" t="s">
        <v>191</v>
      </c>
      <c r="B6975" s="355" t="s">
        <v>847</v>
      </c>
      <c r="C6975" s="354" t="s">
        <v>12</v>
      </c>
      <c r="D6975" s="354" t="s">
        <v>848</v>
      </c>
      <c r="E6975" s="643" t="s">
        <v>192</v>
      </c>
      <c r="F6975" s="643"/>
      <c r="G6975" s="356" t="s">
        <v>105</v>
      </c>
      <c r="H6975" s="357">
        <v>1.45</v>
      </c>
      <c r="I6975" s="358">
        <v>7.21</v>
      </c>
      <c r="J6975" s="373">
        <v>10.45</v>
      </c>
    </row>
    <row r="6976" spans="1:10" ht="15.75" thickTop="1" x14ac:dyDescent="0.25">
      <c r="A6976" s="374"/>
      <c r="B6976" s="359"/>
      <c r="C6976" s="359"/>
      <c r="D6976" s="359"/>
      <c r="E6976" s="359"/>
      <c r="F6976" s="359"/>
      <c r="G6976" s="359"/>
      <c r="H6976" s="359"/>
      <c r="I6976" s="359"/>
      <c r="J6976" s="375"/>
    </row>
    <row r="6977" spans="1:10" ht="25.5" x14ac:dyDescent="0.25">
      <c r="A6977" s="376" t="s">
        <v>184</v>
      </c>
      <c r="B6977" s="350" t="s">
        <v>664</v>
      </c>
      <c r="C6977" s="349" t="s">
        <v>12</v>
      </c>
      <c r="D6977" s="349" t="s">
        <v>665</v>
      </c>
      <c r="E6977" s="644" t="s">
        <v>2481</v>
      </c>
      <c r="F6977" s="644"/>
      <c r="G6977" s="351" t="s">
        <v>16</v>
      </c>
      <c r="H6977" s="352">
        <v>1</v>
      </c>
      <c r="I6977" s="353">
        <v>8.15</v>
      </c>
      <c r="J6977" s="377">
        <v>8.15</v>
      </c>
    </row>
    <row r="6978" spans="1:10" x14ac:dyDescent="0.25">
      <c r="A6978" s="378" t="s">
        <v>185</v>
      </c>
      <c r="B6978" s="361" t="s">
        <v>502</v>
      </c>
      <c r="C6978" s="360" t="s">
        <v>12</v>
      </c>
      <c r="D6978" s="360" t="s">
        <v>503</v>
      </c>
      <c r="E6978" s="645" t="s">
        <v>2465</v>
      </c>
      <c r="F6978" s="645"/>
      <c r="G6978" s="362" t="s">
        <v>104</v>
      </c>
      <c r="H6978" s="363">
        <v>8.8000000000000005E-3</v>
      </c>
      <c r="I6978" s="364">
        <v>33.61</v>
      </c>
      <c r="J6978" s="379">
        <v>0.28999999999999998</v>
      </c>
    </row>
    <row r="6979" spans="1:10" ht="25.5" x14ac:dyDescent="0.25">
      <c r="A6979" s="378" t="s">
        <v>185</v>
      </c>
      <c r="B6979" s="361" t="s">
        <v>484</v>
      </c>
      <c r="C6979" s="360" t="s">
        <v>12</v>
      </c>
      <c r="D6979" s="360" t="s">
        <v>485</v>
      </c>
      <c r="E6979" s="645" t="s">
        <v>2465</v>
      </c>
      <c r="F6979" s="645"/>
      <c r="G6979" s="362" t="s">
        <v>104</v>
      </c>
      <c r="H6979" s="363">
        <v>1.4E-3</v>
      </c>
      <c r="I6979" s="364">
        <v>25.63</v>
      </c>
      <c r="J6979" s="379">
        <v>0.03</v>
      </c>
    </row>
    <row r="6980" spans="1:10" ht="15.75" thickBot="1" x14ac:dyDescent="0.3">
      <c r="A6980" s="372" t="s">
        <v>191</v>
      </c>
      <c r="B6980" s="355" t="s">
        <v>852</v>
      </c>
      <c r="C6980" s="354" t="s">
        <v>12</v>
      </c>
      <c r="D6980" s="354" t="s">
        <v>853</v>
      </c>
      <c r="E6980" s="643" t="s">
        <v>192</v>
      </c>
      <c r="F6980" s="643"/>
      <c r="G6980" s="356" t="s">
        <v>16</v>
      </c>
      <c r="H6980" s="357">
        <v>1.1100000000000001</v>
      </c>
      <c r="I6980" s="358">
        <v>7.06</v>
      </c>
      <c r="J6980" s="373">
        <v>7.83</v>
      </c>
    </row>
    <row r="6981" spans="1:10" ht="15.75" thickTop="1" x14ac:dyDescent="0.25">
      <c r="A6981" s="374"/>
      <c r="B6981" s="359"/>
      <c r="C6981" s="359"/>
      <c r="D6981" s="359"/>
      <c r="E6981" s="359"/>
      <c r="F6981" s="359"/>
      <c r="G6981" s="359"/>
      <c r="H6981" s="359"/>
      <c r="I6981" s="359"/>
      <c r="J6981" s="375"/>
    </row>
    <row r="6982" spans="1:10" ht="25.5" x14ac:dyDescent="0.25">
      <c r="A6982" s="376" t="s">
        <v>184</v>
      </c>
      <c r="B6982" s="350" t="s">
        <v>681</v>
      </c>
      <c r="C6982" s="349" t="s">
        <v>12</v>
      </c>
      <c r="D6982" s="349" t="s">
        <v>682</v>
      </c>
      <c r="E6982" s="644" t="s">
        <v>2481</v>
      </c>
      <c r="F6982" s="644"/>
      <c r="G6982" s="351" t="s">
        <v>16</v>
      </c>
      <c r="H6982" s="352">
        <v>1</v>
      </c>
      <c r="I6982" s="353">
        <v>6.97</v>
      </c>
      <c r="J6982" s="377">
        <v>6.97</v>
      </c>
    </row>
    <row r="6983" spans="1:10" ht="25.5" x14ac:dyDescent="0.25">
      <c r="A6983" s="378" t="s">
        <v>185</v>
      </c>
      <c r="B6983" s="361" t="s">
        <v>484</v>
      </c>
      <c r="C6983" s="360" t="s">
        <v>12</v>
      </c>
      <c r="D6983" s="360" t="s">
        <v>485</v>
      </c>
      <c r="E6983" s="645" t="s">
        <v>2465</v>
      </c>
      <c r="F6983" s="645"/>
      <c r="G6983" s="362" t="s">
        <v>104</v>
      </c>
      <c r="H6983" s="363">
        <v>8.0000000000000004E-4</v>
      </c>
      <c r="I6983" s="364">
        <v>25.63</v>
      </c>
      <c r="J6983" s="379">
        <v>0.02</v>
      </c>
    </row>
    <row r="6984" spans="1:10" x14ac:dyDescent="0.25">
      <c r="A6984" s="378" t="s">
        <v>185</v>
      </c>
      <c r="B6984" s="361" t="s">
        <v>502</v>
      </c>
      <c r="C6984" s="360" t="s">
        <v>12</v>
      </c>
      <c r="D6984" s="360" t="s">
        <v>503</v>
      </c>
      <c r="E6984" s="645" t="s">
        <v>2465</v>
      </c>
      <c r="F6984" s="645"/>
      <c r="G6984" s="362" t="s">
        <v>104</v>
      </c>
      <c r="H6984" s="363">
        <v>4.7999999999999996E-3</v>
      </c>
      <c r="I6984" s="364">
        <v>33.61</v>
      </c>
      <c r="J6984" s="379">
        <v>0.16</v>
      </c>
    </row>
    <row r="6985" spans="1:10" ht="15.75" thickBot="1" x14ac:dyDescent="0.3">
      <c r="A6985" s="372" t="s">
        <v>191</v>
      </c>
      <c r="B6985" s="355" t="s">
        <v>854</v>
      </c>
      <c r="C6985" s="354" t="s">
        <v>12</v>
      </c>
      <c r="D6985" s="354" t="s">
        <v>855</v>
      </c>
      <c r="E6985" s="643" t="s">
        <v>192</v>
      </c>
      <c r="F6985" s="643"/>
      <c r="G6985" s="356" t="s">
        <v>16</v>
      </c>
      <c r="H6985" s="357">
        <v>1.1100000000000001</v>
      </c>
      <c r="I6985" s="358">
        <v>6.12</v>
      </c>
      <c r="J6985" s="373">
        <v>6.79</v>
      </c>
    </row>
    <row r="6986" spans="1:10" ht="15.75" thickTop="1" x14ac:dyDescent="0.25">
      <c r="A6986" s="374"/>
      <c r="B6986" s="359"/>
      <c r="C6986" s="359"/>
      <c r="D6986" s="359"/>
      <c r="E6986" s="359"/>
      <c r="F6986" s="359"/>
      <c r="G6986" s="359"/>
      <c r="H6986" s="359"/>
      <c r="I6986" s="359"/>
      <c r="J6986" s="375"/>
    </row>
    <row r="6987" spans="1:10" ht="25.5" x14ac:dyDescent="0.25">
      <c r="A6987" s="376" t="s">
        <v>184</v>
      </c>
      <c r="B6987" s="350" t="s">
        <v>736</v>
      </c>
      <c r="C6987" s="349" t="s">
        <v>12</v>
      </c>
      <c r="D6987" s="349" t="s">
        <v>737</v>
      </c>
      <c r="E6987" s="644" t="s">
        <v>2481</v>
      </c>
      <c r="F6987" s="644"/>
      <c r="G6987" s="351" t="s">
        <v>16</v>
      </c>
      <c r="H6987" s="352">
        <v>1</v>
      </c>
      <c r="I6987" s="353">
        <v>6.87</v>
      </c>
      <c r="J6987" s="377">
        <v>6.87</v>
      </c>
    </row>
    <row r="6988" spans="1:10" x14ac:dyDescent="0.25">
      <c r="A6988" s="378" t="s">
        <v>185</v>
      </c>
      <c r="B6988" s="361" t="s">
        <v>502</v>
      </c>
      <c r="C6988" s="360" t="s">
        <v>12</v>
      </c>
      <c r="D6988" s="360" t="s">
        <v>503</v>
      </c>
      <c r="E6988" s="645" t="s">
        <v>2465</v>
      </c>
      <c r="F6988" s="645"/>
      <c r="G6988" s="362" t="s">
        <v>104</v>
      </c>
      <c r="H6988" s="363">
        <v>2.5000000000000001E-3</v>
      </c>
      <c r="I6988" s="364">
        <v>33.61</v>
      </c>
      <c r="J6988" s="379">
        <v>0.08</v>
      </c>
    </row>
    <row r="6989" spans="1:10" ht="15.75" thickBot="1" x14ac:dyDescent="0.3">
      <c r="A6989" s="372" t="s">
        <v>191</v>
      </c>
      <c r="B6989" s="355" t="s">
        <v>854</v>
      </c>
      <c r="C6989" s="354" t="s">
        <v>12</v>
      </c>
      <c r="D6989" s="354" t="s">
        <v>855</v>
      </c>
      <c r="E6989" s="643" t="s">
        <v>192</v>
      </c>
      <c r="F6989" s="643"/>
      <c r="G6989" s="356" t="s">
        <v>16</v>
      </c>
      <c r="H6989" s="357">
        <v>1.1100000000000001</v>
      </c>
      <c r="I6989" s="358">
        <v>6.12</v>
      </c>
      <c r="J6989" s="373">
        <v>6.79</v>
      </c>
    </row>
    <row r="6990" spans="1:10" ht="15.75" thickTop="1" x14ac:dyDescent="0.25">
      <c r="A6990" s="374"/>
      <c r="B6990" s="359"/>
      <c r="C6990" s="359"/>
      <c r="D6990" s="359"/>
      <c r="E6990" s="359"/>
      <c r="F6990" s="359"/>
      <c r="G6990" s="359"/>
      <c r="H6990" s="359"/>
      <c r="I6990" s="359"/>
      <c r="J6990" s="375"/>
    </row>
    <row r="6991" spans="1:10" ht="25.5" x14ac:dyDescent="0.25">
      <c r="A6991" s="376" t="s">
        <v>184</v>
      </c>
      <c r="B6991" s="350" t="s">
        <v>1750</v>
      </c>
      <c r="C6991" s="349" t="s">
        <v>12</v>
      </c>
      <c r="D6991" s="349" t="s">
        <v>1751</v>
      </c>
      <c r="E6991" s="644" t="s">
        <v>2481</v>
      </c>
      <c r="F6991" s="644"/>
      <c r="G6991" s="351" t="s">
        <v>16</v>
      </c>
      <c r="H6991" s="352">
        <v>1</v>
      </c>
      <c r="I6991" s="353">
        <v>9.14</v>
      </c>
      <c r="J6991" s="377">
        <v>9.14</v>
      </c>
    </row>
    <row r="6992" spans="1:10" x14ac:dyDescent="0.25">
      <c r="A6992" s="378" t="s">
        <v>185</v>
      </c>
      <c r="B6992" s="361" t="s">
        <v>502</v>
      </c>
      <c r="C6992" s="360" t="s">
        <v>12</v>
      </c>
      <c r="D6992" s="360" t="s">
        <v>503</v>
      </c>
      <c r="E6992" s="645" t="s">
        <v>2465</v>
      </c>
      <c r="F6992" s="645"/>
      <c r="G6992" s="362" t="s">
        <v>104</v>
      </c>
      <c r="H6992" s="363">
        <v>3.1E-2</v>
      </c>
      <c r="I6992" s="364">
        <v>33.61</v>
      </c>
      <c r="J6992" s="379">
        <v>1.04</v>
      </c>
    </row>
    <row r="6993" spans="1:10" ht="25.5" x14ac:dyDescent="0.25">
      <c r="A6993" s="378" t="s">
        <v>185</v>
      </c>
      <c r="B6993" s="361" t="s">
        <v>484</v>
      </c>
      <c r="C6993" s="360" t="s">
        <v>12</v>
      </c>
      <c r="D6993" s="360" t="s">
        <v>485</v>
      </c>
      <c r="E6993" s="645" t="s">
        <v>2465</v>
      </c>
      <c r="F6993" s="645"/>
      <c r="G6993" s="362" t="s">
        <v>104</v>
      </c>
      <c r="H6993" s="363">
        <v>5.1000000000000004E-3</v>
      </c>
      <c r="I6993" s="364">
        <v>25.63</v>
      </c>
      <c r="J6993" s="379">
        <v>0.13</v>
      </c>
    </row>
    <row r="6994" spans="1:10" ht="15.75" thickBot="1" x14ac:dyDescent="0.3">
      <c r="A6994" s="372" t="s">
        <v>191</v>
      </c>
      <c r="B6994" s="355" t="s">
        <v>2135</v>
      </c>
      <c r="C6994" s="354" t="s">
        <v>12</v>
      </c>
      <c r="D6994" s="354" t="s">
        <v>2136</v>
      </c>
      <c r="E6994" s="643" t="s">
        <v>192</v>
      </c>
      <c r="F6994" s="643"/>
      <c r="G6994" s="356" t="s">
        <v>16</v>
      </c>
      <c r="H6994" s="357">
        <v>1.07</v>
      </c>
      <c r="I6994" s="358">
        <v>7.45</v>
      </c>
      <c r="J6994" s="373">
        <v>7.97</v>
      </c>
    </row>
    <row r="6995" spans="1:10" ht="15.75" thickTop="1" x14ac:dyDescent="0.25">
      <c r="A6995" s="374"/>
      <c r="B6995" s="359"/>
      <c r="C6995" s="359"/>
      <c r="D6995" s="359"/>
      <c r="E6995" s="359"/>
      <c r="F6995" s="359"/>
      <c r="G6995" s="359"/>
      <c r="H6995" s="359"/>
      <c r="I6995" s="359"/>
      <c r="J6995" s="375"/>
    </row>
    <row r="6996" spans="1:10" ht="25.5" x14ac:dyDescent="0.25">
      <c r="A6996" s="376" t="s">
        <v>184</v>
      </c>
      <c r="B6996" s="350" t="s">
        <v>662</v>
      </c>
      <c r="C6996" s="349" t="s">
        <v>12</v>
      </c>
      <c r="D6996" s="349" t="s">
        <v>663</v>
      </c>
      <c r="E6996" s="644" t="s">
        <v>2481</v>
      </c>
      <c r="F6996" s="644"/>
      <c r="G6996" s="351" t="s">
        <v>16</v>
      </c>
      <c r="H6996" s="352">
        <v>1</v>
      </c>
      <c r="I6996" s="353">
        <v>8.91</v>
      </c>
      <c r="J6996" s="377">
        <v>8.91</v>
      </c>
    </row>
    <row r="6997" spans="1:10" ht="25.5" x14ac:dyDescent="0.25">
      <c r="A6997" s="378" t="s">
        <v>185</v>
      </c>
      <c r="B6997" s="361" t="s">
        <v>484</v>
      </c>
      <c r="C6997" s="360" t="s">
        <v>12</v>
      </c>
      <c r="D6997" s="360" t="s">
        <v>485</v>
      </c>
      <c r="E6997" s="645" t="s">
        <v>2465</v>
      </c>
      <c r="F6997" s="645"/>
      <c r="G6997" s="362" t="s">
        <v>104</v>
      </c>
      <c r="H6997" s="363">
        <v>2.5999999999999999E-3</v>
      </c>
      <c r="I6997" s="364">
        <v>25.63</v>
      </c>
      <c r="J6997" s="379">
        <v>0.06</v>
      </c>
    </row>
    <row r="6998" spans="1:10" x14ac:dyDescent="0.25">
      <c r="A6998" s="378" t="s">
        <v>185</v>
      </c>
      <c r="B6998" s="361" t="s">
        <v>502</v>
      </c>
      <c r="C6998" s="360" t="s">
        <v>12</v>
      </c>
      <c r="D6998" s="360" t="s">
        <v>503</v>
      </c>
      <c r="E6998" s="645" t="s">
        <v>2465</v>
      </c>
      <c r="F6998" s="645"/>
      <c r="G6998" s="362" t="s">
        <v>104</v>
      </c>
      <c r="H6998" s="363">
        <v>1.6199999999999999E-2</v>
      </c>
      <c r="I6998" s="364">
        <v>33.61</v>
      </c>
      <c r="J6998" s="379">
        <v>0.54</v>
      </c>
    </row>
    <row r="6999" spans="1:10" ht="15.75" thickBot="1" x14ac:dyDescent="0.3">
      <c r="A6999" s="372" t="s">
        <v>191</v>
      </c>
      <c r="B6999" s="355" t="s">
        <v>856</v>
      </c>
      <c r="C6999" s="354" t="s">
        <v>12</v>
      </c>
      <c r="D6999" s="354" t="s">
        <v>857</v>
      </c>
      <c r="E6999" s="643" t="s">
        <v>192</v>
      </c>
      <c r="F6999" s="643"/>
      <c r="G6999" s="356" t="s">
        <v>16</v>
      </c>
      <c r="H6999" s="357">
        <v>1.1100000000000001</v>
      </c>
      <c r="I6999" s="358">
        <v>7.49</v>
      </c>
      <c r="J6999" s="373">
        <v>8.31</v>
      </c>
    </row>
    <row r="7000" spans="1:10" ht="15.75" thickTop="1" x14ac:dyDescent="0.25">
      <c r="A7000" s="374"/>
      <c r="B7000" s="359"/>
      <c r="C7000" s="359"/>
      <c r="D7000" s="359"/>
      <c r="E7000" s="359"/>
      <c r="F7000" s="359"/>
      <c r="G7000" s="359"/>
      <c r="H7000" s="359"/>
      <c r="I7000" s="359"/>
      <c r="J7000" s="375"/>
    </row>
    <row r="7001" spans="1:10" ht="25.5" x14ac:dyDescent="0.25">
      <c r="A7001" s="376" t="s">
        <v>184</v>
      </c>
      <c r="B7001" s="350" t="s">
        <v>795</v>
      </c>
      <c r="C7001" s="349" t="s">
        <v>12</v>
      </c>
      <c r="D7001" s="349" t="s">
        <v>796</v>
      </c>
      <c r="E7001" s="644" t="s">
        <v>2481</v>
      </c>
      <c r="F7001" s="644"/>
      <c r="G7001" s="351" t="s">
        <v>16</v>
      </c>
      <c r="H7001" s="352">
        <v>1</v>
      </c>
      <c r="I7001" s="353">
        <v>10.65</v>
      </c>
      <c r="J7001" s="377">
        <v>10.65</v>
      </c>
    </row>
    <row r="7002" spans="1:10" ht="25.5" x14ac:dyDescent="0.25">
      <c r="A7002" s="378" t="s">
        <v>185</v>
      </c>
      <c r="B7002" s="361" t="s">
        <v>484</v>
      </c>
      <c r="C7002" s="360" t="s">
        <v>12</v>
      </c>
      <c r="D7002" s="360" t="s">
        <v>485</v>
      </c>
      <c r="E7002" s="645" t="s">
        <v>2465</v>
      </c>
      <c r="F7002" s="645"/>
      <c r="G7002" s="362" t="s">
        <v>104</v>
      </c>
      <c r="H7002" s="363">
        <v>1.52E-2</v>
      </c>
      <c r="I7002" s="364">
        <v>25.63</v>
      </c>
      <c r="J7002" s="379">
        <v>0.38</v>
      </c>
    </row>
    <row r="7003" spans="1:10" x14ac:dyDescent="0.25">
      <c r="A7003" s="378" t="s">
        <v>185</v>
      </c>
      <c r="B7003" s="361" t="s">
        <v>502</v>
      </c>
      <c r="C7003" s="360" t="s">
        <v>12</v>
      </c>
      <c r="D7003" s="360" t="s">
        <v>503</v>
      </c>
      <c r="E7003" s="645" t="s">
        <v>2465</v>
      </c>
      <c r="F7003" s="645"/>
      <c r="G7003" s="362" t="s">
        <v>104</v>
      </c>
      <c r="H7003" s="363">
        <v>9.3299999999999994E-2</v>
      </c>
      <c r="I7003" s="364">
        <v>33.61</v>
      </c>
      <c r="J7003" s="379">
        <v>3.13</v>
      </c>
    </row>
    <row r="7004" spans="1:10" ht="26.25" thickBot="1" x14ac:dyDescent="0.3">
      <c r="A7004" s="372" t="s">
        <v>191</v>
      </c>
      <c r="B7004" s="355" t="s">
        <v>858</v>
      </c>
      <c r="C7004" s="354" t="s">
        <v>12</v>
      </c>
      <c r="D7004" s="354" t="s">
        <v>859</v>
      </c>
      <c r="E7004" s="643" t="s">
        <v>192</v>
      </c>
      <c r="F7004" s="643"/>
      <c r="G7004" s="356" t="s">
        <v>16</v>
      </c>
      <c r="H7004" s="357">
        <v>1.07</v>
      </c>
      <c r="I7004" s="358">
        <v>6.68</v>
      </c>
      <c r="J7004" s="373">
        <v>7.14</v>
      </c>
    </row>
    <row r="7005" spans="1:10" ht="15.75" thickTop="1" x14ac:dyDescent="0.25">
      <c r="A7005" s="374"/>
      <c r="B7005" s="359"/>
      <c r="C7005" s="359"/>
      <c r="D7005" s="359"/>
      <c r="E7005" s="359"/>
      <c r="F7005" s="359"/>
      <c r="G7005" s="359"/>
      <c r="H7005" s="359"/>
      <c r="I7005" s="359"/>
      <c r="J7005" s="375"/>
    </row>
    <row r="7006" spans="1:10" ht="25.5" x14ac:dyDescent="0.25">
      <c r="A7006" s="376" t="s">
        <v>184</v>
      </c>
      <c r="B7006" s="350" t="s">
        <v>658</v>
      </c>
      <c r="C7006" s="349" t="s">
        <v>12</v>
      </c>
      <c r="D7006" s="349" t="s">
        <v>659</v>
      </c>
      <c r="E7006" s="644" t="s">
        <v>2481</v>
      </c>
      <c r="F7006" s="644"/>
      <c r="G7006" s="351" t="s">
        <v>16</v>
      </c>
      <c r="H7006" s="352">
        <v>1</v>
      </c>
      <c r="I7006" s="353">
        <v>9.33</v>
      </c>
      <c r="J7006" s="377">
        <v>9.33</v>
      </c>
    </row>
    <row r="7007" spans="1:10" x14ac:dyDescent="0.25">
      <c r="A7007" s="378" t="s">
        <v>185</v>
      </c>
      <c r="B7007" s="361" t="s">
        <v>502</v>
      </c>
      <c r="C7007" s="360" t="s">
        <v>12</v>
      </c>
      <c r="D7007" s="360" t="s">
        <v>503</v>
      </c>
      <c r="E7007" s="645" t="s">
        <v>2465</v>
      </c>
      <c r="F7007" s="645"/>
      <c r="G7007" s="362" t="s">
        <v>104</v>
      </c>
      <c r="H7007" s="363">
        <v>5.8099999999999999E-2</v>
      </c>
      <c r="I7007" s="364">
        <v>33.61</v>
      </c>
      <c r="J7007" s="379">
        <v>1.95</v>
      </c>
    </row>
    <row r="7008" spans="1:10" ht="25.5" x14ac:dyDescent="0.25">
      <c r="A7008" s="378" t="s">
        <v>185</v>
      </c>
      <c r="B7008" s="361" t="s">
        <v>484</v>
      </c>
      <c r="C7008" s="360" t="s">
        <v>12</v>
      </c>
      <c r="D7008" s="360" t="s">
        <v>485</v>
      </c>
      <c r="E7008" s="645" t="s">
        <v>2465</v>
      </c>
      <c r="F7008" s="645"/>
      <c r="G7008" s="362" t="s">
        <v>104</v>
      </c>
      <c r="H7008" s="363">
        <v>9.4999999999999998E-3</v>
      </c>
      <c r="I7008" s="364">
        <v>25.63</v>
      </c>
      <c r="J7008" s="379">
        <v>0.24</v>
      </c>
    </row>
    <row r="7009" spans="1:10" ht="26.25" thickBot="1" x14ac:dyDescent="0.3">
      <c r="A7009" s="372" t="s">
        <v>191</v>
      </c>
      <c r="B7009" s="355" t="s">
        <v>858</v>
      </c>
      <c r="C7009" s="354" t="s">
        <v>12</v>
      </c>
      <c r="D7009" s="354" t="s">
        <v>859</v>
      </c>
      <c r="E7009" s="643" t="s">
        <v>192</v>
      </c>
      <c r="F7009" s="643"/>
      <c r="G7009" s="356" t="s">
        <v>16</v>
      </c>
      <c r="H7009" s="357">
        <v>1.07</v>
      </c>
      <c r="I7009" s="358">
        <v>6.68</v>
      </c>
      <c r="J7009" s="373">
        <v>7.14</v>
      </c>
    </row>
    <row r="7010" spans="1:10" ht="15.75" thickTop="1" x14ac:dyDescent="0.25">
      <c r="A7010" s="374"/>
      <c r="B7010" s="359"/>
      <c r="C7010" s="359"/>
      <c r="D7010" s="359"/>
      <c r="E7010" s="359"/>
      <c r="F7010" s="359"/>
      <c r="G7010" s="359"/>
      <c r="H7010" s="359"/>
      <c r="I7010" s="359"/>
      <c r="J7010" s="375"/>
    </row>
    <row r="7011" spans="1:10" ht="51" x14ac:dyDescent="0.25">
      <c r="A7011" s="376" t="s">
        <v>184</v>
      </c>
      <c r="B7011" s="350" t="s">
        <v>2101</v>
      </c>
      <c r="C7011" s="349" t="s">
        <v>12</v>
      </c>
      <c r="D7011" s="349" t="s">
        <v>5614</v>
      </c>
      <c r="E7011" s="644" t="s">
        <v>779</v>
      </c>
      <c r="F7011" s="644"/>
      <c r="G7011" s="351" t="s">
        <v>4</v>
      </c>
      <c r="H7011" s="352">
        <v>1</v>
      </c>
      <c r="I7011" s="353">
        <v>256.33999999999997</v>
      </c>
      <c r="J7011" s="377">
        <v>256.33999999999997</v>
      </c>
    </row>
    <row r="7012" spans="1:10" ht="38.25" x14ac:dyDescent="0.25">
      <c r="A7012" s="378" t="s">
        <v>185</v>
      </c>
      <c r="B7012" s="361" t="s">
        <v>2138</v>
      </c>
      <c r="C7012" s="360" t="s">
        <v>12</v>
      </c>
      <c r="D7012" s="360" t="s">
        <v>5636</v>
      </c>
      <c r="E7012" s="645" t="s">
        <v>779</v>
      </c>
      <c r="F7012" s="645"/>
      <c r="G7012" s="362" t="s">
        <v>4</v>
      </c>
      <c r="H7012" s="363">
        <v>1</v>
      </c>
      <c r="I7012" s="364">
        <v>186.54</v>
      </c>
      <c r="J7012" s="379">
        <v>186.54</v>
      </c>
    </row>
    <row r="7013" spans="1:10" ht="38.25" x14ac:dyDescent="0.25">
      <c r="A7013" s="378" t="s">
        <v>185</v>
      </c>
      <c r="B7013" s="361" t="s">
        <v>2137</v>
      </c>
      <c r="C7013" s="360" t="s">
        <v>12</v>
      </c>
      <c r="D7013" s="360" t="s">
        <v>5637</v>
      </c>
      <c r="E7013" s="645" t="s">
        <v>779</v>
      </c>
      <c r="F7013" s="645"/>
      <c r="G7013" s="362" t="s">
        <v>4</v>
      </c>
      <c r="H7013" s="363">
        <v>1</v>
      </c>
      <c r="I7013" s="364">
        <v>58.47</v>
      </c>
      <c r="J7013" s="379">
        <v>58.47</v>
      </c>
    </row>
    <row r="7014" spans="1:10" ht="26.25" thickBot="1" x14ac:dyDescent="0.3">
      <c r="A7014" s="378" t="s">
        <v>185</v>
      </c>
      <c r="B7014" s="361" t="s">
        <v>782</v>
      </c>
      <c r="C7014" s="360" t="s">
        <v>12</v>
      </c>
      <c r="D7014" s="360" t="s">
        <v>5611</v>
      </c>
      <c r="E7014" s="645" t="s">
        <v>779</v>
      </c>
      <c r="F7014" s="645"/>
      <c r="G7014" s="362" t="s">
        <v>4</v>
      </c>
      <c r="H7014" s="363">
        <v>1</v>
      </c>
      <c r="I7014" s="364">
        <v>11.33</v>
      </c>
      <c r="J7014" s="379">
        <v>11.33</v>
      </c>
    </row>
    <row r="7015" spans="1:10" ht="15.75" thickTop="1" x14ac:dyDescent="0.25">
      <c r="A7015" s="374"/>
      <c r="B7015" s="359"/>
      <c r="C7015" s="359"/>
      <c r="D7015" s="359"/>
      <c r="E7015" s="359"/>
      <c r="F7015" s="359"/>
      <c r="G7015" s="359"/>
      <c r="H7015" s="359"/>
      <c r="I7015" s="359"/>
      <c r="J7015" s="375"/>
    </row>
    <row r="7016" spans="1:10" ht="51" x14ac:dyDescent="0.25">
      <c r="A7016" s="376" t="s">
        <v>184</v>
      </c>
      <c r="B7016" s="350" t="s">
        <v>3179</v>
      </c>
      <c r="C7016" s="349" t="s">
        <v>12</v>
      </c>
      <c r="D7016" s="349" t="s">
        <v>5613</v>
      </c>
      <c r="E7016" s="644" t="s">
        <v>779</v>
      </c>
      <c r="F7016" s="644"/>
      <c r="G7016" s="351" t="s">
        <v>4</v>
      </c>
      <c r="H7016" s="352">
        <v>1</v>
      </c>
      <c r="I7016" s="353">
        <v>236.6</v>
      </c>
      <c r="J7016" s="377">
        <v>236.6</v>
      </c>
    </row>
    <row r="7017" spans="1:10" ht="25.5" x14ac:dyDescent="0.25">
      <c r="A7017" s="378" t="s">
        <v>185</v>
      </c>
      <c r="B7017" s="361" t="s">
        <v>782</v>
      </c>
      <c r="C7017" s="360" t="s">
        <v>12</v>
      </c>
      <c r="D7017" s="360" t="s">
        <v>5611</v>
      </c>
      <c r="E7017" s="645" t="s">
        <v>779</v>
      </c>
      <c r="F7017" s="645"/>
      <c r="G7017" s="362" t="s">
        <v>4</v>
      </c>
      <c r="H7017" s="363">
        <v>1</v>
      </c>
      <c r="I7017" s="364">
        <v>11.33</v>
      </c>
      <c r="J7017" s="379">
        <v>11.33</v>
      </c>
    </row>
    <row r="7018" spans="1:10" ht="38.25" x14ac:dyDescent="0.25">
      <c r="A7018" s="378" t="s">
        <v>185</v>
      </c>
      <c r="B7018" s="361" t="s">
        <v>3224</v>
      </c>
      <c r="C7018" s="360" t="s">
        <v>12</v>
      </c>
      <c r="D7018" s="360" t="s">
        <v>5638</v>
      </c>
      <c r="E7018" s="645" t="s">
        <v>779</v>
      </c>
      <c r="F7018" s="645"/>
      <c r="G7018" s="362" t="s">
        <v>4</v>
      </c>
      <c r="H7018" s="363">
        <v>1</v>
      </c>
      <c r="I7018" s="364">
        <v>170.81</v>
      </c>
      <c r="J7018" s="379">
        <v>170.81</v>
      </c>
    </row>
    <row r="7019" spans="1:10" ht="39" thickBot="1" x14ac:dyDescent="0.3">
      <c r="A7019" s="378" t="s">
        <v>185</v>
      </c>
      <c r="B7019" s="361" t="s">
        <v>2057</v>
      </c>
      <c r="C7019" s="360" t="s">
        <v>12</v>
      </c>
      <c r="D7019" s="360" t="s">
        <v>5610</v>
      </c>
      <c r="E7019" s="645" t="s">
        <v>779</v>
      </c>
      <c r="F7019" s="645"/>
      <c r="G7019" s="362" t="s">
        <v>4</v>
      </c>
      <c r="H7019" s="363">
        <v>1</v>
      </c>
      <c r="I7019" s="364">
        <v>54.46</v>
      </c>
      <c r="J7019" s="379">
        <v>54.46</v>
      </c>
    </row>
    <row r="7020" spans="1:10" ht="15.75" thickTop="1" x14ac:dyDescent="0.25">
      <c r="A7020" s="374"/>
      <c r="B7020" s="359"/>
      <c r="C7020" s="359"/>
      <c r="D7020" s="359"/>
      <c r="E7020" s="359"/>
      <c r="F7020" s="359"/>
      <c r="G7020" s="359"/>
      <c r="H7020" s="359"/>
      <c r="I7020" s="359"/>
      <c r="J7020" s="375"/>
    </row>
    <row r="7021" spans="1:10" ht="38.25" x14ac:dyDescent="0.25">
      <c r="A7021" s="376" t="s">
        <v>184</v>
      </c>
      <c r="B7021" s="350" t="s">
        <v>3224</v>
      </c>
      <c r="C7021" s="349" t="s">
        <v>12</v>
      </c>
      <c r="D7021" s="349" t="s">
        <v>5638</v>
      </c>
      <c r="E7021" s="644" t="s">
        <v>779</v>
      </c>
      <c r="F7021" s="644"/>
      <c r="G7021" s="351" t="s">
        <v>4</v>
      </c>
      <c r="H7021" s="352">
        <v>1</v>
      </c>
      <c r="I7021" s="353">
        <v>170.81</v>
      </c>
      <c r="J7021" s="377">
        <v>170.81</v>
      </c>
    </row>
    <row r="7022" spans="1:10" x14ac:dyDescent="0.25">
      <c r="A7022" s="378" t="s">
        <v>185</v>
      </c>
      <c r="B7022" s="361" t="s">
        <v>190</v>
      </c>
      <c r="C7022" s="360" t="s">
        <v>12</v>
      </c>
      <c r="D7022" s="360" t="s">
        <v>106</v>
      </c>
      <c r="E7022" s="645" t="s">
        <v>2465</v>
      </c>
      <c r="F7022" s="645"/>
      <c r="G7022" s="362" t="s">
        <v>104</v>
      </c>
      <c r="H7022" s="363">
        <v>0.34415790000000002</v>
      </c>
      <c r="I7022" s="364">
        <v>24.91</v>
      </c>
      <c r="J7022" s="379">
        <v>8.57</v>
      </c>
    </row>
    <row r="7023" spans="1:10" ht="25.5" x14ac:dyDescent="0.25">
      <c r="A7023" s="378" t="s">
        <v>185</v>
      </c>
      <c r="B7023" s="361" t="s">
        <v>1822</v>
      </c>
      <c r="C7023" s="360" t="s">
        <v>12</v>
      </c>
      <c r="D7023" s="360" t="s">
        <v>1823</v>
      </c>
      <c r="E7023" s="645" t="s">
        <v>2465</v>
      </c>
      <c r="F7023" s="645"/>
      <c r="G7023" s="362" t="s">
        <v>104</v>
      </c>
      <c r="H7023" s="363">
        <v>0.89662189999999997</v>
      </c>
      <c r="I7023" s="364">
        <v>33.69</v>
      </c>
      <c r="J7023" s="379">
        <v>30.2</v>
      </c>
    </row>
    <row r="7024" spans="1:10" x14ac:dyDescent="0.25">
      <c r="A7024" s="372" t="s">
        <v>191</v>
      </c>
      <c r="B7024" s="355" t="s">
        <v>2081</v>
      </c>
      <c r="C7024" s="354" t="s">
        <v>12</v>
      </c>
      <c r="D7024" s="354" t="s">
        <v>2082</v>
      </c>
      <c r="E7024" s="643" t="s">
        <v>192</v>
      </c>
      <c r="F7024" s="643"/>
      <c r="G7024" s="356" t="s">
        <v>16</v>
      </c>
      <c r="H7024" s="357">
        <v>0.3514234</v>
      </c>
      <c r="I7024" s="358">
        <v>44.51</v>
      </c>
      <c r="J7024" s="373">
        <v>15.64</v>
      </c>
    </row>
    <row r="7025" spans="1:10" ht="39" thickBot="1" x14ac:dyDescent="0.3">
      <c r="A7025" s="372" t="s">
        <v>191</v>
      </c>
      <c r="B7025" s="355" t="s">
        <v>3225</v>
      </c>
      <c r="C7025" s="354" t="s">
        <v>12</v>
      </c>
      <c r="D7025" s="354" t="s">
        <v>3226</v>
      </c>
      <c r="E7025" s="643" t="s">
        <v>192</v>
      </c>
      <c r="F7025" s="643"/>
      <c r="G7025" s="356" t="s">
        <v>4</v>
      </c>
      <c r="H7025" s="357">
        <v>1</v>
      </c>
      <c r="I7025" s="358">
        <v>116.4</v>
      </c>
      <c r="J7025" s="373">
        <v>116.4</v>
      </c>
    </row>
    <row r="7026" spans="1:10" ht="15.75" thickTop="1" x14ac:dyDescent="0.25">
      <c r="A7026" s="374"/>
      <c r="B7026" s="359"/>
      <c r="C7026" s="359"/>
      <c r="D7026" s="359"/>
      <c r="E7026" s="359"/>
      <c r="F7026" s="359"/>
      <c r="G7026" s="359"/>
      <c r="H7026" s="359"/>
      <c r="I7026" s="359"/>
      <c r="J7026" s="375"/>
    </row>
    <row r="7027" spans="1:10" ht="38.25" x14ac:dyDescent="0.25">
      <c r="A7027" s="376" t="s">
        <v>184</v>
      </c>
      <c r="B7027" s="350" t="s">
        <v>2138</v>
      </c>
      <c r="C7027" s="349" t="s">
        <v>12</v>
      </c>
      <c r="D7027" s="349" t="s">
        <v>5636</v>
      </c>
      <c r="E7027" s="644" t="s">
        <v>779</v>
      </c>
      <c r="F7027" s="644"/>
      <c r="G7027" s="351" t="s">
        <v>4</v>
      </c>
      <c r="H7027" s="352">
        <v>1</v>
      </c>
      <c r="I7027" s="353">
        <v>186.54</v>
      </c>
      <c r="J7027" s="377">
        <v>186.54</v>
      </c>
    </row>
    <row r="7028" spans="1:10" x14ac:dyDescent="0.25">
      <c r="A7028" s="378" t="s">
        <v>185</v>
      </c>
      <c r="B7028" s="361" t="s">
        <v>190</v>
      </c>
      <c r="C7028" s="360" t="s">
        <v>12</v>
      </c>
      <c r="D7028" s="360" t="s">
        <v>106</v>
      </c>
      <c r="E7028" s="645" t="s">
        <v>2465</v>
      </c>
      <c r="F7028" s="645"/>
      <c r="G7028" s="362" t="s">
        <v>104</v>
      </c>
      <c r="H7028" s="363">
        <v>0.14713499999999999</v>
      </c>
      <c r="I7028" s="364">
        <v>24.91</v>
      </c>
      <c r="J7028" s="379">
        <v>3.66</v>
      </c>
    </row>
    <row r="7029" spans="1:10" ht="25.5" x14ac:dyDescent="0.25">
      <c r="A7029" s="378" t="s">
        <v>185</v>
      </c>
      <c r="B7029" s="361" t="s">
        <v>1822</v>
      </c>
      <c r="C7029" s="360" t="s">
        <v>12</v>
      </c>
      <c r="D7029" s="360" t="s">
        <v>1823</v>
      </c>
      <c r="E7029" s="645" t="s">
        <v>2465</v>
      </c>
      <c r="F7029" s="645"/>
      <c r="G7029" s="362" t="s">
        <v>104</v>
      </c>
      <c r="H7029" s="363">
        <v>0.38332529999999998</v>
      </c>
      <c r="I7029" s="364">
        <v>33.69</v>
      </c>
      <c r="J7029" s="379">
        <v>12.91</v>
      </c>
    </row>
    <row r="7030" spans="1:10" x14ac:dyDescent="0.25">
      <c r="A7030" s="372" t="s">
        <v>191</v>
      </c>
      <c r="B7030" s="355" t="s">
        <v>2081</v>
      </c>
      <c r="C7030" s="354" t="s">
        <v>12</v>
      </c>
      <c r="D7030" s="354" t="s">
        <v>2082</v>
      </c>
      <c r="E7030" s="643" t="s">
        <v>192</v>
      </c>
      <c r="F7030" s="643"/>
      <c r="G7030" s="356" t="s">
        <v>16</v>
      </c>
      <c r="H7030" s="357">
        <v>0.19828799999999999</v>
      </c>
      <c r="I7030" s="358">
        <v>44.51</v>
      </c>
      <c r="J7030" s="373">
        <v>8.82</v>
      </c>
    </row>
    <row r="7031" spans="1:10" ht="26.25" thickBot="1" x14ac:dyDescent="0.3">
      <c r="A7031" s="372" t="s">
        <v>191</v>
      </c>
      <c r="B7031" s="355" t="s">
        <v>2139</v>
      </c>
      <c r="C7031" s="354" t="s">
        <v>12</v>
      </c>
      <c r="D7031" s="354" t="s">
        <v>2140</v>
      </c>
      <c r="E7031" s="643" t="s">
        <v>192</v>
      </c>
      <c r="F7031" s="643"/>
      <c r="G7031" s="356" t="s">
        <v>4</v>
      </c>
      <c r="H7031" s="357">
        <v>1</v>
      </c>
      <c r="I7031" s="358">
        <v>161.15</v>
      </c>
      <c r="J7031" s="373">
        <v>161.15</v>
      </c>
    </row>
    <row r="7032" spans="1:10" ht="15.75" thickTop="1" x14ac:dyDescent="0.25">
      <c r="A7032" s="374"/>
      <c r="B7032" s="359"/>
      <c r="C7032" s="359"/>
      <c r="D7032" s="359"/>
      <c r="E7032" s="359"/>
      <c r="F7032" s="359"/>
      <c r="G7032" s="359"/>
      <c r="H7032" s="359"/>
      <c r="I7032" s="359"/>
      <c r="J7032" s="375"/>
    </row>
    <row r="7033" spans="1:10" ht="38.25" x14ac:dyDescent="0.25">
      <c r="A7033" s="376" t="s">
        <v>184</v>
      </c>
      <c r="B7033" s="350" t="s">
        <v>486</v>
      </c>
      <c r="C7033" s="349" t="s">
        <v>12</v>
      </c>
      <c r="D7033" s="349" t="s">
        <v>487</v>
      </c>
      <c r="E7033" s="644" t="s">
        <v>2465</v>
      </c>
      <c r="F7033" s="644"/>
      <c r="G7033" s="351" t="s">
        <v>104</v>
      </c>
      <c r="H7033" s="352">
        <v>1</v>
      </c>
      <c r="I7033" s="353">
        <v>0.18</v>
      </c>
      <c r="J7033" s="377">
        <v>0.18</v>
      </c>
    </row>
    <row r="7034" spans="1:10" ht="15.75" thickBot="1" x14ac:dyDescent="0.3">
      <c r="A7034" s="372" t="s">
        <v>191</v>
      </c>
      <c r="B7034" s="355" t="s">
        <v>214</v>
      </c>
      <c r="C7034" s="354" t="s">
        <v>12</v>
      </c>
      <c r="D7034" s="354" t="s">
        <v>373</v>
      </c>
      <c r="E7034" s="643" t="s">
        <v>215</v>
      </c>
      <c r="F7034" s="643"/>
      <c r="G7034" s="356" t="s">
        <v>104</v>
      </c>
      <c r="H7034" s="357">
        <v>1.154E-2</v>
      </c>
      <c r="I7034" s="358">
        <v>15.97</v>
      </c>
      <c r="J7034" s="373">
        <v>0.18</v>
      </c>
    </row>
    <row r="7035" spans="1:10" ht="15.75" thickTop="1" x14ac:dyDescent="0.25">
      <c r="A7035" s="374"/>
      <c r="B7035" s="359"/>
      <c r="C7035" s="359"/>
      <c r="D7035" s="359"/>
      <c r="E7035" s="359"/>
      <c r="F7035" s="359"/>
      <c r="G7035" s="359"/>
      <c r="H7035" s="359"/>
      <c r="I7035" s="359"/>
      <c r="J7035" s="375"/>
    </row>
    <row r="7036" spans="1:10" ht="38.25" x14ac:dyDescent="0.25">
      <c r="A7036" s="376" t="s">
        <v>184</v>
      </c>
      <c r="B7036" s="350" t="s">
        <v>494</v>
      </c>
      <c r="C7036" s="349" t="s">
        <v>12</v>
      </c>
      <c r="D7036" s="349" t="s">
        <v>495</v>
      </c>
      <c r="E7036" s="644" t="s">
        <v>2465</v>
      </c>
      <c r="F7036" s="644"/>
      <c r="G7036" s="351" t="s">
        <v>104</v>
      </c>
      <c r="H7036" s="352">
        <v>1</v>
      </c>
      <c r="I7036" s="353">
        <v>0.23</v>
      </c>
      <c r="J7036" s="377">
        <v>0.23</v>
      </c>
    </row>
    <row r="7037" spans="1:10" ht="15.75" thickBot="1" x14ac:dyDescent="0.3">
      <c r="A7037" s="372" t="s">
        <v>191</v>
      </c>
      <c r="B7037" s="355" t="s">
        <v>220</v>
      </c>
      <c r="C7037" s="354" t="s">
        <v>12</v>
      </c>
      <c r="D7037" s="354" t="s">
        <v>496</v>
      </c>
      <c r="E7037" s="643" t="s">
        <v>215</v>
      </c>
      <c r="F7037" s="643"/>
      <c r="G7037" s="356" t="s">
        <v>104</v>
      </c>
      <c r="H7037" s="357">
        <v>1.4760000000000001E-2</v>
      </c>
      <c r="I7037" s="358">
        <v>15.97</v>
      </c>
      <c r="J7037" s="373">
        <v>0.23</v>
      </c>
    </row>
    <row r="7038" spans="1:10" ht="15.75" thickTop="1" x14ac:dyDescent="0.25">
      <c r="A7038" s="374"/>
      <c r="B7038" s="359"/>
      <c r="C7038" s="359"/>
      <c r="D7038" s="359"/>
      <c r="E7038" s="359"/>
      <c r="F7038" s="359"/>
      <c r="G7038" s="359"/>
      <c r="H7038" s="359"/>
      <c r="I7038" s="359"/>
      <c r="J7038" s="375"/>
    </row>
    <row r="7039" spans="1:10" ht="38.25" x14ac:dyDescent="0.25">
      <c r="A7039" s="376" t="s">
        <v>184</v>
      </c>
      <c r="B7039" s="350" t="s">
        <v>497</v>
      </c>
      <c r="C7039" s="349" t="s">
        <v>12</v>
      </c>
      <c r="D7039" s="349" t="s">
        <v>498</v>
      </c>
      <c r="E7039" s="644" t="s">
        <v>2465</v>
      </c>
      <c r="F7039" s="644"/>
      <c r="G7039" s="351" t="s">
        <v>104</v>
      </c>
      <c r="H7039" s="352">
        <v>1</v>
      </c>
      <c r="I7039" s="353">
        <v>0.19</v>
      </c>
      <c r="J7039" s="377">
        <v>0.19</v>
      </c>
    </row>
    <row r="7040" spans="1:10" ht="15.75" thickBot="1" x14ac:dyDescent="0.3">
      <c r="A7040" s="372" t="s">
        <v>191</v>
      </c>
      <c r="B7040" s="355" t="s">
        <v>221</v>
      </c>
      <c r="C7040" s="354" t="s">
        <v>12</v>
      </c>
      <c r="D7040" s="354" t="s">
        <v>499</v>
      </c>
      <c r="E7040" s="643" t="s">
        <v>215</v>
      </c>
      <c r="F7040" s="643"/>
      <c r="G7040" s="356" t="s">
        <v>104</v>
      </c>
      <c r="H7040" s="357">
        <v>1.154E-2</v>
      </c>
      <c r="I7040" s="358">
        <v>16.82</v>
      </c>
      <c r="J7040" s="373">
        <v>0.19</v>
      </c>
    </row>
    <row r="7041" spans="1:10" ht="15.75" thickTop="1" x14ac:dyDescent="0.25">
      <c r="A7041" s="374"/>
      <c r="B7041" s="359"/>
      <c r="C7041" s="359"/>
      <c r="D7041" s="359"/>
      <c r="E7041" s="359"/>
      <c r="F7041" s="359"/>
      <c r="G7041" s="359"/>
      <c r="H7041" s="359"/>
      <c r="I7041" s="359"/>
      <c r="J7041" s="375"/>
    </row>
    <row r="7042" spans="1:10" ht="25.5" x14ac:dyDescent="0.25">
      <c r="A7042" s="376" t="s">
        <v>184</v>
      </c>
      <c r="B7042" s="350" t="s">
        <v>504</v>
      </c>
      <c r="C7042" s="349" t="s">
        <v>12</v>
      </c>
      <c r="D7042" s="349" t="s">
        <v>505</v>
      </c>
      <c r="E7042" s="644" t="s">
        <v>2465</v>
      </c>
      <c r="F7042" s="644"/>
      <c r="G7042" s="351" t="s">
        <v>104</v>
      </c>
      <c r="H7042" s="352">
        <v>1</v>
      </c>
      <c r="I7042" s="353">
        <v>0.27</v>
      </c>
      <c r="J7042" s="377">
        <v>0.27</v>
      </c>
    </row>
    <row r="7043" spans="1:10" ht="15.75" thickBot="1" x14ac:dyDescent="0.3">
      <c r="A7043" s="372" t="s">
        <v>191</v>
      </c>
      <c r="B7043" s="355" t="s">
        <v>222</v>
      </c>
      <c r="C7043" s="354" t="s">
        <v>12</v>
      </c>
      <c r="D7043" s="354" t="s">
        <v>371</v>
      </c>
      <c r="E7043" s="643" t="s">
        <v>215</v>
      </c>
      <c r="F7043" s="643"/>
      <c r="G7043" s="356" t="s">
        <v>104</v>
      </c>
      <c r="H7043" s="357">
        <v>1.154E-2</v>
      </c>
      <c r="I7043" s="358">
        <v>23.86</v>
      </c>
      <c r="J7043" s="373">
        <v>0.27</v>
      </c>
    </row>
    <row r="7044" spans="1:10" ht="15.75" thickTop="1" x14ac:dyDescent="0.25">
      <c r="A7044" s="374"/>
      <c r="B7044" s="359"/>
      <c r="C7044" s="359"/>
      <c r="D7044" s="359"/>
      <c r="E7044" s="359"/>
      <c r="F7044" s="359"/>
      <c r="G7044" s="359"/>
      <c r="H7044" s="359"/>
      <c r="I7044" s="359"/>
      <c r="J7044" s="375"/>
    </row>
    <row r="7045" spans="1:10" ht="38.25" x14ac:dyDescent="0.25">
      <c r="A7045" s="376" t="s">
        <v>184</v>
      </c>
      <c r="B7045" s="350" t="s">
        <v>506</v>
      </c>
      <c r="C7045" s="349" t="s">
        <v>12</v>
      </c>
      <c r="D7045" s="349" t="s">
        <v>507</v>
      </c>
      <c r="E7045" s="644" t="s">
        <v>2465</v>
      </c>
      <c r="F7045" s="644"/>
      <c r="G7045" s="351" t="s">
        <v>104</v>
      </c>
      <c r="H7045" s="352">
        <v>1</v>
      </c>
      <c r="I7045" s="353">
        <v>0.59</v>
      </c>
      <c r="J7045" s="377">
        <v>0.59</v>
      </c>
    </row>
    <row r="7046" spans="1:10" ht="15.75" thickBot="1" x14ac:dyDescent="0.3">
      <c r="A7046" s="372" t="s">
        <v>191</v>
      </c>
      <c r="B7046" s="355" t="s">
        <v>223</v>
      </c>
      <c r="C7046" s="354" t="s">
        <v>12</v>
      </c>
      <c r="D7046" s="354" t="s">
        <v>508</v>
      </c>
      <c r="E7046" s="643" t="s">
        <v>215</v>
      </c>
      <c r="F7046" s="643"/>
      <c r="G7046" s="356" t="s">
        <v>104</v>
      </c>
      <c r="H7046" s="357">
        <v>3.7319999999999999E-2</v>
      </c>
      <c r="I7046" s="358">
        <v>15.97</v>
      </c>
      <c r="J7046" s="373">
        <v>0.59</v>
      </c>
    </row>
    <row r="7047" spans="1:10" ht="15.75" thickTop="1" x14ac:dyDescent="0.25">
      <c r="A7047" s="374"/>
      <c r="B7047" s="359"/>
      <c r="C7047" s="359"/>
      <c r="D7047" s="359"/>
      <c r="E7047" s="359"/>
      <c r="F7047" s="359"/>
      <c r="G7047" s="359"/>
      <c r="H7047" s="359"/>
      <c r="I7047" s="359"/>
      <c r="J7047" s="375"/>
    </row>
    <row r="7048" spans="1:10" ht="38.25" x14ac:dyDescent="0.25">
      <c r="A7048" s="376" t="s">
        <v>184</v>
      </c>
      <c r="B7048" s="350" t="s">
        <v>509</v>
      </c>
      <c r="C7048" s="349" t="s">
        <v>12</v>
      </c>
      <c r="D7048" s="349" t="s">
        <v>510</v>
      </c>
      <c r="E7048" s="644" t="s">
        <v>2465</v>
      </c>
      <c r="F7048" s="644"/>
      <c r="G7048" s="351" t="s">
        <v>104</v>
      </c>
      <c r="H7048" s="352">
        <v>1</v>
      </c>
      <c r="I7048" s="353">
        <v>0.28000000000000003</v>
      </c>
      <c r="J7048" s="377">
        <v>0.28000000000000003</v>
      </c>
    </row>
    <row r="7049" spans="1:10" ht="26.25" thickBot="1" x14ac:dyDescent="0.3">
      <c r="A7049" s="372" t="s">
        <v>191</v>
      </c>
      <c r="B7049" s="355" t="s">
        <v>224</v>
      </c>
      <c r="C7049" s="354" t="s">
        <v>12</v>
      </c>
      <c r="D7049" s="354" t="s">
        <v>511</v>
      </c>
      <c r="E7049" s="643" t="s">
        <v>215</v>
      </c>
      <c r="F7049" s="643"/>
      <c r="G7049" s="356" t="s">
        <v>104</v>
      </c>
      <c r="H7049" s="357">
        <v>1.7979999999999999E-2</v>
      </c>
      <c r="I7049" s="358">
        <v>15.97</v>
      </c>
      <c r="J7049" s="373">
        <v>0.28000000000000003</v>
      </c>
    </row>
    <row r="7050" spans="1:10" ht="15.75" thickTop="1" x14ac:dyDescent="0.25">
      <c r="A7050" s="374"/>
      <c r="B7050" s="359"/>
      <c r="C7050" s="359"/>
      <c r="D7050" s="359"/>
      <c r="E7050" s="359"/>
      <c r="F7050" s="359"/>
      <c r="G7050" s="359"/>
      <c r="H7050" s="359"/>
      <c r="I7050" s="359"/>
      <c r="J7050" s="375"/>
    </row>
    <row r="7051" spans="1:10" ht="38.25" x14ac:dyDescent="0.25">
      <c r="A7051" s="376" t="s">
        <v>184</v>
      </c>
      <c r="B7051" s="350" t="s">
        <v>2116</v>
      </c>
      <c r="C7051" s="349" t="s">
        <v>12</v>
      </c>
      <c r="D7051" s="349" t="s">
        <v>2117</v>
      </c>
      <c r="E7051" s="644" t="s">
        <v>2465</v>
      </c>
      <c r="F7051" s="644"/>
      <c r="G7051" s="351" t="s">
        <v>104</v>
      </c>
      <c r="H7051" s="352">
        <v>1</v>
      </c>
      <c r="I7051" s="353">
        <v>0.18</v>
      </c>
      <c r="J7051" s="377">
        <v>0.18</v>
      </c>
    </row>
    <row r="7052" spans="1:10" ht="15.75" thickBot="1" x14ac:dyDescent="0.3">
      <c r="A7052" s="372" t="s">
        <v>191</v>
      </c>
      <c r="B7052" s="355" t="s">
        <v>2118</v>
      </c>
      <c r="C7052" s="354" t="s">
        <v>12</v>
      </c>
      <c r="D7052" s="354" t="s">
        <v>2119</v>
      </c>
      <c r="E7052" s="643" t="s">
        <v>215</v>
      </c>
      <c r="F7052" s="643"/>
      <c r="G7052" s="356" t="s">
        <v>104</v>
      </c>
      <c r="H7052" s="357">
        <v>1.154E-2</v>
      </c>
      <c r="I7052" s="358">
        <v>15.97</v>
      </c>
      <c r="J7052" s="373">
        <v>0.18</v>
      </c>
    </row>
    <row r="7053" spans="1:10" ht="15.75" thickTop="1" x14ac:dyDescent="0.25">
      <c r="A7053" s="374"/>
      <c r="B7053" s="359"/>
      <c r="C7053" s="359"/>
      <c r="D7053" s="359"/>
      <c r="E7053" s="359"/>
      <c r="F7053" s="359"/>
      <c r="G7053" s="359"/>
      <c r="H7053" s="359"/>
      <c r="I7053" s="359"/>
      <c r="J7053" s="375"/>
    </row>
    <row r="7054" spans="1:10" ht="38.25" x14ac:dyDescent="0.25">
      <c r="A7054" s="376" t="s">
        <v>184</v>
      </c>
      <c r="B7054" s="350" t="s">
        <v>797</v>
      </c>
      <c r="C7054" s="349" t="s">
        <v>12</v>
      </c>
      <c r="D7054" s="349" t="s">
        <v>798</v>
      </c>
      <c r="E7054" s="644" t="s">
        <v>2465</v>
      </c>
      <c r="F7054" s="644"/>
      <c r="G7054" s="351" t="s">
        <v>104</v>
      </c>
      <c r="H7054" s="352">
        <v>1</v>
      </c>
      <c r="I7054" s="353">
        <v>0.18</v>
      </c>
      <c r="J7054" s="377">
        <v>0.18</v>
      </c>
    </row>
    <row r="7055" spans="1:10" ht="15.75" thickBot="1" x14ac:dyDescent="0.3">
      <c r="A7055" s="372" t="s">
        <v>191</v>
      </c>
      <c r="B7055" s="355" t="s">
        <v>799</v>
      </c>
      <c r="C7055" s="354" t="s">
        <v>12</v>
      </c>
      <c r="D7055" s="354" t="s">
        <v>800</v>
      </c>
      <c r="E7055" s="643" t="s">
        <v>215</v>
      </c>
      <c r="F7055" s="643"/>
      <c r="G7055" s="356" t="s">
        <v>104</v>
      </c>
      <c r="H7055" s="357">
        <v>1.154E-2</v>
      </c>
      <c r="I7055" s="358">
        <v>15.97</v>
      </c>
      <c r="J7055" s="373">
        <v>0.18</v>
      </c>
    </row>
    <row r="7056" spans="1:10" ht="15.75" thickTop="1" x14ac:dyDescent="0.25">
      <c r="A7056" s="374"/>
      <c r="B7056" s="359"/>
      <c r="C7056" s="359"/>
      <c r="D7056" s="359"/>
      <c r="E7056" s="359"/>
      <c r="F7056" s="359"/>
      <c r="G7056" s="359"/>
      <c r="H7056" s="359"/>
      <c r="I7056" s="359"/>
      <c r="J7056" s="375"/>
    </row>
    <row r="7057" spans="1:10" ht="38.25" x14ac:dyDescent="0.25">
      <c r="A7057" s="376" t="s">
        <v>184</v>
      </c>
      <c r="B7057" s="350" t="s">
        <v>2120</v>
      </c>
      <c r="C7057" s="349" t="s">
        <v>12</v>
      </c>
      <c r="D7057" s="349" t="s">
        <v>2507</v>
      </c>
      <c r="E7057" s="644" t="s">
        <v>2465</v>
      </c>
      <c r="F7057" s="644"/>
      <c r="G7057" s="351" t="s">
        <v>104</v>
      </c>
      <c r="H7057" s="352">
        <v>1</v>
      </c>
      <c r="I7057" s="353">
        <v>0.35</v>
      </c>
      <c r="J7057" s="377">
        <v>0.35</v>
      </c>
    </row>
    <row r="7058" spans="1:10" ht="15.75" thickBot="1" x14ac:dyDescent="0.3">
      <c r="A7058" s="372" t="s">
        <v>191</v>
      </c>
      <c r="B7058" s="355" t="s">
        <v>2121</v>
      </c>
      <c r="C7058" s="354" t="s">
        <v>12</v>
      </c>
      <c r="D7058" s="354" t="s">
        <v>2122</v>
      </c>
      <c r="E7058" s="643" t="s">
        <v>215</v>
      </c>
      <c r="F7058" s="643"/>
      <c r="G7058" s="356" t="s">
        <v>104</v>
      </c>
      <c r="H7058" s="357">
        <v>1.4760000000000001E-2</v>
      </c>
      <c r="I7058" s="358">
        <v>23.86</v>
      </c>
      <c r="J7058" s="373">
        <v>0.35</v>
      </c>
    </row>
    <row r="7059" spans="1:10" ht="15.75" thickTop="1" x14ac:dyDescent="0.25">
      <c r="A7059" s="374"/>
      <c r="B7059" s="359"/>
      <c r="C7059" s="359"/>
      <c r="D7059" s="359"/>
      <c r="E7059" s="359"/>
      <c r="F7059" s="359"/>
      <c r="G7059" s="359"/>
      <c r="H7059" s="359"/>
      <c r="I7059" s="359"/>
      <c r="J7059" s="375"/>
    </row>
    <row r="7060" spans="1:10" ht="25.5" x14ac:dyDescent="0.25">
      <c r="A7060" s="376" t="s">
        <v>184</v>
      </c>
      <c r="B7060" s="350" t="s">
        <v>5620</v>
      </c>
      <c r="C7060" s="349" t="s">
        <v>12</v>
      </c>
      <c r="D7060" s="349" t="s">
        <v>5621</v>
      </c>
      <c r="E7060" s="644" t="s">
        <v>2465</v>
      </c>
      <c r="F7060" s="644"/>
      <c r="G7060" s="351" t="s">
        <v>104</v>
      </c>
      <c r="H7060" s="352">
        <v>1</v>
      </c>
      <c r="I7060" s="353">
        <v>0.27</v>
      </c>
      <c r="J7060" s="377">
        <v>0.27</v>
      </c>
    </row>
    <row r="7061" spans="1:10" ht="15.75" thickBot="1" x14ac:dyDescent="0.3">
      <c r="A7061" s="372" t="s">
        <v>191</v>
      </c>
      <c r="B7061" s="355" t="s">
        <v>5622</v>
      </c>
      <c r="C7061" s="354" t="s">
        <v>12</v>
      </c>
      <c r="D7061" s="354" t="s">
        <v>5623</v>
      </c>
      <c r="E7061" s="643" t="s">
        <v>215</v>
      </c>
      <c r="F7061" s="643"/>
      <c r="G7061" s="356" t="s">
        <v>104</v>
      </c>
      <c r="H7061" s="357">
        <v>1.154E-2</v>
      </c>
      <c r="I7061" s="358">
        <v>23.9</v>
      </c>
      <c r="J7061" s="373">
        <v>0.27</v>
      </c>
    </row>
    <row r="7062" spans="1:10" ht="15.75" thickTop="1" x14ac:dyDescent="0.25">
      <c r="A7062" s="374"/>
      <c r="B7062" s="359"/>
      <c r="C7062" s="359"/>
      <c r="D7062" s="359"/>
      <c r="E7062" s="359"/>
      <c r="F7062" s="359"/>
      <c r="G7062" s="359"/>
      <c r="H7062" s="359"/>
      <c r="I7062" s="359"/>
      <c r="J7062" s="375"/>
    </row>
    <row r="7063" spans="1:10" ht="38.25" x14ac:dyDescent="0.25">
      <c r="A7063" s="376" t="s">
        <v>184</v>
      </c>
      <c r="B7063" s="350" t="s">
        <v>832</v>
      </c>
      <c r="C7063" s="349" t="s">
        <v>12</v>
      </c>
      <c r="D7063" s="349" t="s">
        <v>833</v>
      </c>
      <c r="E7063" s="644" t="s">
        <v>2465</v>
      </c>
      <c r="F7063" s="644"/>
      <c r="G7063" s="351" t="s">
        <v>104</v>
      </c>
      <c r="H7063" s="352">
        <v>1</v>
      </c>
      <c r="I7063" s="353">
        <v>0.33</v>
      </c>
      <c r="J7063" s="377">
        <v>0.33</v>
      </c>
    </row>
    <row r="7064" spans="1:10" ht="15.75" thickBot="1" x14ac:dyDescent="0.3">
      <c r="A7064" s="372" t="s">
        <v>191</v>
      </c>
      <c r="B7064" s="355" t="s">
        <v>834</v>
      </c>
      <c r="C7064" s="354" t="s">
        <v>12</v>
      </c>
      <c r="D7064" s="354" t="s">
        <v>835</v>
      </c>
      <c r="E7064" s="643" t="s">
        <v>215</v>
      </c>
      <c r="F7064" s="643"/>
      <c r="G7064" s="356" t="s">
        <v>104</v>
      </c>
      <c r="H7064" s="357">
        <v>1.4760000000000001E-2</v>
      </c>
      <c r="I7064" s="358">
        <v>22.73</v>
      </c>
      <c r="J7064" s="373">
        <v>0.33</v>
      </c>
    </row>
    <row r="7065" spans="1:10" ht="15.75" thickTop="1" x14ac:dyDescent="0.25">
      <c r="A7065" s="374"/>
      <c r="B7065" s="359"/>
      <c r="C7065" s="359"/>
      <c r="D7065" s="359"/>
      <c r="E7065" s="359"/>
      <c r="F7065" s="359"/>
      <c r="G7065" s="359"/>
      <c r="H7065" s="359"/>
      <c r="I7065" s="359"/>
      <c r="J7065" s="375"/>
    </row>
    <row r="7066" spans="1:10" ht="25.5" x14ac:dyDescent="0.25">
      <c r="A7066" s="376" t="s">
        <v>184</v>
      </c>
      <c r="B7066" s="350" t="s">
        <v>518</v>
      </c>
      <c r="C7066" s="349" t="s">
        <v>12</v>
      </c>
      <c r="D7066" s="349" t="s">
        <v>519</v>
      </c>
      <c r="E7066" s="644" t="s">
        <v>2465</v>
      </c>
      <c r="F7066" s="644"/>
      <c r="G7066" s="351" t="s">
        <v>104</v>
      </c>
      <c r="H7066" s="352">
        <v>1</v>
      </c>
      <c r="I7066" s="353">
        <v>0.27</v>
      </c>
      <c r="J7066" s="377">
        <v>0.27</v>
      </c>
    </row>
    <row r="7067" spans="1:10" ht="26.25" thickBot="1" x14ac:dyDescent="0.3">
      <c r="A7067" s="372" t="s">
        <v>191</v>
      </c>
      <c r="B7067" s="355" t="s">
        <v>228</v>
      </c>
      <c r="C7067" s="354" t="s">
        <v>12</v>
      </c>
      <c r="D7067" s="354" t="s">
        <v>836</v>
      </c>
      <c r="E7067" s="643" t="s">
        <v>215</v>
      </c>
      <c r="F7067" s="643"/>
      <c r="G7067" s="356" t="s">
        <v>104</v>
      </c>
      <c r="H7067" s="357">
        <v>1.154E-2</v>
      </c>
      <c r="I7067" s="358">
        <v>23.86</v>
      </c>
      <c r="J7067" s="373">
        <v>0.27</v>
      </c>
    </row>
    <row r="7068" spans="1:10" ht="15.75" thickTop="1" x14ac:dyDescent="0.25">
      <c r="A7068" s="374"/>
      <c r="B7068" s="359"/>
      <c r="C7068" s="359"/>
      <c r="D7068" s="359"/>
      <c r="E7068" s="359"/>
      <c r="F7068" s="359"/>
      <c r="G7068" s="359"/>
      <c r="H7068" s="359"/>
      <c r="I7068" s="359"/>
      <c r="J7068" s="375"/>
    </row>
    <row r="7069" spans="1:10" ht="25.5" x14ac:dyDescent="0.25">
      <c r="A7069" s="376" t="s">
        <v>184</v>
      </c>
      <c r="B7069" s="350" t="s">
        <v>522</v>
      </c>
      <c r="C7069" s="349" t="s">
        <v>12</v>
      </c>
      <c r="D7069" s="349" t="s">
        <v>523</v>
      </c>
      <c r="E7069" s="644" t="s">
        <v>2465</v>
      </c>
      <c r="F7069" s="644"/>
      <c r="G7069" s="351" t="s">
        <v>104</v>
      </c>
      <c r="H7069" s="352">
        <v>1</v>
      </c>
      <c r="I7069" s="353">
        <v>0.89</v>
      </c>
      <c r="J7069" s="377">
        <v>0.89</v>
      </c>
    </row>
    <row r="7070" spans="1:10" ht="15.75" thickBot="1" x14ac:dyDescent="0.3">
      <c r="A7070" s="372" t="s">
        <v>191</v>
      </c>
      <c r="B7070" s="355" t="s">
        <v>230</v>
      </c>
      <c r="C7070" s="354" t="s">
        <v>12</v>
      </c>
      <c r="D7070" s="354" t="s">
        <v>524</v>
      </c>
      <c r="E7070" s="643" t="s">
        <v>215</v>
      </c>
      <c r="F7070" s="643"/>
      <c r="G7070" s="356" t="s">
        <v>104</v>
      </c>
      <c r="H7070" s="357">
        <v>3.7319999999999999E-2</v>
      </c>
      <c r="I7070" s="358">
        <v>23.86</v>
      </c>
      <c r="J7070" s="373">
        <v>0.89</v>
      </c>
    </row>
    <row r="7071" spans="1:10" ht="15.75" thickTop="1" x14ac:dyDescent="0.25">
      <c r="A7071" s="374"/>
      <c r="B7071" s="359"/>
      <c r="C7071" s="359"/>
      <c r="D7071" s="359"/>
      <c r="E7071" s="359"/>
      <c r="F7071" s="359"/>
      <c r="G7071" s="359"/>
      <c r="H7071" s="359"/>
      <c r="I7071" s="359"/>
      <c r="J7071" s="375"/>
    </row>
    <row r="7072" spans="1:10" ht="25.5" x14ac:dyDescent="0.25">
      <c r="A7072" s="376" t="s">
        <v>184</v>
      </c>
      <c r="B7072" s="350" t="s">
        <v>2141</v>
      </c>
      <c r="C7072" s="349" t="s">
        <v>12</v>
      </c>
      <c r="D7072" s="349" t="s">
        <v>2142</v>
      </c>
      <c r="E7072" s="644" t="s">
        <v>2465</v>
      </c>
      <c r="F7072" s="644"/>
      <c r="G7072" s="351" t="s">
        <v>104</v>
      </c>
      <c r="H7072" s="352">
        <v>1</v>
      </c>
      <c r="I7072" s="353">
        <v>0.95</v>
      </c>
      <c r="J7072" s="377">
        <v>0.95</v>
      </c>
    </row>
    <row r="7073" spans="1:10" ht="15.75" thickBot="1" x14ac:dyDescent="0.3">
      <c r="A7073" s="372" t="s">
        <v>191</v>
      </c>
      <c r="B7073" s="355" t="s">
        <v>2143</v>
      </c>
      <c r="C7073" s="354" t="s">
        <v>12</v>
      </c>
      <c r="D7073" s="354" t="s">
        <v>2144</v>
      </c>
      <c r="E7073" s="643" t="s">
        <v>215</v>
      </c>
      <c r="F7073" s="643"/>
      <c r="G7073" s="356" t="s">
        <v>104</v>
      </c>
      <c r="H7073" s="357">
        <v>3.0870000000000002E-2</v>
      </c>
      <c r="I7073" s="358">
        <v>30.94</v>
      </c>
      <c r="J7073" s="373">
        <v>0.95</v>
      </c>
    </row>
    <row r="7074" spans="1:10" ht="15.75" thickTop="1" x14ac:dyDescent="0.25">
      <c r="A7074" s="374"/>
      <c r="B7074" s="359"/>
      <c r="C7074" s="359"/>
      <c r="D7074" s="359"/>
      <c r="E7074" s="359"/>
      <c r="F7074" s="359"/>
      <c r="G7074" s="359"/>
      <c r="H7074" s="359"/>
      <c r="I7074" s="359"/>
      <c r="J7074" s="375"/>
    </row>
    <row r="7075" spans="1:10" ht="38.25" x14ac:dyDescent="0.25">
      <c r="A7075" s="376" t="s">
        <v>184</v>
      </c>
      <c r="B7075" s="350" t="s">
        <v>525</v>
      </c>
      <c r="C7075" s="349" t="s">
        <v>12</v>
      </c>
      <c r="D7075" s="349" t="s">
        <v>526</v>
      </c>
      <c r="E7075" s="644" t="s">
        <v>2465</v>
      </c>
      <c r="F7075" s="644"/>
      <c r="G7075" s="351" t="s">
        <v>104</v>
      </c>
      <c r="H7075" s="352">
        <v>1</v>
      </c>
      <c r="I7075" s="353">
        <v>0.42</v>
      </c>
      <c r="J7075" s="377">
        <v>0.42</v>
      </c>
    </row>
    <row r="7076" spans="1:10" ht="15.75" thickBot="1" x14ac:dyDescent="0.3">
      <c r="A7076" s="372" t="s">
        <v>191</v>
      </c>
      <c r="B7076" s="355" t="s">
        <v>231</v>
      </c>
      <c r="C7076" s="354" t="s">
        <v>12</v>
      </c>
      <c r="D7076" s="354" t="s">
        <v>527</v>
      </c>
      <c r="E7076" s="643" t="s">
        <v>215</v>
      </c>
      <c r="F7076" s="643"/>
      <c r="G7076" s="356" t="s">
        <v>104</v>
      </c>
      <c r="H7076" s="357">
        <v>1.7979999999999999E-2</v>
      </c>
      <c r="I7076" s="358">
        <v>23.86</v>
      </c>
      <c r="J7076" s="373">
        <v>0.42</v>
      </c>
    </row>
    <row r="7077" spans="1:10" ht="15.75" thickTop="1" x14ac:dyDescent="0.25">
      <c r="A7077" s="374"/>
      <c r="B7077" s="359"/>
      <c r="C7077" s="359"/>
      <c r="D7077" s="359"/>
      <c r="E7077" s="359"/>
      <c r="F7077" s="359"/>
      <c r="G7077" s="359"/>
      <c r="H7077" s="359"/>
      <c r="I7077" s="359"/>
      <c r="J7077" s="375"/>
    </row>
    <row r="7078" spans="1:10" ht="38.25" x14ac:dyDescent="0.25">
      <c r="A7078" s="376" t="s">
        <v>184</v>
      </c>
      <c r="B7078" s="350" t="s">
        <v>6156</v>
      </c>
      <c r="C7078" s="349" t="s">
        <v>12</v>
      </c>
      <c r="D7078" s="349" t="s">
        <v>6157</v>
      </c>
      <c r="E7078" s="644" t="s">
        <v>2465</v>
      </c>
      <c r="F7078" s="644"/>
      <c r="G7078" s="351" t="s">
        <v>104</v>
      </c>
      <c r="H7078" s="352">
        <v>1</v>
      </c>
      <c r="I7078" s="353">
        <v>1.92</v>
      </c>
      <c r="J7078" s="377">
        <v>1.92</v>
      </c>
    </row>
    <row r="7079" spans="1:10" ht="15.75" thickBot="1" x14ac:dyDescent="0.3">
      <c r="A7079" s="372" t="s">
        <v>191</v>
      </c>
      <c r="B7079" s="355" t="s">
        <v>6158</v>
      </c>
      <c r="C7079" s="354" t="s">
        <v>12</v>
      </c>
      <c r="D7079" s="354" t="s">
        <v>6159</v>
      </c>
      <c r="E7079" s="643" t="s">
        <v>215</v>
      </c>
      <c r="F7079" s="643"/>
      <c r="G7079" s="356" t="s">
        <v>104</v>
      </c>
      <c r="H7079" s="357">
        <v>1.4760000000000001E-2</v>
      </c>
      <c r="I7079" s="358">
        <v>130.74</v>
      </c>
      <c r="J7079" s="373">
        <v>1.92</v>
      </c>
    </row>
    <row r="7080" spans="1:10" ht="15.75" thickTop="1" x14ac:dyDescent="0.25">
      <c r="A7080" s="374"/>
      <c r="B7080" s="359"/>
      <c r="C7080" s="359"/>
      <c r="D7080" s="359"/>
      <c r="E7080" s="359"/>
      <c r="F7080" s="359"/>
      <c r="G7080" s="359"/>
      <c r="H7080" s="359"/>
      <c r="I7080" s="359"/>
      <c r="J7080" s="375"/>
    </row>
    <row r="7081" spans="1:10" ht="25.5" x14ac:dyDescent="0.25">
      <c r="A7081" s="376" t="s">
        <v>184</v>
      </c>
      <c r="B7081" s="350" t="s">
        <v>2145</v>
      </c>
      <c r="C7081" s="349" t="s">
        <v>12</v>
      </c>
      <c r="D7081" s="349" t="s">
        <v>2146</v>
      </c>
      <c r="E7081" s="644" t="s">
        <v>2465</v>
      </c>
      <c r="F7081" s="644"/>
      <c r="G7081" s="351" t="s">
        <v>104</v>
      </c>
      <c r="H7081" s="352">
        <v>1</v>
      </c>
      <c r="I7081" s="353">
        <v>0.27</v>
      </c>
      <c r="J7081" s="377">
        <v>0.27</v>
      </c>
    </row>
    <row r="7082" spans="1:10" ht="15.75" thickBot="1" x14ac:dyDescent="0.3">
      <c r="A7082" s="372" t="s">
        <v>191</v>
      </c>
      <c r="B7082" s="355" t="s">
        <v>2147</v>
      </c>
      <c r="C7082" s="354" t="s">
        <v>12</v>
      </c>
      <c r="D7082" s="354" t="s">
        <v>2148</v>
      </c>
      <c r="E7082" s="643" t="s">
        <v>215</v>
      </c>
      <c r="F7082" s="643"/>
      <c r="G7082" s="356" t="s">
        <v>104</v>
      </c>
      <c r="H7082" s="357">
        <v>1.154E-2</v>
      </c>
      <c r="I7082" s="358">
        <v>23.86</v>
      </c>
      <c r="J7082" s="373">
        <v>0.27</v>
      </c>
    </row>
    <row r="7083" spans="1:10" ht="15.75" thickTop="1" x14ac:dyDescent="0.25">
      <c r="A7083" s="374"/>
      <c r="B7083" s="359"/>
      <c r="C7083" s="359"/>
      <c r="D7083" s="359"/>
      <c r="E7083" s="359"/>
      <c r="F7083" s="359"/>
      <c r="G7083" s="359"/>
      <c r="H7083" s="359"/>
      <c r="I7083" s="359"/>
      <c r="J7083" s="375"/>
    </row>
    <row r="7084" spans="1:10" ht="38.25" x14ac:dyDescent="0.25">
      <c r="A7084" s="376" t="s">
        <v>184</v>
      </c>
      <c r="B7084" s="350" t="s">
        <v>860</v>
      </c>
      <c r="C7084" s="349" t="s">
        <v>12</v>
      </c>
      <c r="D7084" s="349" t="s">
        <v>861</v>
      </c>
      <c r="E7084" s="644" t="s">
        <v>2465</v>
      </c>
      <c r="F7084" s="644"/>
      <c r="G7084" s="351" t="s">
        <v>104</v>
      </c>
      <c r="H7084" s="352">
        <v>1</v>
      </c>
      <c r="I7084" s="353">
        <v>0.53</v>
      </c>
      <c r="J7084" s="377">
        <v>0.53</v>
      </c>
    </row>
    <row r="7085" spans="1:10" ht="15.75" thickBot="1" x14ac:dyDescent="0.3">
      <c r="A7085" s="372" t="s">
        <v>191</v>
      </c>
      <c r="B7085" s="355" t="s">
        <v>862</v>
      </c>
      <c r="C7085" s="354" t="s">
        <v>12</v>
      </c>
      <c r="D7085" s="354" t="s">
        <v>863</v>
      </c>
      <c r="E7085" s="643" t="s">
        <v>215</v>
      </c>
      <c r="F7085" s="643"/>
      <c r="G7085" s="356" t="s">
        <v>104</v>
      </c>
      <c r="H7085" s="357">
        <v>2.12E-2</v>
      </c>
      <c r="I7085" s="358">
        <v>25.33</v>
      </c>
      <c r="J7085" s="373">
        <v>0.53</v>
      </c>
    </row>
    <row r="7086" spans="1:10" ht="15.75" thickTop="1" x14ac:dyDescent="0.25">
      <c r="A7086" s="374"/>
      <c r="B7086" s="359"/>
      <c r="C7086" s="359"/>
      <c r="D7086" s="359"/>
      <c r="E7086" s="359"/>
      <c r="F7086" s="359"/>
      <c r="G7086" s="359"/>
      <c r="H7086" s="359"/>
      <c r="I7086" s="359"/>
      <c r="J7086" s="375"/>
    </row>
    <row r="7087" spans="1:10" ht="25.5" x14ac:dyDescent="0.25">
      <c r="A7087" s="376" t="s">
        <v>184</v>
      </c>
      <c r="B7087" s="350" t="s">
        <v>4288</v>
      </c>
      <c r="C7087" s="349" t="s">
        <v>12</v>
      </c>
      <c r="D7087" s="349" t="s">
        <v>4289</v>
      </c>
      <c r="E7087" s="644" t="s">
        <v>2465</v>
      </c>
      <c r="F7087" s="644"/>
      <c r="G7087" s="351" t="s">
        <v>104</v>
      </c>
      <c r="H7087" s="352">
        <v>1</v>
      </c>
      <c r="I7087" s="353">
        <v>0.08</v>
      </c>
      <c r="J7087" s="377">
        <v>0.08</v>
      </c>
    </row>
    <row r="7088" spans="1:10" ht="15.75" thickBot="1" x14ac:dyDescent="0.3">
      <c r="A7088" s="372" t="s">
        <v>191</v>
      </c>
      <c r="B7088" s="355" t="s">
        <v>4290</v>
      </c>
      <c r="C7088" s="354" t="s">
        <v>12</v>
      </c>
      <c r="D7088" s="354" t="s">
        <v>4291</v>
      </c>
      <c r="E7088" s="643" t="s">
        <v>215</v>
      </c>
      <c r="F7088" s="643"/>
      <c r="G7088" s="356" t="s">
        <v>104</v>
      </c>
      <c r="H7088" s="357">
        <v>5.0899999999999999E-3</v>
      </c>
      <c r="I7088" s="358">
        <v>16.25</v>
      </c>
      <c r="J7088" s="373">
        <v>0.08</v>
      </c>
    </row>
    <row r="7089" spans="1:10" ht="15.75" thickTop="1" x14ac:dyDescent="0.25">
      <c r="A7089" s="374"/>
      <c r="B7089" s="359"/>
      <c r="C7089" s="359"/>
      <c r="D7089" s="359"/>
      <c r="E7089" s="359"/>
      <c r="F7089" s="359"/>
      <c r="G7089" s="359"/>
      <c r="H7089" s="359"/>
      <c r="I7089" s="359"/>
      <c r="J7089" s="375"/>
    </row>
    <row r="7090" spans="1:10" ht="38.25" x14ac:dyDescent="0.25">
      <c r="A7090" s="376" t="s">
        <v>184</v>
      </c>
      <c r="B7090" s="350" t="s">
        <v>2149</v>
      </c>
      <c r="C7090" s="349" t="s">
        <v>12</v>
      </c>
      <c r="D7090" s="349" t="s">
        <v>2150</v>
      </c>
      <c r="E7090" s="644" t="s">
        <v>2465</v>
      </c>
      <c r="F7090" s="644"/>
      <c r="G7090" s="351" t="s">
        <v>104</v>
      </c>
      <c r="H7090" s="352">
        <v>1</v>
      </c>
      <c r="I7090" s="353">
        <v>0.35</v>
      </c>
      <c r="J7090" s="377">
        <v>0.35</v>
      </c>
    </row>
    <row r="7091" spans="1:10" ht="15.75" thickBot="1" x14ac:dyDescent="0.3">
      <c r="A7091" s="372" t="s">
        <v>191</v>
      </c>
      <c r="B7091" s="355" t="s">
        <v>2151</v>
      </c>
      <c r="C7091" s="354" t="s">
        <v>12</v>
      </c>
      <c r="D7091" s="354" t="s">
        <v>2152</v>
      </c>
      <c r="E7091" s="643" t="s">
        <v>215</v>
      </c>
      <c r="F7091" s="643"/>
      <c r="G7091" s="356" t="s">
        <v>104</v>
      </c>
      <c r="H7091" s="357">
        <v>1.4760000000000001E-2</v>
      </c>
      <c r="I7091" s="358">
        <v>23.86</v>
      </c>
      <c r="J7091" s="373">
        <v>0.35</v>
      </c>
    </row>
    <row r="7092" spans="1:10" ht="15.75" thickTop="1" x14ac:dyDescent="0.25">
      <c r="A7092" s="374"/>
      <c r="B7092" s="359"/>
      <c r="C7092" s="359"/>
      <c r="D7092" s="359"/>
      <c r="E7092" s="359"/>
      <c r="F7092" s="359"/>
      <c r="G7092" s="359"/>
      <c r="H7092" s="359"/>
      <c r="I7092" s="359"/>
      <c r="J7092" s="375"/>
    </row>
    <row r="7093" spans="1:10" ht="38.25" x14ac:dyDescent="0.25">
      <c r="A7093" s="376" t="s">
        <v>184</v>
      </c>
      <c r="B7093" s="350" t="s">
        <v>2153</v>
      </c>
      <c r="C7093" s="349" t="s">
        <v>12</v>
      </c>
      <c r="D7093" s="349" t="s">
        <v>2154</v>
      </c>
      <c r="E7093" s="644" t="s">
        <v>2465</v>
      </c>
      <c r="F7093" s="644"/>
      <c r="G7093" s="351" t="s">
        <v>104</v>
      </c>
      <c r="H7093" s="352">
        <v>1</v>
      </c>
      <c r="I7093" s="353">
        <v>0.6</v>
      </c>
      <c r="J7093" s="377">
        <v>0.6</v>
      </c>
    </row>
    <row r="7094" spans="1:10" ht="15.75" thickBot="1" x14ac:dyDescent="0.3">
      <c r="A7094" s="372" t="s">
        <v>191</v>
      </c>
      <c r="B7094" s="355" t="s">
        <v>2155</v>
      </c>
      <c r="C7094" s="354" t="s">
        <v>12</v>
      </c>
      <c r="D7094" s="354" t="s">
        <v>2156</v>
      </c>
      <c r="E7094" s="643" t="s">
        <v>215</v>
      </c>
      <c r="F7094" s="643"/>
      <c r="G7094" s="356" t="s">
        <v>104</v>
      </c>
      <c r="H7094" s="357">
        <v>2.7650000000000001E-2</v>
      </c>
      <c r="I7094" s="358">
        <v>21.84</v>
      </c>
      <c r="J7094" s="373">
        <v>0.6</v>
      </c>
    </row>
    <row r="7095" spans="1:10" ht="15.75" thickTop="1" x14ac:dyDescent="0.25">
      <c r="A7095" s="374"/>
      <c r="B7095" s="359"/>
      <c r="C7095" s="359"/>
      <c r="D7095" s="359"/>
      <c r="E7095" s="359"/>
      <c r="F7095" s="359"/>
      <c r="G7095" s="359"/>
      <c r="H7095" s="359"/>
      <c r="I7095" s="359"/>
      <c r="J7095" s="375"/>
    </row>
    <row r="7096" spans="1:10" ht="38.25" x14ac:dyDescent="0.25">
      <c r="A7096" s="376" t="s">
        <v>184</v>
      </c>
      <c r="B7096" s="350" t="s">
        <v>864</v>
      </c>
      <c r="C7096" s="349" t="s">
        <v>12</v>
      </c>
      <c r="D7096" s="349" t="s">
        <v>865</v>
      </c>
      <c r="E7096" s="644" t="s">
        <v>2465</v>
      </c>
      <c r="F7096" s="644"/>
      <c r="G7096" s="351" t="s">
        <v>104</v>
      </c>
      <c r="H7096" s="352">
        <v>1</v>
      </c>
      <c r="I7096" s="353">
        <v>0.31</v>
      </c>
      <c r="J7096" s="377">
        <v>0.31</v>
      </c>
    </row>
    <row r="7097" spans="1:10" ht="15.75" thickBot="1" x14ac:dyDescent="0.3">
      <c r="A7097" s="372" t="s">
        <v>191</v>
      </c>
      <c r="B7097" s="355" t="s">
        <v>866</v>
      </c>
      <c r="C7097" s="354" t="s">
        <v>12</v>
      </c>
      <c r="D7097" s="354" t="s">
        <v>867</v>
      </c>
      <c r="E7097" s="643" t="s">
        <v>215</v>
      </c>
      <c r="F7097" s="643"/>
      <c r="G7097" s="356" t="s">
        <v>104</v>
      </c>
      <c r="H7097" s="357">
        <v>1.154E-2</v>
      </c>
      <c r="I7097" s="358">
        <v>27.2</v>
      </c>
      <c r="J7097" s="373">
        <v>0.31</v>
      </c>
    </row>
    <row r="7098" spans="1:10" ht="15.75" thickTop="1" x14ac:dyDescent="0.25">
      <c r="A7098" s="374"/>
      <c r="B7098" s="359"/>
      <c r="C7098" s="359"/>
      <c r="D7098" s="359"/>
      <c r="E7098" s="359"/>
      <c r="F7098" s="359"/>
      <c r="G7098" s="359"/>
      <c r="H7098" s="359"/>
      <c r="I7098" s="359"/>
      <c r="J7098" s="375"/>
    </row>
    <row r="7099" spans="1:10" ht="38.25" x14ac:dyDescent="0.25">
      <c r="A7099" s="376" t="s">
        <v>184</v>
      </c>
      <c r="B7099" s="350" t="s">
        <v>2157</v>
      </c>
      <c r="C7099" s="349" t="s">
        <v>12</v>
      </c>
      <c r="D7099" s="349" t="s">
        <v>2158</v>
      </c>
      <c r="E7099" s="644" t="s">
        <v>2465</v>
      </c>
      <c r="F7099" s="644"/>
      <c r="G7099" s="351" t="s">
        <v>104</v>
      </c>
      <c r="H7099" s="352">
        <v>1</v>
      </c>
      <c r="I7099" s="353">
        <v>0.52</v>
      </c>
      <c r="J7099" s="377">
        <v>0.52</v>
      </c>
    </row>
    <row r="7100" spans="1:10" ht="26.25" thickBot="1" x14ac:dyDescent="0.3">
      <c r="A7100" s="372" t="s">
        <v>191</v>
      </c>
      <c r="B7100" s="355" t="s">
        <v>2159</v>
      </c>
      <c r="C7100" s="354" t="s">
        <v>12</v>
      </c>
      <c r="D7100" s="354" t="s">
        <v>2160</v>
      </c>
      <c r="E7100" s="643" t="s">
        <v>215</v>
      </c>
      <c r="F7100" s="643"/>
      <c r="G7100" s="356" t="s">
        <v>104</v>
      </c>
      <c r="H7100" s="357">
        <v>1.4760000000000001E-2</v>
      </c>
      <c r="I7100" s="358">
        <v>35.799999999999997</v>
      </c>
      <c r="J7100" s="373">
        <v>0.52</v>
      </c>
    </row>
    <row r="7101" spans="1:10" ht="15.75" thickTop="1" x14ac:dyDescent="0.25">
      <c r="A7101" s="374"/>
      <c r="B7101" s="359"/>
      <c r="C7101" s="359"/>
      <c r="D7101" s="359"/>
      <c r="E7101" s="359"/>
      <c r="F7101" s="359"/>
      <c r="G7101" s="359"/>
      <c r="H7101" s="359"/>
      <c r="I7101" s="359"/>
      <c r="J7101" s="375"/>
    </row>
    <row r="7102" spans="1:10" ht="38.25" x14ac:dyDescent="0.25">
      <c r="A7102" s="376" t="s">
        <v>184</v>
      </c>
      <c r="B7102" s="350" t="s">
        <v>2161</v>
      </c>
      <c r="C7102" s="349" t="s">
        <v>12</v>
      </c>
      <c r="D7102" s="349" t="s">
        <v>2162</v>
      </c>
      <c r="E7102" s="644" t="s">
        <v>2465</v>
      </c>
      <c r="F7102" s="644"/>
      <c r="G7102" s="351" t="s">
        <v>104</v>
      </c>
      <c r="H7102" s="352">
        <v>1</v>
      </c>
      <c r="I7102" s="353">
        <v>1.32</v>
      </c>
      <c r="J7102" s="377">
        <v>1.32</v>
      </c>
    </row>
    <row r="7103" spans="1:10" ht="15.75" thickBot="1" x14ac:dyDescent="0.3">
      <c r="A7103" s="372" t="s">
        <v>191</v>
      </c>
      <c r="B7103" s="355" t="s">
        <v>2163</v>
      </c>
      <c r="C7103" s="354" t="s">
        <v>12</v>
      </c>
      <c r="D7103" s="354" t="s">
        <v>2164</v>
      </c>
      <c r="E7103" s="643" t="s">
        <v>215</v>
      </c>
      <c r="F7103" s="643"/>
      <c r="G7103" s="356" t="s">
        <v>104</v>
      </c>
      <c r="H7103" s="357">
        <v>3.0870000000000002E-2</v>
      </c>
      <c r="I7103" s="358">
        <v>43.02</v>
      </c>
      <c r="J7103" s="373">
        <v>1.32</v>
      </c>
    </row>
    <row r="7104" spans="1:10" ht="15.75" thickTop="1" x14ac:dyDescent="0.25">
      <c r="A7104" s="374"/>
      <c r="B7104" s="359"/>
      <c r="C7104" s="359"/>
      <c r="D7104" s="359"/>
      <c r="E7104" s="359"/>
      <c r="F7104" s="359"/>
      <c r="G7104" s="359"/>
      <c r="H7104" s="359"/>
      <c r="I7104" s="359"/>
      <c r="J7104" s="375"/>
    </row>
    <row r="7105" spans="1:10" ht="38.25" x14ac:dyDescent="0.25">
      <c r="A7105" s="376" t="s">
        <v>184</v>
      </c>
      <c r="B7105" s="350" t="s">
        <v>4292</v>
      </c>
      <c r="C7105" s="349" t="s">
        <v>12</v>
      </c>
      <c r="D7105" s="349" t="s">
        <v>4293</v>
      </c>
      <c r="E7105" s="644" t="s">
        <v>2465</v>
      </c>
      <c r="F7105" s="644"/>
      <c r="G7105" s="351" t="s">
        <v>104</v>
      </c>
      <c r="H7105" s="352">
        <v>1</v>
      </c>
      <c r="I7105" s="353">
        <v>0.13</v>
      </c>
      <c r="J7105" s="377">
        <v>0.13</v>
      </c>
    </row>
    <row r="7106" spans="1:10" ht="15.75" thickBot="1" x14ac:dyDescent="0.3">
      <c r="A7106" s="372" t="s">
        <v>191</v>
      </c>
      <c r="B7106" s="355" t="s">
        <v>4294</v>
      </c>
      <c r="C7106" s="354" t="s">
        <v>12</v>
      </c>
      <c r="D7106" s="354" t="s">
        <v>4295</v>
      </c>
      <c r="E7106" s="643" t="s">
        <v>215</v>
      </c>
      <c r="F7106" s="643"/>
      <c r="G7106" s="356" t="s">
        <v>104</v>
      </c>
      <c r="H7106" s="357">
        <v>5.0899999999999999E-3</v>
      </c>
      <c r="I7106" s="358">
        <v>26.48</v>
      </c>
      <c r="J7106" s="373">
        <v>0.13</v>
      </c>
    </row>
    <row r="7107" spans="1:10" ht="15.75" thickTop="1" x14ac:dyDescent="0.25">
      <c r="A7107" s="374"/>
      <c r="B7107" s="359"/>
      <c r="C7107" s="359"/>
      <c r="D7107" s="359"/>
      <c r="E7107" s="359"/>
      <c r="F7107" s="359"/>
      <c r="G7107" s="359"/>
      <c r="H7107" s="359"/>
      <c r="I7107" s="359"/>
      <c r="J7107" s="375"/>
    </row>
    <row r="7108" spans="1:10" ht="38.25" x14ac:dyDescent="0.25">
      <c r="A7108" s="376" t="s">
        <v>184</v>
      </c>
      <c r="B7108" s="350" t="s">
        <v>868</v>
      </c>
      <c r="C7108" s="349" t="s">
        <v>12</v>
      </c>
      <c r="D7108" s="349" t="s">
        <v>869</v>
      </c>
      <c r="E7108" s="644" t="s">
        <v>2465</v>
      </c>
      <c r="F7108" s="644"/>
      <c r="G7108" s="351" t="s">
        <v>104</v>
      </c>
      <c r="H7108" s="352">
        <v>1</v>
      </c>
      <c r="I7108" s="353">
        <v>0.12</v>
      </c>
      <c r="J7108" s="377">
        <v>0.12</v>
      </c>
    </row>
    <row r="7109" spans="1:10" ht="15.75" thickBot="1" x14ac:dyDescent="0.3">
      <c r="A7109" s="372" t="s">
        <v>191</v>
      </c>
      <c r="B7109" s="355" t="s">
        <v>870</v>
      </c>
      <c r="C7109" s="354" t="s">
        <v>12</v>
      </c>
      <c r="D7109" s="354" t="s">
        <v>871</v>
      </c>
      <c r="E7109" s="643" t="s">
        <v>215</v>
      </c>
      <c r="F7109" s="643"/>
      <c r="G7109" s="356" t="s">
        <v>104</v>
      </c>
      <c r="H7109" s="357">
        <v>5.0899999999999999E-3</v>
      </c>
      <c r="I7109" s="358">
        <v>25.49</v>
      </c>
      <c r="J7109" s="373">
        <v>0.12</v>
      </c>
    </row>
    <row r="7110" spans="1:10" ht="15.75" thickTop="1" x14ac:dyDescent="0.25">
      <c r="A7110" s="374"/>
      <c r="B7110" s="359"/>
      <c r="C7110" s="359"/>
      <c r="D7110" s="359"/>
      <c r="E7110" s="359"/>
      <c r="F7110" s="359"/>
      <c r="G7110" s="359"/>
      <c r="H7110" s="359"/>
      <c r="I7110" s="359"/>
      <c r="J7110" s="375"/>
    </row>
    <row r="7111" spans="1:10" ht="38.25" x14ac:dyDescent="0.25">
      <c r="A7111" s="376" t="s">
        <v>184</v>
      </c>
      <c r="B7111" s="350" t="s">
        <v>4296</v>
      </c>
      <c r="C7111" s="349" t="s">
        <v>12</v>
      </c>
      <c r="D7111" s="349" t="s">
        <v>4297</v>
      </c>
      <c r="E7111" s="644" t="s">
        <v>2465</v>
      </c>
      <c r="F7111" s="644"/>
      <c r="G7111" s="351" t="s">
        <v>104</v>
      </c>
      <c r="H7111" s="352">
        <v>1</v>
      </c>
      <c r="I7111" s="353">
        <v>0.11</v>
      </c>
      <c r="J7111" s="377">
        <v>0.11</v>
      </c>
    </row>
    <row r="7112" spans="1:10" ht="15.75" thickBot="1" x14ac:dyDescent="0.3">
      <c r="A7112" s="372" t="s">
        <v>191</v>
      </c>
      <c r="B7112" s="355" t="s">
        <v>4298</v>
      </c>
      <c r="C7112" s="354" t="s">
        <v>12</v>
      </c>
      <c r="D7112" s="354" t="s">
        <v>4299</v>
      </c>
      <c r="E7112" s="643" t="s">
        <v>215</v>
      </c>
      <c r="F7112" s="643"/>
      <c r="G7112" s="356" t="s">
        <v>104</v>
      </c>
      <c r="H7112" s="357">
        <v>5.0899999999999999E-3</v>
      </c>
      <c r="I7112" s="358">
        <v>22.59</v>
      </c>
      <c r="J7112" s="373">
        <v>0.11</v>
      </c>
    </row>
    <row r="7113" spans="1:10" ht="15.75" thickTop="1" x14ac:dyDescent="0.25">
      <c r="A7113" s="374"/>
      <c r="B7113" s="359"/>
      <c r="C7113" s="359"/>
      <c r="D7113" s="359"/>
      <c r="E7113" s="359"/>
      <c r="F7113" s="359"/>
      <c r="G7113" s="359"/>
      <c r="H7113" s="359"/>
      <c r="I7113" s="359"/>
      <c r="J7113" s="375"/>
    </row>
    <row r="7114" spans="1:10" ht="38.25" x14ac:dyDescent="0.25">
      <c r="A7114" s="376" t="s">
        <v>184</v>
      </c>
      <c r="B7114" s="350" t="s">
        <v>4300</v>
      </c>
      <c r="C7114" s="349" t="s">
        <v>12</v>
      </c>
      <c r="D7114" s="349" t="s">
        <v>4301</v>
      </c>
      <c r="E7114" s="644" t="s">
        <v>2465</v>
      </c>
      <c r="F7114" s="644"/>
      <c r="G7114" s="351" t="s">
        <v>104</v>
      </c>
      <c r="H7114" s="352">
        <v>1</v>
      </c>
      <c r="I7114" s="353">
        <v>0.46</v>
      </c>
      <c r="J7114" s="377">
        <v>0.46</v>
      </c>
    </row>
    <row r="7115" spans="1:10" ht="26.25" thickBot="1" x14ac:dyDescent="0.3">
      <c r="A7115" s="372" t="s">
        <v>191</v>
      </c>
      <c r="B7115" s="355" t="s">
        <v>4302</v>
      </c>
      <c r="C7115" s="354" t="s">
        <v>12</v>
      </c>
      <c r="D7115" s="354" t="s">
        <v>4303</v>
      </c>
      <c r="E7115" s="643" t="s">
        <v>215</v>
      </c>
      <c r="F7115" s="643"/>
      <c r="G7115" s="356" t="s">
        <v>104</v>
      </c>
      <c r="H7115" s="357">
        <v>1.6369999999999999E-2</v>
      </c>
      <c r="I7115" s="358">
        <v>28.58</v>
      </c>
      <c r="J7115" s="373">
        <v>0.46</v>
      </c>
    </row>
    <row r="7116" spans="1:10" ht="15.75" thickTop="1" x14ac:dyDescent="0.25">
      <c r="A7116" s="374"/>
      <c r="B7116" s="359"/>
      <c r="C7116" s="359"/>
      <c r="D7116" s="359"/>
      <c r="E7116" s="359"/>
      <c r="F7116" s="359"/>
      <c r="G7116" s="359"/>
      <c r="H7116" s="359"/>
      <c r="I7116" s="359"/>
      <c r="J7116" s="375"/>
    </row>
    <row r="7117" spans="1:10" ht="25.5" x14ac:dyDescent="0.25">
      <c r="A7117" s="376" t="s">
        <v>184</v>
      </c>
      <c r="B7117" s="350" t="s">
        <v>4304</v>
      </c>
      <c r="C7117" s="349" t="s">
        <v>12</v>
      </c>
      <c r="D7117" s="349" t="s">
        <v>4305</v>
      </c>
      <c r="E7117" s="644" t="s">
        <v>2465</v>
      </c>
      <c r="F7117" s="644"/>
      <c r="G7117" s="351" t="s">
        <v>104</v>
      </c>
      <c r="H7117" s="352">
        <v>1</v>
      </c>
      <c r="I7117" s="353">
        <v>0.13</v>
      </c>
      <c r="J7117" s="377">
        <v>0.13</v>
      </c>
    </row>
    <row r="7118" spans="1:10" ht="15.75" thickBot="1" x14ac:dyDescent="0.3">
      <c r="A7118" s="372" t="s">
        <v>191</v>
      </c>
      <c r="B7118" s="355" t="s">
        <v>4306</v>
      </c>
      <c r="C7118" s="354" t="s">
        <v>12</v>
      </c>
      <c r="D7118" s="354" t="s">
        <v>4307</v>
      </c>
      <c r="E7118" s="643" t="s">
        <v>215</v>
      </c>
      <c r="F7118" s="643"/>
      <c r="G7118" s="356" t="s">
        <v>104</v>
      </c>
      <c r="H7118" s="357">
        <v>8.3099999999999997E-3</v>
      </c>
      <c r="I7118" s="358">
        <v>15.97</v>
      </c>
      <c r="J7118" s="373">
        <v>0.13</v>
      </c>
    </row>
    <row r="7119" spans="1:10" ht="15.75" thickTop="1" x14ac:dyDescent="0.25">
      <c r="A7119" s="374"/>
      <c r="B7119" s="359"/>
      <c r="C7119" s="359"/>
      <c r="D7119" s="359"/>
      <c r="E7119" s="359"/>
      <c r="F7119" s="359"/>
      <c r="G7119" s="359"/>
      <c r="H7119" s="359"/>
      <c r="I7119" s="359"/>
      <c r="J7119" s="375"/>
    </row>
    <row r="7120" spans="1:10" ht="38.25" x14ac:dyDescent="0.25">
      <c r="A7120" s="376" t="s">
        <v>184</v>
      </c>
      <c r="B7120" s="350" t="s">
        <v>528</v>
      </c>
      <c r="C7120" s="349" t="s">
        <v>12</v>
      </c>
      <c r="D7120" s="349" t="s">
        <v>529</v>
      </c>
      <c r="E7120" s="644" t="s">
        <v>2465</v>
      </c>
      <c r="F7120" s="644"/>
      <c r="G7120" s="351" t="s">
        <v>104</v>
      </c>
      <c r="H7120" s="352">
        <v>1</v>
      </c>
      <c r="I7120" s="353">
        <v>0.27</v>
      </c>
      <c r="J7120" s="377">
        <v>0.27</v>
      </c>
    </row>
    <row r="7121" spans="1:10" ht="26.25" thickBot="1" x14ac:dyDescent="0.3">
      <c r="A7121" s="372" t="s">
        <v>191</v>
      </c>
      <c r="B7121" s="355" t="s">
        <v>232</v>
      </c>
      <c r="C7121" s="354" t="s">
        <v>12</v>
      </c>
      <c r="D7121" s="354" t="s">
        <v>872</v>
      </c>
      <c r="E7121" s="643" t="s">
        <v>215</v>
      </c>
      <c r="F7121" s="643"/>
      <c r="G7121" s="356" t="s">
        <v>104</v>
      </c>
      <c r="H7121" s="357">
        <v>8.3099999999999997E-3</v>
      </c>
      <c r="I7121" s="358">
        <v>32.590000000000003</v>
      </c>
      <c r="J7121" s="373">
        <v>0.27</v>
      </c>
    </row>
    <row r="7122" spans="1:10" ht="15.75" thickTop="1" x14ac:dyDescent="0.25">
      <c r="A7122" s="374"/>
      <c r="B7122" s="359"/>
      <c r="C7122" s="359"/>
      <c r="D7122" s="359"/>
      <c r="E7122" s="359"/>
      <c r="F7122" s="359"/>
      <c r="G7122" s="359"/>
      <c r="H7122" s="359"/>
      <c r="I7122" s="359"/>
      <c r="J7122" s="375"/>
    </row>
    <row r="7123" spans="1:10" ht="38.25" x14ac:dyDescent="0.25">
      <c r="A7123" s="376" t="s">
        <v>184</v>
      </c>
      <c r="B7123" s="350" t="s">
        <v>4308</v>
      </c>
      <c r="C7123" s="349" t="s">
        <v>12</v>
      </c>
      <c r="D7123" s="349" t="s">
        <v>4309</v>
      </c>
      <c r="E7123" s="644" t="s">
        <v>2465</v>
      </c>
      <c r="F7123" s="644"/>
      <c r="G7123" s="351" t="s">
        <v>104</v>
      </c>
      <c r="H7123" s="352">
        <v>1</v>
      </c>
      <c r="I7123" s="353">
        <v>0.4</v>
      </c>
      <c r="J7123" s="377">
        <v>0.4</v>
      </c>
    </row>
    <row r="7124" spans="1:10" ht="15.75" thickBot="1" x14ac:dyDescent="0.3">
      <c r="A7124" s="372" t="s">
        <v>191</v>
      </c>
      <c r="B7124" s="355" t="s">
        <v>4310</v>
      </c>
      <c r="C7124" s="354" t="s">
        <v>12</v>
      </c>
      <c r="D7124" s="354" t="s">
        <v>4311</v>
      </c>
      <c r="E7124" s="643" t="s">
        <v>215</v>
      </c>
      <c r="F7124" s="643"/>
      <c r="G7124" s="356" t="s">
        <v>104</v>
      </c>
      <c r="H7124" s="357">
        <v>1.154E-2</v>
      </c>
      <c r="I7124" s="358">
        <v>35.409999999999997</v>
      </c>
      <c r="J7124" s="373">
        <v>0.4</v>
      </c>
    </row>
    <row r="7125" spans="1:10" ht="15.75" thickTop="1" x14ac:dyDescent="0.25">
      <c r="A7125" s="374"/>
      <c r="B7125" s="359"/>
      <c r="C7125" s="359"/>
      <c r="D7125" s="359"/>
      <c r="E7125" s="359"/>
      <c r="F7125" s="359"/>
      <c r="G7125" s="359"/>
      <c r="H7125" s="359"/>
      <c r="I7125" s="359"/>
      <c r="J7125" s="375"/>
    </row>
    <row r="7126" spans="1:10" ht="25.5" x14ac:dyDescent="0.25">
      <c r="A7126" s="376" t="s">
        <v>184</v>
      </c>
      <c r="B7126" s="350" t="s">
        <v>873</v>
      </c>
      <c r="C7126" s="349" t="s">
        <v>12</v>
      </c>
      <c r="D7126" s="349" t="s">
        <v>874</v>
      </c>
      <c r="E7126" s="644" t="s">
        <v>2465</v>
      </c>
      <c r="F7126" s="644"/>
      <c r="G7126" s="351" t="s">
        <v>104</v>
      </c>
      <c r="H7126" s="352">
        <v>1</v>
      </c>
      <c r="I7126" s="353">
        <v>0.47</v>
      </c>
      <c r="J7126" s="377">
        <v>0.47</v>
      </c>
    </row>
    <row r="7127" spans="1:10" ht="15.75" thickBot="1" x14ac:dyDescent="0.3">
      <c r="A7127" s="372" t="s">
        <v>191</v>
      </c>
      <c r="B7127" s="355" t="s">
        <v>875</v>
      </c>
      <c r="C7127" s="354" t="s">
        <v>12</v>
      </c>
      <c r="D7127" s="354" t="s">
        <v>876</v>
      </c>
      <c r="E7127" s="643" t="s">
        <v>215</v>
      </c>
      <c r="F7127" s="643"/>
      <c r="G7127" s="356" t="s">
        <v>104</v>
      </c>
      <c r="H7127" s="357">
        <v>1.6369999999999999E-2</v>
      </c>
      <c r="I7127" s="358">
        <v>28.92</v>
      </c>
      <c r="J7127" s="373">
        <v>0.47</v>
      </c>
    </row>
    <row r="7128" spans="1:10" ht="15.75" thickTop="1" x14ac:dyDescent="0.25">
      <c r="A7128" s="374"/>
      <c r="B7128" s="359"/>
      <c r="C7128" s="359"/>
      <c r="D7128" s="359"/>
      <c r="E7128" s="359"/>
      <c r="F7128" s="359"/>
      <c r="G7128" s="359"/>
      <c r="H7128" s="359"/>
      <c r="I7128" s="359"/>
      <c r="J7128" s="375"/>
    </row>
    <row r="7129" spans="1:10" ht="38.25" x14ac:dyDescent="0.25">
      <c r="A7129" s="376" t="s">
        <v>184</v>
      </c>
      <c r="B7129" s="350" t="s">
        <v>6160</v>
      </c>
      <c r="C7129" s="349" t="s">
        <v>12</v>
      </c>
      <c r="D7129" s="349" t="s">
        <v>6161</v>
      </c>
      <c r="E7129" s="644" t="s">
        <v>2465</v>
      </c>
      <c r="F7129" s="644"/>
      <c r="G7129" s="351" t="s">
        <v>104</v>
      </c>
      <c r="H7129" s="352">
        <v>1</v>
      </c>
      <c r="I7129" s="353">
        <v>0.24</v>
      </c>
      <c r="J7129" s="377">
        <v>0.24</v>
      </c>
    </row>
    <row r="7130" spans="1:10" ht="26.25" thickBot="1" x14ac:dyDescent="0.3">
      <c r="A7130" s="372" t="s">
        <v>191</v>
      </c>
      <c r="B7130" s="355" t="s">
        <v>6162</v>
      </c>
      <c r="C7130" s="354" t="s">
        <v>12</v>
      </c>
      <c r="D7130" s="354" t="s">
        <v>6163</v>
      </c>
      <c r="E7130" s="643" t="s">
        <v>215</v>
      </c>
      <c r="F7130" s="643"/>
      <c r="G7130" s="356" t="s">
        <v>104</v>
      </c>
      <c r="H7130" s="357">
        <v>8.3099999999999997E-3</v>
      </c>
      <c r="I7130" s="358">
        <v>28.96</v>
      </c>
      <c r="J7130" s="373">
        <v>0.24</v>
      </c>
    </row>
    <row r="7131" spans="1:10" ht="15.75" thickTop="1" x14ac:dyDescent="0.25">
      <c r="A7131" s="374"/>
      <c r="B7131" s="359"/>
      <c r="C7131" s="359"/>
      <c r="D7131" s="359"/>
      <c r="E7131" s="359"/>
      <c r="F7131" s="359"/>
      <c r="G7131" s="359"/>
      <c r="H7131" s="359"/>
      <c r="I7131" s="359"/>
      <c r="J7131" s="375"/>
    </row>
    <row r="7132" spans="1:10" ht="38.25" x14ac:dyDescent="0.25">
      <c r="A7132" s="376" t="s">
        <v>184</v>
      </c>
      <c r="B7132" s="350" t="s">
        <v>4312</v>
      </c>
      <c r="C7132" s="349" t="s">
        <v>12</v>
      </c>
      <c r="D7132" s="349" t="s">
        <v>4313</v>
      </c>
      <c r="E7132" s="644" t="s">
        <v>2465</v>
      </c>
      <c r="F7132" s="644"/>
      <c r="G7132" s="351" t="s">
        <v>104</v>
      </c>
      <c r="H7132" s="352">
        <v>1</v>
      </c>
      <c r="I7132" s="353">
        <v>0.41</v>
      </c>
      <c r="J7132" s="377">
        <v>0.41</v>
      </c>
    </row>
    <row r="7133" spans="1:10" ht="15.75" thickBot="1" x14ac:dyDescent="0.3">
      <c r="A7133" s="372" t="s">
        <v>191</v>
      </c>
      <c r="B7133" s="355" t="s">
        <v>4314</v>
      </c>
      <c r="C7133" s="354" t="s">
        <v>12</v>
      </c>
      <c r="D7133" s="354" t="s">
        <v>4315</v>
      </c>
      <c r="E7133" s="643" t="s">
        <v>215</v>
      </c>
      <c r="F7133" s="643"/>
      <c r="G7133" s="356" t="s">
        <v>104</v>
      </c>
      <c r="H7133" s="357">
        <v>8.3099999999999997E-3</v>
      </c>
      <c r="I7133" s="358">
        <v>50.12</v>
      </c>
      <c r="J7133" s="373">
        <v>0.41</v>
      </c>
    </row>
    <row r="7134" spans="1:10" ht="15.75" thickTop="1" x14ac:dyDescent="0.25">
      <c r="A7134" s="374"/>
      <c r="B7134" s="359"/>
      <c r="C7134" s="359"/>
      <c r="D7134" s="359"/>
      <c r="E7134" s="359"/>
      <c r="F7134" s="359"/>
      <c r="G7134" s="359"/>
      <c r="H7134" s="359"/>
      <c r="I7134" s="359"/>
      <c r="J7134" s="375"/>
    </row>
    <row r="7135" spans="1:10" ht="38.25" x14ac:dyDescent="0.25">
      <c r="A7135" s="376" t="s">
        <v>184</v>
      </c>
      <c r="B7135" s="350" t="s">
        <v>530</v>
      </c>
      <c r="C7135" s="349" t="s">
        <v>12</v>
      </c>
      <c r="D7135" s="349" t="s">
        <v>531</v>
      </c>
      <c r="E7135" s="644" t="s">
        <v>2465</v>
      </c>
      <c r="F7135" s="644"/>
      <c r="G7135" s="351" t="s">
        <v>104</v>
      </c>
      <c r="H7135" s="352">
        <v>1</v>
      </c>
      <c r="I7135" s="353">
        <v>0.37</v>
      </c>
      <c r="J7135" s="377">
        <v>0.37</v>
      </c>
    </row>
    <row r="7136" spans="1:10" ht="26.25" thickBot="1" x14ac:dyDescent="0.3">
      <c r="A7136" s="372" t="s">
        <v>191</v>
      </c>
      <c r="B7136" s="355" t="s">
        <v>233</v>
      </c>
      <c r="C7136" s="354" t="s">
        <v>12</v>
      </c>
      <c r="D7136" s="354" t="s">
        <v>877</v>
      </c>
      <c r="E7136" s="643" t="s">
        <v>215</v>
      </c>
      <c r="F7136" s="643"/>
      <c r="G7136" s="356" t="s">
        <v>104</v>
      </c>
      <c r="H7136" s="357">
        <v>1.154E-2</v>
      </c>
      <c r="I7136" s="358">
        <v>32.33</v>
      </c>
      <c r="J7136" s="373">
        <v>0.37</v>
      </c>
    </row>
    <row r="7137" spans="1:10" ht="15.75" thickTop="1" x14ac:dyDescent="0.25">
      <c r="A7137" s="374"/>
      <c r="B7137" s="359"/>
      <c r="C7137" s="359"/>
      <c r="D7137" s="359"/>
      <c r="E7137" s="359"/>
      <c r="F7137" s="359"/>
      <c r="G7137" s="359"/>
      <c r="H7137" s="359"/>
      <c r="I7137" s="359"/>
      <c r="J7137" s="375"/>
    </row>
    <row r="7138" spans="1:10" ht="38.25" x14ac:dyDescent="0.25">
      <c r="A7138" s="376" t="s">
        <v>184</v>
      </c>
      <c r="B7138" s="350" t="s">
        <v>6164</v>
      </c>
      <c r="C7138" s="349" t="s">
        <v>12</v>
      </c>
      <c r="D7138" s="349" t="s">
        <v>6165</v>
      </c>
      <c r="E7138" s="644" t="s">
        <v>2465</v>
      </c>
      <c r="F7138" s="644"/>
      <c r="G7138" s="351" t="s">
        <v>104</v>
      </c>
      <c r="H7138" s="352">
        <v>1</v>
      </c>
      <c r="I7138" s="353">
        <v>0.27</v>
      </c>
      <c r="J7138" s="377">
        <v>0.27</v>
      </c>
    </row>
    <row r="7139" spans="1:10" ht="15.75" thickBot="1" x14ac:dyDescent="0.3">
      <c r="A7139" s="372" t="s">
        <v>191</v>
      </c>
      <c r="B7139" s="355" t="s">
        <v>6166</v>
      </c>
      <c r="C7139" s="354" t="s">
        <v>12</v>
      </c>
      <c r="D7139" s="354" t="s">
        <v>6167</v>
      </c>
      <c r="E7139" s="643" t="s">
        <v>215</v>
      </c>
      <c r="F7139" s="643"/>
      <c r="G7139" s="356" t="s">
        <v>104</v>
      </c>
      <c r="H7139" s="357">
        <v>8.3099999999999997E-3</v>
      </c>
      <c r="I7139" s="358">
        <v>33.17</v>
      </c>
      <c r="J7139" s="373">
        <v>0.27</v>
      </c>
    </row>
    <row r="7140" spans="1:10" ht="15.75" thickTop="1" x14ac:dyDescent="0.25">
      <c r="A7140" s="374"/>
      <c r="B7140" s="359"/>
      <c r="C7140" s="359"/>
      <c r="D7140" s="359"/>
      <c r="E7140" s="359"/>
      <c r="F7140" s="359"/>
      <c r="G7140" s="359"/>
      <c r="H7140" s="359"/>
      <c r="I7140" s="359"/>
      <c r="J7140" s="375"/>
    </row>
    <row r="7141" spans="1:10" ht="38.25" x14ac:dyDescent="0.25">
      <c r="A7141" s="376" t="s">
        <v>184</v>
      </c>
      <c r="B7141" s="350" t="s">
        <v>4316</v>
      </c>
      <c r="C7141" s="349" t="s">
        <v>12</v>
      </c>
      <c r="D7141" s="349" t="s">
        <v>4317</v>
      </c>
      <c r="E7141" s="644" t="s">
        <v>2465</v>
      </c>
      <c r="F7141" s="644"/>
      <c r="G7141" s="351" t="s">
        <v>104</v>
      </c>
      <c r="H7141" s="352">
        <v>1</v>
      </c>
      <c r="I7141" s="353">
        <v>0.27</v>
      </c>
      <c r="J7141" s="377">
        <v>0.27</v>
      </c>
    </row>
    <row r="7142" spans="1:10" ht="15.75" thickBot="1" x14ac:dyDescent="0.3">
      <c r="A7142" s="372" t="s">
        <v>191</v>
      </c>
      <c r="B7142" s="355" t="s">
        <v>4318</v>
      </c>
      <c r="C7142" s="354" t="s">
        <v>12</v>
      </c>
      <c r="D7142" s="354" t="s">
        <v>4319</v>
      </c>
      <c r="E7142" s="643" t="s">
        <v>215</v>
      </c>
      <c r="F7142" s="643"/>
      <c r="G7142" s="356" t="s">
        <v>104</v>
      </c>
      <c r="H7142" s="357">
        <v>8.3099999999999997E-3</v>
      </c>
      <c r="I7142" s="358">
        <v>33.17</v>
      </c>
      <c r="J7142" s="373">
        <v>0.27</v>
      </c>
    </row>
    <row r="7143" spans="1:10" ht="15.75" thickTop="1" x14ac:dyDescent="0.25">
      <c r="A7143" s="374"/>
      <c r="B7143" s="359"/>
      <c r="C7143" s="359"/>
      <c r="D7143" s="359"/>
      <c r="E7143" s="359"/>
      <c r="F7143" s="359"/>
      <c r="G7143" s="359"/>
      <c r="H7143" s="359"/>
      <c r="I7143" s="359"/>
      <c r="J7143" s="375"/>
    </row>
    <row r="7144" spans="1:10" ht="25.5" x14ac:dyDescent="0.25">
      <c r="A7144" s="376" t="s">
        <v>184</v>
      </c>
      <c r="B7144" s="350" t="s">
        <v>532</v>
      </c>
      <c r="C7144" s="349" t="s">
        <v>12</v>
      </c>
      <c r="D7144" s="349" t="s">
        <v>533</v>
      </c>
      <c r="E7144" s="644" t="s">
        <v>2465</v>
      </c>
      <c r="F7144" s="644"/>
      <c r="G7144" s="351" t="s">
        <v>104</v>
      </c>
      <c r="H7144" s="352">
        <v>1</v>
      </c>
      <c r="I7144" s="353">
        <v>0.5</v>
      </c>
      <c r="J7144" s="377">
        <v>0.5</v>
      </c>
    </row>
    <row r="7145" spans="1:10" ht="15.75" thickBot="1" x14ac:dyDescent="0.3">
      <c r="A7145" s="372" t="s">
        <v>191</v>
      </c>
      <c r="B7145" s="355" t="s">
        <v>234</v>
      </c>
      <c r="C7145" s="354" t="s">
        <v>12</v>
      </c>
      <c r="D7145" s="354" t="s">
        <v>372</v>
      </c>
      <c r="E7145" s="643" t="s">
        <v>215</v>
      </c>
      <c r="F7145" s="643"/>
      <c r="G7145" s="356" t="s">
        <v>104</v>
      </c>
      <c r="H7145" s="357">
        <v>2.12E-2</v>
      </c>
      <c r="I7145" s="358">
        <v>23.86</v>
      </c>
      <c r="J7145" s="373">
        <v>0.5</v>
      </c>
    </row>
    <row r="7146" spans="1:10" ht="15.75" thickTop="1" x14ac:dyDescent="0.25">
      <c r="A7146" s="374"/>
      <c r="B7146" s="359"/>
      <c r="C7146" s="359"/>
      <c r="D7146" s="359"/>
      <c r="E7146" s="359"/>
      <c r="F7146" s="359"/>
      <c r="G7146" s="359"/>
      <c r="H7146" s="359"/>
      <c r="I7146" s="359"/>
      <c r="J7146" s="375"/>
    </row>
    <row r="7147" spans="1:10" ht="25.5" x14ac:dyDescent="0.25">
      <c r="A7147" s="376" t="s">
        <v>184</v>
      </c>
      <c r="B7147" s="350" t="s">
        <v>534</v>
      </c>
      <c r="C7147" s="349" t="s">
        <v>12</v>
      </c>
      <c r="D7147" s="349" t="s">
        <v>535</v>
      </c>
      <c r="E7147" s="644" t="s">
        <v>2465</v>
      </c>
      <c r="F7147" s="644"/>
      <c r="G7147" s="351" t="s">
        <v>104</v>
      </c>
      <c r="H7147" s="352">
        <v>1</v>
      </c>
      <c r="I7147" s="353">
        <v>0.35</v>
      </c>
      <c r="J7147" s="377">
        <v>0.35</v>
      </c>
    </row>
    <row r="7148" spans="1:10" ht="15.75" thickBot="1" x14ac:dyDescent="0.3">
      <c r="A7148" s="372" t="s">
        <v>191</v>
      </c>
      <c r="B7148" s="355" t="s">
        <v>422</v>
      </c>
      <c r="C7148" s="354" t="s">
        <v>12</v>
      </c>
      <c r="D7148" s="354" t="s">
        <v>536</v>
      </c>
      <c r="E7148" s="643" t="s">
        <v>215</v>
      </c>
      <c r="F7148" s="643"/>
      <c r="G7148" s="356" t="s">
        <v>104</v>
      </c>
      <c r="H7148" s="357">
        <v>1.4760000000000001E-2</v>
      </c>
      <c r="I7148" s="358">
        <v>23.86</v>
      </c>
      <c r="J7148" s="373">
        <v>0.35</v>
      </c>
    </row>
    <row r="7149" spans="1:10" ht="15.75" thickTop="1" x14ac:dyDescent="0.25">
      <c r="A7149" s="374"/>
      <c r="B7149" s="359"/>
      <c r="C7149" s="359"/>
      <c r="D7149" s="359"/>
      <c r="E7149" s="359"/>
      <c r="F7149" s="359"/>
      <c r="G7149" s="359"/>
      <c r="H7149" s="359"/>
      <c r="I7149" s="359"/>
      <c r="J7149" s="375"/>
    </row>
    <row r="7150" spans="1:10" ht="25.5" x14ac:dyDescent="0.25">
      <c r="A7150" s="376" t="s">
        <v>184</v>
      </c>
      <c r="B7150" s="350" t="s">
        <v>878</v>
      </c>
      <c r="C7150" s="349" t="s">
        <v>12</v>
      </c>
      <c r="D7150" s="349" t="s">
        <v>879</v>
      </c>
      <c r="E7150" s="644" t="s">
        <v>2465</v>
      </c>
      <c r="F7150" s="644"/>
      <c r="G7150" s="351" t="s">
        <v>104</v>
      </c>
      <c r="H7150" s="352">
        <v>1</v>
      </c>
      <c r="I7150" s="353">
        <v>0.27</v>
      </c>
      <c r="J7150" s="377">
        <v>0.27</v>
      </c>
    </row>
    <row r="7151" spans="1:10" ht="15.75" thickBot="1" x14ac:dyDescent="0.3">
      <c r="A7151" s="372" t="s">
        <v>191</v>
      </c>
      <c r="B7151" s="355" t="s">
        <v>880</v>
      </c>
      <c r="C7151" s="354" t="s">
        <v>12</v>
      </c>
      <c r="D7151" s="354" t="s">
        <v>881</v>
      </c>
      <c r="E7151" s="643" t="s">
        <v>215</v>
      </c>
      <c r="F7151" s="643"/>
      <c r="G7151" s="356" t="s">
        <v>104</v>
      </c>
      <c r="H7151" s="357">
        <v>1.154E-2</v>
      </c>
      <c r="I7151" s="358">
        <v>23.86</v>
      </c>
      <c r="J7151" s="373">
        <v>0.27</v>
      </c>
    </row>
    <row r="7152" spans="1:10" ht="15.75" thickTop="1" x14ac:dyDescent="0.25">
      <c r="A7152" s="374"/>
      <c r="B7152" s="359"/>
      <c r="C7152" s="359"/>
      <c r="D7152" s="359"/>
      <c r="E7152" s="359"/>
      <c r="F7152" s="359"/>
      <c r="G7152" s="359"/>
      <c r="H7152" s="359"/>
      <c r="I7152" s="359"/>
      <c r="J7152" s="375"/>
    </row>
    <row r="7153" spans="1:10" ht="25.5" x14ac:dyDescent="0.25">
      <c r="A7153" s="376" t="s">
        <v>184</v>
      </c>
      <c r="B7153" s="350" t="s">
        <v>537</v>
      </c>
      <c r="C7153" s="349" t="s">
        <v>12</v>
      </c>
      <c r="D7153" s="349" t="s">
        <v>538</v>
      </c>
      <c r="E7153" s="644" t="s">
        <v>2465</v>
      </c>
      <c r="F7153" s="644"/>
      <c r="G7153" s="351" t="s">
        <v>104</v>
      </c>
      <c r="H7153" s="352">
        <v>1</v>
      </c>
      <c r="I7153" s="353">
        <v>0.32</v>
      </c>
      <c r="J7153" s="377">
        <v>0.32</v>
      </c>
    </row>
    <row r="7154" spans="1:10" ht="15.75" thickBot="1" x14ac:dyDescent="0.3">
      <c r="A7154" s="372" t="s">
        <v>191</v>
      </c>
      <c r="B7154" s="355" t="s">
        <v>235</v>
      </c>
      <c r="C7154" s="354" t="s">
        <v>12</v>
      </c>
      <c r="D7154" s="354" t="s">
        <v>882</v>
      </c>
      <c r="E7154" s="643" t="s">
        <v>215</v>
      </c>
      <c r="F7154" s="643"/>
      <c r="G7154" s="356" t="s">
        <v>104</v>
      </c>
      <c r="H7154" s="357">
        <v>2.12E-2</v>
      </c>
      <c r="I7154" s="358">
        <v>15.16</v>
      </c>
      <c r="J7154" s="373">
        <v>0.32</v>
      </c>
    </row>
    <row r="7155" spans="1:10" ht="15.75" thickTop="1" x14ac:dyDescent="0.25">
      <c r="A7155" s="374"/>
      <c r="B7155" s="359"/>
      <c r="C7155" s="359"/>
      <c r="D7155" s="359"/>
      <c r="E7155" s="359"/>
      <c r="F7155" s="359"/>
      <c r="G7155" s="359"/>
      <c r="H7155" s="359"/>
      <c r="I7155" s="359"/>
      <c r="J7155" s="375"/>
    </row>
    <row r="7156" spans="1:10" ht="25.5" x14ac:dyDescent="0.25">
      <c r="A7156" s="376" t="s">
        <v>184</v>
      </c>
      <c r="B7156" s="350" t="s">
        <v>883</v>
      </c>
      <c r="C7156" s="349" t="s">
        <v>12</v>
      </c>
      <c r="D7156" s="349" t="s">
        <v>884</v>
      </c>
      <c r="E7156" s="644" t="s">
        <v>2465</v>
      </c>
      <c r="F7156" s="644"/>
      <c r="G7156" s="351" t="s">
        <v>104</v>
      </c>
      <c r="H7156" s="352">
        <v>1</v>
      </c>
      <c r="I7156" s="353">
        <v>0.27</v>
      </c>
      <c r="J7156" s="377">
        <v>0.27</v>
      </c>
    </row>
    <row r="7157" spans="1:10" ht="15.75" thickBot="1" x14ac:dyDescent="0.3">
      <c r="A7157" s="372" t="s">
        <v>191</v>
      </c>
      <c r="B7157" s="355" t="s">
        <v>885</v>
      </c>
      <c r="C7157" s="354" t="s">
        <v>12</v>
      </c>
      <c r="D7157" s="354" t="s">
        <v>886</v>
      </c>
      <c r="E7157" s="643" t="s">
        <v>215</v>
      </c>
      <c r="F7157" s="643"/>
      <c r="G7157" s="356" t="s">
        <v>104</v>
      </c>
      <c r="H7157" s="357">
        <v>1.154E-2</v>
      </c>
      <c r="I7157" s="358">
        <v>23.55</v>
      </c>
      <c r="J7157" s="373">
        <v>0.27</v>
      </c>
    </row>
    <row r="7158" spans="1:10" ht="15.75" thickTop="1" x14ac:dyDescent="0.25">
      <c r="A7158" s="374"/>
      <c r="B7158" s="359"/>
      <c r="C7158" s="359"/>
      <c r="D7158" s="359"/>
      <c r="E7158" s="359"/>
      <c r="F7158" s="359"/>
      <c r="G7158" s="359"/>
      <c r="H7158" s="359"/>
      <c r="I7158" s="359"/>
      <c r="J7158" s="375"/>
    </row>
    <row r="7159" spans="1:10" ht="25.5" x14ac:dyDescent="0.25">
      <c r="A7159" s="376" t="s">
        <v>184</v>
      </c>
      <c r="B7159" s="350" t="s">
        <v>4320</v>
      </c>
      <c r="C7159" s="349" t="s">
        <v>12</v>
      </c>
      <c r="D7159" s="349" t="s">
        <v>4321</v>
      </c>
      <c r="E7159" s="644" t="s">
        <v>2465</v>
      </c>
      <c r="F7159" s="644"/>
      <c r="G7159" s="351" t="s">
        <v>104</v>
      </c>
      <c r="H7159" s="352">
        <v>1</v>
      </c>
      <c r="I7159" s="353">
        <v>0.28999999999999998</v>
      </c>
      <c r="J7159" s="377">
        <v>0.28999999999999998</v>
      </c>
    </row>
    <row r="7160" spans="1:10" ht="15.75" thickBot="1" x14ac:dyDescent="0.3">
      <c r="A7160" s="372" t="s">
        <v>191</v>
      </c>
      <c r="B7160" s="355" t="s">
        <v>4322</v>
      </c>
      <c r="C7160" s="354" t="s">
        <v>12</v>
      </c>
      <c r="D7160" s="354" t="s">
        <v>4323</v>
      </c>
      <c r="E7160" s="643" t="s">
        <v>215</v>
      </c>
      <c r="F7160" s="643"/>
      <c r="G7160" s="356" t="s">
        <v>104</v>
      </c>
      <c r="H7160" s="357">
        <v>8.3099999999999997E-3</v>
      </c>
      <c r="I7160" s="358">
        <v>35.07</v>
      </c>
      <c r="J7160" s="373">
        <v>0.28999999999999998</v>
      </c>
    </row>
    <row r="7161" spans="1:10" ht="15.75" thickTop="1" x14ac:dyDescent="0.25">
      <c r="A7161" s="374"/>
      <c r="B7161" s="359"/>
      <c r="C7161" s="359"/>
      <c r="D7161" s="359"/>
      <c r="E7161" s="359"/>
      <c r="F7161" s="359"/>
      <c r="G7161" s="359"/>
      <c r="H7161" s="359"/>
      <c r="I7161" s="359"/>
      <c r="J7161" s="375"/>
    </row>
    <row r="7162" spans="1:10" ht="25.5" x14ac:dyDescent="0.25">
      <c r="A7162" s="376" t="s">
        <v>184</v>
      </c>
      <c r="B7162" s="350" t="s">
        <v>4324</v>
      </c>
      <c r="C7162" s="349" t="s">
        <v>12</v>
      </c>
      <c r="D7162" s="349" t="s">
        <v>4325</v>
      </c>
      <c r="E7162" s="644" t="s">
        <v>2465</v>
      </c>
      <c r="F7162" s="644"/>
      <c r="G7162" s="351" t="s">
        <v>104</v>
      </c>
      <c r="H7162" s="352">
        <v>1</v>
      </c>
      <c r="I7162" s="353">
        <v>0.37</v>
      </c>
      <c r="J7162" s="377">
        <v>0.37</v>
      </c>
    </row>
    <row r="7163" spans="1:10" ht="26.25" thickBot="1" x14ac:dyDescent="0.3">
      <c r="A7163" s="372" t="s">
        <v>191</v>
      </c>
      <c r="B7163" s="355" t="s">
        <v>233</v>
      </c>
      <c r="C7163" s="354" t="s">
        <v>12</v>
      </c>
      <c r="D7163" s="354" t="s">
        <v>877</v>
      </c>
      <c r="E7163" s="643" t="s">
        <v>215</v>
      </c>
      <c r="F7163" s="643"/>
      <c r="G7163" s="356" t="s">
        <v>104</v>
      </c>
      <c r="H7163" s="357">
        <v>1.154E-2</v>
      </c>
      <c r="I7163" s="358">
        <v>32.33</v>
      </c>
      <c r="J7163" s="373">
        <v>0.37</v>
      </c>
    </row>
    <row r="7164" spans="1:10" ht="15.75" thickTop="1" x14ac:dyDescent="0.25">
      <c r="A7164" s="374"/>
      <c r="B7164" s="359"/>
      <c r="C7164" s="359"/>
      <c r="D7164" s="359"/>
      <c r="E7164" s="359"/>
      <c r="F7164" s="359"/>
      <c r="G7164" s="359"/>
      <c r="H7164" s="359"/>
      <c r="I7164" s="359"/>
      <c r="J7164" s="375"/>
    </row>
    <row r="7165" spans="1:10" ht="25.5" x14ac:dyDescent="0.25">
      <c r="A7165" s="376" t="s">
        <v>184</v>
      </c>
      <c r="B7165" s="350" t="s">
        <v>3227</v>
      </c>
      <c r="C7165" s="349" t="s">
        <v>12</v>
      </c>
      <c r="D7165" s="349" t="s">
        <v>3228</v>
      </c>
      <c r="E7165" s="644" t="s">
        <v>2465</v>
      </c>
      <c r="F7165" s="644"/>
      <c r="G7165" s="351" t="s">
        <v>104</v>
      </c>
      <c r="H7165" s="352">
        <v>1</v>
      </c>
      <c r="I7165" s="353">
        <v>0.23</v>
      </c>
      <c r="J7165" s="377">
        <v>0.23</v>
      </c>
    </row>
    <row r="7166" spans="1:10" ht="15.75" thickBot="1" x14ac:dyDescent="0.3">
      <c r="A7166" s="372" t="s">
        <v>191</v>
      </c>
      <c r="B7166" s="355" t="s">
        <v>3229</v>
      </c>
      <c r="C7166" s="354" t="s">
        <v>12</v>
      </c>
      <c r="D7166" s="354" t="s">
        <v>3230</v>
      </c>
      <c r="E7166" s="643" t="s">
        <v>215</v>
      </c>
      <c r="F7166" s="643"/>
      <c r="G7166" s="356" t="s">
        <v>104</v>
      </c>
      <c r="H7166" s="357">
        <v>1.4760000000000001E-2</v>
      </c>
      <c r="I7166" s="358">
        <v>15.85</v>
      </c>
      <c r="J7166" s="373">
        <v>0.23</v>
      </c>
    </row>
    <row r="7167" spans="1:10" ht="15.75" thickTop="1" x14ac:dyDescent="0.25">
      <c r="A7167" s="374"/>
      <c r="B7167" s="359"/>
      <c r="C7167" s="359"/>
      <c r="D7167" s="359"/>
      <c r="E7167" s="359"/>
      <c r="F7167" s="359"/>
      <c r="G7167" s="359"/>
      <c r="H7167" s="359"/>
      <c r="I7167" s="359"/>
      <c r="J7167" s="375"/>
    </row>
    <row r="7168" spans="1:10" ht="25.5" x14ac:dyDescent="0.25">
      <c r="A7168" s="376" t="s">
        <v>184</v>
      </c>
      <c r="B7168" s="350" t="s">
        <v>4326</v>
      </c>
      <c r="C7168" s="349" t="s">
        <v>12</v>
      </c>
      <c r="D7168" s="349" t="s">
        <v>4327</v>
      </c>
      <c r="E7168" s="644" t="s">
        <v>2465</v>
      </c>
      <c r="F7168" s="644"/>
      <c r="G7168" s="351" t="s">
        <v>104</v>
      </c>
      <c r="H7168" s="352">
        <v>1</v>
      </c>
      <c r="I7168" s="353">
        <v>0.08</v>
      </c>
      <c r="J7168" s="377">
        <v>0.08</v>
      </c>
    </row>
    <row r="7169" spans="1:10" ht="15.75" thickBot="1" x14ac:dyDescent="0.3">
      <c r="A7169" s="372" t="s">
        <v>191</v>
      </c>
      <c r="B7169" s="355" t="s">
        <v>4328</v>
      </c>
      <c r="C7169" s="354" t="s">
        <v>12</v>
      </c>
      <c r="D7169" s="354" t="s">
        <v>4329</v>
      </c>
      <c r="E7169" s="643" t="s">
        <v>215</v>
      </c>
      <c r="F7169" s="643"/>
      <c r="G7169" s="356" t="s">
        <v>104</v>
      </c>
      <c r="H7169" s="357">
        <v>5.0899999999999999E-3</v>
      </c>
      <c r="I7169" s="358">
        <v>15.83</v>
      </c>
      <c r="J7169" s="373">
        <v>0.08</v>
      </c>
    </row>
    <row r="7170" spans="1:10" ht="15.75" thickTop="1" x14ac:dyDescent="0.25">
      <c r="A7170" s="374"/>
      <c r="B7170" s="359"/>
      <c r="C7170" s="359"/>
      <c r="D7170" s="359"/>
      <c r="E7170" s="359"/>
      <c r="F7170" s="359"/>
      <c r="G7170" s="359"/>
      <c r="H7170" s="359"/>
      <c r="I7170" s="359"/>
      <c r="J7170" s="375"/>
    </row>
    <row r="7171" spans="1:10" ht="51" x14ac:dyDescent="0.25">
      <c r="A7171" s="376" t="s">
        <v>184</v>
      </c>
      <c r="B7171" s="350" t="s">
        <v>3854</v>
      </c>
      <c r="C7171" s="349" t="s">
        <v>12</v>
      </c>
      <c r="D7171" s="349" t="s">
        <v>3855</v>
      </c>
      <c r="E7171" s="644" t="s">
        <v>713</v>
      </c>
      <c r="F7171" s="644"/>
      <c r="G7171" s="351" t="s">
        <v>4</v>
      </c>
      <c r="H7171" s="352">
        <v>1</v>
      </c>
      <c r="I7171" s="353">
        <v>25.37</v>
      </c>
      <c r="J7171" s="377">
        <v>25.37</v>
      </c>
    </row>
    <row r="7172" spans="1:10" ht="25.5" x14ac:dyDescent="0.25">
      <c r="A7172" s="378" t="s">
        <v>185</v>
      </c>
      <c r="B7172" s="361" t="s">
        <v>211</v>
      </c>
      <c r="C7172" s="360" t="s">
        <v>12</v>
      </c>
      <c r="D7172" s="360" t="s">
        <v>114</v>
      </c>
      <c r="E7172" s="645" t="s">
        <v>2465</v>
      </c>
      <c r="F7172" s="645"/>
      <c r="G7172" s="362" t="s">
        <v>104</v>
      </c>
      <c r="H7172" s="363">
        <v>0.32800000000000001</v>
      </c>
      <c r="I7172" s="364">
        <v>26.15</v>
      </c>
      <c r="J7172" s="379">
        <v>8.57</v>
      </c>
    </row>
    <row r="7173" spans="1:10" x14ac:dyDescent="0.25">
      <c r="A7173" s="378" t="s">
        <v>185</v>
      </c>
      <c r="B7173" s="361" t="s">
        <v>195</v>
      </c>
      <c r="C7173" s="360" t="s">
        <v>12</v>
      </c>
      <c r="D7173" s="360" t="s">
        <v>112</v>
      </c>
      <c r="E7173" s="645" t="s">
        <v>2465</v>
      </c>
      <c r="F7173" s="645"/>
      <c r="G7173" s="362" t="s">
        <v>104</v>
      </c>
      <c r="H7173" s="363">
        <v>0.32800000000000001</v>
      </c>
      <c r="I7173" s="364">
        <v>34.340000000000003</v>
      </c>
      <c r="J7173" s="379">
        <v>11.26</v>
      </c>
    </row>
    <row r="7174" spans="1:10" ht="26.25" thickBot="1" x14ac:dyDescent="0.3">
      <c r="A7174" s="372" t="s">
        <v>191</v>
      </c>
      <c r="B7174" s="355" t="s">
        <v>4330</v>
      </c>
      <c r="C7174" s="354" t="s">
        <v>12</v>
      </c>
      <c r="D7174" s="354" t="s">
        <v>4331</v>
      </c>
      <c r="E7174" s="643" t="s">
        <v>192</v>
      </c>
      <c r="F7174" s="643"/>
      <c r="G7174" s="356" t="s">
        <v>4</v>
      </c>
      <c r="H7174" s="357">
        <v>1</v>
      </c>
      <c r="I7174" s="358">
        <v>5.54</v>
      </c>
      <c r="J7174" s="373">
        <v>5.54</v>
      </c>
    </row>
    <row r="7175" spans="1:10" ht="15.75" thickTop="1" x14ac:dyDescent="0.25">
      <c r="A7175" s="374"/>
      <c r="B7175" s="359"/>
      <c r="C7175" s="359"/>
      <c r="D7175" s="359"/>
      <c r="E7175" s="359"/>
      <c r="F7175" s="359"/>
      <c r="G7175" s="359"/>
      <c r="H7175" s="359"/>
      <c r="I7175" s="359"/>
      <c r="J7175" s="375"/>
    </row>
    <row r="7176" spans="1:10" ht="51" x14ac:dyDescent="0.25">
      <c r="A7176" s="376" t="s">
        <v>184</v>
      </c>
      <c r="B7176" s="350" t="s">
        <v>3852</v>
      </c>
      <c r="C7176" s="349" t="s">
        <v>12</v>
      </c>
      <c r="D7176" s="349" t="s">
        <v>3853</v>
      </c>
      <c r="E7176" s="644" t="s">
        <v>713</v>
      </c>
      <c r="F7176" s="644"/>
      <c r="G7176" s="351" t="s">
        <v>4</v>
      </c>
      <c r="H7176" s="352">
        <v>1</v>
      </c>
      <c r="I7176" s="353">
        <v>23.57</v>
      </c>
      <c r="J7176" s="377">
        <v>23.57</v>
      </c>
    </row>
    <row r="7177" spans="1:10" ht="25.5" x14ac:dyDescent="0.25">
      <c r="A7177" s="378" t="s">
        <v>185</v>
      </c>
      <c r="B7177" s="361" t="s">
        <v>211</v>
      </c>
      <c r="C7177" s="360" t="s">
        <v>12</v>
      </c>
      <c r="D7177" s="360" t="s">
        <v>114</v>
      </c>
      <c r="E7177" s="645" t="s">
        <v>2465</v>
      </c>
      <c r="F7177" s="645"/>
      <c r="G7177" s="362" t="s">
        <v>104</v>
      </c>
      <c r="H7177" s="363">
        <v>0.32800000000000001</v>
      </c>
      <c r="I7177" s="364">
        <v>26.15</v>
      </c>
      <c r="J7177" s="379">
        <v>8.57</v>
      </c>
    </row>
    <row r="7178" spans="1:10" x14ac:dyDescent="0.25">
      <c r="A7178" s="378" t="s">
        <v>185</v>
      </c>
      <c r="B7178" s="361" t="s">
        <v>195</v>
      </c>
      <c r="C7178" s="360" t="s">
        <v>12</v>
      </c>
      <c r="D7178" s="360" t="s">
        <v>112</v>
      </c>
      <c r="E7178" s="645" t="s">
        <v>2465</v>
      </c>
      <c r="F7178" s="645"/>
      <c r="G7178" s="362" t="s">
        <v>104</v>
      </c>
      <c r="H7178" s="363">
        <v>0.32800000000000001</v>
      </c>
      <c r="I7178" s="364">
        <v>34.340000000000003</v>
      </c>
      <c r="J7178" s="379">
        <v>11.26</v>
      </c>
    </row>
    <row r="7179" spans="1:10" ht="26.25" thickBot="1" x14ac:dyDescent="0.3">
      <c r="A7179" s="372" t="s">
        <v>191</v>
      </c>
      <c r="B7179" s="355" t="s">
        <v>4332</v>
      </c>
      <c r="C7179" s="354" t="s">
        <v>12</v>
      </c>
      <c r="D7179" s="354" t="s">
        <v>4333</v>
      </c>
      <c r="E7179" s="643" t="s">
        <v>192</v>
      </c>
      <c r="F7179" s="643"/>
      <c r="G7179" s="356" t="s">
        <v>4</v>
      </c>
      <c r="H7179" s="357">
        <v>1</v>
      </c>
      <c r="I7179" s="358">
        <v>3.74</v>
      </c>
      <c r="J7179" s="373">
        <v>3.74</v>
      </c>
    </row>
    <row r="7180" spans="1:10" ht="15.75" thickTop="1" x14ac:dyDescent="0.25">
      <c r="A7180" s="374"/>
      <c r="B7180" s="359"/>
      <c r="C7180" s="359"/>
      <c r="D7180" s="359"/>
      <c r="E7180" s="359"/>
      <c r="F7180" s="359"/>
      <c r="G7180" s="359"/>
      <c r="H7180" s="359"/>
      <c r="I7180" s="359"/>
      <c r="J7180" s="375"/>
    </row>
    <row r="7181" spans="1:10" ht="38.25" x14ac:dyDescent="0.25">
      <c r="A7181" s="376" t="s">
        <v>184</v>
      </c>
      <c r="B7181" s="350" t="s">
        <v>4172</v>
      </c>
      <c r="C7181" s="349" t="s">
        <v>12</v>
      </c>
      <c r="D7181" s="349" t="s">
        <v>4173</v>
      </c>
      <c r="E7181" s="644" t="s">
        <v>2464</v>
      </c>
      <c r="F7181" s="644"/>
      <c r="G7181" s="351" t="s">
        <v>109</v>
      </c>
      <c r="H7181" s="352">
        <v>1</v>
      </c>
      <c r="I7181" s="353">
        <v>11.92</v>
      </c>
      <c r="J7181" s="377">
        <v>11.92</v>
      </c>
    </row>
    <row r="7182" spans="1:10" ht="38.25" x14ac:dyDescent="0.25">
      <c r="A7182" s="378" t="s">
        <v>185</v>
      </c>
      <c r="B7182" s="361" t="s">
        <v>4336</v>
      </c>
      <c r="C7182" s="360" t="s">
        <v>12</v>
      </c>
      <c r="D7182" s="360" t="s">
        <v>4337</v>
      </c>
      <c r="E7182" s="645" t="s">
        <v>2508</v>
      </c>
      <c r="F7182" s="645"/>
      <c r="G7182" s="362" t="s">
        <v>104</v>
      </c>
      <c r="H7182" s="363">
        <v>1</v>
      </c>
      <c r="I7182" s="364">
        <v>0.14000000000000001</v>
      </c>
      <c r="J7182" s="379">
        <v>0.14000000000000001</v>
      </c>
    </row>
    <row r="7183" spans="1:10" ht="38.25" x14ac:dyDescent="0.25">
      <c r="A7183" s="378" t="s">
        <v>185</v>
      </c>
      <c r="B7183" s="361" t="s">
        <v>4334</v>
      </c>
      <c r="C7183" s="360" t="s">
        <v>12</v>
      </c>
      <c r="D7183" s="360" t="s">
        <v>4335</v>
      </c>
      <c r="E7183" s="645" t="s">
        <v>2508</v>
      </c>
      <c r="F7183" s="645"/>
      <c r="G7183" s="362" t="s">
        <v>104</v>
      </c>
      <c r="H7183" s="363">
        <v>1</v>
      </c>
      <c r="I7183" s="364">
        <v>0.69</v>
      </c>
      <c r="J7183" s="379">
        <v>0.69</v>
      </c>
    </row>
    <row r="7184" spans="1:10" ht="38.25" x14ac:dyDescent="0.25">
      <c r="A7184" s="378" t="s">
        <v>185</v>
      </c>
      <c r="B7184" s="361" t="s">
        <v>4338</v>
      </c>
      <c r="C7184" s="360" t="s">
        <v>12</v>
      </c>
      <c r="D7184" s="360" t="s">
        <v>4339</v>
      </c>
      <c r="E7184" s="645" t="s">
        <v>2508</v>
      </c>
      <c r="F7184" s="645"/>
      <c r="G7184" s="362" t="s">
        <v>104</v>
      </c>
      <c r="H7184" s="363">
        <v>1</v>
      </c>
      <c r="I7184" s="364">
        <v>0.71</v>
      </c>
      <c r="J7184" s="379">
        <v>0.71</v>
      </c>
    </row>
    <row r="7185" spans="1:10" ht="39" thickBot="1" x14ac:dyDescent="0.3">
      <c r="A7185" s="378" t="s">
        <v>185</v>
      </c>
      <c r="B7185" s="361" t="s">
        <v>4340</v>
      </c>
      <c r="C7185" s="360" t="s">
        <v>12</v>
      </c>
      <c r="D7185" s="360" t="s">
        <v>4341</v>
      </c>
      <c r="E7185" s="645" t="s">
        <v>2508</v>
      </c>
      <c r="F7185" s="645"/>
      <c r="G7185" s="362" t="s">
        <v>104</v>
      </c>
      <c r="H7185" s="363">
        <v>1</v>
      </c>
      <c r="I7185" s="364">
        <v>10.38</v>
      </c>
      <c r="J7185" s="379">
        <v>10.38</v>
      </c>
    </row>
    <row r="7186" spans="1:10" ht="15.75" thickTop="1" x14ac:dyDescent="0.25">
      <c r="A7186" s="374"/>
      <c r="B7186" s="359"/>
      <c r="C7186" s="359"/>
      <c r="D7186" s="359"/>
      <c r="E7186" s="359"/>
      <c r="F7186" s="359"/>
      <c r="G7186" s="359"/>
      <c r="H7186" s="359"/>
      <c r="I7186" s="359"/>
      <c r="J7186" s="375"/>
    </row>
    <row r="7187" spans="1:10" ht="38.25" x14ac:dyDescent="0.25">
      <c r="A7187" s="376" t="s">
        <v>184</v>
      </c>
      <c r="B7187" s="350" t="s">
        <v>4338</v>
      </c>
      <c r="C7187" s="349" t="s">
        <v>12</v>
      </c>
      <c r="D7187" s="349" t="s">
        <v>4339</v>
      </c>
      <c r="E7187" s="644" t="s">
        <v>2508</v>
      </c>
      <c r="F7187" s="644"/>
      <c r="G7187" s="351" t="s">
        <v>104</v>
      </c>
      <c r="H7187" s="352">
        <v>1</v>
      </c>
      <c r="I7187" s="353">
        <v>0.71</v>
      </c>
      <c r="J7187" s="377">
        <v>0.71</v>
      </c>
    </row>
    <row r="7188" spans="1:10" ht="26.25" thickBot="1" x14ac:dyDescent="0.3">
      <c r="A7188" s="372" t="s">
        <v>191</v>
      </c>
      <c r="B7188" s="355" t="s">
        <v>4342</v>
      </c>
      <c r="C7188" s="354" t="s">
        <v>12</v>
      </c>
      <c r="D7188" s="354" t="s">
        <v>4343</v>
      </c>
      <c r="E7188" s="643" t="s">
        <v>213</v>
      </c>
      <c r="F7188" s="643"/>
      <c r="G7188" s="356" t="s">
        <v>4</v>
      </c>
      <c r="H7188" s="357">
        <v>7.2000000000000002E-5</v>
      </c>
      <c r="I7188" s="358">
        <v>9993.9500000000007</v>
      </c>
      <c r="J7188" s="373">
        <v>0.71</v>
      </c>
    </row>
    <row r="7189" spans="1:10" ht="15.75" thickTop="1" x14ac:dyDescent="0.25">
      <c r="A7189" s="374"/>
      <c r="B7189" s="359"/>
      <c r="C7189" s="359"/>
      <c r="D7189" s="359"/>
      <c r="E7189" s="359"/>
      <c r="F7189" s="359"/>
      <c r="G7189" s="359"/>
      <c r="H7189" s="359"/>
      <c r="I7189" s="359"/>
      <c r="J7189" s="375"/>
    </row>
    <row r="7190" spans="1:10" ht="38.25" x14ac:dyDescent="0.25">
      <c r="A7190" s="376" t="s">
        <v>184</v>
      </c>
      <c r="B7190" s="350" t="s">
        <v>4336</v>
      </c>
      <c r="C7190" s="349" t="s">
        <v>12</v>
      </c>
      <c r="D7190" s="349" t="s">
        <v>4337</v>
      </c>
      <c r="E7190" s="644" t="s">
        <v>2508</v>
      </c>
      <c r="F7190" s="644"/>
      <c r="G7190" s="351" t="s">
        <v>104</v>
      </c>
      <c r="H7190" s="352">
        <v>1</v>
      </c>
      <c r="I7190" s="353">
        <v>0.14000000000000001</v>
      </c>
      <c r="J7190" s="377">
        <v>0.14000000000000001</v>
      </c>
    </row>
    <row r="7191" spans="1:10" ht="26.25" thickBot="1" x14ac:dyDescent="0.3">
      <c r="A7191" s="372" t="s">
        <v>191</v>
      </c>
      <c r="B7191" s="355" t="s">
        <v>4342</v>
      </c>
      <c r="C7191" s="354" t="s">
        <v>12</v>
      </c>
      <c r="D7191" s="354" t="s">
        <v>4343</v>
      </c>
      <c r="E7191" s="643" t="s">
        <v>213</v>
      </c>
      <c r="F7191" s="643"/>
      <c r="G7191" s="356" t="s">
        <v>4</v>
      </c>
      <c r="H7191" s="357">
        <v>1.4800000000000001E-5</v>
      </c>
      <c r="I7191" s="358">
        <v>9993.9500000000007</v>
      </c>
      <c r="J7191" s="373">
        <v>0.14000000000000001</v>
      </c>
    </row>
    <row r="7192" spans="1:10" ht="15.75" thickTop="1" x14ac:dyDescent="0.25">
      <c r="A7192" s="374"/>
      <c r="B7192" s="359"/>
      <c r="C7192" s="359"/>
      <c r="D7192" s="359"/>
      <c r="E7192" s="359"/>
      <c r="F7192" s="359"/>
      <c r="G7192" s="359"/>
      <c r="H7192" s="359"/>
      <c r="I7192" s="359"/>
      <c r="J7192" s="375"/>
    </row>
    <row r="7193" spans="1:10" ht="38.25" x14ac:dyDescent="0.25">
      <c r="A7193" s="376" t="s">
        <v>184</v>
      </c>
      <c r="B7193" s="350" t="s">
        <v>4334</v>
      </c>
      <c r="C7193" s="349" t="s">
        <v>12</v>
      </c>
      <c r="D7193" s="349" t="s">
        <v>4335</v>
      </c>
      <c r="E7193" s="644" t="s">
        <v>2508</v>
      </c>
      <c r="F7193" s="644"/>
      <c r="G7193" s="351" t="s">
        <v>104</v>
      </c>
      <c r="H7193" s="352">
        <v>1</v>
      </c>
      <c r="I7193" s="353">
        <v>0.69</v>
      </c>
      <c r="J7193" s="377">
        <v>0.69</v>
      </c>
    </row>
    <row r="7194" spans="1:10" ht="26.25" thickBot="1" x14ac:dyDescent="0.3">
      <c r="A7194" s="372" t="s">
        <v>191</v>
      </c>
      <c r="B7194" s="355" t="s">
        <v>4342</v>
      </c>
      <c r="C7194" s="354" t="s">
        <v>12</v>
      </c>
      <c r="D7194" s="354" t="s">
        <v>4343</v>
      </c>
      <c r="E7194" s="643" t="s">
        <v>213</v>
      </c>
      <c r="F7194" s="643"/>
      <c r="G7194" s="356" t="s">
        <v>4</v>
      </c>
      <c r="H7194" s="357">
        <v>6.9999999999999994E-5</v>
      </c>
      <c r="I7194" s="358">
        <v>9993.9500000000007</v>
      </c>
      <c r="J7194" s="373">
        <v>0.69</v>
      </c>
    </row>
    <row r="7195" spans="1:10" ht="15.75" thickTop="1" x14ac:dyDescent="0.25">
      <c r="A7195" s="374"/>
      <c r="B7195" s="359"/>
      <c r="C7195" s="359"/>
      <c r="D7195" s="359"/>
      <c r="E7195" s="359"/>
      <c r="F7195" s="359"/>
      <c r="G7195" s="359"/>
      <c r="H7195" s="359"/>
      <c r="I7195" s="359"/>
      <c r="J7195" s="375"/>
    </row>
    <row r="7196" spans="1:10" ht="38.25" x14ac:dyDescent="0.25">
      <c r="A7196" s="376" t="s">
        <v>184</v>
      </c>
      <c r="B7196" s="350" t="s">
        <v>4340</v>
      </c>
      <c r="C7196" s="349" t="s">
        <v>12</v>
      </c>
      <c r="D7196" s="349" t="s">
        <v>4341</v>
      </c>
      <c r="E7196" s="644" t="s">
        <v>2508</v>
      </c>
      <c r="F7196" s="644"/>
      <c r="G7196" s="351" t="s">
        <v>104</v>
      </c>
      <c r="H7196" s="352">
        <v>1</v>
      </c>
      <c r="I7196" s="353">
        <v>10.38</v>
      </c>
      <c r="J7196" s="377">
        <v>10.38</v>
      </c>
    </row>
    <row r="7197" spans="1:10" ht="15.75" thickBot="1" x14ac:dyDescent="0.3">
      <c r="A7197" s="372" t="s">
        <v>191</v>
      </c>
      <c r="B7197" s="355" t="s">
        <v>847</v>
      </c>
      <c r="C7197" s="354" t="s">
        <v>12</v>
      </c>
      <c r="D7197" s="354" t="s">
        <v>848</v>
      </c>
      <c r="E7197" s="643" t="s">
        <v>192</v>
      </c>
      <c r="F7197" s="643"/>
      <c r="G7197" s="356" t="s">
        <v>105</v>
      </c>
      <c r="H7197" s="357">
        <v>1.44</v>
      </c>
      <c r="I7197" s="358">
        <v>7.21</v>
      </c>
      <c r="J7197" s="373">
        <v>10.38</v>
      </c>
    </row>
    <row r="7198" spans="1:10" ht="15.75" thickTop="1" x14ac:dyDescent="0.25">
      <c r="A7198" s="374"/>
      <c r="B7198" s="359"/>
      <c r="C7198" s="359"/>
      <c r="D7198" s="359"/>
      <c r="E7198" s="359"/>
      <c r="F7198" s="359"/>
      <c r="G7198" s="359"/>
      <c r="H7198" s="359"/>
      <c r="I7198" s="359"/>
      <c r="J7198" s="375"/>
    </row>
    <row r="7199" spans="1:10" ht="38.25" x14ac:dyDescent="0.25">
      <c r="A7199" s="376" t="s">
        <v>184</v>
      </c>
      <c r="B7199" s="350" t="s">
        <v>3856</v>
      </c>
      <c r="C7199" s="349" t="s">
        <v>12</v>
      </c>
      <c r="D7199" s="349" t="s">
        <v>3857</v>
      </c>
      <c r="E7199" s="644" t="s">
        <v>716</v>
      </c>
      <c r="F7199" s="644"/>
      <c r="G7199" s="351" t="s">
        <v>4</v>
      </c>
      <c r="H7199" s="352">
        <v>1</v>
      </c>
      <c r="I7199" s="353">
        <v>99.27</v>
      </c>
      <c r="J7199" s="377">
        <v>99.27</v>
      </c>
    </row>
    <row r="7200" spans="1:10" ht="25.5" x14ac:dyDescent="0.25">
      <c r="A7200" s="378" t="s">
        <v>185</v>
      </c>
      <c r="B7200" s="361" t="s">
        <v>211</v>
      </c>
      <c r="C7200" s="360" t="s">
        <v>12</v>
      </c>
      <c r="D7200" s="360" t="s">
        <v>114</v>
      </c>
      <c r="E7200" s="645" t="s">
        <v>2465</v>
      </c>
      <c r="F7200" s="645"/>
      <c r="G7200" s="362" t="s">
        <v>104</v>
      </c>
      <c r="H7200" s="363">
        <v>0.52974500000000002</v>
      </c>
      <c r="I7200" s="364">
        <v>26.15</v>
      </c>
      <c r="J7200" s="379">
        <v>13.85</v>
      </c>
    </row>
    <row r="7201" spans="1:10" x14ac:dyDescent="0.25">
      <c r="A7201" s="378" t="s">
        <v>185</v>
      </c>
      <c r="B7201" s="361" t="s">
        <v>195</v>
      </c>
      <c r="C7201" s="360" t="s">
        <v>12</v>
      </c>
      <c r="D7201" s="360" t="s">
        <v>112</v>
      </c>
      <c r="E7201" s="645" t="s">
        <v>2465</v>
      </c>
      <c r="F7201" s="645"/>
      <c r="G7201" s="362" t="s">
        <v>104</v>
      </c>
      <c r="H7201" s="363">
        <v>0.52974500000000002</v>
      </c>
      <c r="I7201" s="364">
        <v>34.340000000000003</v>
      </c>
      <c r="J7201" s="379">
        <v>18.190000000000001</v>
      </c>
    </row>
    <row r="7202" spans="1:10" ht="38.25" x14ac:dyDescent="0.25">
      <c r="A7202" s="372" t="s">
        <v>191</v>
      </c>
      <c r="B7202" s="355" t="s">
        <v>889</v>
      </c>
      <c r="C7202" s="354" t="s">
        <v>12</v>
      </c>
      <c r="D7202" s="354" t="s">
        <v>890</v>
      </c>
      <c r="E7202" s="643" t="s">
        <v>192</v>
      </c>
      <c r="F7202" s="643"/>
      <c r="G7202" s="356" t="s">
        <v>4</v>
      </c>
      <c r="H7202" s="357">
        <v>3</v>
      </c>
      <c r="I7202" s="358">
        <v>1.77</v>
      </c>
      <c r="J7202" s="373">
        <v>5.31</v>
      </c>
    </row>
    <row r="7203" spans="1:10" ht="26.25" thickBot="1" x14ac:dyDescent="0.3">
      <c r="A7203" s="372" t="s">
        <v>191</v>
      </c>
      <c r="B7203" s="355" t="s">
        <v>4344</v>
      </c>
      <c r="C7203" s="354" t="s">
        <v>12</v>
      </c>
      <c r="D7203" s="354" t="s">
        <v>4345</v>
      </c>
      <c r="E7203" s="643" t="s">
        <v>192</v>
      </c>
      <c r="F7203" s="643"/>
      <c r="G7203" s="356" t="s">
        <v>4</v>
      </c>
      <c r="H7203" s="357">
        <v>1</v>
      </c>
      <c r="I7203" s="358">
        <v>61.92</v>
      </c>
      <c r="J7203" s="373">
        <v>61.92</v>
      </c>
    </row>
    <row r="7204" spans="1:10" ht="15.75" thickTop="1" x14ac:dyDescent="0.25">
      <c r="A7204" s="374"/>
      <c r="B7204" s="359"/>
      <c r="C7204" s="359"/>
      <c r="D7204" s="359"/>
      <c r="E7204" s="359"/>
      <c r="F7204" s="359"/>
      <c r="G7204" s="359"/>
      <c r="H7204" s="359"/>
      <c r="I7204" s="359"/>
      <c r="J7204" s="375"/>
    </row>
    <row r="7205" spans="1:10" x14ac:dyDescent="0.25">
      <c r="A7205" s="376" t="s">
        <v>184</v>
      </c>
      <c r="B7205" s="350" t="s">
        <v>3766</v>
      </c>
      <c r="C7205" s="349" t="s">
        <v>163</v>
      </c>
      <c r="D7205" s="349" t="s">
        <v>3767</v>
      </c>
      <c r="E7205" s="644" t="s">
        <v>189</v>
      </c>
      <c r="F7205" s="644"/>
      <c r="G7205" s="351" t="s">
        <v>4</v>
      </c>
      <c r="H7205" s="352">
        <v>1</v>
      </c>
      <c r="I7205" s="353">
        <v>2407.9</v>
      </c>
      <c r="J7205" s="377">
        <v>2407.9</v>
      </c>
    </row>
    <row r="7206" spans="1:10" ht="26.25" thickBot="1" x14ac:dyDescent="0.3">
      <c r="A7206" s="378" t="s">
        <v>185</v>
      </c>
      <c r="B7206" s="361" t="s">
        <v>4346</v>
      </c>
      <c r="C7206" s="360" t="s">
        <v>12</v>
      </c>
      <c r="D7206" s="360" t="s">
        <v>4134</v>
      </c>
      <c r="E7206" s="645" t="s">
        <v>2465</v>
      </c>
      <c r="F7206" s="645"/>
      <c r="G7206" s="362" t="s">
        <v>205</v>
      </c>
      <c r="H7206" s="363">
        <v>0.1</v>
      </c>
      <c r="I7206" s="364">
        <v>24079.08</v>
      </c>
      <c r="J7206" s="379">
        <v>2407.9</v>
      </c>
    </row>
    <row r="7207" spans="1:10" ht="15.75" thickTop="1" x14ac:dyDescent="0.25">
      <c r="A7207" s="374"/>
      <c r="B7207" s="359"/>
      <c r="C7207" s="359"/>
      <c r="D7207" s="359"/>
      <c r="E7207" s="359"/>
      <c r="F7207" s="359"/>
      <c r="G7207" s="359"/>
      <c r="H7207" s="359"/>
      <c r="I7207" s="359"/>
      <c r="J7207" s="375"/>
    </row>
    <row r="7208" spans="1:10" x14ac:dyDescent="0.25">
      <c r="A7208" s="376" t="s">
        <v>184</v>
      </c>
      <c r="B7208" s="350" t="s">
        <v>195</v>
      </c>
      <c r="C7208" s="349" t="s">
        <v>12</v>
      </c>
      <c r="D7208" s="349" t="s">
        <v>112</v>
      </c>
      <c r="E7208" s="644" t="s">
        <v>2465</v>
      </c>
      <c r="F7208" s="644"/>
      <c r="G7208" s="351" t="s">
        <v>104</v>
      </c>
      <c r="H7208" s="352">
        <v>1</v>
      </c>
      <c r="I7208" s="353">
        <v>34.340000000000003</v>
      </c>
      <c r="J7208" s="377">
        <v>34.340000000000003</v>
      </c>
    </row>
    <row r="7209" spans="1:10" ht="25.5" x14ac:dyDescent="0.25">
      <c r="A7209" s="378" t="s">
        <v>185</v>
      </c>
      <c r="B7209" s="361" t="s">
        <v>522</v>
      </c>
      <c r="C7209" s="360" t="s">
        <v>12</v>
      </c>
      <c r="D7209" s="360" t="s">
        <v>523</v>
      </c>
      <c r="E7209" s="645" t="s">
        <v>2465</v>
      </c>
      <c r="F7209" s="645"/>
      <c r="G7209" s="362" t="s">
        <v>104</v>
      </c>
      <c r="H7209" s="363">
        <v>1</v>
      </c>
      <c r="I7209" s="364">
        <v>0.89</v>
      </c>
      <c r="J7209" s="379">
        <v>0.89</v>
      </c>
    </row>
    <row r="7210" spans="1:10" x14ac:dyDescent="0.25">
      <c r="A7210" s="372" t="s">
        <v>191</v>
      </c>
      <c r="B7210" s="355" t="s">
        <v>230</v>
      </c>
      <c r="C7210" s="354" t="s">
        <v>12</v>
      </c>
      <c r="D7210" s="354" t="s">
        <v>524</v>
      </c>
      <c r="E7210" s="643" t="s">
        <v>215</v>
      </c>
      <c r="F7210" s="643"/>
      <c r="G7210" s="356" t="s">
        <v>104</v>
      </c>
      <c r="H7210" s="357">
        <v>1</v>
      </c>
      <c r="I7210" s="358">
        <v>23.86</v>
      </c>
      <c r="J7210" s="373">
        <v>23.86</v>
      </c>
    </row>
    <row r="7211" spans="1:10" ht="25.5" x14ac:dyDescent="0.25">
      <c r="A7211" s="372" t="s">
        <v>191</v>
      </c>
      <c r="B7211" s="355" t="s">
        <v>273</v>
      </c>
      <c r="C7211" s="354" t="s">
        <v>12</v>
      </c>
      <c r="D7211" s="354" t="s">
        <v>274</v>
      </c>
      <c r="E7211" s="643" t="s">
        <v>2425</v>
      </c>
      <c r="F7211" s="643"/>
      <c r="G7211" s="356" t="s">
        <v>104</v>
      </c>
      <c r="H7211" s="357">
        <v>1</v>
      </c>
      <c r="I7211" s="358">
        <v>0.78</v>
      </c>
      <c r="J7211" s="373">
        <v>0.78</v>
      </c>
    </row>
    <row r="7212" spans="1:10" ht="25.5" x14ac:dyDescent="0.25">
      <c r="A7212" s="372" t="s">
        <v>191</v>
      </c>
      <c r="B7212" s="355" t="s">
        <v>217</v>
      </c>
      <c r="C7212" s="354" t="s">
        <v>12</v>
      </c>
      <c r="D7212" s="354" t="s">
        <v>490</v>
      </c>
      <c r="E7212" s="643" t="s">
        <v>2425</v>
      </c>
      <c r="F7212" s="643"/>
      <c r="G7212" s="356" t="s">
        <v>104</v>
      </c>
      <c r="H7212" s="357">
        <v>1</v>
      </c>
      <c r="I7212" s="358">
        <v>1.49</v>
      </c>
      <c r="J7212" s="373">
        <v>1.49</v>
      </c>
    </row>
    <row r="7213" spans="1:10" ht="25.5" x14ac:dyDescent="0.25">
      <c r="A7213" s="372" t="s">
        <v>191</v>
      </c>
      <c r="B7213" s="355" t="s">
        <v>271</v>
      </c>
      <c r="C7213" s="354" t="s">
        <v>12</v>
      </c>
      <c r="D7213" s="354" t="s">
        <v>272</v>
      </c>
      <c r="E7213" s="643" t="s">
        <v>2425</v>
      </c>
      <c r="F7213" s="643"/>
      <c r="G7213" s="356" t="s">
        <v>104</v>
      </c>
      <c r="H7213" s="357">
        <v>1</v>
      </c>
      <c r="I7213" s="358">
        <v>1.33</v>
      </c>
      <c r="J7213" s="373">
        <v>1.33</v>
      </c>
    </row>
    <row r="7214" spans="1:10" ht="25.5" x14ac:dyDescent="0.25">
      <c r="A7214" s="372" t="s">
        <v>191</v>
      </c>
      <c r="B7214" s="355" t="s">
        <v>219</v>
      </c>
      <c r="C7214" s="354" t="s">
        <v>12</v>
      </c>
      <c r="D7214" s="354" t="s">
        <v>489</v>
      </c>
      <c r="E7214" s="643" t="s">
        <v>2425</v>
      </c>
      <c r="F7214" s="643"/>
      <c r="G7214" s="356" t="s">
        <v>104</v>
      </c>
      <c r="H7214" s="357">
        <v>1</v>
      </c>
      <c r="I7214" s="358">
        <v>0.88</v>
      </c>
      <c r="J7214" s="373">
        <v>0.88</v>
      </c>
    </row>
    <row r="7215" spans="1:10" ht="25.5" x14ac:dyDescent="0.25">
      <c r="A7215" s="372" t="s">
        <v>191</v>
      </c>
      <c r="B7215" s="355" t="s">
        <v>216</v>
      </c>
      <c r="C7215" s="354" t="s">
        <v>12</v>
      </c>
      <c r="D7215" s="354" t="s">
        <v>488</v>
      </c>
      <c r="E7215" s="643" t="s">
        <v>2425</v>
      </c>
      <c r="F7215" s="643"/>
      <c r="G7215" s="356" t="s">
        <v>104</v>
      </c>
      <c r="H7215" s="357">
        <v>1</v>
      </c>
      <c r="I7215" s="358">
        <v>5</v>
      </c>
      <c r="J7215" s="373">
        <v>5</v>
      </c>
    </row>
    <row r="7216" spans="1:10" ht="26.25" thickBot="1" x14ac:dyDescent="0.3">
      <c r="A7216" s="372" t="s">
        <v>191</v>
      </c>
      <c r="B7216" s="355" t="s">
        <v>218</v>
      </c>
      <c r="C7216" s="354" t="s">
        <v>12</v>
      </c>
      <c r="D7216" s="354" t="s">
        <v>491</v>
      </c>
      <c r="E7216" s="643" t="s">
        <v>2425</v>
      </c>
      <c r="F7216" s="643"/>
      <c r="G7216" s="356" t="s">
        <v>104</v>
      </c>
      <c r="H7216" s="357">
        <v>1</v>
      </c>
      <c r="I7216" s="358">
        <v>0.11</v>
      </c>
      <c r="J7216" s="373">
        <v>0.11</v>
      </c>
    </row>
    <row r="7217" spans="1:10" ht="15.75" thickTop="1" x14ac:dyDescent="0.25">
      <c r="A7217" s="374"/>
      <c r="B7217" s="359"/>
      <c r="C7217" s="359"/>
      <c r="D7217" s="359"/>
      <c r="E7217" s="359"/>
      <c r="F7217" s="359"/>
      <c r="G7217" s="359"/>
      <c r="H7217" s="359"/>
      <c r="I7217" s="359"/>
      <c r="J7217" s="375"/>
    </row>
    <row r="7218" spans="1:10" ht="51" x14ac:dyDescent="0.25">
      <c r="A7218" s="376" t="s">
        <v>184</v>
      </c>
      <c r="B7218" s="350" t="s">
        <v>4347</v>
      </c>
      <c r="C7218" s="349" t="s">
        <v>12</v>
      </c>
      <c r="D7218" s="349" t="s">
        <v>4348</v>
      </c>
      <c r="E7218" s="644" t="s">
        <v>194</v>
      </c>
      <c r="F7218" s="644"/>
      <c r="G7218" s="351" t="s">
        <v>3</v>
      </c>
      <c r="H7218" s="352">
        <v>1</v>
      </c>
      <c r="I7218" s="353">
        <v>6.31</v>
      </c>
      <c r="J7218" s="377">
        <v>6.31</v>
      </c>
    </row>
    <row r="7219" spans="1:10" ht="25.5" x14ac:dyDescent="0.25">
      <c r="A7219" s="378" t="s">
        <v>185</v>
      </c>
      <c r="B7219" s="361" t="s">
        <v>211</v>
      </c>
      <c r="C7219" s="360" t="s">
        <v>12</v>
      </c>
      <c r="D7219" s="360" t="s">
        <v>114</v>
      </c>
      <c r="E7219" s="645" t="s">
        <v>2465</v>
      </c>
      <c r="F7219" s="645"/>
      <c r="G7219" s="362" t="s">
        <v>104</v>
      </c>
      <c r="H7219" s="363">
        <v>6.0999999999999999E-2</v>
      </c>
      <c r="I7219" s="364">
        <v>26.15</v>
      </c>
      <c r="J7219" s="379">
        <v>1.59</v>
      </c>
    </row>
    <row r="7220" spans="1:10" x14ac:dyDescent="0.25">
      <c r="A7220" s="378" t="s">
        <v>185</v>
      </c>
      <c r="B7220" s="361" t="s">
        <v>195</v>
      </c>
      <c r="C7220" s="360" t="s">
        <v>12</v>
      </c>
      <c r="D7220" s="360" t="s">
        <v>112</v>
      </c>
      <c r="E7220" s="645" t="s">
        <v>2465</v>
      </c>
      <c r="F7220" s="645"/>
      <c r="G7220" s="362" t="s">
        <v>104</v>
      </c>
      <c r="H7220" s="363">
        <v>6.0999999999999999E-2</v>
      </c>
      <c r="I7220" s="364">
        <v>34.340000000000003</v>
      </c>
      <c r="J7220" s="379">
        <v>2.09</v>
      </c>
    </row>
    <row r="7221" spans="1:10" ht="25.5" x14ac:dyDescent="0.25">
      <c r="A7221" s="372" t="s">
        <v>191</v>
      </c>
      <c r="B7221" s="355" t="s">
        <v>4349</v>
      </c>
      <c r="C7221" s="354" t="s">
        <v>12</v>
      </c>
      <c r="D7221" s="354" t="s">
        <v>4350</v>
      </c>
      <c r="E7221" s="643" t="s">
        <v>192</v>
      </c>
      <c r="F7221" s="643"/>
      <c r="G7221" s="356" t="s">
        <v>3</v>
      </c>
      <c r="H7221" s="357">
        <v>1.1000000000000001</v>
      </c>
      <c r="I7221" s="358">
        <v>2.37</v>
      </c>
      <c r="J7221" s="373">
        <v>2.6</v>
      </c>
    </row>
    <row r="7222" spans="1:10" ht="26.25" thickBot="1" x14ac:dyDescent="0.3">
      <c r="A7222" s="372" t="s">
        <v>191</v>
      </c>
      <c r="B7222" s="355" t="s">
        <v>301</v>
      </c>
      <c r="C7222" s="354" t="s">
        <v>12</v>
      </c>
      <c r="D7222" s="354" t="s">
        <v>302</v>
      </c>
      <c r="E7222" s="643" t="s">
        <v>192</v>
      </c>
      <c r="F7222" s="643"/>
      <c r="G7222" s="356" t="s">
        <v>16</v>
      </c>
      <c r="H7222" s="357">
        <v>1.6000000000000001E-3</v>
      </c>
      <c r="I7222" s="358">
        <v>24.61</v>
      </c>
      <c r="J7222" s="373">
        <v>0.03</v>
      </c>
    </row>
    <row r="7223" spans="1:10" ht="15.75" thickTop="1" x14ac:dyDescent="0.25">
      <c r="A7223" s="374"/>
      <c r="B7223" s="359"/>
      <c r="C7223" s="359"/>
      <c r="D7223" s="359"/>
      <c r="E7223" s="359"/>
      <c r="F7223" s="359"/>
      <c r="G7223" s="359"/>
      <c r="H7223" s="359"/>
      <c r="I7223" s="359"/>
      <c r="J7223" s="375"/>
    </row>
    <row r="7224" spans="1:10" ht="51" x14ac:dyDescent="0.25">
      <c r="A7224" s="376" t="s">
        <v>184</v>
      </c>
      <c r="B7224" s="350" t="s">
        <v>4351</v>
      </c>
      <c r="C7224" s="349" t="s">
        <v>12</v>
      </c>
      <c r="D7224" s="349" t="s">
        <v>4352</v>
      </c>
      <c r="E7224" s="644" t="s">
        <v>713</v>
      </c>
      <c r="F7224" s="644"/>
      <c r="G7224" s="351" t="s">
        <v>3</v>
      </c>
      <c r="H7224" s="352">
        <v>1</v>
      </c>
      <c r="I7224" s="353">
        <v>9.9</v>
      </c>
      <c r="J7224" s="377">
        <v>9.9</v>
      </c>
    </row>
    <row r="7225" spans="1:10" x14ac:dyDescent="0.25">
      <c r="A7225" s="378" t="s">
        <v>185</v>
      </c>
      <c r="B7225" s="361" t="s">
        <v>195</v>
      </c>
      <c r="C7225" s="360" t="s">
        <v>12</v>
      </c>
      <c r="D7225" s="360" t="s">
        <v>112</v>
      </c>
      <c r="E7225" s="645" t="s">
        <v>2465</v>
      </c>
      <c r="F7225" s="645"/>
      <c r="G7225" s="362" t="s">
        <v>104</v>
      </c>
      <c r="H7225" s="363">
        <v>0.124</v>
      </c>
      <c r="I7225" s="364">
        <v>34.340000000000003</v>
      </c>
      <c r="J7225" s="379">
        <v>4.25</v>
      </c>
    </row>
    <row r="7226" spans="1:10" ht="25.5" x14ac:dyDescent="0.25">
      <c r="A7226" s="378" t="s">
        <v>185</v>
      </c>
      <c r="B7226" s="361" t="s">
        <v>211</v>
      </c>
      <c r="C7226" s="360" t="s">
        <v>12</v>
      </c>
      <c r="D7226" s="360" t="s">
        <v>114</v>
      </c>
      <c r="E7226" s="645" t="s">
        <v>2465</v>
      </c>
      <c r="F7226" s="645"/>
      <c r="G7226" s="362" t="s">
        <v>104</v>
      </c>
      <c r="H7226" s="363">
        <v>0.124</v>
      </c>
      <c r="I7226" s="364">
        <v>26.15</v>
      </c>
      <c r="J7226" s="379">
        <v>3.24</v>
      </c>
    </row>
    <row r="7227" spans="1:10" ht="26.25" thickBot="1" x14ac:dyDescent="0.3">
      <c r="A7227" s="372" t="s">
        <v>191</v>
      </c>
      <c r="B7227" s="355" t="s">
        <v>4349</v>
      </c>
      <c r="C7227" s="354" t="s">
        <v>12</v>
      </c>
      <c r="D7227" s="354" t="s">
        <v>4350</v>
      </c>
      <c r="E7227" s="643" t="s">
        <v>192</v>
      </c>
      <c r="F7227" s="643"/>
      <c r="G7227" s="356" t="s">
        <v>3</v>
      </c>
      <c r="H7227" s="357">
        <v>1.0169999999999999</v>
      </c>
      <c r="I7227" s="358">
        <v>2.37</v>
      </c>
      <c r="J7227" s="373">
        <v>2.41</v>
      </c>
    </row>
    <row r="7228" spans="1:10" ht="15.75" thickTop="1" x14ac:dyDescent="0.25">
      <c r="A7228" s="374"/>
      <c r="B7228" s="359"/>
      <c r="C7228" s="359"/>
      <c r="D7228" s="359"/>
      <c r="E7228" s="359"/>
      <c r="F7228" s="359"/>
      <c r="G7228" s="359"/>
      <c r="H7228" s="359"/>
      <c r="I7228" s="359"/>
      <c r="J7228" s="375"/>
    </row>
    <row r="7229" spans="1:10" ht="38.25" x14ac:dyDescent="0.25">
      <c r="A7229" s="376" t="s">
        <v>184</v>
      </c>
      <c r="B7229" s="350" t="s">
        <v>3850</v>
      </c>
      <c r="C7229" s="349" t="s">
        <v>12</v>
      </c>
      <c r="D7229" s="349" t="s">
        <v>3851</v>
      </c>
      <c r="E7229" s="644" t="s">
        <v>713</v>
      </c>
      <c r="F7229" s="644"/>
      <c r="G7229" s="351" t="s">
        <v>3</v>
      </c>
      <c r="H7229" s="352">
        <v>1</v>
      </c>
      <c r="I7229" s="353">
        <v>19.66</v>
      </c>
      <c r="J7229" s="377">
        <v>19.66</v>
      </c>
    </row>
    <row r="7230" spans="1:10" x14ac:dyDescent="0.25">
      <c r="A7230" s="378" t="s">
        <v>185</v>
      </c>
      <c r="B7230" s="361" t="s">
        <v>195</v>
      </c>
      <c r="C7230" s="360" t="s">
        <v>12</v>
      </c>
      <c r="D7230" s="360" t="s">
        <v>112</v>
      </c>
      <c r="E7230" s="645" t="s">
        <v>2465</v>
      </c>
      <c r="F7230" s="645"/>
      <c r="G7230" s="362" t="s">
        <v>104</v>
      </c>
      <c r="H7230" s="363">
        <v>0.19700000000000001</v>
      </c>
      <c r="I7230" s="364">
        <v>34.340000000000003</v>
      </c>
      <c r="J7230" s="379">
        <v>6.76</v>
      </c>
    </row>
    <row r="7231" spans="1:10" ht="25.5" x14ac:dyDescent="0.25">
      <c r="A7231" s="378" t="s">
        <v>185</v>
      </c>
      <c r="B7231" s="361" t="s">
        <v>211</v>
      </c>
      <c r="C7231" s="360" t="s">
        <v>12</v>
      </c>
      <c r="D7231" s="360" t="s">
        <v>114</v>
      </c>
      <c r="E7231" s="645" t="s">
        <v>2465</v>
      </c>
      <c r="F7231" s="645"/>
      <c r="G7231" s="362" t="s">
        <v>104</v>
      </c>
      <c r="H7231" s="363">
        <v>0.19700000000000001</v>
      </c>
      <c r="I7231" s="364">
        <v>26.15</v>
      </c>
      <c r="J7231" s="379">
        <v>5.15</v>
      </c>
    </row>
    <row r="7232" spans="1:10" ht="26.25" thickBot="1" x14ac:dyDescent="0.3">
      <c r="A7232" s="372" t="s">
        <v>191</v>
      </c>
      <c r="B7232" s="355" t="s">
        <v>1071</v>
      </c>
      <c r="C7232" s="354" t="s">
        <v>12</v>
      </c>
      <c r="D7232" s="354" t="s">
        <v>1072</v>
      </c>
      <c r="E7232" s="643" t="s">
        <v>192</v>
      </c>
      <c r="F7232" s="643"/>
      <c r="G7232" s="356" t="s">
        <v>3</v>
      </c>
      <c r="H7232" s="357">
        <v>1.0169999999999999</v>
      </c>
      <c r="I7232" s="358">
        <v>7.63</v>
      </c>
      <c r="J7232" s="373">
        <v>7.75</v>
      </c>
    </row>
    <row r="7233" spans="1:10" ht="15.75" thickTop="1" x14ac:dyDescent="0.25">
      <c r="A7233" s="374"/>
      <c r="B7233" s="359"/>
      <c r="C7233" s="359"/>
      <c r="D7233" s="359"/>
      <c r="E7233" s="359"/>
      <c r="F7233" s="359"/>
      <c r="G7233" s="359"/>
      <c r="H7233" s="359"/>
      <c r="I7233" s="359"/>
      <c r="J7233" s="375"/>
    </row>
    <row r="7234" spans="1:10" ht="25.5" x14ac:dyDescent="0.25">
      <c r="A7234" s="376" t="s">
        <v>184</v>
      </c>
      <c r="B7234" s="350" t="s">
        <v>1916</v>
      </c>
      <c r="C7234" s="349" t="s">
        <v>12</v>
      </c>
      <c r="D7234" s="349" t="s">
        <v>1917</v>
      </c>
      <c r="E7234" s="644" t="s">
        <v>2465</v>
      </c>
      <c r="F7234" s="644"/>
      <c r="G7234" s="351" t="s">
        <v>104</v>
      </c>
      <c r="H7234" s="352">
        <v>1</v>
      </c>
      <c r="I7234" s="353">
        <v>41.48</v>
      </c>
      <c r="J7234" s="377">
        <v>41.48</v>
      </c>
    </row>
    <row r="7235" spans="1:10" ht="25.5" x14ac:dyDescent="0.25">
      <c r="A7235" s="378" t="s">
        <v>185</v>
      </c>
      <c r="B7235" s="361" t="s">
        <v>2141</v>
      </c>
      <c r="C7235" s="360" t="s">
        <v>12</v>
      </c>
      <c r="D7235" s="360" t="s">
        <v>2142</v>
      </c>
      <c r="E7235" s="645" t="s">
        <v>2465</v>
      </c>
      <c r="F7235" s="645"/>
      <c r="G7235" s="362" t="s">
        <v>104</v>
      </c>
      <c r="H7235" s="363">
        <v>1</v>
      </c>
      <c r="I7235" s="364">
        <v>0.95</v>
      </c>
      <c r="J7235" s="379">
        <v>0.95</v>
      </c>
    </row>
    <row r="7236" spans="1:10" ht="25.5" x14ac:dyDescent="0.25">
      <c r="A7236" s="372" t="s">
        <v>191</v>
      </c>
      <c r="B7236" s="355" t="s">
        <v>216</v>
      </c>
      <c r="C7236" s="354" t="s">
        <v>12</v>
      </c>
      <c r="D7236" s="354" t="s">
        <v>488</v>
      </c>
      <c r="E7236" s="643" t="s">
        <v>2425</v>
      </c>
      <c r="F7236" s="643"/>
      <c r="G7236" s="356" t="s">
        <v>104</v>
      </c>
      <c r="H7236" s="357">
        <v>1</v>
      </c>
      <c r="I7236" s="358">
        <v>5</v>
      </c>
      <c r="J7236" s="373">
        <v>5</v>
      </c>
    </row>
    <row r="7237" spans="1:10" ht="25.5" x14ac:dyDescent="0.25">
      <c r="A7237" s="372" t="s">
        <v>191</v>
      </c>
      <c r="B7237" s="355" t="s">
        <v>271</v>
      </c>
      <c r="C7237" s="354" t="s">
        <v>12</v>
      </c>
      <c r="D7237" s="354" t="s">
        <v>272</v>
      </c>
      <c r="E7237" s="643" t="s">
        <v>2425</v>
      </c>
      <c r="F7237" s="643"/>
      <c r="G7237" s="356" t="s">
        <v>104</v>
      </c>
      <c r="H7237" s="357">
        <v>1</v>
      </c>
      <c r="I7237" s="358">
        <v>1.33</v>
      </c>
      <c r="J7237" s="373">
        <v>1.33</v>
      </c>
    </row>
    <row r="7238" spans="1:10" x14ac:dyDescent="0.25">
      <c r="A7238" s="372" t="s">
        <v>191</v>
      </c>
      <c r="B7238" s="355" t="s">
        <v>2143</v>
      </c>
      <c r="C7238" s="354" t="s">
        <v>12</v>
      </c>
      <c r="D7238" s="354" t="s">
        <v>2144</v>
      </c>
      <c r="E7238" s="643" t="s">
        <v>215</v>
      </c>
      <c r="F7238" s="643"/>
      <c r="G7238" s="356" t="s">
        <v>104</v>
      </c>
      <c r="H7238" s="357">
        <v>1</v>
      </c>
      <c r="I7238" s="358">
        <v>30.94</v>
      </c>
      <c r="J7238" s="373">
        <v>30.94</v>
      </c>
    </row>
    <row r="7239" spans="1:10" ht="25.5" x14ac:dyDescent="0.25">
      <c r="A7239" s="372" t="s">
        <v>191</v>
      </c>
      <c r="B7239" s="355" t="s">
        <v>218</v>
      </c>
      <c r="C7239" s="354" t="s">
        <v>12</v>
      </c>
      <c r="D7239" s="354" t="s">
        <v>491</v>
      </c>
      <c r="E7239" s="643" t="s">
        <v>2425</v>
      </c>
      <c r="F7239" s="643"/>
      <c r="G7239" s="356" t="s">
        <v>104</v>
      </c>
      <c r="H7239" s="357">
        <v>1</v>
      </c>
      <c r="I7239" s="358">
        <v>0.11</v>
      </c>
      <c r="J7239" s="373">
        <v>0.11</v>
      </c>
    </row>
    <row r="7240" spans="1:10" ht="25.5" x14ac:dyDescent="0.25">
      <c r="A7240" s="372" t="s">
        <v>191</v>
      </c>
      <c r="B7240" s="355" t="s">
        <v>273</v>
      </c>
      <c r="C7240" s="354" t="s">
        <v>12</v>
      </c>
      <c r="D7240" s="354" t="s">
        <v>274</v>
      </c>
      <c r="E7240" s="643" t="s">
        <v>2425</v>
      </c>
      <c r="F7240" s="643"/>
      <c r="G7240" s="356" t="s">
        <v>104</v>
      </c>
      <c r="H7240" s="357">
        <v>1</v>
      </c>
      <c r="I7240" s="358">
        <v>0.78</v>
      </c>
      <c r="J7240" s="373">
        <v>0.78</v>
      </c>
    </row>
    <row r="7241" spans="1:10" ht="25.5" x14ac:dyDescent="0.25">
      <c r="A7241" s="372" t="s">
        <v>191</v>
      </c>
      <c r="B7241" s="355" t="s">
        <v>219</v>
      </c>
      <c r="C7241" s="354" t="s">
        <v>12</v>
      </c>
      <c r="D7241" s="354" t="s">
        <v>489</v>
      </c>
      <c r="E7241" s="643" t="s">
        <v>2425</v>
      </c>
      <c r="F7241" s="643"/>
      <c r="G7241" s="356" t="s">
        <v>104</v>
      </c>
      <c r="H7241" s="357">
        <v>1</v>
      </c>
      <c r="I7241" s="358">
        <v>0.88</v>
      </c>
      <c r="J7241" s="373">
        <v>0.88</v>
      </c>
    </row>
    <row r="7242" spans="1:10" ht="26.25" thickBot="1" x14ac:dyDescent="0.3">
      <c r="A7242" s="372" t="s">
        <v>191</v>
      </c>
      <c r="B7242" s="355" t="s">
        <v>217</v>
      </c>
      <c r="C7242" s="354" t="s">
        <v>12</v>
      </c>
      <c r="D7242" s="354" t="s">
        <v>490</v>
      </c>
      <c r="E7242" s="643" t="s">
        <v>2425</v>
      </c>
      <c r="F7242" s="643"/>
      <c r="G7242" s="356" t="s">
        <v>104</v>
      </c>
      <c r="H7242" s="357">
        <v>1</v>
      </c>
      <c r="I7242" s="358">
        <v>1.49</v>
      </c>
      <c r="J7242" s="373">
        <v>1.49</v>
      </c>
    </row>
    <row r="7243" spans="1:10" ht="15.75" thickTop="1" x14ac:dyDescent="0.25">
      <c r="A7243" s="374"/>
      <c r="B7243" s="359"/>
      <c r="C7243" s="359"/>
      <c r="D7243" s="359"/>
      <c r="E7243" s="359"/>
      <c r="F7243" s="359"/>
      <c r="G7243" s="359"/>
      <c r="H7243" s="359"/>
      <c r="I7243" s="359"/>
      <c r="J7243" s="375"/>
    </row>
    <row r="7244" spans="1:10" ht="38.25" x14ac:dyDescent="0.25">
      <c r="A7244" s="376" t="s">
        <v>184</v>
      </c>
      <c r="B7244" s="350" t="s">
        <v>4096</v>
      </c>
      <c r="C7244" s="349" t="s">
        <v>12</v>
      </c>
      <c r="D7244" s="349" t="s">
        <v>4097</v>
      </c>
      <c r="E7244" s="644" t="s">
        <v>640</v>
      </c>
      <c r="F7244" s="644"/>
      <c r="G7244" s="351" t="s">
        <v>162</v>
      </c>
      <c r="H7244" s="352">
        <v>1</v>
      </c>
      <c r="I7244" s="353">
        <v>12.78</v>
      </c>
      <c r="J7244" s="377">
        <v>12.78</v>
      </c>
    </row>
    <row r="7245" spans="1:10" x14ac:dyDescent="0.25">
      <c r="A7245" s="378" t="s">
        <v>185</v>
      </c>
      <c r="B7245" s="361" t="s">
        <v>550</v>
      </c>
      <c r="C7245" s="360" t="s">
        <v>12</v>
      </c>
      <c r="D7245" s="360" t="s">
        <v>551</v>
      </c>
      <c r="E7245" s="645" t="s">
        <v>2465</v>
      </c>
      <c r="F7245" s="645"/>
      <c r="G7245" s="362" t="s">
        <v>104</v>
      </c>
      <c r="H7245" s="363">
        <v>0.24590000000000001</v>
      </c>
      <c r="I7245" s="364">
        <v>35.26</v>
      </c>
      <c r="J7245" s="379">
        <v>8.67</v>
      </c>
    </row>
    <row r="7246" spans="1:10" x14ac:dyDescent="0.25">
      <c r="A7246" s="378" t="s">
        <v>185</v>
      </c>
      <c r="B7246" s="361" t="s">
        <v>190</v>
      </c>
      <c r="C7246" s="360" t="s">
        <v>12</v>
      </c>
      <c r="D7246" s="360" t="s">
        <v>106</v>
      </c>
      <c r="E7246" s="645" t="s">
        <v>2465</v>
      </c>
      <c r="F7246" s="645"/>
      <c r="G7246" s="362" t="s">
        <v>104</v>
      </c>
      <c r="H7246" s="363">
        <v>8.2000000000000003E-2</v>
      </c>
      <c r="I7246" s="364">
        <v>24.91</v>
      </c>
      <c r="J7246" s="379">
        <v>2.04</v>
      </c>
    </row>
    <row r="7247" spans="1:10" ht="25.5" x14ac:dyDescent="0.25">
      <c r="A7247" s="372" t="s">
        <v>191</v>
      </c>
      <c r="B7247" s="355" t="s">
        <v>754</v>
      </c>
      <c r="C7247" s="354" t="s">
        <v>12</v>
      </c>
      <c r="D7247" s="354" t="s">
        <v>755</v>
      </c>
      <c r="E7247" s="643" t="s">
        <v>192</v>
      </c>
      <c r="F7247" s="643"/>
      <c r="G7247" s="356" t="s">
        <v>4</v>
      </c>
      <c r="H7247" s="357">
        <v>4.0099999999999997E-2</v>
      </c>
      <c r="I7247" s="358">
        <v>0.94</v>
      </c>
      <c r="J7247" s="373">
        <v>0.03</v>
      </c>
    </row>
    <row r="7248" spans="1:10" ht="26.25" thickBot="1" x14ac:dyDescent="0.3">
      <c r="A7248" s="372" t="s">
        <v>191</v>
      </c>
      <c r="B7248" s="355" t="s">
        <v>4353</v>
      </c>
      <c r="C7248" s="354" t="s">
        <v>12</v>
      </c>
      <c r="D7248" s="354" t="s">
        <v>4354</v>
      </c>
      <c r="E7248" s="643" t="s">
        <v>192</v>
      </c>
      <c r="F7248" s="643"/>
      <c r="G7248" s="356" t="s">
        <v>16</v>
      </c>
      <c r="H7248" s="357">
        <v>0.7288</v>
      </c>
      <c r="I7248" s="358">
        <v>2.8</v>
      </c>
      <c r="J7248" s="373">
        <v>2.04</v>
      </c>
    </row>
    <row r="7249" spans="1:10" ht="15.75" thickTop="1" x14ac:dyDescent="0.25">
      <c r="A7249" s="374"/>
      <c r="B7249" s="359"/>
      <c r="C7249" s="359"/>
      <c r="D7249" s="359"/>
      <c r="E7249" s="359"/>
      <c r="F7249" s="359"/>
      <c r="G7249" s="359"/>
      <c r="H7249" s="359"/>
      <c r="I7249" s="359"/>
      <c r="J7249" s="375"/>
    </row>
    <row r="7250" spans="1:10" ht="63.75" x14ac:dyDescent="0.25">
      <c r="A7250" s="376" t="s">
        <v>184</v>
      </c>
      <c r="B7250" s="350" t="s">
        <v>4150</v>
      </c>
      <c r="C7250" s="349" t="s">
        <v>163</v>
      </c>
      <c r="D7250" s="349" t="s">
        <v>4151</v>
      </c>
      <c r="E7250" s="644" t="s">
        <v>706</v>
      </c>
      <c r="F7250" s="644"/>
      <c r="G7250" s="351" t="s">
        <v>162</v>
      </c>
      <c r="H7250" s="352">
        <v>1</v>
      </c>
      <c r="I7250" s="353">
        <v>50.13</v>
      </c>
      <c r="J7250" s="377">
        <v>50.13</v>
      </c>
    </row>
    <row r="7251" spans="1:10" x14ac:dyDescent="0.25">
      <c r="A7251" s="378" t="s">
        <v>185</v>
      </c>
      <c r="B7251" s="361" t="s">
        <v>190</v>
      </c>
      <c r="C7251" s="360" t="s">
        <v>12</v>
      </c>
      <c r="D7251" s="360" t="s">
        <v>106</v>
      </c>
      <c r="E7251" s="645" t="s">
        <v>2465</v>
      </c>
      <c r="F7251" s="645"/>
      <c r="G7251" s="362" t="s">
        <v>104</v>
      </c>
      <c r="H7251" s="363">
        <v>0.158</v>
      </c>
      <c r="I7251" s="364">
        <v>24.91</v>
      </c>
      <c r="J7251" s="379">
        <v>3.93</v>
      </c>
    </row>
    <row r="7252" spans="1:10" x14ac:dyDescent="0.25">
      <c r="A7252" s="378" t="s">
        <v>185</v>
      </c>
      <c r="B7252" s="361" t="s">
        <v>207</v>
      </c>
      <c r="C7252" s="360" t="s">
        <v>12</v>
      </c>
      <c r="D7252" s="360" t="s">
        <v>107</v>
      </c>
      <c r="E7252" s="645" t="s">
        <v>2465</v>
      </c>
      <c r="F7252" s="645"/>
      <c r="G7252" s="362" t="s">
        <v>104</v>
      </c>
      <c r="H7252" s="363">
        <v>0.43</v>
      </c>
      <c r="I7252" s="364">
        <v>33.840000000000003</v>
      </c>
      <c r="J7252" s="379">
        <v>14.55</v>
      </c>
    </row>
    <row r="7253" spans="1:10" ht="63.75" x14ac:dyDescent="0.25">
      <c r="A7253" s="378" t="s">
        <v>185</v>
      </c>
      <c r="B7253" s="361" t="s">
        <v>683</v>
      </c>
      <c r="C7253" s="360" t="s">
        <v>12</v>
      </c>
      <c r="D7253" s="360" t="s">
        <v>684</v>
      </c>
      <c r="E7253" s="645" t="s">
        <v>2470</v>
      </c>
      <c r="F7253" s="645"/>
      <c r="G7253" s="362" t="s">
        <v>187</v>
      </c>
      <c r="H7253" s="363">
        <v>3.7600000000000001E-2</v>
      </c>
      <c r="I7253" s="364">
        <v>841.91</v>
      </c>
      <c r="J7253" s="379">
        <v>31.65</v>
      </c>
    </row>
    <row r="7254" spans="1:10" x14ac:dyDescent="0.25">
      <c r="A7254" s="646" t="s">
        <v>199</v>
      </c>
      <c r="B7254" s="853"/>
      <c r="C7254" s="853"/>
      <c r="D7254" s="853"/>
      <c r="E7254" s="853"/>
      <c r="F7254" s="853"/>
      <c r="G7254" s="853"/>
      <c r="H7254" s="853"/>
      <c r="I7254" s="853"/>
      <c r="J7254" s="647"/>
    </row>
    <row r="7255" spans="1:10" ht="15.75" thickBot="1" x14ac:dyDescent="0.3">
      <c r="A7255" s="648" t="s">
        <v>4355</v>
      </c>
      <c r="B7255" s="854"/>
      <c r="C7255" s="854"/>
      <c r="D7255" s="854"/>
      <c r="E7255" s="854"/>
      <c r="F7255" s="854"/>
      <c r="G7255" s="854"/>
      <c r="H7255" s="854"/>
      <c r="I7255" s="854"/>
      <c r="J7255" s="649"/>
    </row>
    <row r="7256" spans="1:10" ht="15.75" thickTop="1" x14ac:dyDescent="0.25">
      <c r="A7256" s="374"/>
      <c r="B7256" s="359"/>
      <c r="C7256" s="359"/>
      <c r="D7256" s="359"/>
      <c r="E7256" s="359"/>
      <c r="F7256" s="359"/>
      <c r="G7256" s="359"/>
      <c r="H7256" s="359"/>
      <c r="I7256" s="359"/>
      <c r="J7256" s="375"/>
    </row>
    <row r="7257" spans="1:10" ht="25.5" x14ac:dyDescent="0.25">
      <c r="A7257" s="376" t="s">
        <v>184</v>
      </c>
      <c r="B7257" s="350" t="s">
        <v>416</v>
      </c>
      <c r="C7257" s="349" t="s">
        <v>12</v>
      </c>
      <c r="D7257" s="349" t="s">
        <v>417</v>
      </c>
      <c r="E7257" s="644" t="s">
        <v>2465</v>
      </c>
      <c r="F7257" s="644"/>
      <c r="G7257" s="351" t="s">
        <v>104</v>
      </c>
      <c r="H7257" s="352">
        <v>1</v>
      </c>
      <c r="I7257" s="353">
        <v>33.36</v>
      </c>
      <c r="J7257" s="377">
        <v>33.36</v>
      </c>
    </row>
    <row r="7258" spans="1:10" ht="38.25" x14ac:dyDescent="0.25">
      <c r="A7258" s="378" t="s">
        <v>185</v>
      </c>
      <c r="B7258" s="361" t="s">
        <v>525</v>
      </c>
      <c r="C7258" s="360" t="s">
        <v>12</v>
      </c>
      <c r="D7258" s="360" t="s">
        <v>526</v>
      </c>
      <c r="E7258" s="645" t="s">
        <v>2465</v>
      </c>
      <c r="F7258" s="645"/>
      <c r="G7258" s="362" t="s">
        <v>104</v>
      </c>
      <c r="H7258" s="363">
        <v>1</v>
      </c>
      <c r="I7258" s="364">
        <v>0.42</v>
      </c>
      <c r="J7258" s="379">
        <v>0.42</v>
      </c>
    </row>
    <row r="7259" spans="1:10" ht="25.5" x14ac:dyDescent="0.25">
      <c r="A7259" s="372" t="s">
        <v>191</v>
      </c>
      <c r="B7259" s="355" t="s">
        <v>277</v>
      </c>
      <c r="C7259" s="354" t="s">
        <v>12</v>
      </c>
      <c r="D7259" s="354" t="s">
        <v>278</v>
      </c>
      <c r="E7259" s="643" t="s">
        <v>2425</v>
      </c>
      <c r="F7259" s="643"/>
      <c r="G7259" s="356" t="s">
        <v>104</v>
      </c>
      <c r="H7259" s="357">
        <v>1</v>
      </c>
      <c r="I7259" s="358">
        <v>0.41</v>
      </c>
      <c r="J7259" s="373">
        <v>0.41</v>
      </c>
    </row>
    <row r="7260" spans="1:10" ht="25.5" x14ac:dyDescent="0.25">
      <c r="A7260" s="372" t="s">
        <v>191</v>
      </c>
      <c r="B7260" s="355" t="s">
        <v>217</v>
      </c>
      <c r="C7260" s="354" t="s">
        <v>12</v>
      </c>
      <c r="D7260" s="354" t="s">
        <v>490</v>
      </c>
      <c r="E7260" s="643" t="s">
        <v>2425</v>
      </c>
      <c r="F7260" s="643"/>
      <c r="G7260" s="356" t="s">
        <v>104</v>
      </c>
      <c r="H7260" s="357">
        <v>1</v>
      </c>
      <c r="I7260" s="358">
        <v>1.49</v>
      </c>
      <c r="J7260" s="373">
        <v>1.49</v>
      </c>
    </row>
    <row r="7261" spans="1:10" ht="25.5" x14ac:dyDescent="0.25">
      <c r="A7261" s="372" t="s">
        <v>191</v>
      </c>
      <c r="B7261" s="355" t="s">
        <v>219</v>
      </c>
      <c r="C7261" s="354" t="s">
        <v>12</v>
      </c>
      <c r="D7261" s="354" t="s">
        <v>489</v>
      </c>
      <c r="E7261" s="643" t="s">
        <v>2425</v>
      </c>
      <c r="F7261" s="643"/>
      <c r="G7261" s="356" t="s">
        <v>104</v>
      </c>
      <c r="H7261" s="357">
        <v>1</v>
      </c>
      <c r="I7261" s="358">
        <v>0.88</v>
      </c>
      <c r="J7261" s="373">
        <v>0.88</v>
      </c>
    </row>
    <row r="7262" spans="1:10" x14ac:dyDescent="0.25">
      <c r="A7262" s="372" t="s">
        <v>191</v>
      </c>
      <c r="B7262" s="355" t="s">
        <v>231</v>
      </c>
      <c r="C7262" s="354" t="s">
        <v>12</v>
      </c>
      <c r="D7262" s="354" t="s">
        <v>527</v>
      </c>
      <c r="E7262" s="643" t="s">
        <v>215</v>
      </c>
      <c r="F7262" s="643"/>
      <c r="G7262" s="356" t="s">
        <v>104</v>
      </c>
      <c r="H7262" s="357">
        <v>1</v>
      </c>
      <c r="I7262" s="358">
        <v>23.86</v>
      </c>
      <c r="J7262" s="373">
        <v>23.86</v>
      </c>
    </row>
    <row r="7263" spans="1:10" ht="25.5" x14ac:dyDescent="0.25">
      <c r="A7263" s="372" t="s">
        <v>191</v>
      </c>
      <c r="B7263" s="355" t="s">
        <v>218</v>
      </c>
      <c r="C7263" s="354" t="s">
        <v>12</v>
      </c>
      <c r="D7263" s="354" t="s">
        <v>491</v>
      </c>
      <c r="E7263" s="643" t="s">
        <v>2425</v>
      </c>
      <c r="F7263" s="643"/>
      <c r="G7263" s="356" t="s">
        <v>104</v>
      </c>
      <c r="H7263" s="357">
        <v>1</v>
      </c>
      <c r="I7263" s="358">
        <v>0.11</v>
      </c>
      <c r="J7263" s="373">
        <v>0.11</v>
      </c>
    </row>
    <row r="7264" spans="1:10" ht="25.5" x14ac:dyDescent="0.25">
      <c r="A7264" s="372" t="s">
        <v>191</v>
      </c>
      <c r="B7264" s="355" t="s">
        <v>275</v>
      </c>
      <c r="C7264" s="354" t="s">
        <v>12</v>
      </c>
      <c r="D7264" s="354" t="s">
        <v>276</v>
      </c>
      <c r="E7264" s="643" t="s">
        <v>2425</v>
      </c>
      <c r="F7264" s="643"/>
      <c r="G7264" s="356" t="s">
        <v>104</v>
      </c>
      <c r="H7264" s="357">
        <v>1</v>
      </c>
      <c r="I7264" s="358">
        <v>1.19</v>
      </c>
      <c r="J7264" s="373">
        <v>1.19</v>
      </c>
    </row>
    <row r="7265" spans="1:10" ht="26.25" thickBot="1" x14ac:dyDescent="0.3">
      <c r="A7265" s="372" t="s">
        <v>191</v>
      </c>
      <c r="B7265" s="355" t="s">
        <v>216</v>
      </c>
      <c r="C7265" s="354" t="s">
        <v>12</v>
      </c>
      <c r="D7265" s="354" t="s">
        <v>488</v>
      </c>
      <c r="E7265" s="643" t="s">
        <v>2425</v>
      </c>
      <c r="F7265" s="643"/>
      <c r="G7265" s="356" t="s">
        <v>104</v>
      </c>
      <c r="H7265" s="357">
        <v>1</v>
      </c>
      <c r="I7265" s="358">
        <v>5</v>
      </c>
      <c r="J7265" s="373">
        <v>5</v>
      </c>
    </row>
    <row r="7266" spans="1:10" ht="15.75" thickTop="1" x14ac:dyDescent="0.25">
      <c r="A7266" s="374"/>
      <c r="B7266" s="359"/>
      <c r="C7266" s="359"/>
      <c r="D7266" s="359"/>
      <c r="E7266" s="359"/>
      <c r="F7266" s="359"/>
      <c r="G7266" s="359"/>
      <c r="H7266" s="359"/>
      <c r="I7266" s="359"/>
      <c r="J7266" s="375"/>
    </row>
    <row r="7267" spans="1:10" ht="25.5" x14ac:dyDescent="0.25">
      <c r="A7267" s="376" t="s">
        <v>184</v>
      </c>
      <c r="B7267" s="350" t="s">
        <v>3768</v>
      </c>
      <c r="C7267" s="349" t="s">
        <v>12</v>
      </c>
      <c r="D7267" s="349" t="s">
        <v>3769</v>
      </c>
      <c r="E7267" s="644" t="s">
        <v>2465</v>
      </c>
      <c r="F7267" s="644"/>
      <c r="G7267" s="351" t="s">
        <v>205</v>
      </c>
      <c r="H7267" s="352">
        <v>1</v>
      </c>
      <c r="I7267" s="353">
        <v>7815.01</v>
      </c>
      <c r="J7267" s="377">
        <v>7815.01</v>
      </c>
    </row>
    <row r="7268" spans="1:10" ht="25.5" x14ac:dyDescent="0.25">
      <c r="A7268" s="372" t="s">
        <v>191</v>
      </c>
      <c r="B7268" s="355" t="s">
        <v>4362</v>
      </c>
      <c r="C7268" s="354" t="s">
        <v>12</v>
      </c>
      <c r="D7268" s="354" t="s">
        <v>4363</v>
      </c>
      <c r="E7268" s="643" t="s">
        <v>2425</v>
      </c>
      <c r="F7268" s="643"/>
      <c r="G7268" s="356" t="s">
        <v>205</v>
      </c>
      <c r="H7268" s="357">
        <v>1</v>
      </c>
      <c r="I7268" s="358">
        <v>18.28</v>
      </c>
      <c r="J7268" s="373">
        <v>18.28</v>
      </c>
    </row>
    <row r="7269" spans="1:10" ht="25.5" x14ac:dyDescent="0.25">
      <c r="A7269" s="372" t="s">
        <v>191</v>
      </c>
      <c r="B7269" s="355" t="s">
        <v>4366</v>
      </c>
      <c r="C7269" s="354" t="s">
        <v>12</v>
      </c>
      <c r="D7269" s="354" t="s">
        <v>4367</v>
      </c>
      <c r="E7269" s="643" t="s">
        <v>2425</v>
      </c>
      <c r="F7269" s="643"/>
      <c r="G7269" s="356" t="s">
        <v>205</v>
      </c>
      <c r="H7269" s="357">
        <v>1</v>
      </c>
      <c r="I7269" s="358">
        <v>826.39</v>
      </c>
      <c r="J7269" s="373">
        <v>826.39</v>
      </c>
    </row>
    <row r="7270" spans="1:10" ht="25.5" x14ac:dyDescent="0.25">
      <c r="A7270" s="372" t="s">
        <v>191</v>
      </c>
      <c r="B7270" s="355" t="s">
        <v>4364</v>
      </c>
      <c r="C7270" s="354" t="s">
        <v>12</v>
      </c>
      <c r="D7270" s="354" t="s">
        <v>4365</v>
      </c>
      <c r="E7270" s="643" t="s">
        <v>2425</v>
      </c>
      <c r="F7270" s="643"/>
      <c r="G7270" s="356" t="s">
        <v>205</v>
      </c>
      <c r="H7270" s="357">
        <v>1</v>
      </c>
      <c r="I7270" s="358">
        <v>246.06</v>
      </c>
      <c r="J7270" s="373">
        <v>246.06</v>
      </c>
    </row>
    <row r="7271" spans="1:10" x14ac:dyDescent="0.25">
      <c r="A7271" s="372" t="s">
        <v>191</v>
      </c>
      <c r="B7271" s="355" t="s">
        <v>4360</v>
      </c>
      <c r="C7271" s="354" t="s">
        <v>12</v>
      </c>
      <c r="D7271" s="354" t="s">
        <v>4361</v>
      </c>
      <c r="E7271" s="643" t="s">
        <v>215</v>
      </c>
      <c r="F7271" s="643"/>
      <c r="G7271" s="356" t="s">
        <v>205</v>
      </c>
      <c r="H7271" s="357">
        <v>1</v>
      </c>
      <c r="I7271" s="358">
        <v>6358.76</v>
      </c>
      <c r="J7271" s="373">
        <v>6358.76</v>
      </c>
    </row>
    <row r="7272" spans="1:10" ht="25.5" x14ac:dyDescent="0.25">
      <c r="A7272" s="372" t="s">
        <v>191</v>
      </c>
      <c r="B7272" s="355" t="s">
        <v>4368</v>
      </c>
      <c r="C7272" s="354" t="s">
        <v>12</v>
      </c>
      <c r="D7272" s="354" t="s">
        <v>4369</v>
      </c>
      <c r="E7272" s="643" t="s">
        <v>2425</v>
      </c>
      <c r="F7272" s="643"/>
      <c r="G7272" s="356" t="s">
        <v>205</v>
      </c>
      <c r="H7272" s="357">
        <v>1</v>
      </c>
      <c r="I7272" s="358">
        <v>144.97999999999999</v>
      </c>
      <c r="J7272" s="373">
        <v>144.97999999999999</v>
      </c>
    </row>
    <row r="7273" spans="1:10" ht="38.25" x14ac:dyDescent="0.25">
      <c r="A7273" s="372" t="s">
        <v>191</v>
      </c>
      <c r="B7273" s="355" t="s">
        <v>4358</v>
      </c>
      <c r="C7273" s="354" t="s">
        <v>12</v>
      </c>
      <c r="D7273" s="354" t="s">
        <v>4359</v>
      </c>
      <c r="E7273" s="643" t="s">
        <v>2425</v>
      </c>
      <c r="F7273" s="643"/>
      <c r="G7273" s="356" t="s">
        <v>205</v>
      </c>
      <c r="H7273" s="357">
        <v>1</v>
      </c>
      <c r="I7273" s="358">
        <v>17.16</v>
      </c>
      <c r="J7273" s="373">
        <v>17.16</v>
      </c>
    </row>
    <row r="7274" spans="1:10" ht="26.25" thickBot="1" x14ac:dyDescent="0.3">
      <c r="A7274" s="372" t="s">
        <v>191</v>
      </c>
      <c r="B7274" s="355" t="s">
        <v>4356</v>
      </c>
      <c r="C7274" s="354" t="s">
        <v>12</v>
      </c>
      <c r="D7274" s="354" t="s">
        <v>4357</v>
      </c>
      <c r="E7274" s="643" t="s">
        <v>2425</v>
      </c>
      <c r="F7274" s="643"/>
      <c r="G7274" s="356" t="s">
        <v>205</v>
      </c>
      <c r="H7274" s="357">
        <v>1</v>
      </c>
      <c r="I7274" s="358">
        <v>203.38</v>
      </c>
      <c r="J7274" s="373">
        <v>203.38</v>
      </c>
    </row>
    <row r="7275" spans="1:10" ht="15.75" thickTop="1" x14ac:dyDescent="0.25">
      <c r="A7275" s="374"/>
      <c r="B7275" s="359"/>
      <c r="C7275" s="359"/>
      <c r="D7275" s="359"/>
      <c r="E7275" s="359"/>
      <c r="F7275" s="359"/>
      <c r="G7275" s="359"/>
      <c r="H7275" s="359"/>
      <c r="I7275" s="359"/>
      <c r="J7275" s="375"/>
    </row>
    <row r="7276" spans="1:10" ht="25.5" x14ac:dyDescent="0.25">
      <c r="A7276" s="376" t="s">
        <v>184</v>
      </c>
      <c r="B7276" s="350" t="s">
        <v>2056</v>
      </c>
      <c r="C7276" s="349" t="s">
        <v>12</v>
      </c>
      <c r="D7276" s="349" t="s">
        <v>5605</v>
      </c>
      <c r="E7276" s="644" t="s">
        <v>779</v>
      </c>
      <c r="F7276" s="644"/>
      <c r="G7276" s="351" t="s">
        <v>4</v>
      </c>
      <c r="H7276" s="352">
        <v>1</v>
      </c>
      <c r="I7276" s="353">
        <v>43.85</v>
      </c>
      <c r="J7276" s="377">
        <v>43.85</v>
      </c>
    </row>
    <row r="7277" spans="1:10" x14ac:dyDescent="0.25">
      <c r="A7277" s="378" t="s">
        <v>185</v>
      </c>
      <c r="B7277" s="361" t="s">
        <v>190</v>
      </c>
      <c r="C7277" s="360" t="s">
        <v>12</v>
      </c>
      <c r="D7277" s="360" t="s">
        <v>106</v>
      </c>
      <c r="E7277" s="645" t="s">
        <v>2465</v>
      </c>
      <c r="F7277" s="645"/>
      <c r="G7277" s="362" t="s">
        <v>104</v>
      </c>
      <c r="H7277" s="363">
        <v>5.7704499999999999E-2</v>
      </c>
      <c r="I7277" s="364">
        <v>24.91</v>
      </c>
      <c r="J7277" s="379">
        <v>1.43</v>
      </c>
    </row>
    <row r="7278" spans="1:10" ht="25.5" x14ac:dyDescent="0.25">
      <c r="A7278" s="378" t="s">
        <v>185</v>
      </c>
      <c r="B7278" s="361" t="s">
        <v>416</v>
      </c>
      <c r="C7278" s="360" t="s">
        <v>12</v>
      </c>
      <c r="D7278" s="360" t="s">
        <v>417</v>
      </c>
      <c r="E7278" s="645" t="s">
        <v>2465</v>
      </c>
      <c r="F7278" s="645"/>
      <c r="G7278" s="362" t="s">
        <v>104</v>
      </c>
      <c r="H7278" s="363">
        <v>0.15033540000000001</v>
      </c>
      <c r="I7278" s="364">
        <v>33.36</v>
      </c>
      <c r="J7278" s="379">
        <v>5.01</v>
      </c>
    </row>
    <row r="7279" spans="1:10" ht="25.5" x14ac:dyDescent="0.25">
      <c r="A7279" s="372" t="s">
        <v>191</v>
      </c>
      <c r="B7279" s="355" t="s">
        <v>480</v>
      </c>
      <c r="C7279" s="354" t="s">
        <v>12</v>
      </c>
      <c r="D7279" s="354" t="s">
        <v>697</v>
      </c>
      <c r="E7279" s="643" t="s">
        <v>192</v>
      </c>
      <c r="F7279" s="643"/>
      <c r="G7279" s="356" t="s">
        <v>4</v>
      </c>
      <c r="H7279" s="357">
        <v>2.1000000000000001E-2</v>
      </c>
      <c r="I7279" s="358">
        <v>3.98</v>
      </c>
      <c r="J7279" s="373">
        <v>0.08</v>
      </c>
    </row>
    <row r="7280" spans="1:10" ht="15.75" thickBot="1" x14ac:dyDescent="0.3">
      <c r="A7280" s="372" t="s">
        <v>191</v>
      </c>
      <c r="B7280" s="355" t="s">
        <v>2165</v>
      </c>
      <c r="C7280" s="354" t="s">
        <v>12</v>
      </c>
      <c r="D7280" s="354" t="s">
        <v>2166</v>
      </c>
      <c r="E7280" s="643" t="s">
        <v>192</v>
      </c>
      <c r="F7280" s="643"/>
      <c r="G7280" s="356" t="s">
        <v>4</v>
      </c>
      <c r="H7280" s="357">
        <v>1</v>
      </c>
      <c r="I7280" s="358">
        <v>37.33</v>
      </c>
      <c r="J7280" s="373">
        <v>37.33</v>
      </c>
    </row>
    <row r="7281" spans="1:10" ht="15.75" thickTop="1" x14ac:dyDescent="0.25">
      <c r="A7281" s="374"/>
      <c r="B7281" s="359"/>
      <c r="C7281" s="359"/>
      <c r="D7281" s="359"/>
      <c r="E7281" s="359"/>
      <c r="F7281" s="359"/>
      <c r="G7281" s="359"/>
      <c r="H7281" s="359"/>
      <c r="I7281" s="359"/>
      <c r="J7281" s="375"/>
    </row>
    <row r="7282" spans="1:10" ht="25.5" x14ac:dyDescent="0.25">
      <c r="A7282" s="376" t="s">
        <v>184</v>
      </c>
      <c r="B7282" s="350" t="s">
        <v>4370</v>
      </c>
      <c r="C7282" s="349" t="s">
        <v>12</v>
      </c>
      <c r="D7282" s="349" t="s">
        <v>5639</v>
      </c>
      <c r="E7282" s="644" t="s">
        <v>779</v>
      </c>
      <c r="F7282" s="644"/>
      <c r="G7282" s="351" t="s">
        <v>4</v>
      </c>
      <c r="H7282" s="352">
        <v>1</v>
      </c>
      <c r="I7282" s="353">
        <v>11.2</v>
      </c>
      <c r="J7282" s="377">
        <v>11.2</v>
      </c>
    </row>
    <row r="7283" spans="1:10" x14ac:dyDescent="0.25">
      <c r="A7283" s="378" t="s">
        <v>185</v>
      </c>
      <c r="B7283" s="361" t="s">
        <v>190</v>
      </c>
      <c r="C7283" s="360" t="s">
        <v>12</v>
      </c>
      <c r="D7283" s="360" t="s">
        <v>106</v>
      </c>
      <c r="E7283" s="645" t="s">
        <v>2465</v>
      </c>
      <c r="F7283" s="645"/>
      <c r="G7283" s="362" t="s">
        <v>104</v>
      </c>
      <c r="H7283" s="363">
        <v>5.7704499999999999E-2</v>
      </c>
      <c r="I7283" s="364">
        <v>24.91</v>
      </c>
      <c r="J7283" s="379">
        <v>1.43</v>
      </c>
    </row>
    <row r="7284" spans="1:10" ht="25.5" x14ac:dyDescent="0.25">
      <c r="A7284" s="378" t="s">
        <v>185</v>
      </c>
      <c r="B7284" s="361" t="s">
        <v>416</v>
      </c>
      <c r="C7284" s="360" t="s">
        <v>12</v>
      </c>
      <c r="D7284" s="360" t="s">
        <v>417</v>
      </c>
      <c r="E7284" s="645" t="s">
        <v>2465</v>
      </c>
      <c r="F7284" s="645"/>
      <c r="G7284" s="362" t="s">
        <v>104</v>
      </c>
      <c r="H7284" s="363">
        <v>0.15033540000000001</v>
      </c>
      <c r="I7284" s="364">
        <v>33.36</v>
      </c>
      <c r="J7284" s="379">
        <v>5.01</v>
      </c>
    </row>
    <row r="7285" spans="1:10" ht="25.5" x14ac:dyDescent="0.25">
      <c r="A7285" s="372" t="s">
        <v>191</v>
      </c>
      <c r="B7285" s="355" t="s">
        <v>4371</v>
      </c>
      <c r="C7285" s="354" t="s">
        <v>12</v>
      </c>
      <c r="D7285" s="354" t="s">
        <v>4372</v>
      </c>
      <c r="E7285" s="643" t="s">
        <v>192</v>
      </c>
      <c r="F7285" s="643"/>
      <c r="G7285" s="356" t="s">
        <v>4</v>
      </c>
      <c r="H7285" s="357">
        <v>1</v>
      </c>
      <c r="I7285" s="358">
        <v>4.68</v>
      </c>
      <c r="J7285" s="373">
        <v>4.68</v>
      </c>
    </row>
    <row r="7286" spans="1:10" ht="26.25" thickBot="1" x14ac:dyDescent="0.3">
      <c r="A7286" s="372" t="s">
        <v>191</v>
      </c>
      <c r="B7286" s="355" t="s">
        <v>480</v>
      </c>
      <c r="C7286" s="354" t="s">
        <v>12</v>
      </c>
      <c r="D7286" s="354" t="s">
        <v>697</v>
      </c>
      <c r="E7286" s="643" t="s">
        <v>192</v>
      </c>
      <c r="F7286" s="643"/>
      <c r="G7286" s="356" t="s">
        <v>4</v>
      </c>
      <c r="H7286" s="357">
        <v>2.1000000000000001E-2</v>
      </c>
      <c r="I7286" s="358">
        <v>3.98</v>
      </c>
      <c r="J7286" s="373">
        <v>0.08</v>
      </c>
    </row>
    <row r="7287" spans="1:10" ht="15.75" thickTop="1" x14ac:dyDescent="0.25">
      <c r="A7287" s="374"/>
      <c r="B7287" s="359"/>
      <c r="C7287" s="359"/>
      <c r="D7287" s="359"/>
      <c r="E7287" s="359"/>
      <c r="F7287" s="359"/>
      <c r="G7287" s="359"/>
      <c r="H7287" s="359"/>
      <c r="I7287" s="359"/>
      <c r="J7287" s="375"/>
    </row>
    <row r="7288" spans="1:10" ht="25.5" x14ac:dyDescent="0.25">
      <c r="A7288" s="376" t="s">
        <v>184</v>
      </c>
      <c r="B7288" s="350" t="s">
        <v>2055</v>
      </c>
      <c r="C7288" s="349" t="s">
        <v>12</v>
      </c>
      <c r="D7288" s="349" t="s">
        <v>5604</v>
      </c>
      <c r="E7288" s="644" t="s">
        <v>779</v>
      </c>
      <c r="F7288" s="644"/>
      <c r="G7288" s="351" t="s">
        <v>4</v>
      </c>
      <c r="H7288" s="352">
        <v>1</v>
      </c>
      <c r="I7288" s="353">
        <v>12.42</v>
      </c>
      <c r="J7288" s="377">
        <v>12.42</v>
      </c>
    </row>
    <row r="7289" spans="1:10" ht="25.5" x14ac:dyDescent="0.25">
      <c r="A7289" s="378" t="s">
        <v>185</v>
      </c>
      <c r="B7289" s="361" t="s">
        <v>416</v>
      </c>
      <c r="C7289" s="360" t="s">
        <v>12</v>
      </c>
      <c r="D7289" s="360" t="s">
        <v>417</v>
      </c>
      <c r="E7289" s="645" t="s">
        <v>2465</v>
      </c>
      <c r="F7289" s="645"/>
      <c r="G7289" s="362" t="s">
        <v>104</v>
      </c>
      <c r="H7289" s="363">
        <v>0.15033540000000001</v>
      </c>
      <c r="I7289" s="364">
        <v>33.36</v>
      </c>
      <c r="J7289" s="379">
        <v>5.01</v>
      </c>
    </row>
    <row r="7290" spans="1:10" x14ac:dyDescent="0.25">
      <c r="A7290" s="378" t="s">
        <v>185</v>
      </c>
      <c r="B7290" s="361" t="s">
        <v>190</v>
      </c>
      <c r="C7290" s="360" t="s">
        <v>12</v>
      </c>
      <c r="D7290" s="360" t="s">
        <v>106</v>
      </c>
      <c r="E7290" s="645" t="s">
        <v>2465</v>
      </c>
      <c r="F7290" s="645"/>
      <c r="G7290" s="362" t="s">
        <v>104</v>
      </c>
      <c r="H7290" s="363">
        <v>5.7704499999999999E-2</v>
      </c>
      <c r="I7290" s="364">
        <v>24.91</v>
      </c>
      <c r="J7290" s="379">
        <v>1.43</v>
      </c>
    </row>
    <row r="7291" spans="1:10" ht="25.5" x14ac:dyDescent="0.25">
      <c r="A7291" s="372" t="s">
        <v>191</v>
      </c>
      <c r="B7291" s="355" t="s">
        <v>2074</v>
      </c>
      <c r="C7291" s="354" t="s">
        <v>12</v>
      </c>
      <c r="D7291" s="354" t="s">
        <v>2075</v>
      </c>
      <c r="E7291" s="643" t="s">
        <v>192</v>
      </c>
      <c r="F7291" s="643"/>
      <c r="G7291" s="356" t="s">
        <v>4</v>
      </c>
      <c r="H7291" s="357">
        <v>1</v>
      </c>
      <c r="I7291" s="358">
        <v>5.9</v>
      </c>
      <c r="J7291" s="373">
        <v>5.9</v>
      </c>
    </row>
    <row r="7292" spans="1:10" ht="26.25" thickBot="1" x14ac:dyDescent="0.3">
      <c r="A7292" s="372" t="s">
        <v>191</v>
      </c>
      <c r="B7292" s="355" t="s">
        <v>480</v>
      </c>
      <c r="C7292" s="354" t="s">
        <v>12</v>
      </c>
      <c r="D7292" s="354" t="s">
        <v>697</v>
      </c>
      <c r="E7292" s="643" t="s">
        <v>192</v>
      </c>
      <c r="F7292" s="643"/>
      <c r="G7292" s="356" t="s">
        <v>4</v>
      </c>
      <c r="H7292" s="357">
        <v>2.1000000000000001E-2</v>
      </c>
      <c r="I7292" s="358">
        <v>3.98</v>
      </c>
      <c r="J7292" s="373">
        <v>0.08</v>
      </c>
    </row>
    <row r="7293" spans="1:10" ht="15.75" thickTop="1" x14ac:dyDescent="0.25">
      <c r="A7293" s="374"/>
      <c r="B7293" s="359"/>
      <c r="C7293" s="359"/>
      <c r="D7293" s="359"/>
      <c r="E7293" s="359"/>
      <c r="F7293" s="359"/>
      <c r="G7293" s="359"/>
      <c r="H7293" s="359"/>
      <c r="I7293" s="359"/>
      <c r="J7293" s="375"/>
    </row>
    <row r="7294" spans="1:10" ht="25.5" x14ac:dyDescent="0.25">
      <c r="A7294" s="376" t="s">
        <v>184</v>
      </c>
      <c r="B7294" s="350" t="s">
        <v>3770</v>
      </c>
      <c r="C7294" s="349" t="s">
        <v>12</v>
      </c>
      <c r="D7294" s="349" t="s">
        <v>3771</v>
      </c>
      <c r="E7294" s="644" t="s">
        <v>2465</v>
      </c>
      <c r="F7294" s="644"/>
      <c r="G7294" s="351" t="s">
        <v>205</v>
      </c>
      <c r="H7294" s="352">
        <v>1</v>
      </c>
      <c r="I7294" s="353">
        <v>23304.41</v>
      </c>
      <c r="J7294" s="377">
        <v>23304.41</v>
      </c>
    </row>
    <row r="7295" spans="1:10" ht="25.5" x14ac:dyDescent="0.25">
      <c r="A7295" s="372" t="s">
        <v>191</v>
      </c>
      <c r="B7295" s="355" t="s">
        <v>4366</v>
      </c>
      <c r="C7295" s="354" t="s">
        <v>12</v>
      </c>
      <c r="D7295" s="354" t="s">
        <v>4367</v>
      </c>
      <c r="E7295" s="643" t="s">
        <v>2425</v>
      </c>
      <c r="F7295" s="643"/>
      <c r="G7295" s="356" t="s">
        <v>205</v>
      </c>
      <c r="H7295" s="357">
        <v>1</v>
      </c>
      <c r="I7295" s="358">
        <v>826.39</v>
      </c>
      <c r="J7295" s="373">
        <v>826.39</v>
      </c>
    </row>
    <row r="7296" spans="1:10" ht="25.5" x14ac:dyDescent="0.25">
      <c r="A7296" s="372" t="s">
        <v>191</v>
      </c>
      <c r="B7296" s="355" t="s">
        <v>4362</v>
      </c>
      <c r="C7296" s="354" t="s">
        <v>12</v>
      </c>
      <c r="D7296" s="354" t="s">
        <v>4363</v>
      </c>
      <c r="E7296" s="643" t="s">
        <v>2425</v>
      </c>
      <c r="F7296" s="643"/>
      <c r="G7296" s="356" t="s">
        <v>205</v>
      </c>
      <c r="H7296" s="357">
        <v>1</v>
      </c>
      <c r="I7296" s="358">
        <v>18.28</v>
      </c>
      <c r="J7296" s="373">
        <v>18.28</v>
      </c>
    </row>
    <row r="7297" spans="1:10" ht="25.5" x14ac:dyDescent="0.25">
      <c r="A7297" s="372" t="s">
        <v>191</v>
      </c>
      <c r="B7297" s="355" t="s">
        <v>4377</v>
      </c>
      <c r="C7297" s="354" t="s">
        <v>12</v>
      </c>
      <c r="D7297" s="354" t="s">
        <v>4378</v>
      </c>
      <c r="E7297" s="643" t="s">
        <v>2425</v>
      </c>
      <c r="F7297" s="643"/>
      <c r="G7297" s="356" t="s">
        <v>205</v>
      </c>
      <c r="H7297" s="357">
        <v>1</v>
      </c>
      <c r="I7297" s="358">
        <v>146.41999999999999</v>
      </c>
      <c r="J7297" s="373">
        <v>146.41999999999999</v>
      </c>
    </row>
    <row r="7298" spans="1:10" ht="38.25" x14ac:dyDescent="0.25">
      <c r="A7298" s="372" t="s">
        <v>191</v>
      </c>
      <c r="B7298" s="355" t="s">
        <v>4373</v>
      </c>
      <c r="C7298" s="354" t="s">
        <v>12</v>
      </c>
      <c r="D7298" s="354" t="s">
        <v>4374</v>
      </c>
      <c r="E7298" s="643" t="s">
        <v>2425</v>
      </c>
      <c r="F7298" s="643"/>
      <c r="G7298" s="356" t="s">
        <v>205</v>
      </c>
      <c r="H7298" s="357">
        <v>1</v>
      </c>
      <c r="I7298" s="358">
        <v>3.59</v>
      </c>
      <c r="J7298" s="373">
        <v>3.59</v>
      </c>
    </row>
    <row r="7299" spans="1:10" ht="25.5" x14ac:dyDescent="0.25">
      <c r="A7299" s="372" t="s">
        <v>191</v>
      </c>
      <c r="B7299" s="355" t="s">
        <v>4364</v>
      </c>
      <c r="C7299" s="354" t="s">
        <v>12</v>
      </c>
      <c r="D7299" s="354" t="s">
        <v>4365</v>
      </c>
      <c r="E7299" s="643" t="s">
        <v>2425</v>
      </c>
      <c r="F7299" s="643"/>
      <c r="G7299" s="356" t="s">
        <v>205</v>
      </c>
      <c r="H7299" s="357">
        <v>1</v>
      </c>
      <c r="I7299" s="358">
        <v>246.06</v>
      </c>
      <c r="J7299" s="373">
        <v>246.06</v>
      </c>
    </row>
    <row r="7300" spans="1:10" ht="15.75" thickBot="1" x14ac:dyDescent="0.3">
      <c r="A7300" s="372" t="s">
        <v>191</v>
      </c>
      <c r="B7300" s="355" t="s">
        <v>4375</v>
      </c>
      <c r="C7300" s="354" t="s">
        <v>12</v>
      </c>
      <c r="D7300" s="354" t="s">
        <v>4376</v>
      </c>
      <c r="E7300" s="643" t="s">
        <v>215</v>
      </c>
      <c r="F7300" s="643"/>
      <c r="G7300" s="356" t="s">
        <v>205</v>
      </c>
      <c r="H7300" s="357">
        <v>1</v>
      </c>
      <c r="I7300" s="358">
        <v>22063.67</v>
      </c>
      <c r="J7300" s="373">
        <v>22063.67</v>
      </c>
    </row>
    <row r="7301" spans="1:10" ht="15.75" thickTop="1" x14ac:dyDescent="0.25">
      <c r="A7301" s="374"/>
      <c r="B7301" s="359"/>
      <c r="C7301" s="359"/>
      <c r="D7301" s="359"/>
      <c r="E7301" s="359"/>
      <c r="F7301" s="359"/>
      <c r="G7301" s="359"/>
      <c r="H7301" s="359"/>
      <c r="I7301" s="359"/>
      <c r="J7301" s="375"/>
    </row>
    <row r="7302" spans="1:10" ht="25.5" x14ac:dyDescent="0.25">
      <c r="A7302" s="376" t="s">
        <v>184</v>
      </c>
      <c r="B7302" s="350" t="s">
        <v>5998</v>
      </c>
      <c r="C7302" s="349" t="s">
        <v>12</v>
      </c>
      <c r="D7302" s="349" t="s">
        <v>4134</v>
      </c>
      <c r="E7302" s="644" t="s">
        <v>2465</v>
      </c>
      <c r="F7302" s="644"/>
      <c r="G7302" s="351" t="s">
        <v>104</v>
      </c>
      <c r="H7302" s="352">
        <v>1</v>
      </c>
      <c r="I7302" s="353">
        <v>140.16</v>
      </c>
      <c r="J7302" s="377">
        <v>140.16</v>
      </c>
    </row>
    <row r="7303" spans="1:10" ht="38.25" x14ac:dyDescent="0.25">
      <c r="A7303" s="378" t="s">
        <v>185</v>
      </c>
      <c r="B7303" s="361" t="s">
        <v>6156</v>
      </c>
      <c r="C7303" s="360" t="s">
        <v>12</v>
      </c>
      <c r="D7303" s="360" t="s">
        <v>6157</v>
      </c>
      <c r="E7303" s="645" t="s">
        <v>2465</v>
      </c>
      <c r="F7303" s="645"/>
      <c r="G7303" s="362" t="s">
        <v>104</v>
      </c>
      <c r="H7303" s="363">
        <v>1</v>
      </c>
      <c r="I7303" s="364">
        <v>1.92</v>
      </c>
      <c r="J7303" s="379">
        <v>1.92</v>
      </c>
    </row>
    <row r="7304" spans="1:10" ht="38.25" x14ac:dyDescent="0.25">
      <c r="A7304" s="372" t="s">
        <v>191</v>
      </c>
      <c r="B7304" s="355" t="s">
        <v>6168</v>
      </c>
      <c r="C7304" s="354" t="s">
        <v>12</v>
      </c>
      <c r="D7304" s="354" t="s">
        <v>6169</v>
      </c>
      <c r="E7304" s="643" t="s">
        <v>2425</v>
      </c>
      <c r="F7304" s="643"/>
      <c r="G7304" s="356" t="s">
        <v>104</v>
      </c>
      <c r="H7304" s="357">
        <v>1</v>
      </c>
      <c r="I7304" s="358">
        <v>0.02</v>
      </c>
      <c r="J7304" s="373">
        <v>0.02</v>
      </c>
    </row>
    <row r="7305" spans="1:10" x14ac:dyDescent="0.25">
      <c r="A7305" s="372" t="s">
        <v>191</v>
      </c>
      <c r="B7305" s="355" t="s">
        <v>6158</v>
      </c>
      <c r="C7305" s="354" t="s">
        <v>12</v>
      </c>
      <c r="D7305" s="354" t="s">
        <v>6159</v>
      </c>
      <c r="E7305" s="643" t="s">
        <v>215</v>
      </c>
      <c r="F7305" s="643"/>
      <c r="G7305" s="356" t="s">
        <v>104</v>
      </c>
      <c r="H7305" s="357">
        <v>1</v>
      </c>
      <c r="I7305" s="358">
        <v>130.74</v>
      </c>
      <c r="J7305" s="373">
        <v>130.74</v>
      </c>
    </row>
    <row r="7306" spans="1:10" ht="25.5" x14ac:dyDescent="0.25">
      <c r="A7306" s="372" t="s">
        <v>191</v>
      </c>
      <c r="B7306" s="355" t="s">
        <v>217</v>
      </c>
      <c r="C7306" s="354" t="s">
        <v>12</v>
      </c>
      <c r="D7306" s="354" t="s">
        <v>490</v>
      </c>
      <c r="E7306" s="643" t="s">
        <v>2425</v>
      </c>
      <c r="F7306" s="643"/>
      <c r="G7306" s="356" t="s">
        <v>104</v>
      </c>
      <c r="H7306" s="357">
        <v>1</v>
      </c>
      <c r="I7306" s="358">
        <v>1.49</v>
      </c>
      <c r="J7306" s="373">
        <v>1.49</v>
      </c>
    </row>
    <row r="7307" spans="1:10" ht="25.5" x14ac:dyDescent="0.25">
      <c r="A7307" s="372" t="s">
        <v>191</v>
      </c>
      <c r="B7307" s="355" t="s">
        <v>218</v>
      </c>
      <c r="C7307" s="354" t="s">
        <v>12</v>
      </c>
      <c r="D7307" s="354" t="s">
        <v>491</v>
      </c>
      <c r="E7307" s="643" t="s">
        <v>2425</v>
      </c>
      <c r="F7307" s="643"/>
      <c r="G7307" s="356" t="s">
        <v>104</v>
      </c>
      <c r="H7307" s="357">
        <v>1</v>
      </c>
      <c r="I7307" s="358">
        <v>0.11</v>
      </c>
      <c r="J7307" s="373">
        <v>0.11</v>
      </c>
    </row>
    <row r="7308" spans="1:10" ht="25.5" x14ac:dyDescent="0.25">
      <c r="A7308" s="372" t="s">
        <v>191</v>
      </c>
      <c r="B7308" s="355" t="s">
        <v>6170</v>
      </c>
      <c r="C7308" s="354" t="s">
        <v>12</v>
      </c>
      <c r="D7308" s="354" t="s">
        <v>6171</v>
      </c>
      <c r="E7308" s="643" t="s">
        <v>2425</v>
      </c>
      <c r="F7308" s="643"/>
      <c r="G7308" s="356" t="s">
        <v>104</v>
      </c>
      <c r="H7308" s="357">
        <v>1</v>
      </c>
      <c r="I7308" s="358">
        <v>0.88</v>
      </c>
      <c r="J7308" s="373">
        <v>0.88</v>
      </c>
    </row>
    <row r="7309" spans="1:10" ht="26.25" thickBot="1" x14ac:dyDescent="0.3">
      <c r="A7309" s="372" t="s">
        <v>191</v>
      </c>
      <c r="B7309" s="355" t="s">
        <v>216</v>
      </c>
      <c r="C7309" s="354" t="s">
        <v>12</v>
      </c>
      <c r="D7309" s="354" t="s">
        <v>488</v>
      </c>
      <c r="E7309" s="643" t="s">
        <v>2425</v>
      </c>
      <c r="F7309" s="643"/>
      <c r="G7309" s="356" t="s">
        <v>104</v>
      </c>
      <c r="H7309" s="357">
        <v>1</v>
      </c>
      <c r="I7309" s="358">
        <v>5</v>
      </c>
      <c r="J7309" s="373">
        <v>5</v>
      </c>
    </row>
    <row r="7310" spans="1:10" ht="15.75" thickTop="1" x14ac:dyDescent="0.25">
      <c r="A7310" s="374"/>
      <c r="B7310" s="359"/>
      <c r="C7310" s="359"/>
      <c r="D7310" s="359"/>
      <c r="E7310" s="359"/>
      <c r="F7310" s="359"/>
      <c r="G7310" s="359"/>
      <c r="H7310" s="359"/>
      <c r="I7310" s="359"/>
      <c r="J7310" s="375"/>
    </row>
    <row r="7311" spans="1:10" ht="25.5" x14ac:dyDescent="0.25">
      <c r="A7311" s="376" t="s">
        <v>184</v>
      </c>
      <c r="B7311" s="350" t="s">
        <v>4346</v>
      </c>
      <c r="C7311" s="349" t="s">
        <v>12</v>
      </c>
      <c r="D7311" s="349" t="s">
        <v>4134</v>
      </c>
      <c r="E7311" s="644" t="s">
        <v>2465</v>
      </c>
      <c r="F7311" s="644"/>
      <c r="G7311" s="351" t="s">
        <v>205</v>
      </c>
      <c r="H7311" s="352">
        <v>1</v>
      </c>
      <c r="I7311" s="353">
        <v>24079.08</v>
      </c>
      <c r="J7311" s="377">
        <v>24079.08</v>
      </c>
    </row>
    <row r="7312" spans="1:10" ht="25.5" x14ac:dyDescent="0.25">
      <c r="A7312" s="372" t="s">
        <v>191</v>
      </c>
      <c r="B7312" s="355" t="s">
        <v>4362</v>
      </c>
      <c r="C7312" s="354" t="s">
        <v>12</v>
      </c>
      <c r="D7312" s="354" t="s">
        <v>4363</v>
      </c>
      <c r="E7312" s="643" t="s">
        <v>2425</v>
      </c>
      <c r="F7312" s="643"/>
      <c r="G7312" s="356" t="s">
        <v>205</v>
      </c>
      <c r="H7312" s="357">
        <v>1</v>
      </c>
      <c r="I7312" s="358">
        <v>18.28</v>
      </c>
      <c r="J7312" s="373">
        <v>18.28</v>
      </c>
    </row>
    <row r="7313" spans="1:10" ht="38.25" x14ac:dyDescent="0.25">
      <c r="A7313" s="372" t="s">
        <v>191</v>
      </c>
      <c r="B7313" s="355" t="s">
        <v>4373</v>
      </c>
      <c r="C7313" s="354" t="s">
        <v>12</v>
      </c>
      <c r="D7313" s="354" t="s">
        <v>4374</v>
      </c>
      <c r="E7313" s="643" t="s">
        <v>2425</v>
      </c>
      <c r="F7313" s="643"/>
      <c r="G7313" s="356" t="s">
        <v>205</v>
      </c>
      <c r="H7313" s="357">
        <v>1</v>
      </c>
      <c r="I7313" s="358">
        <v>3.59</v>
      </c>
      <c r="J7313" s="373">
        <v>3.59</v>
      </c>
    </row>
    <row r="7314" spans="1:10" ht="25.5" x14ac:dyDescent="0.25">
      <c r="A7314" s="372" t="s">
        <v>191</v>
      </c>
      <c r="B7314" s="355" t="s">
        <v>4366</v>
      </c>
      <c r="C7314" s="354" t="s">
        <v>12</v>
      </c>
      <c r="D7314" s="354" t="s">
        <v>4367</v>
      </c>
      <c r="E7314" s="643" t="s">
        <v>2425</v>
      </c>
      <c r="F7314" s="643"/>
      <c r="G7314" s="356" t="s">
        <v>205</v>
      </c>
      <c r="H7314" s="357">
        <v>1</v>
      </c>
      <c r="I7314" s="358">
        <v>826.39</v>
      </c>
      <c r="J7314" s="373">
        <v>826.39</v>
      </c>
    </row>
    <row r="7315" spans="1:10" ht="25.5" x14ac:dyDescent="0.25">
      <c r="A7315" s="372" t="s">
        <v>191</v>
      </c>
      <c r="B7315" s="355" t="s">
        <v>4364</v>
      </c>
      <c r="C7315" s="354" t="s">
        <v>12</v>
      </c>
      <c r="D7315" s="354" t="s">
        <v>4365</v>
      </c>
      <c r="E7315" s="643" t="s">
        <v>2425</v>
      </c>
      <c r="F7315" s="643"/>
      <c r="G7315" s="356" t="s">
        <v>205</v>
      </c>
      <c r="H7315" s="357">
        <v>1</v>
      </c>
      <c r="I7315" s="358">
        <v>246.06</v>
      </c>
      <c r="J7315" s="373">
        <v>246.06</v>
      </c>
    </row>
    <row r="7316" spans="1:10" x14ac:dyDescent="0.25">
      <c r="A7316" s="372" t="s">
        <v>191</v>
      </c>
      <c r="B7316" s="355" t="s">
        <v>4379</v>
      </c>
      <c r="C7316" s="354" t="s">
        <v>12</v>
      </c>
      <c r="D7316" s="354" t="s">
        <v>4380</v>
      </c>
      <c r="E7316" s="643" t="s">
        <v>215</v>
      </c>
      <c r="F7316" s="643"/>
      <c r="G7316" s="356" t="s">
        <v>205</v>
      </c>
      <c r="H7316" s="357">
        <v>1</v>
      </c>
      <c r="I7316" s="358">
        <v>22838.34</v>
      </c>
      <c r="J7316" s="373">
        <v>22838.34</v>
      </c>
    </row>
    <row r="7317" spans="1:10" ht="26.25" thickBot="1" x14ac:dyDescent="0.3">
      <c r="A7317" s="372" t="s">
        <v>191</v>
      </c>
      <c r="B7317" s="355" t="s">
        <v>4377</v>
      </c>
      <c r="C7317" s="354" t="s">
        <v>12</v>
      </c>
      <c r="D7317" s="354" t="s">
        <v>4378</v>
      </c>
      <c r="E7317" s="643" t="s">
        <v>2425</v>
      </c>
      <c r="F7317" s="643"/>
      <c r="G7317" s="356" t="s">
        <v>205</v>
      </c>
      <c r="H7317" s="357">
        <v>1</v>
      </c>
      <c r="I7317" s="358">
        <v>146.41999999999999</v>
      </c>
      <c r="J7317" s="373">
        <v>146.41999999999999</v>
      </c>
    </row>
    <row r="7318" spans="1:10" ht="15.75" thickTop="1" x14ac:dyDescent="0.25">
      <c r="A7318" s="374"/>
      <c r="B7318" s="359"/>
      <c r="C7318" s="359"/>
      <c r="D7318" s="359"/>
      <c r="E7318" s="359"/>
      <c r="F7318" s="359"/>
      <c r="G7318" s="359"/>
      <c r="H7318" s="359"/>
      <c r="I7318" s="359"/>
      <c r="J7318" s="375"/>
    </row>
    <row r="7319" spans="1:10" x14ac:dyDescent="0.25">
      <c r="A7319" s="376" t="s">
        <v>184</v>
      </c>
      <c r="B7319" s="350" t="s">
        <v>2167</v>
      </c>
      <c r="C7319" s="349" t="s">
        <v>12</v>
      </c>
      <c r="D7319" s="349" t="s">
        <v>2168</v>
      </c>
      <c r="E7319" s="644" t="s">
        <v>189</v>
      </c>
      <c r="F7319" s="644"/>
      <c r="G7319" s="351" t="s">
        <v>104</v>
      </c>
      <c r="H7319" s="352">
        <v>1</v>
      </c>
      <c r="I7319" s="353">
        <v>1.22</v>
      </c>
      <c r="J7319" s="377">
        <v>1.22</v>
      </c>
    </row>
    <row r="7320" spans="1:10" ht="25.5" x14ac:dyDescent="0.25">
      <c r="A7320" s="372" t="s">
        <v>191</v>
      </c>
      <c r="B7320" s="355" t="s">
        <v>2176</v>
      </c>
      <c r="C7320" s="354" t="s">
        <v>12</v>
      </c>
      <c r="D7320" s="354" t="s">
        <v>2177</v>
      </c>
      <c r="E7320" s="643" t="s">
        <v>192</v>
      </c>
      <c r="F7320" s="643"/>
      <c r="G7320" s="356" t="s">
        <v>4</v>
      </c>
      <c r="H7320" s="357">
        <v>2.6643999999999999E-3</v>
      </c>
      <c r="I7320" s="358">
        <v>42.4</v>
      </c>
      <c r="J7320" s="373">
        <v>0.11</v>
      </c>
    </row>
    <row r="7321" spans="1:10" ht="25.5" x14ac:dyDescent="0.25">
      <c r="A7321" s="372" t="s">
        <v>191</v>
      </c>
      <c r="B7321" s="355" t="s">
        <v>2182</v>
      </c>
      <c r="C7321" s="354" t="s">
        <v>12</v>
      </c>
      <c r="D7321" s="354" t="s">
        <v>2183</v>
      </c>
      <c r="E7321" s="643" t="s">
        <v>192</v>
      </c>
      <c r="F7321" s="643"/>
      <c r="G7321" s="356" t="s">
        <v>2173</v>
      </c>
      <c r="H7321" s="357">
        <v>1.6029E-3</v>
      </c>
      <c r="I7321" s="358">
        <v>79.95</v>
      </c>
      <c r="J7321" s="373">
        <v>0.12</v>
      </c>
    </row>
    <row r="7322" spans="1:10" ht="25.5" x14ac:dyDescent="0.25">
      <c r="A7322" s="372" t="s">
        <v>191</v>
      </c>
      <c r="B7322" s="355" t="s">
        <v>2171</v>
      </c>
      <c r="C7322" s="354" t="s">
        <v>12</v>
      </c>
      <c r="D7322" s="354" t="s">
        <v>2172</v>
      </c>
      <c r="E7322" s="643" t="s">
        <v>192</v>
      </c>
      <c r="F7322" s="643"/>
      <c r="G7322" s="356" t="s">
        <v>2173</v>
      </c>
      <c r="H7322" s="357">
        <v>1.3738800000000001E-2</v>
      </c>
      <c r="I7322" s="358">
        <v>11.76</v>
      </c>
      <c r="J7322" s="373">
        <v>0.16</v>
      </c>
    </row>
    <row r="7323" spans="1:10" ht="25.5" x14ac:dyDescent="0.25">
      <c r="A7323" s="372" t="s">
        <v>191</v>
      </c>
      <c r="B7323" s="355" t="s">
        <v>2169</v>
      </c>
      <c r="C7323" s="354" t="s">
        <v>12</v>
      </c>
      <c r="D7323" s="354" t="s">
        <v>2170</v>
      </c>
      <c r="E7323" s="643" t="s">
        <v>192</v>
      </c>
      <c r="F7323" s="643"/>
      <c r="G7323" s="356" t="s">
        <v>4</v>
      </c>
      <c r="H7323" s="357">
        <v>0.1117708</v>
      </c>
      <c r="I7323" s="358">
        <v>1.71</v>
      </c>
      <c r="J7323" s="373">
        <v>0.19</v>
      </c>
    </row>
    <row r="7324" spans="1:10" ht="38.25" x14ac:dyDescent="0.25">
      <c r="A7324" s="372" t="s">
        <v>191</v>
      </c>
      <c r="B7324" s="355" t="s">
        <v>2174</v>
      </c>
      <c r="C7324" s="354" t="s">
        <v>12</v>
      </c>
      <c r="D7324" s="354" t="s">
        <v>2175</v>
      </c>
      <c r="E7324" s="643" t="s">
        <v>192</v>
      </c>
      <c r="F7324" s="643"/>
      <c r="G7324" s="356" t="s">
        <v>4</v>
      </c>
      <c r="H7324" s="357">
        <v>7.2000000000000005E-4</v>
      </c>
      <c r="I7324" s="358">
        <v>181.02</v>
      </c>
      <c r="J7324" s="373">
        <v>0.13</v>
      </c>
    </row>
    <row r="7325" spans="1:10" x14ac:dyDescent="0.25">
      <c r="A7325" s="372" t="s">
        <v>191</v>
      </c>
      <c r="B7325" s="355" t="s">
        <v>2178</v>
      </c>
      <c r="C7325" s="354" t="s">
        <v>12</v>
      </c>
      <c r="D7325" s="354" t="s">
        <v>2179</v>
      </c>
      <c r="E7325" s="643" t="s">
        <v>192</v>
      </c>
      <c r="F7325" s="643"/>
      <c r="G7325" s="356" t="s">
        <v>4</v>
      </c>
      <c r="H7325" s="357">
        <v>1.2434E-3</v>
      </c>
      <c r="I7325" s="358">
        <v>233.36</v>
      </c>
      <c r="J7325" s="373">
        <v>0.28999999999999998</v>
      </c>
    </row>
    <row r="7326" spans="1:10" ht="39" thickBot="1" x14ac:dyDescent="0.3">
      <c r="A7326" s="372" t="s">
        <v>191</v>
      </c>
      <c r="B7326" s="355" t="s">
        <v>2180</v>
      </c>
      <c r="C7326" s="354" t="s">
        <v>12</v>
      </c>
      <c r="D7326" s="354" t="s">
        <v>2181</v>
      </c>
      <c r="E7326" s="643" t="s">
        <v>192</v>
      </c>
      <c r="F7326" s="643"/>
      <c r="G7326" s="356" t="s">
        <v>4</v>
      </c>
      <c r="H7326" s="357">
        <v>1.0776E-3</v>
      </c>
      <c r="I7326" s="358">
        <v>206.43</v>
      </c>
      <c r="J7326" s="373">
        <v>0.22</v>
      </c>
    </row>
    <row r="7327" spans="1:10" ht="15.75" thickTop="1" x14ac:dyDescent="0.25">
      <c r="A7327" s="374"/>
      <c r="B7327" s="359"/>
      <c r="C7327" s="359"/>
      <c r="D7327" s="359"/>
      <c r="E7327" s="359"/>
      <c r="F7327" s="359"/>
      <c r="G7327" s="359"/>
      <c r="H7327" s="359"/>
      <c r="I7327" s="359"/>
      <c r="J7327" s="375"/>
    </row>
    <row r="7328" spans="1:10" ht="38.25" x14ac:dyDescent="0.25">
      <c r="A7328" s="376" t="s">
        <v>184</v>
      </c>
      <c r="B7328" s="350" t="s">
        <v>4152</v>
      </c>
      <c r="C7328" s="349" t="s">
        <v>12</v>
      </c>
      <c r="D7328" s="349" t="s">
        <v>4153</v>
      </c>
      <c r="E7328" s="644" t="s">
        <v>3932</v>
      </c>
      <c r="F7328" s="644"/>
      <c r="G7328" s="351" t="s">
        <v>187</v>
      </c>
      <c r="H7328" s="352">
        <v>1</v>
      </c>
      <c r="I7328" s="353">
        <v>4.21</v>
      </c>
      <c r="J7328" s="377">
        <v>4.21</v>
      </c>
    </row>
    <row r="7329" spans="1:10" x14ac:dyDescent="0.25">
      <c r="A7329" s="378" t="s">
        <v>185</v>
      </c>
      <c r="B7329" s="361" t="s">
        <v>190</v>
      </c>
      <c r="C7329" s="360" t="s">
        <v>12</v>
      </c>
      <c r="D7329" s="360" t="s">
        <v>106</v>
      </c>
      <c r="E7329" s="645" t="s">
        <v>2465</v>
      </c>
      <c r="F7329" s="645"/>
      <c r="G7329" s="362" t="s">
        <v>104</v>
      </c>
      <c r="H7329" s="363">
        <v>1.9199999999999998E-2</v>
      </c>
      <c r="I7329" s="364">
        <v>24.91</v>
      </c>
      <c r="J7329" s="379">
        <v>0.47</v>
      </c>
    </row>
    <row r="7330" spans="1:10" ht="38.25" x14ac:dyDescent="0.25">
      <c r="A7330" s="378" t="s">
        <v>185</v>
      </c>
      <c r="B7330" s="361" t="s">
        <v>4383</v>
      </c>
      <c r="C7330" s="360" t="s">
        <v>12</v>
      </c>
      <c r="D7330" s="360" t="s">
        <v>4384</v>
      </c>
      <c r="E7330" s="645" t="s">
        <v>3921</v>
      </c>
      <c r="F7330" s="645"/>
      <c r="G7330" s="362" t="s">
        <v>110</v>
      </c>
      <c r="H7330" s="363">
        <v>5.7999999999999996E-3</v>
      </c>
      <c r="I7330" s="364">
        <v>99</v>
      </c>
      <c r="J7330" s="379">
        <v>0.56999999999999995</v>
      </c>
    </row>
    <row r="7331" spans="1:10" ht="39" thickBot="1" x14ac:dyDescent="0.3">
      <c r="A7331" s="378" t="s">
        <v>185</v>
      </c>
      <c r="B7331" s="361" t="s">
        <v>4381</v>
      </c>
      <c r="C7331" s="360" t="s">
        <v>12</v>
      </c>
      <c r="D7331" s="360" t="s">
        <v>4382</v>
      </c>
      <c r="E7331" s="645" t="s">
        <v>3921</v>
      </c>
      <c r="F7331" s="645"/>
      <c r="G7331" s="362" t="s">
        <v>109</v>
      </c>
      <c r="H7331" s="363">
        <v>1.34E-2</v>
      </c>
      <c r="I7331" s="364">
        <v>236.84</v>
      </c>
      <c r="J7331" s="379">
        <v>3.17</v>
      </c>
    </row>
    <row r="7332" spans="1:10" ht="15.75" thickTop="1" x14ac:dyDescent="0.25">
      <c r="A7332" s="374"/>
      <c r="B7332" s="359"/>
      <c r="C7332" s="359"/>
      <c r="D7332" s="359"/>
      <c r="E7332" s="359"/>
      <c r="F7332" s="359"/>
      <c r="G7332" s="359"/>
      <c r="H7332" s="359"/>
      <c r="I7332" s="359"/>
      <c r="J7332" s="375"/>
    </row>
    <row r="7333" spans="1:10" ht="38.25" x14ac:dyDescent="0.25">
      <c r="A7333" s="376" t="s">
        <v>184</v>
      </c>
      <c r="B7333" s="350" t="s">
        <v>3930</v>
      </c>
      <c r="C7333" s="349" t="s">
        <v>12</v>
      </c>
      <c r="D7333" s="349" t="s">
        <v>3931</v>
      </c>
      <c r="E7333" s="644" t="s">
        <v>2464</v>
      </c>
      <c r="F7333" s="644"/>
      <c r="G7333" s="351" t="s">
        <v>110</v>
      </c>
      <c r="H7333" s="352">
        <v>1</v>
      </c>
      <c r="I7333" s="353">
        <v>96.08</v>
      </c>
      <c r="J7333" s="377">
        <v>96.08</v>
      </c>
    </row>
    <row r="7334" spans="1:10" ht="38.25" x14ac:dyDescent="0.25">
      <c r="A7334" s="378" t="s">
        <v>185</v>
      </c>
      <c r="B7334" s="361" t="s">
        <v>4387</v>
      </c>
      <c r="C7334" s="360" t="s">
        <v>12</v>
      </c>
      <c r="D7334" s="360" t="s">
        <v>4388</v>
      </c>
      <c r="E7334" s="645" t="s">
        <v>2508</v>
      </c>
      <c r="F7334" s="645"/>
      <c r="G7334" s="362" t="s">
        <v>104</v>
      </c>
      <c r="H7334" s="363">
        <v>1</v>
      </c>
      <c r="I7334" s="364">
        <v>10.84</v>
      </c>
      <c r="J7334" s="379">
        <v>10.84</v>
      </c>
    </row>
    <row r="7335" spans="1:10" ht="38.25" x14ac:dyDescent="0.25">
      <c r="A7335" s="378" t="s">
        <v>185</v>
      </c>
      <c r="B7335" s="361" t="s">
        <v>4389</v>
      </c>
      <c r="C7335" s="360" t="s">
        <v>12</v>
      </c>
      <c r="D7335" s="360" t="s">
        <v>4390</v>
      </c>
      <c r="E7335" s="645" t="s">
        <v>2508</v>
      </c>
      <c r="F7335" s="645"/>
      <c r="G7335" s="362" t="s">
        <v>104</v>
      </c>
      <c r="H7335" s="363">
        <v>1</v>
      </c>
      <c r="I7335" s="364">
        <v>41.04</v>
      </c>
      <c r="J7335" s="379">
        <v>41.04</v>
      </c>
    </row>
    <row r="7336" spans="1:10" ht="26.25" thickBot="1" x14ac:dyDescent="0.3">
      <c r="A7336" s="378" t="s">
        <v>185</v>
      </c>
      <c r="B7336" s="361" t="s">
        <v>4385</v>
      </c>
      <c r="C7336" s="360" t="s">
        <v>12</v>
      </c>
      <c r="D7336" s="360" t="s">
        <v>4386</v>
      </c>
      <c r="E7336" s="645" t="s">
        <v>2465</v>
      </c>
      <c r="F7336" s="645"/>
      <c r="G7336" s="362" t="s">
        <v>104</v>
      </c>
      <c r="H7336" s="363">
        <v>1</v>
      </c>
      <c r="I7336" s="364">
        <v>44.2</v>
      </c>
      <c r="J7336" s="379">
        <v>44.2</v>
      </c>
    </row>
    <row r="7337" spans="1:10" ht="15.75" thickTop="1" x14ac:dyDescent="0.25">
      <c r="A7337" s="374"/>
      <c r="B7337" s="359"/>
      <c r="C7337" s="359"/>
      <c r="D7337" s="359"/>
      <c r="E7337" s="359"/>
      <c r="F7337" s="359"/>
      <c r="G7337" s="359"/>
      <c r="H7337" s="359"/>
      <c r="I7337" s="359"/>
      <c r="J7337" s="375"/>
    </row>
    <row r="7338" spans="1:10" ht="38.25" x14ac:dyDescent="0.25">
      <c r="A7338" s="376" t="s">
        <v>184</v>
      </c>
      <c r="B7338" s="350" t="s">
        <v>3928</v>
      </c>
      <c r="C7338" s="349" t="s">
        <v>12</v>
      </c>
      <c r="D7338" s="349" t="s">
        <v>3929</v>
      </c>
      <c r="E7338" s="644" t="s">
        <v>2464</v>
      </c>
      <c r="F7338" s="644"/>
      <c r="G7338" s="351" t="s">
        <v>109</v>
      </c>
      <c r="H7338" s="352">
        <v>1</v>
      </c>
      <c r="I7338" s="353">
        <v>231.82</v>
      </c>
      <c r="J7338" s="377">
        <v>231.82</v>
      </c>
    </row>
    <row r="7339" spans="1:10" ht="25.5" x14ac:dyDescent="0.25">
      <c r="A7339" s="378" t="s">
        <v>185</v>
      </c>
      <c r="B7339" s="361" t="s">
        <v>4385</v>
      </c>
      <c r="C7339" s="360" t="s">
        <v>12</v>
      </c>
      <c r="D7339" s="360" t="s">
        <v>4386</v>
      </c>
      <c r="E7339" s="645" t="s">
        <v>2465</v>
      </c>
      <c r="F7339" s="645"/>
      <c r="G7339" s="362" t="s">
        <v>104</v>
      </c>
      <c r="H7339" s="363">
        <v>1</v>
      </c>
      <c r="I7339" s="364">
        <v>44.2</v>
      </c>
      <c r="J7339" s="379">
        <v>44.2</v>
      </c>
    </row>
    <row r="7340" spans="1:10" ht="38.25" x14ac:dyDescent="0.25">
      <c r="A7340" s="378" t="s">
        <v>185</v>
      </c>
      <c r="B7340" s="361" t="s">
        <v>4391</v>
      </c>
      <c r="C7340" s="360" t="s">
        <v>12</v>
      </c>
      <c r="D7340" s="360" t="s">
        <v>4392</v>
      </c>
      <c r="E7340" s="645" t="s">
        <v>2508</v>
      </c>
      <c r="F7340" s="645"/>
      <c r="G7340" s="362" t="s">
        <v>104</v>
      </c>
      <c r="H7340" s="363">
        <v>1</v>
      </c>
      <c r="I7340" s="364">
        <v>51.31</v>
      </c>
      <c r="J7340" s="379">
        <v>51.31</v>
      </c>
    </row>
    <row r="7341" spans="1:10" ht="38.25" x14ac:dyDescent="0.25">
      <c r="A7341" s="378" t="s">
        <v>185</v>
      </c>
      <c r="B7341" s="361" t="s">
        <v>4389</v>
      </c>
      <c r="C7341" s="360" t="s">
        <v>12</v>
      </c>
      <c r="D7341" s="360" t="s">
        <v>4390</v>
      </c>
      <c r="E7341" s="645" t="s">
        <v>2508</v>
      </c>
      <c r="F7341" s="645"/>
      <c r="G7341" s="362" t="s">
        <v>104</v>
      </c>
      <c r="H7341" s="363">
        <v>1</v>
      </c>
      <c r="I7341" s="364">
        <v>41.04</v>
      </c>
      <c r="J7341" s="379">
        <v>41.04</v>
      </c>
    </row>
    <row r="7342" spans="1:10" ht="38.25" x14ac:dyDescent="0.25">
      <c r="A7342" s="378" t="s">
        <v>185</v>
      </c>
      <c r="B7342" s="361" t="s">
        <v>4387</v>
      </c>
      <c r="C7342" s="360" t="s">
        <v>12</v>
      </c>
      <c r="D7342" s="360" t="s">
        <v>4388</v>
      </c>
      <c r="E7342" s="645" t="s">
        <v>2508</v>
      </c>
      <c r="F7342" s="645"/>
      <c r="G7342" s="362" t="s">
        <v>104</v>
      </c>
      <c r="H7342" s="363">
        <v>1</v>
      </c>
      <c r="I7342" s="364">
        <v>10.84</v>
      </c>
      <c r="J7342" s="379">
        <v>10.84</v>
      </c>
    </row>
    <row r="7343" spans="1:10" ht="51.75" thickBot="1" x14ac:dyDescent="0.3">
      <c r="A7343" s="378" t="s">
        <v>185</v>
      </c>
      <c r="B7343" s="361" t="s">
        <v>4393</v>
      </c>
      <c r="C7343" s="360" t="s">
        <v>12</v>
      </c>
      <c r="D7343" s="360" t="s">
        <v>4394</v>
      </c>
      <c r="E7343" s="645" t="s">
        <v>2508</v>
      </c>
      <c r="F7343" s="645"/>
      <c r="G7343" s="362" t="s">
        <v>104</v>
      </c>
      <c r="H7343" s="363">
        <v>1</v>
      </c>
      <c r="I7343" s="364">
        <v>84.43</v>
      </c>
      <c r="J7343" s="379">
        <v>84.43</v>
      </c>
    </row>
    <row r="7344" spans="1:10" ht="15.75" thickTop="1" x14ac:dyDescent="0.25">
      <c r="A7344" s="374"/>
      <c r="B7344" s="359"/>
      <c r="C7344" s="359"/>
      <c r="D7344" s="359"/>
      <c r="E7344" s="359"/>
      <c r="F7344" s="359"/>
      <c r="G7344" s="359"/>
      <c r="H7344" s="359"/>
      <c r="I7344" s="359"/>
      <c r="J7344" s="375"/>
    </row>
    <row r="7345" spans="1:10" ht="38.25" x14ac:dyDescent="0.25">
      <c r="A7345" s="376" t="s">
        <v>184</v>
      </c>
      <c r="B7345" s="350" t="s">
        <v>4389</v>
      </c>
      <c r="C7345" s="349" t="s">
        <v>12</v>
      </c>
      <c r="D7345" s="349" t="s">
        <v>4390</v>
      </c>
      <c r="E7345" s="644" t="s">
        <v>2508</v>
      </c>
      <c r="F7345" s="644"/>
      <c r="G7345" s="351" t="s">
        <v>104</v>
      </c>
      <c r="H7345" s="352">
        <v>1</v>
      </c>
      <c r="I7345" s="353">
        <v>41.04</v>
      </c>
      <c r="J7345" s="377">
        <v>41.04</v>
      </c>
    </row>
    <row r="7346" spans="1:10" ht="39" thickBot="1" x14ac:dyDescent="0.3">
      <c r="A7346" s="372" t="s">
        <v>191</v>
      </c>
      <c r="B7346" s="355" t="s">
        <v>4395</v>
      </c>
      <c r="C7346" s="354" t="s">
        <v>12</v>
      </c>
      <c r="D7346" s="354" t="s">
        <v>4396</v>
      </c>
      <c r="E7346" s="643" t="s">
        <v>213</v>
      </c>
      <c r="F7346" s="643"/>
      <c r="G7346" s="356" t="s">
        <v>4</v>
      </c>
      <c r="H7346" s="357">
        <v>5.5999999999999999E-5</v>
      </c>
      <c r="I7346" s="358">
        <v>733000</v>
      </c>
      <c r="J7346" s="373">
        <v>41.04</v>
      </c>
    </row>
    <row r="7347" spans="1:10" ht="15.75" thickTop="1" x14ac:dyDescent="0.25">
      <c r="A7347" s="374"/>
      <c r="B7347" s="359"/>
      <c r="C7347" s="359"/>
      <c r="D7347" s="359"/>
      <c r="E7347" s="359"/>
      <c r="F7347" s="359"/>
      <c r="G7347" s="359"/>
      <c r="H7347" s="359"/>
      <c r="I7347" s="359"/>
      <c r="J7347" s="375"/>
    </row>
    <row r="7348" spans="1:10" ht="38.25" x14ac:dyDescent="0.25">
      <c r="A7348" s="376" t="s">
        <v>184</v>
      </c>
      <c r="B7348" s="350" t="s">
        <v>4387</v>
      </c>
      <c r="C7348" s="349" t="s">
        <v>12</v>
      </c>
      <c r="D7348" s="349" t="s">
        <v>4388</v>
      </c>
      <c r="E7348" s="644" t="s">
        <v>2508</v>
      </c>
      <c r="F7348" s="644"/>
      <c r="G7348" s="351" t="s">
        <v>104</v>
      </c>
      <c r="H7348" s="352">
        <v>1</v>
      </c>
      <c r="I7348" s="353">
        <v>10.84</v>
      </c>
      <c r="J7348" s="377">
        <v>10.84</v>
      </c>
    </row>
    <row r="7349" spans="1:10" ht="39" thickBot="1" x14ac:dyDescent="0.3">
      <c r="A7349" s="372" t="s">
        <v>191</v>
      </c>
      <c r="B7349" s="355" t="s">
        <v>4395</v>
      </c>
      <c r="C7349" s="354" t="s">
        <v>12</v>
      </c>
      <c r="D7349" s="354" t="s">
        <v>4396</v>
      </c>
      <c r="E7349" s="643" t="s">
        <v>213</v>
      </c>
      <c r="F7349" s="643"/>
      <c r="G7349" s="356" t="s">
        <v>4</v>
      </c>
      <c r="H7349" s="357">
        <v>1.4800000000000001E-5</v>
      </c>
      <c r="I7349" s="358">
        <v>733000</v>
      </c>
      <c r="J7349" s="373">
        <v>10.84</v>
      </c>
    </row>
    <row r="7350" spans="1:10" ht="15.75" thickTop="1" x14ac:dyDescent="0.25">
      <c r="A7350" s="374"/>
      <c r="B7350" s="359"/>
      <c r="C7350" s="359"/>
      <c r="D7350" s="359"/>
      <c r="E7350" s="359"/>
      <c r="F7350" s="359"/>
      <c r="G7350" s="359"/>
      <c r="H7350" s="359"/>
      <c r="I7350" s="359"/>
      <c r="J7350" s="375"/>
    </row>
    <row r="7351" spans="1:10" ht="38.25" x14ac:dyDescent="0.25">
      <c r="A7351" s="376" t="s">
        <v>184</v>
      </c>
      <c r="B7351" s="350" t="s">
        <v>4391</v>
      </c>
      <c r="C7351" s="349" t="s">
        <v>12</v>
      </c>
      <c r="D7351" s="349" t="s">
        <v>4392</v>
      </c>
      <c r="E7351" s="644" t="s">
        <v>2508</v>
      </c>
      <c r="F7351" s="644"/>
      <c r="G7351" s="351" t="s">
        <v>104</v>
      </c>
      <c r="H7351" s="352">
        <v>1</v>
      </c>
      <c r="I7351" s="353">
        <v>51.31</v>
      </c>
      <c r="J7351" s="377">
        <v>51.31</v>
      </c>
    </row>
    <row r="7352" spans="1:10" ht="39" thickBot="1" x14ac:dyDescent="0.3">
      <c r="A7352" s="372" t="s">
        <v>191</v>
      </c>
      <c r="B7352" s="355" t="s">
        <v>4395</v>
      </c>
      <c r="C7352" s="354" t="s">
        <v>12</v>
      </c>
      <c r="D7352" s="354" t="s">
        <v>4396</v>
      </c>
      <c r="E7352" s="643" t="s">
        <v>213</v>
      </c>
      <c r="F7352" s="643"/>
      <c r="G7352" s="356" t="s">
        <v>4</v>
      </c>
      <c r="H7352" s="357">
        <v>6.9999999999999994E-5</v>
      </c>
      <c r="I7352" s="358">
        <v>733000</v>
      </c>
      <c r="J7352" s="373">
        <v>51.31</v>
      </c>
    </row>
    <row r="7353" spans="1:10" ht="15.75" thickTop="1" x14ac:dyDescent="0.25">
      <c r="A7353" s="374"/>
      <c r="B7353" s="359"/>
      <c r="C7353" s="359"/>
      <c r="D7353" s="359"/>
      <c r="E7353" s="359"/>
      <c r="F7353" s="359"/>
      <c r="G7353" s="359"/>
      <c r="H7353" s="359"/>
      <c r="I7353" s="359"/>
      <c r="J7353" s="375"/>
    </row>
    <row r="7354" spans="1:10" ht="51" x14ac:dyDescent="0.25">
      <c r="A7354" s="376" t="s">
        <v>184</v>
      </c>
      <c r="B7354" s="350" t="s">
        <v>4393</v>
      </c>
      <c r="C7354" s="349" t="s">
        <v>12</v>
      </c>
      <c r="D7354" s="349" t="s">
        <v>4394</v>
      </c>
      <c r="E7354" s="644" t="s">
        <v>2508</v>
      </c>
      <c r="F7354" s="644"/>
      <c r="G7354" s="351" t="s">
        <v>104</v>
      </c>
      <c r="H7354" s="352">
        <v>1</v>
      </c>
      <c r="I7354" s="353">
        <v>84.43</v>
      </c>
      <c r="J7354" s="377">
        <v>84.43</v>
      </c>
    </row>
    <row r="7355" spans="1:10" ht="26.25" thickBot="1" x14ac:dyDescent="0.3">
      <c r="A7355" s="372" t="s">
        <v>191</v>
      </c>
      <c r="B7355" s="355" t="s">
        <v>298</v>
      </c>
      <c r="C7355" s="354" t="s">
        <v>12</v>
      </c>
      <c r="D7355" s="354" t="s">
        <v>815</v>
      </c>
      <c r="E7355" s="643" t="s">
        <v>192</v>
      </c>
      <c r="F7355" s="643"/>
      <c r="G7355" s="356" t="s">
        <v>105</v>
      </c>
      <c r="H7355" s="357">
        <v>10.77</v>
      </c>
      <c r="I7355" s="358">
        <v>7.84</v>
      </c>
      <c r="J7355" s="373">
        <v>84.43</v>
      </c>
    </row>
    <row r="7356" spans="1:10" ht="15.75" thickTop="1" x14ac:dyDescent="0.25">
      <c r="A7356" s="374"/>
      <c r="B7356" s="359"/>
      <c r="C7356" s="359"/>
      <c r="D7356" s="359"/>
      <c r="E7356" s="359"/>
      <c r="F7356" s="359"/>
      <c r="G7356" s="359"/>
      <c r="H7356" s="359"/>
      <c r="I7356" s="359"/>
      <c r="J7356" s="375"/>
    </row>
    <row r="7357" spans="1:10" ht="38.25" x14ac:dyDescent="0.25">
      <c r="A7357" s="376" t="s">
        <v>184</v>
      </c>
      <c r="B7357" s="350" t="s">
        <v>4383</v>
      </c>
      <c r="C7357" s="349" t="s">
        <v>12</v>
      </c>
      <c r="D7357" s="349" t="s">
        <v>4384</v>
      </c>
      <c r="E7357" s="644" t="s">
        <v>3921</v>
      </c>
      <c r="F7357" s="644"/>
      <c r="G7357" s="351" t="s">
        <v>110</v>
      </c>
      <c r="H7357" s="352">
        <v>1</v>
      </c>
      <c r="I7357" s="353">
        <v>99</v>
      </c>
      <c r="J7357" s="377">
        <v>99</v>
      </c>
    </row>
    <row r="7358" spans="1:10" ht="25.5" x14ac:dyDescent="0.25">
      <c r="A7358" s="378" t="s">
        <v>185</v>
      </c>
      <c r="B7358" s="361" t="s">
        <v>4385</v>
      </c>
      <c r="C7358" s="360" t="s">
        <v>12</v>
      </c>
      <c r="D7358" s="360" t="s">
        <v>4386</v>
      </c>
      <c r="E7358" s="645" t="s">
        <v>2465</v>
      </c>
      <c r="F7358" s="645"/>
      <c r="G7358" s="362" t="s">
        <v>104</v>
      </c>
      <c r="H7358" s="363">
        <v>1</v>
      </c>
      <c r="I7358" s="364">
        <v>44.2</v>
      </c>
      <c r="J7358" s="379">
        <v>44.2</v>
      </c>
    </row>
    <row r="7359" spans="1:10" ht="38.25" x14ac:dyDescent="0.25">
      <c r="A7359" s="378" t="s">
        <v>185</v>
      </c>
      <c r="B7359" s="361" t="s">
        <v>4399</v>
      </c>
      <c r="C7359" s="360" t="s">
        <v>12</v>
      </c>
      <c r="D7359" s="360" t="s">
        <v>4400</v>
      </c>
      <c r="E7359" s="645" t="s">
        <v>3921</v>
      </c>
      <c r="F7359" s="645"/>
      <c r="G7359" s="362" t="s">
        <v>104</v>
      </c>
      <c r="H7359" s="363">
        <v>1</v>
      </c>
      <c r="I7359" s="364">
        <v>11.45</v>
      </c>
      <c r="J7359" s="379">
        <v>11.45</v>
      </c>
    </row>
    <row r="7360" spans="1:10" ht="51.75" thickBot="1" x14ac:dyDescent="0.3">
      <c r="A7360" s="378" t="s">
        <v>185</v>
      </c>
      <c r="B7360" s="361" t="s">
        <v>4397</v>
      </c>
      <c r="C7360" s="360" t="s">
        <v>12</v>
      </c>
      <c r="D7360" s="360" t="s">
        <v>4398</v>
      </c>
      <c r="E7360" s="645" t="s">
        <v>3921</v>
      </c>
      <c r="F7360" s="645"/>
      <c r="G7360" s="362" t="s">
        <v>104</v>
      </c>
      <c r="H7360" s="363">
        <v>1</v>
      </c>
      <c r="I7360" s="364">
        <v>43.35</v>
      </c>
      <c r="J7360" s="379">
        <v>43.35</v>
      </c>
    </row>
    <row r="7361" spans="1:10" ht="15.75" thickTop="1" x14ac:dyDescent="0.25">
      <c r="A7361" s="374"/>
      <c r="B7361" s="359"/>
      <c r="C7361" s="359"/>
      <c r="D7361" s="359"/>
      <c r="E7361" s="359"/>
      <c r="F7361" s="359"/>
      <c r="G7361" s="359"/>
      <c r="H7361" s="359"/>
      <c r="I7361" s="359"/>
      <c r="J7361" s="375"/>
    </row>
    <row r="7362" spans="1:10" ht="38.25" x14ac:dyDescent="0.25">
      <c r="A7362" s="376" t="s">
        <v>184</v>
      </c>
      <c r="B7362" s="350" t="s">
        <v>4381</v>
      </c>
      <c r="C7362" s="349" t="s">
        <v>12</v>
      </c>
      <c r="D7362" s="349" t="s">
        <v>4382</v>
      </c>
      <c r="E7362" s="644" t="s">
        <v>3921</v>
      </c>
      <c r="F7362" s="644"/>
      <c r="G7362" s="351" t="s">
        <v>109</v>
      </c>
      <c r="H7362" s="352">
        <v>1</v>
      </c>
      <c r="I7362" s="353">
        <v>236.84</v>
      </c>
      <c r="J7362" s="377">
        <v>236.84</v>
      </c>
    </row>
    <row r="7363" spans="1:10" ht="51" x14ac:dyDescent="0.25">
      <c r="A7363" s="378" t="s">
        <v>185</v>
      </c>
      <c r="B7363" s="361" t="s">
        <v>4397</v>
      </c>
      <c r="C7363" s="360" t="s">
        <v>12</v>
      </c>
      <c r="D7363" s="360" t="s">
        <v>4398</v>
      </c>
      <c r="E7363" s="645" t="s">
        <v>3921</v>
      </c>
      <c r="F7363" s="645"/>
      <c r="G7363" s="362" t="s">
        <v>104</v>
      </c>
      <c r="H7363" s="363">
        <v>1</v>
      </c>
      <c r="I7363" s="364">
        <v>43.35</v>
      </c>
      <c r="J7363" s="379">
        <v>43.35</v>
      </c>
    </row>
    <row r="7364" spans="1:10" ht="25.5" x14ac:dyDescent="0.25">
      <c r="A7364" s="378" t="s">
        <v>185</v>
      </c>
      <c r="B7364" s="361" t="s">
        <v>4385</v>
      </c>
      <c r="C7364" s="360" t="s">
        <v>12</v>
      </c>
      <c r="D7364" s="360" t="s">
        <v>4386</v>
      </c>
      <c r="E7364" s="645" t="s">
        <v>2465</v>
      </c>
      <c r="F7364" s="645"/>
      <c r="G7364" s="362" t="s">
        <v>104</v>
      </c>
      <c r="H7364" s="363">
        <v>1</v>
      </c>
      <c r="I7364" s="364">
        <v>44.2</v>
      </c>
      <c r="J7364" s="379">
        <v>44.2</v>
      </c>
    </row>
    <row r="7365" spans="1:10" ht="51" x14ac:dyDescent="0.25">
      <c r="A7365" s="378" t="s">
        <v>185</v>
      </c>
      <c r="B7365" s="361" t="s">
        <v>4403</v>
      </c>
      <c r="C7365" s="360" t="s">
        <v>12</v>
      </c>
      <c r="D7365" s="360" t="s">
        <v>4404</v>
      </c>
      <c r="E7365" s="645" t="s">
        <v>3921</v>
      </c>
      <c r="F7365" s="645"/>
      <c r="G7365" s="362" t="s">
        <v>104</v>
      </c>
      <c r="H7365" s="363">
        <v>1</v>
      </c>
      <c r="I7365" s="364">
        <v>83.65</v>
      </c>
      <c r="J7365" s="379">
        <v>83.65</v>
      </c>
    </row>
    <row r="7366" spans="1:10" ht="51" x14ac:dyDescent="0.25">
      <c r="A7366" s="378" t="s">
        <v>185</v>
      </c>
      <c r="B7366" s="361" t="s">
        <v>4401</v>
      </c>
      <c r="C7366" s="360" t="s">
        <v>12</v>
      </c>
      <c r="D7366" s="360" t="s">
        <v>4402</v>
      </c>
      <c r="E7366" s="645" t="s">
        <v>3921</v>
      </c>
      <c r="F7366" s="645"/>
      <c r="G7366" s="362" t="s">
        <v>104</v>
      </c>
      <c r="H7366" s="363">
        <v>1</v>
      </c>
      <c r="I7366" s="364">
        <v>54.19</v>
      </c>
      <c r="J7366" s="379">
        <v>54.19</v>
      </c>
    </row>
    <row r="7367" spans="1:10" ht="39" thickBot="1" x14ac:dyDescent="0.3">
      <c r="A7367" s="378" t="s">
        <v>185</v>
      </c>
      <c r="B7367" s="361" t="s">
        <v>4399</v>
      </c>
      <c r="C7367" s="360" t="s">
        <v>12</v>
      </c>
      <c r="D7367" s="360" t="s">
        <v>4400</v>
      </c>
      <c r="E7367" s="645" t="s">
        <v>3921</v>
      </c>
      <c r="F7367" s="645"/>
      <c r="G7367" s="362" t="s">
        <v>104</v>
      </c>
      <c r="H7367" s="363">
        <v>1</v>
      </c>
      <c r="I7367" s="364">
        <v>11.45</v>
      </c>
      <c r="J7367" s="379">
        <v>11.45</v>
      </c>
    </row>
    <row r="7368" spans="1:10" ht="15.75" thickTop="1" x14ac:dyDescent="0.25">
      <c r="A7368" s="374"/>
      <c r="B7368" s="359"/>
      <c r="C7368" s="359"/>
      <c r="D7368" s="359"/>
      <c r="E7368" s="359"/>
      <c r="F7368" s="359"/>
      <c r="G7368" s="359"/>
      <c r="H7368" s="359"/>
      <c r="I7368" s="359"/>
      <c r="J7368" s="375"/>
    </row>
    <row r="7369" spans="1:10" ht="51" x14ac:dyDescent="0.25">
      <c r="A7369" s="376" t="s">
        <v>184</v>
      </c>
      <c r="B7369" s="350" t="s">
        <v>4397</v>
      </c>
      <c r="C7369" s="349" t="s">
        <v>12</v>
      </c>
      <c r="D7369" s="349" t="s">
        <v>4398</v>
      </c>
      <c r="E7369" s="644" t="s">
        <v>3921</v>
      </c>
      <c r="F7369" s="644"/>
      <c r="G7369" s="351" t="s">
        <v>104</v>
      </c>
      <c r="H7369" s="352">
        <v>1</v>
      </c>
      <c r="I7369" s="353">
        <v>43.35</v>
      </c>
      <c r="J7369" s="377">
        <v>43.35</v>
      </c>
    </row>
    <row r="7370" spans="1:10" ht="39" thickBot="1" x14ac:dyDescent="0.3">
      <c r="A7370" s="372" t="s">
        <v>191</v>
      </c>
      <c r="B7370" s="355" t="s">
        <v>4405</v>
      </c>
      <c r="C7370" s="354" t="s">
        <v>12</v>
      </c>
      <c r="D7370" s="354" t="s">
        <v>4406</v>
      </c>
      <c r="E7370" s="643" t="s">
        <v>213</v>
      </c>
      <c r="F7370" s="643"/>
      <c r="G7370" s="356" t="s">
        <v>4</v>
      </c>
      <c r="H7370" s="357">
        <v>5.5999999999999999E-5</v>
      </c>
      <c r="I7370" s="358">
        <v>774212.78</v>
      </c>
      <c r="J7370" s="373">
        <v>43.35</v>
      </c>
    </row>
    <row r="7371" spans="1:10" ht="15.75" thickTop="1" x14ac:dyDescent="0.25">
      <c r="A7371" s="374"/>
      <c r="B7371" s="359"/>
      <c r="C7371" s="359"/>
      <c r="D7371" s="359"/>
      <c r="E7371" s="359"/>
      <c r="F7371" s="359"/>
      <c r="G7371" s="359"/>
      <c r="H7371" s="359"/>
      <c r="I7371" s="359"/>
      <c r="J7371" s="375"/>
    </row>
    <row r="7372" spans="1:10" ht="38.25" x14ac:dyDescent="0.25">
      <c r="A7372" s="376" t="s">
        <v>184</v>
      </c>
      <c r="B7372" s="350" t="s">
        <v>4399</v>
      </c>
      <c r="C7372" s="349" t="s">
        <v>12</v>
      </c>
      <c r="D7372" s="349" t="s">
        <v>4400</v>
      </c>
      <c r="E7372" s="644" t="s">
        <v>3921</v>
      </c>
      <c r="F7372" s="644"/>
      <c r="G7372" s="351" t="s">
        <v>104</v>
      </c>
      <c r="H7372" s="352">
        <v>1</v>
      </c>
      <c r="I7372" s="353">
        <v>11.45</v>
      </c>
      <c r="J7372" s="377">
        <v>11.45</v>
      </c>
    </row>
    <row r="7373" spans="1:10" ht="39" thickBot="1" x14ac:dyDescent="0.3">
      <c r="A7373" s="372" t="s">
        <v>191</v>
      </c>
      <c r="B7373" s="355" t="s">
        <v>4405</v>
      </c>
      <c r="C7373" s="354" t="s">
        <v>12</v>
      </c>
      <c r="D7373" s="354" t="s">
        <v>4406</v>
      </c>
      <c r="E7373" s="643" t="s">
        <v>213</v>
      </c>
      <c r="F7373" s="643"/>
      <c r="G7373" s="356" t="s">
        <v>4</v>
      </c>
      <c r="H7373" s="357">
        <v>1.4800000000000001E-5</v>
      </c>
      <c r="I7373" s="358">
        <v>774212.78</v>
      </c>
      <c r="J7373" s="373">
        <v>11.45</v>
      </c>
    </row>
    <row r="7374" spans="1:10" ht="15.75" thickTop="1" x14ac:dyDescent="0.25">
      <c r="A7374" s="374"/>
      <c r="B7374" s="359"/>
      <c r="C7374" s="359"/>
      <c r="D7374" s="359"/>
      <c r="E7374" s="359"/>
      <c r="F7374" s="359"/>
      <c r="G7374" s="359"/>
      <c r="H7374" s="359"/>
      <c r="I7374" s="359"/>
      <c r="J7374" s="375"/>
    </row>
    <row r="7375" spans="1:10" ht="51" x14ac:dyDescent="0.25">
      <c r="A7375" s="376" t="s">
        <v>184</v>
      </c>
      <c r="B7375" s="350" t="s">
        <v>4401</v>
      </c>
      <c r="C7375" s="349" t="s">
        <v>12</v>
      </c>
      <c r="D7375" s="349" t="s">
        <v>4402</v>
      </c>
      <c r="E7375" s="644" t="s">
        <v>3921</v>
      </c>
      <c r="F7375" s="644"/>
      <c r="G7375" s="351" t="s">
        <v>104</v>
      </c>
      <c r="H7375" s="352">
        <v>1</v>
      </c>
      <c r="I7375" s="353">
        <v>54.19</v>
      </c>
      <c r="J7375" s="377">
        <v>54.19</v>
      </c>
    </row>
    <row r="7376" spans="1:10" ht="39" thickBot="1" x14ac:dyDescent="0.3">
      <c r="A7376" s="372" t="s">
        <v>191</v>
      </c>
      <c r="B7376" s="355" t="s">
        <v>4405</v>
      </c>
      <c r="C7376" s="354" t="s">
        <v>12</v>
      </c>
      <c r="D7376" s="354" t="s">
        <v>4406</v>
      </c>
      <c r="E7376" s="643" t="s">
        <v>213</v>
      </c>
      <c r="F7376" s="643"/>
      <c r="G7376" s="356" t="s">
        <v>4</v>
      </c>
      <c r="H7376" s="357">
        <v>6.9999999999999994E-5</v>
      </c>
      <c r="I7376" s="358">
        <v>774212.78</v>
      </c>
      <c r="J7376" s="373">
        <v>54.19</v>
      </c>
    </row>
    <row r="7377" spans="1:10" ht="15.75" thickTop="1" x14ac:dyDescent="0.25">
      <c r="A7377" s="374"/>
      <c r="B7377" s="359"/>
      <c r="C7377" s="359"/>
      <c r="D7377" s="359"/>
      <c r="E7377" s="359"/>
      <c r="F7377" s="359"/>
      <c r="G7377" s="359"/>
      <c r="H7377" s="359"/>
      <c r="I7377" s="359"/>
      <c r="J7377" s="375"/>
    </row>
    <row r="7378" spans="1:10" ht="51" x14ac:dyDescent="0.25">
      <c r="A7378" s="376" t="s">
        <v>184</v>
      </c>
      <c r="B7378" s="350" t="s">
        <v>4403</v>
      </c>
      <c r="C7378" s="349" t="s">
        <v>12</v>
      </c>
      <c r="D7378" s="349" t="s">
        <v>4404</v>
      </c>
      <c r="E7378" s="644" t="s">
        <v>3921</v>
      </c>
      <c r="F7378" s="644"/>
      <c r="G7378" s="351" t="s">
        <v>104</v>
      </c>
      <c r="H7378" s="352">
        <v>1</v>
      </c>
      <c r="I7378" s="353">
        <v>83.65</v>
      </c>
      <c r="J7378" s="377">
        <v>83.65</v>
      </c>
    </row>
    <row r="7379" spans="1:10" ht="26.25" thickBot="1" x14ac:dyDescent="0.3">
      <c r="A7379" s="372" t="s">
        <v>191</v>
      </c>
      <c r="B7379" s="355" t="s">
        <v>298</v>
      </c>
      <c r="C7379" s="354" t="s">
        <v>12</v>
      </c>
      <c r="D7379" s="354" t="s">
        <v>815</v>
      </c>
      <c r="E7379" s="643" t="s">
        <v>192</v>
      </c>
      <c r="F7379" s="643"/>
      <c r="G7379" s="356" t="s">
        <v>105</v>
      </c>
      <c r="H7379" s="357">
        <v>10.67</v>
      </c>
      <c r="I7379" s="358">
        <v>7.84</v>
      </c>
      <c r="J7379" s="373">
        <v>83.65</v>
      </c>
    </row>
    <row r="7380" spans="1:10" ht="15.75" thickTop="1" x14ac:dyDescent="0.25">
      <c r="A7380" s="374"/>
      <c r="B7380" s="359"/>
      <c r="C7380" s="359"/>
      <c r="D7380" s="359"/>
      <c r="E7380" s="359"/>
      <c r="F7380" s="359"/>
      <c r="G7380" s="359"/>
      <c r="H7380" s="359"/>
      <c r="I7380" s="359"/>
      <c r="J7380" s="375"/>
    </row>
    <row r="7381" spans="1:10" ht="38.25" x14ac:dyDescent="0.25">
      <c r="A7381" s="376" t="s">
        <v>184</v>
      </c>
      <c r="B7381" s="350" t="s">
        <v>7880</v>
      </c>
      <c r="C7381" s="349" t="s">
        <v>12</v>
      </c>
      <c r="D7381" s="349" t="s">
        <v>7881</v>
      </c>
      <c r="E7381" s="644" t="s">
        <v>2464</v>
      </c>
      <c r="F7381" s="644"/>
      <c r="G7381" s="351" t="s">
        <v>110</v>
      </c>
      <c r="H7381" s="352">
        <v>1</v>
      </c>
      <c r="I7381" s="353">
        <v>102.91</v>
      </c>
      <c r="J7381" s="377">
        <v>102.91</v>
      </c>
    </row>
    <row r="7382" spans="1:10" ht="38.25" x14ac:dyDescent="0.25">
      <c r="A7382" s="378" t="s">
        <v>185</v>
      </c>
      <c r="B7382" s="361" t="s">
        <v>7885</v>
      </c>
      <c r="C7382" s="360" t="s">
        <v>12</v>
      </c>
      <c r="D7382" s="360" t="s">
        <v>7886</v>
      </c>
      <c r="E7382" s="645" t="s">
        <v>2508</v>
      </c>
      <c r="F7382" s="645"/>
      <c r="G7382" s="362" t="s">
        <v>104</v>
      </c>
      <c r="H7382" s="363">
        <v>1</v>
      </c>
      <c r="I7382" s="364">
        <v>12.27</v>
      </c>
      <c r="J7382" s="379">
        <v>12.27</v>
      </c>
    </row>
    <row r="7383" spans="1:10" ht="25.5" x14ac:dyDescent="0.25">
      <c r="A7383" s="378" t="s">
        <v>185</v>
      </c>
      <c r="B7383" s="361" t="s">
        <v>4385</v>
      </c>
      <c r="C7383" s="360" t="s">
        <v>12</v>
      </c>
      <c r="D7383" s="360" t="s">
        <v>4386</v>
      </c>
      <c r="E7383" s="645" t="s">
        <v>2465</v>
      </c>
      <c r="F7383" s="645"/>
      <c r="G7383" s="362" t="s">
        <v>104</v>
      </c>
      <c r="H7383" s="363">
        <v>1</v>
      </c>
      <c r="I7383" s="364">
        <v>44.2</v>
      </c>
      <c r="J7383" s="379">
        <v>44.2</v>
      </c>
    </row>
    <row r="7384" spans="1:10" ht="39" thickBot="1" x14ac:dyDescent="0.3">
      <c r="A7384" s="378" t="s">
        <v>185</v>
      </c>
      <c r="B7384" s="361" t="s">
        <v>7887</v>
      </c>
      <c r="C7384" s="360" t="s">
        <v>12</v>
      </c>
      <c r="D7384" s="360" t="s">
        <v>7888</v>
      </c>
      <c r="E7384" s="645" t="s">
        <v>2508</v>
      </c>
      <c r="F7384" s="645"/>
      <c r="G7384" s="362" t="s">
        <v>104</v>
      </c>
      <c r="H7384" s="363">
        <v>1</v>
      </c>
      <c r="I7384" s="364">
        <v>46.44</v>
      </c>
      <c r="J7384" s="379">
        <v>46.44</v>
      </c>
    </row>
    <row r="7385" spans="1:10" ht="15.75" thickTop="1" x14ac:dyDescent="0.25">
      <c r="A7385" s="374"/>
      <c r="B7385" s="359"/>
      <c r="C7385" s="359"/>
      <c r="D7385" s="359"/>
      <c r="E7385" s="359"/>
      <c r="F7385" s="359"/>
      <c r="G7385" s="359"/>
      <c r="H7385" s="359"/>
      <c r="I7385" s="359"/>
      <c r="J7385" s="375"/>
    </row>
    <row r="7386" spans="1:10" ht="38.25" x14ac:dyDescent="0.25">
      <c r="A7386" s="376" t="s">
        <v>184</v>
      </c>
      <c r="B7386" s="350" t="s">
        <v>7878</v>
      </c>
      <c r="C7386" s="349" t="s">
        <v>12</v>
      </c>
      <c r="D7386" s="349" t="s">
        <v>7879</v>
      </c>
      <c r="E7386" s="644" t="s">
        <v>2464</v>
      </c>
      <c r="F7386" s="644"/>
      <c r="G7386" s="351" t="s">
        <v>109</v>
      </c>
      <c r="H7386" s="352">
        <v>1</v>
      </c>
      <c r="I7386" s="353">
        <v>278.79000000000002</v>
      </c>
      <c r="J7386" s="377">
        <v>278.79000000000002</v>
      </c>
    </row>
    <row r="7387" spans="1:10" ht="38.25" x14ac:dyDescent="0.25">
      <c r="A7387" s="378" t="s">
        <v>185</v>
      </c>
      <c r="B7387" s="361" t="s">
        <v>7889</v>
      </c>
      <c r="C7387" s="360" t="s">
        <v>12</v>
      </c>
      <c r="D7387" s="360" t="s">
        <v>7890</v>
      </c>
      <c r="E7387" s="645" t="s">
        <v>2508</v>
      </c>
      <c r="F7387" s="645"/>
      <c r="G7387" s="362" t="s">
        <v>104</v>
      </c>
      <c r="H7387" s="363">
        <v>1</v>
      </c>
      <c r="I7387" s="364">
        <v>58.05</v>
      </c>
      <c r="J7387" s="379">
        <v>58.05</v>
      </c>
    </row>
    <row r="7388" spans="1:10" ht="25.5" x14ac:dyDescent="0.25">
      <c r="A7388" s="378" t="s">
        <v>185</v>
      </c>
      <c r="B7388" s="361" t="s">
        <v>4385</v>
      </c>
      <c r="C7388" s="360" t="s">
        <v>12</v>
      </c>
      <c r="D7388" s="360" t="s">
        <v>4386</v>
      </c>
      <c r="E7388" s="645" t="s">
        <v>2465</v>
      </c>
      <c r="F7388" s="645"/>
      <c r="G7388" s="362" t="s">
        <v>104</v>
      </c>
      <c r="H7388" s="363">
        <v>1</v>
      </c>
      <c r="I7388" s="364">
        <v>44.2</v>
      </c>
      <c r="J7388" s="379">
        <v>44.2</v>
      </c>
    </row>
    <row r="7389" spans="1:10" ht="38.25" x14ac:dyDescent="0.25">
      <c r="A7389" s="378" t="s">
        <v>185</v>
      </c>
      <c r="B7389" s="361" t="s">
        <v>7885</v>
      </c>
      <c r="C7389" s="360" t="s">
        <v>12</v>
      </c>
      <c r="D7389" s="360" t="s">
        <v>7886</v>
      </c>
      <c r="E7389" s="645" t="s">
        <v>2508</v>
      </c>
      <c r="F7389" s="645"/>
      <c r="G7389" s="362" t="s">
        <v>104</v>
      </c>
      <c r="H7389" s="363">
        <v>1</v>
      </c>
      <c r="I7389" s="364">
        <v>12.27</v>
      </c>
      <c r="J7389" s="379">
        <v>12.27</v>
      </c>
    </row>
    <row r="7390" spans="1:10" ht="51" x14ac:dyDescent="0.25">
      <c r="A7390" s="378" t="s">
        <v>185</v>
      </c>
      <c r="B7390" s="361" t="s">
        <v>7891</v>
      </c>
      <c r="C7390" s="360" t="s">
        <v>12</v>
      </c>
      <c r="D7390" s="360" t="s">
        <v>7892</v>
      </c>
      <c r="E7390" s="645" t="s">
        <v>2508</v>
      </c>
      <c r="F7390" s="645"/>
      <c r="G7390" s="362" t="s">
        <v>104</v>
      </c>
      <c r="H7390" s="363">
        <v>1</v>
      </c>
      <c r="I7390" s="364">
        <v>117.83</v>
      </c>
      <c r="J7390" s="379">
        <v>117.83</v>
      </c>
    </row>
    <row r="7391" spans="1:10" ht="39" thickBot="1" x14ac:dyDescent="0.3">
      <c r="A7391" s="378" t="s">
        <v>185</v>
      </c>
      <c r="B7391" s="361" t="s">
        <v>7887</v>
      </c>
      <c r="C7391" s="360" t="s">
        <v>12</v>
      </c>
      <c r="D7391" s="360" t="s">
        <v>7888</v>
      </c>
      <c r="E7391" s="645" t="s">
        <v>2508</v>
      </c>
      <c r="F7391" s="645"/>
      <c r="G7391" s="362" t="s">
        <v>104</v>
      </c>
      <c r="H7391" s="363">
        <v>1</v>
      </c>
      <c r="I7391" s="364">
        <v>46.44</v>
      </c>
      <c r="J7391" s="379">
        <v>46.44</v>
      </c>
    </row>
    <row r="7392" spans="1:10" ht="15.75" thickTop="1" x14ac:dyDescent="0.25">
      <c r="A7392" s="374"/>
      <c r="B7392" s="359"/>
      <c r="C7392" s="359"/>
      <c r="D7392" s="359"/>
      <c r="E7392" s="359"/>
      <c r="F7392" s="359"/>
      <c r="G7392" s="359"/>
      <c r="H7392" s="359"/>
      <c r="I7392" s="359"/>
      <c r="J7392" s="375"/>
    </row>
    <row r="7393" spans="1:10" ht="38.25" x14ac:dyDescent="0.25">
      <c r="A7393" s="376" t="s">
        <v>184</v>
      </c>
      <c r="B7393" s="350" t="s">
        <v>7887</v>
      </c>
      <c r="C7393" s="349" t="s">
        <v>12</v>
      </c>
      <c r="D7393" s="349" t="s">
        <v>7888</v>
      </c>
      <c r="E7393" s="644" t="s">
        <v>2508</v>
      </c>
      <c r="F7393" s="644"/>
      <c r="G7393" s="351" t="s">
        <v>104</v>
      </c>
      <c r="H7393" s="352">
        <v>1</v>
      </c>
      <c r="I7393" s="353">
        <v>46.44</v>
      </c>
      <c r="J7393" s="377">
        <v>46.44</v>
      </c>
    </row>
    <row r="7394" spans="1:10" ht="39" thickBot="1" x14ac:dyDescent="0.3">
      <c r="A7394" s="372" t="s">
        <v>191</v>
      </c>
      <c r="B7394" s="355" t="s">
        <v>7893</v>
      </c>
      <c r="C7394" s="354" t="s">
        <v>12</v>
      </c>
      <c r="D7394" s="354" t="s">
        <v>7894</v>
      </c>
      <c r="E7394" s="643" t="s">
        <v>213</v>
      </c>
      <c r="F7394" s="643"/>
      <c r="G7394" s="356" t="s">
        <v>4</v>
      </c>
      <c r="H7394" s="357">
        <v>5.5999999999999999E-5</v>
      </c>
      <c r="I7394" s="358">
        <v>829412.58</v>
      </c>
      <c r="J7394" s="373">
        <v>46.44</v>
      </c>
    </row>
    <row r="7395" spans="1:10" ht="15.75" thickTop="1" x14ac:dyDescent="0.25">
      <c r="A7395" s="374"/>
      <c r="B7395" s="359"/>
      <c r="C7395" s="359"/>
      <c r="D7395" s="359"/>
      <c r="E7395" s="359"/>
      <c r="F7395" s="359"/>
      <c r="G7395" s="359"/>
      <c r="H7395" s="359"/>
      <c r="I7395" s="359"/>
      <c r="J7395" s="375"/>
    </row>
    <row r="7396" spans="1:10" ht="38.25" x14ac:dyDescent="0.25">
      <c r="A7396" s="376" t="s">
        <v>184</v>
      </c>
      <c r="B7396" s="350" t="s">
        <v>7885</v>
      </c>
      <c r="C7396" s="349" t="s">
        <v>12</v>
      </c>
      <c r="D7396" s="349" t="s">
        <v>7886</v>
      </c>
      <c r="E7396" s="644" t="s">
        <v>2508</v>
      </c>
      <c r="F7396" s="644"/>
      <c r="G7396" s="351" t="s">
        <v>104</v>
      </c>
      <c r="H7396" s="352">
        <v>1</v>
      </c>
      <c r="I7396" s="353">
        <v>12.27</v>
      </c>
      <c r="J7396" s="377">
        <v>12.27</v>
      </c>
    </row>
    <row r="7397" spans="1:10" ht="39" thickBot="1" x14ac:dyDescent="0.3">
      <c r="A7397" s="372" t="s">
        <v>191</v>
      </c>
      <c r="B7397" s="355" t="s">
        <v>7893</v>
      </c>
      <c r="C7397" s="354" t="s">
        <v>12</v>
      </c>
      <c r="D7397" s="354" t="s">
        <v>7894</v>
      </c>
      <c r="E7397" s="643" t="s">
        <v>213</v>
      </c>
      <c r="F7397" s="643"/>
      <c r="G7397" s="356" t="s">
        <v>4</v>
      </c>
      <c r="H7397" s="357">
        <v>1.4800000000000001E-5</v>
      </c>
      <c r="I7397" s="358">
        <v>829412.58</v>
      </c>
      <c r="J7397" s="373">
        <v>12.27</v>
      </c>
    </row>
    <row r="7398" spans="1:10" ht="15.75" thickTop="1" x14ac:dyDescent="0.25">
      <c r="A7398" s="374"/>
      <c r="B7398" s="359"/>
      <c r="C7398" s="359"/>
      <c r="D7398" s="359"/>
      <c r="E7398" s="359"/>
      <c r="F7398" s="359"/>
      <c r="G7398" s="359"/>
      <c r="H7398" s="359"/>
      <c r="I7398" s="359"/>
      <c r="J7398" s="375"/>
    </row>
    <row r="7399" spans="1:10" ht="38.25" x14ac:dyDescent="0.25">
      <c r="A7399" s="376" t="s">
        <v>184</v>
      </c>
      <c r="B7399" s="350" t="s">
        <v>7889</v>
      </c>
      <c r="C7399" s="349" t="s">
        <v>12</v>
      </c>
      <c r="D7399" s="349" t="s">
        <v>7890</v>
      </c>
      <c r="E7399" s="644" t="s">
        <v>2508</v>
      </c>
      <c r="F7399" s="644"/>
      <c r="G7399" s="351" t="s">
        <v>104</v>
      </c>
      <c r="H7399" s="352">
        <v>1</v>
      </c>
      <c r="I7399" s="353">
        <v>58.05</v>
      </c>
      <c r="J7399" s="377">
        <v>58.05</v>
      </c>
    </row>
    <row r="7400" spans="1:10" ht="39" thickBot="1" x14ac:dyDescent="0.3">
      <c r="A7400" s="372" t="s">
        <v>191</v>
      </c>
      <c r="B7400" s="355" t="s">
        <v>7893</v>
      </c>
      <c r="C7400" s="354" t="s">
        <v>12</v>
      </c>
      <c r="D7400" s="354" t="s">
        <v>7894</v>
      </c>
      <c r="E7400" s="643" t="s">
        <v>213</v>
      </c>
      <c r="F7400" s="643"/>
      <c r="G7400" s="356" t="s">
        <v>4</v>
      </c>
      <c r="H7400" s="357">
        <v>6.9999999999999994E-5</v>
      </c>
      <c r="I7400" s="358">
        <v>829412.58</v>
      </c>
      <c r="J7400" s="373">
        <v>58.05</v>
      </c>
    </row>
    <row r="7401" spans="1:10" ht="15.75" thickTop="1" x14ac:dyDescent="0.25">
      <c r="A7401" s="374"/>
      <c r="B7401" s="359"/>
      <c r="C7401" s="359"/>
      <c r="D7401" s="359"/>
      <c r="E7401" s="359"/>
      <c r="F7401" s="359"/>
      <c r="G7401" s="359"/>
      <c r="H7401" s="359"/>
      <c r="I7401" s="359"/>
      <c r="J7401" s="375"/>
    </row>
    <row r="7402" spans="1:10" ht="51" x14ac:dyDescent="0.25">
      <c r="A7402" s="376" t="s">
        <v>184</v>
      </c>
      <c r="B7402" s="350" t="s">
        <v>7891</v>
      </c>
      <c r="C7402" s="349" t="s">
        <v>12</v>
      </c>
      <c r="D7402" s="349" t="s">
        <v>7892</v>
      </c>
      <c r="E7402" s="644" t="s">
        <v>2508</v>
      </c>
      <c r="F7402" s="644"/>
      <c r="G7402" s="351" t="s">
        <v>104</v>
      </c>
      <c r="H7402" s="352">
        <v>1</v>
      </c>
      <c r="I7402" s="353">
        <v>117.83</v>
      </c>
      <c r="J7402" s="377">
        <v>117.83</v>
      </c>
    </row>
    <row r="7403" spans="1:10" ht="26.25" thickBot="1" x14ac:dyDescent="0.3">
      <c r="A7403" s="372" t="s">
        <v>191</v>
      </c>
      <c r="B7403" s="355" t="s">
        <v>298</v>
      </c>
      <c r="C7403" s="354" t="s">
        <v>12</v>
      </c>
      <c r="D7403" s="354" t="s">
        <v>815</v>
      </c>
      <c r="E7403" s="643" t="s">
        <v>192</v>
      </c>
      <c r="F7403" s="643"/>
      <c r="G7403" s="356" t="s">
        <v>105</v>
      </c>
      <c r="H7403" s="357">
        <v>15.03</v>
      </c>
      <c r="I7403" s="358">
        <v>7.84</v>
      </c>
      <c r="J7403" s="373">
        <v>117.83</v>
      </c>
    </row>
    <row r="7404" spans="1:10" ht="15.75" thickTop="1" x14ac:dyDescent="0.25">
      <c r="A7404" s="374"/>
      <c r="B7404" s="359"/>
      <c r="C7404" s="359"/>
      <c r="D7404" s="359"/>
      <c r="E7404" s="359"/>
      <c r="F7404" s="359"/>
      <c r="G7404" s="359"/>
      <c r="H7404" s="359"/>
      <c r="I7404" s="359"/>
      <c r="J7404" s="375"/>
    </row>
    <row r="7405" spans="1:10" x14ac:dyDescent="0.25">
      <c r="A7405" s="376" t="s">
        <v>184</v>
      </c>
      <c r="B7405" s="350" t="s">
        <v>642</v>
      </c>
      <c r="C7405" s="349" t="s">
        <v>12</v>
      </c>
      <c r="D7405" s="349" t="s">
        <v>643</v>
      </c>
      <c r="E7405" s="644" t="s">
        <v>2475</v>
      </c>
      <c r="F7405" s="644"/>
      <c r="G7405" s="351" t="s">
        <v>187</v>
      </c>
      <c r="H7405" s="352">
        <v>1</v>
      </c>
      <c r="I7405" s="353">
        <v>98.53</v>
      </c>
      <c r="J7405" s="377">
        <v>98.53</v>
      </c>
    </row>
    <row r="7406" spans="1:10" ht="15.75" thickBot="1" x14ac:dyDescent="0.3">
      <c r="A7406" s="378" t="s">
        <v>185</v>
      </c>
      <c r="B7406" s="361" t="s">
        <v>190</v>
      </c>
      <c r="C7406" s="360" t="s">
        <v>12</v>
      </c>
      <c r="D7406" s="360" t="s">
        <v>106</v>
      </c>
      <c r="E7406" s="645" t="s">
        <v>2465</v>
      </c>
      <c r="F7406" s="645"/>
      <c r="G7406" s="362" t="s">
        <v>104</v>
      </c>
      <c r="H7406" s="363">
        <v>3.9557666999999999</v>
      </c>
      <c r="I7406" s="364">
        <v>24.91</v>
      </c>
      <c r="J7406" s="379">
        <v>98.53</v>
      </c>
    </row>
    <row r="7407" spans="1:10" ht="15.75" thickTop="1" x14ac:dyDescent="0.25">
      <c r="A7407" s="374"/>
      <c r="B7407" s="359"/>
      <c r="C7407" s="359"/>
      <c r="D7407" s="359"/>
      <c r="E7407" s="359"/>
      <c r="F7407" s="359"/>
      <c r="G7407" s="359"/>
      <c r="H7407" s="359"/>
      <c r="I7407" s="359"/>
      <c r="J7407" s="375"/>
    </row>
    <row r="7408" spans="1:10" ht="25.5" x14ac:dyDescent="0.25">
      <c r="A7408" s="376" t="s">
        <v>184</v>
      </c>
      <c r="B7408" s="350" t="s">
        <v>5244</v>
      </c>
      <c r="C7408" s="349" t="s">
        <v>12</v>
      </c>
      <c r="D7408" s="349" t="s">
        <v>5245</v>
      </c>
      <c r="E7408" s="644" t="s">
        <v>3987</v>
      </c>
      <c r="F7408" s="644"/>
      <c r="G7408" s="351" t="s">
        <v>162</v>
      </c>
      <c r="H7408" s="352">
        <v>1</v>
      </c>
      <c r="I7408" s="353">
        <v>3.76</v>
      </c>
      <c r="J7408" s="377">
        <v>3.76</v>
      </c>
    </row>
    <row r="7409" spans="1:10" x14ac:dyDescent="0.25">
      <c r="A7409" s="378" t="s">
        <v>185</v>
      </c>
      <c r="B7409" s="361" t="s">
        <v>3910</v>
      </c>
      <c r="C7409" s="360" t="s">
        <v>12</v>
      </c>
      <c r="D7409" s="360" t="s">
        <v>3911</v>
      </c>
      <c r="E7409" s="645" t="s">
        <v>2465</v>
      </c>
      <c r="F7409" s="645"/>
      <c r="G7409" s="362" t="s">
        <v>104</v>
      </c>
      <c r="H7409" s="363">
        <v>1.0999999999999999E-2</v>
      </c>
      <c r="I7409" s="364">
        <v>25.81</v>
      </c>
      <c r="J7409" s="379">
        <v>0.28000000000000003</v>
      </c>
    </row>
    <row r="7410" spans="1:10" x14ac:dyDescent="0.25">
      <c r="A7410" s="378" t="s">
        <v>185</v>
      </c>
      <c r="B7410" s="361" t="s">
        <v>190</v>
      </c>
      <c r="C7410" s="360" t="s">
        <v>12</v>
      </c>
      <c r="D7410" s="360" t="s">
        <v>106</v>
      </c>
      <c r="E7410" s="645" t="s">
        <v>2465</v>
      </c>
      <c r="F7410" s="645"/>
      <c r="G7410" s="362" t="s">
        <v>104</v>
      </c>
      <c r="H7410" s="363">
        <v>5.4800000000000001E-2</v>
      </c>
      <c r="I7410" s="364">
        <v>24.91</v>
      </c>
      <c r="J7410" s="379">
        <v>1.36</v>
      </c>
    </row>
    <row r="7411" spans="1:10" ht="15.75" thickBot="1" x14ac:dyDescent="0.3">
      <c r="A7411" s="372" t="s">
        <v>191</v>
      </c>
      <c r="B7411" s="355" t="s">
        <v>5255</v>
      </c>
      <c r="C7411" s="354" t="s">
        <v>12</v>
      </c>
      <c r="D7411" s="354" t="s">
        <v>5256</v>
      </c>
      <c r="E7411" s="643" t="s">
        <v>192</v>
      </c>
      <c r="F7411" s="643"/>
      <c r="G7411" s="356" t="s">
        <v>187</v>
      </c>
      <c r="H7411" s="357">
        <v>1.29E-2</v>
      </c>
      <c r="I7411" s="358">
        <v>165</v>
      </c>
      <c r="J7411" s="373">
        <v>2.12</v>
      </c>
    </row>
    <row r="7412" spans="1:10" ht="15.75" thickTop="1" x14ac:dyDescent="0.25">
      <c r="A7412" s="374"/>
      <c r="B7412" s="359"/>
      <c r="C7412" s="359"/>
      <c r="D7412" s="359"/>
      <c r="E7412" s="359"/>
      <c r="F7412" s="359"/>
      <c r="G7412" s="359"/>
      <c r="H7412" s="359"/>
      <c r="I7412" s="359"/>
      <c r="J7412" s="375"/>
    </row>
    <row r="7413" spans="1:10" ht="25.5" x14ac:dyDescent="0.25">
      <c r="A7413" s="376" t="s">
        <v>184</v>
      </c>
      <c r="B7413" s="350" t="s">
        <v>1762</v>
      </c>
      <c r="C7413" s="349" t="s">
        <v>12</v>
      </c>
      <c r="D7413" s="349" t="s">
        <v>1763</v>
      </c>
      <c r="E7413" s="644" t="s">
        <v>2479</v>
      </c>
      <c r="F7413" s="644"/>
      <c r="G7413" s="351" t="s">
        <v>3</v>
      </c>
      <c r="H7413" s="352">
        <v>1</v>
      </c>
      <c r="I7413" s="353">
        <v>18.670000000000002</v>
      </c>
      <c r="J7413" s="377">
        <v>18.670000000000002</v>
      </c>
    </row>
    <row r="7414" spans="1:10" ht="25.5" x14ac:dyDescent="0.25">
      <c r="A7414" s="378" t="s">
        <v>185</v>
      </c>
      <c r="B7414" s="361" t="s">
        <v>492</v>
      </c>
      <c r="C7414" s="360" t="s">
        <v>12</v>
      </c>
      <c r="D7414" s="360" t="s">
        <v>493</v>
      </c>
      <c r="E7414" s="645" t="s">
        <v>2465</v>
      </c>
      <c r="F7414" s="645"/>
      <c r="G7414" s="362" t="s">
        <v>104</v>
      </c>
      <c r="H7414" s="363">
        <v>2.1000000000000001E-2</v>
      </c>
      <c r="I7414" s="364">
        <v>25.31</v>
      </c>
      <c r="J7414" s="379">
        <v>0.53</v>
      </c>
    </row>
    <row r="7415" spans="1:10" ht="38.25" x14ac:dyDescent="0.25">
      <c r="A7415" s="378" t="s">
        <v>185</v>
      </c>
      <c r="B7415" s="361" t="s">
        <v>539</v>
      </c>
      <c r="C7415" s="360" t="s">
        <v>12</v>
      </c>
      <c r="D7415" s="360" t="s">
        <v>540</v>
      </c>
      <c r="E7415" s="645" t="s">
        <v>2464</v>
      </c>
      <c r="F7415" s="645"/>
      <c r="G7415" s="362" t="s">
        <v>109</v>
      </c>
      <c r="H7415" s="363">
        <v>7.0000000000000001E-3</v>
      </c>
      <c r="I7415" s="364">
        <v>42.74</v>
      </c>
      <c r="J7415" s="379">
        <v>0.28999999999999998</v>
      </c>
    </row>
    <row r="7416" spans="1:10" ht="38.25" x14ac:dyDescent="0.25">
      <c r="A7416" s="378" t="s">
        <v>185</v>
      </c>
      <c r="B7416" s="361" t="s">
        <v>541</v>
      </c>
      <c r="C7416" s="360" t="s">
        <v>12</v>
      </c>
      <c r="D7416" s="360" t="s">
        <v>542</v>
      </c>
      <c r="E7416" s="645" t="s">
        <v>2464</v>
      </c>
      <c r="F7416" s="645"/>
      <c r="G7416" s="362" t="s">
        <v>110</v>
      </c>
      <c r="H7416" s="363">
        <v>0.03</v>
      </c>
      <c r="I7416" s="364">
        <v>41.2</v>
      </c>
      <c r="J7416" s="379">
        <v>1.23</v>
      </c>
    </row>
    <row r="7417" spans="1:10" ht="25.5" x14ac:dyDescent="0.25">
      <c r="A7417" s="378" t="s">
        <v>185</v>
      </c>
      <c r="B7417" s="361" t="s">
        <v>188</v>
      </c>
      <c r="C7417" s="360" t="s">
        <v>12</v>
      </c>
      <c r="D7417" s="360" t="s">
        <v>108</v>
      </c>
      <c r="E7417" s="645" t="s">
        <v>2465</v>
      </c>
      <c r="F7417" s="645"/>
      <c r="G7417" s="362" t="s">
        <v>104</v>
      </c>
      <c r="H7417" s="363">
        <v>9.0999999999999998E-2</v>
      </c>
      <c r="I7417" s="364">
        <v>33.24</v>
      </c>
      <c r="J7417" s="379">
        <v>3.02</v>
      </c>
    </row>
    <row r="7418" spans="1:10" x14ac:dyDescent="0.25">
      <c r="A7418" s="372" t="s">
        <v>191</v>
      </c>
      <c r="B7418" s="355" t="s">
        <v>726</v>
      </c>
      <c r="C7418" s="354" t="s">
        <v>12</v>
      </c>
      <c r="D7418" s="354" t="s">
        <v>727</v>
      </c>
      <c r="E7418" s="643" t="s">
        <v>192</v>
      </c>
      <c r="F7418" s="643"/>
      <c r="G7418" s="356" t="s">
        <v>16</v>
      </c>
      <c r="H7418" s="357">
        <v>2.3E-2</v>
      </c>
      <c r="I7418" s="358">
        <v>16.27</v>
      </c>
      <c r="J7418" s="373">
        <v>0.37</v>
      </c>
    </row>
    <row r="7419" spans="1:10" ht="26.25" thickBot="1" x14ac:dyDescent="0.3">
      <c r="A7419" s="372" t="s">
        <v>191</v>
      </c>
      <c r="B7419" s="355" t="s">
        <v>193</v>
      </c>
      <c r="C7419" s="354" t="s">
        <v>12</v>
      </c>
      <c r="D7419" s="354" t="s">
        <v>295</v>
      </c>
      <c r="E7419" s="643" t="s">
        <v>192</v>
      </c>
      <c r="F7419" s="643"/>
      <c r="G7419" s="356" t="s">
        <v>3</v>
      </c>
      <c r="H7419" s="357">
        <v>1.31</v>
      </c>
      <c r="I7419" s="358">
        <v>10.1</v>
      </c>
      <c r="J7419" s="373">
        <v>13.23</v>
      </c>
    </row>
    <row r="7420" spans="1:10" ht="15.75" thickTop="1" x14ac:dyDescent="0.25">
      <c r="A7420" s="374"/>
      <c r="B7420" s="359"/>
      <c r="C7420" s="359"/>
      <c r="D7420" s="359"/>
      <c r="E7420" s="359"/>
      <c r="F7420" s="359"/>
      <c r="G7420" s="359"/>
      <c r="H7420" s="359"/>
      <c r="I7420" s="359"/>
      <c r="J7420" s="375"/>
    </row>
    <row r="7421" spans="1:10" ht="38.25" x14ac:dyDescent="0.25">
      <c r="A7421" s="376" t="s">
        <v>184</v>
      </c>
      <c r="B7421" s="350" t="s">
        <v>1767</v>
      </c>
      <c r="C7421" s="349" t="s">
        <v>12</v>
      </c>
      <c r="D7421" s="349" t="s">
        <v>1768</v>
      </c>
      <c r="E7421" s="644" t="s">
        <v>2479</v>
      </c>
      <c r="F7421" s="644"/>
      <c r="G7421" s="351" t="s">
        <v>162</v>
      </c>
      <c r="H7421" s="352">
        <v>1</v>
      </c>
      <c r="I7421" s="353">
        <v>47.51</v>
      </c>
      <c r="J7421" s="377">
        <v>47.51</v>
      </c>
    </row>
    <row r="7422" spans="1:10" ht="38.25" x14ac:dyDescent="0.25">
      <c r="A7422" s="378" t="s">
        <v>185</v>
      </c>
      <c r="B7422" s="361" t="s">
        <v>539</v>
      </c>
      <c r="C7422" s="360" t="s">
        <v>12</v>
      </c>
      <c r="D7422" s="360" t="s">
        <v>540</v>
      </c>
      <c r="E7422" s="645" t="s">
        <v>2464</v>
      </c>
      <c r="F7422" s="645"/>
      <c r="G7422" s="362" t="s">
        <v>109</v>
      </c>
      <c r="H7422" s="363">
        <v>5.0000000000000001E-3</v>
      </c>
      <c r="I7422" s="364">
        <v>42.74</v>
      </c>
      <c r="J7422" s="379">
        <v>0.21</v>
      </c>
    </row>
    <row r="7423" spans="1:10" ht="25.5" x14ac:dyDescent="0.25">
      <c r="A7423" s="378" t="s">
        <v>185</v>
      </c>
      <c r="B7423" s="361" t="s">
        <v>492</v>
      </c>
      <c r="C7423" s="360" t="s">
        <v>12</v>
      </c>
      <c r="D7423" s="360" t="s">
        <v>493</v>
      </c>
      <c r="E7423" s="645" t="s">
        <v>2465</v>
      </c>
      <c r="F7423" s="645"/>
      <c r="G7423" s="362" t="s">
        <v>104</v>
      </c>
      <c r="H7423" s="363">
        <v>5.0000000000000001E-3</v>
      </c>
      <c r="I7423" s="364">
        <v>25.31</v>
      </c>
      <c r="J7423" s="379">
        <v>0.12</v>
      </c>
    </row>
    <row r="7424" spans="1:10" ht="38.25" x14ac:dyDescent="0.25">
      <c r="A7424" s="378" t="s">
        <v>185</v>
      </c>
      <c r="B7424" s="361" t="s">
        <v>541</v>
      </c>
      <c r="C7424" s="360" t="s">
        <v>12</v>
      </c>
      <c r="D7424" s="360" t="s">
        <v>542</v>
      </c>
      <c r="E7424" s="645" t="s">
        <v>2464</v>
      </c>
      <c r="F7424" s="645"/>
      <c r="G7424" s="362" t="s">
        <v>110</v>
      </c>
      <c r="H7424" s="363">
        <v>2.1999999999999999E-2</v>
      </c>
      <c r="I7424" s="364">
        <v>41.2</v>
      </c>
      <c r="J7424" s="379">
        <v>0.9</v>
      </c>
    </row>
    <row r="7425" spans="1:10" ht="25.5" x14ac:dyDescent="0.25">
      <c r="A7425" s="378" t="s">
        <v>185</v>
      </c>
      <c r="B7425" s="361" t="s">
        <v>188</v>
      </c>
      <c r="C7425" s="360" t="s">
        <v>12</v>
      </c>
      <c r="D7425" s="360" t="s">
        <v>108</v>
      </c>
      <c r="E7425" s="645" t="s">
        <v>2465</v>
      </c>
      <c r="F7425" s="645"/>
      <c r="G7425" s="362" t="s">
        <v>104</v>
      </c>
      <c r="H7425" s="363">
        <v>5.0000000000000001E-3</v>
      </c>
      <c r="I7425" s="364">
        <v>33.24</v>
      </c>
      <c r="J7425" s="379">
        <v>0.16</v>
      </c>
    </row>
    <row r="7426" spans="1:10" ht="39" thickBot="1" x14ac:dyDescent="0.3">
      <c r="A7426" s="372" t="s">
        <v>191</v>
      </c>
      <c r="B7426" s="355" t="s">
        <v>650</v>
      </c>
      <c r="C7426" s="354" t="s">
        <v>12</v>
      </c>
      <c r="D7426" s="354" t="s">
        <v>651</v>
      </c>
      <c r="E7426" s="643" t="s">
        <v>192</v>
      </c>
      <c r="F7426" s="643"/>
      <c r="G7426" s="356" t="s">
        <v>162</v>
      </c>
      <c r="H7426" s="357">
        <v>1.05</v>
      </c>
      <c r="I7426" s="358">
        <v>43.93</v>
      </c>
      <c r="J7426" s="373">
        <v>46.12</v>
      </c>
    </row>
    <row r="7427" spans="1:10" ht="15.75" thickTop="1" x14ac:dyDescent="0.25">
      <c r="A7427" s="374"/>
      <c r="B7427" s="359"/>
      <c r="C7427" s="359"/>
      <c r="D7427" s="359"/>
      <c r="E7427" s="359"/>
      <c r="F7427" s="359"/>
      <c r="G7427" s="359"/>
      <c r="H7427" s="359"/>
      <c r="I7427" s="359"/>
      <c r="J7427" s="375"/>
    </row>
    <row r="7428" spans="1:10" ht="38.25" x14ac:dyDescent="0.25">
      <c r="A7428" s="376" t="s">
        <v>184</v>
      </c>
      <c r="B7428" s="350" t="s">
        <v>673</v>
      </c>
      <c r="C7428" s="349" t="s">
        <v>12</v>
      </c>
      <c r="D7428" s="349" t="s">
        <v>674</v>
      </c>
      <c r="E7428" s="644" t="s">
        <v>2479</v>
      </c>
      <c r="F7428" s="644"/>
      <c r="G7428" s="351" t="s">
        <v>162</v>
      </c>
      <c r="H7428" s="352">
        <v>1</v>
      </c>
      <c r="I7428" s="353">
        <v>176.71</v>
      </c>
      <c r="J7428" s="377">
        <v>176.71</v>
      </c>
    </row>
    <row r="7429" spans="1:10" ht="25.5" x14ac:dyDescent="0.25">
      <c r="A7429" s="378" t="s">
        <v>185</v>
      </c>
      <c r="B7429" s="361" t="s">
        <v>188</v>
      </c>
      <c r="C7429" s="360" t="s">
        <v>12</v>
      </c>
      <c r="D7429" s="360" t="s">
        <v>108</v>
      </c>
      <c r="E7429" s="645" t="s">
        <v>2465</v>
      </c>
      <c r="F7429" s="645"/>
      <c r="G7429" s="362" t="s">
        <v>104</v>
      </c>
      <c r="H7429" s="363">
        <v>1.18</v>
      </c>
      <c r="I7429" s="364">
        <v>33.24</v>
      </c>
      <c r="J7429" s="379">
        <v>39.22</v>
      </c>
    </row>
    <row r="7430" spans="1:10" ht="25.5" x14ac:dyDescent="0.25">
      <c r="A7430" s="378" t="s">
        <v>185</v>
      </c>
      <c r="B7430" s="361" t="s">
        <v>492</v>
      </c>
      <c r="C7430" s="360" t="s">
        <v>12</v>
      </c>
      <c r="D7430" s="360" t="s">
        <v>493</v>
      </c>
      <c r="E7430" s="645" t="s">
        <v>2465</v>
      </c>
      <c r="F7430" s="645"/>
      <c r="G7430" s="362" t="s">
        <v>104</v>
      </c>
      <c r="H7430" s="363">
        <v>0.25</v>
      </c>
      <c r="I7430" s="364">
        <v>25.31</v>
      </c>
      <c r="J7430" s="379">
        <v>6.32</v>
      </c>
    </row>
    <row r="7431" spans="1:10" ht="38.25" x14ac:dyDescent="0.25">
      <c r="A7431" s="378" t="s">
        <v>185</v>
      </c>
      <c r="B7431" s="361" t="s">
        <v>541</v>
      </c>
      <c r="C7431" s="360" t="s">
        <v>12</v>
      </c>
      <c r="D7431" s="360" t="s">
        <v>542</v>
      </c>
      <c r="E7431" s="645" t="s">
        <v>2464</v>
      </c>
      <c r="F7431" s="645"/>
      <c r="G7431" s="362" t="s">
        <v>110</v>
      </c>
      <c r="H7431" s="363">
        <v>0.255</v>
      </c>
      <c r="I7431" s="364">
        <v>41.2</v>
      </c>
      <c r="J7431" s="379">
        <v>10.5</v>
      </c>
    </row>
    <row r="7432" spans="1:10" ht="38.25" x14ac:dyDescent="0.25">
      <c r="A7432" s="378" t="s">
        <v>185</v>
      </c>
      <c r="B7432" s="361" t="s">
        <v>539</v>
      </c>
      <c r="C7432" s="360" t="s">
        <v>12</v>
      </c>
      <c r="D7432" s="360" t="s">
        <v>540</v>
      </c>
      <c r="E7432" s="645" t="s">
        <v>2464</v>
      </c>
      <c r="F7432" s="645"/>
      <c r="G7432" s="362" t="s">
        <v>109</v>
      </c>
      <c r="H7432" s="363">
        <v>6.3E-2</v>
      </c>
      <c r="I7432" s="364">
        <v>42.74</v>
      </c>
      <c r="J7432" s="379">
        <v>2.69</v>
      </c>
    </row>
    <row r="7433" spans="1:10" ht="25.5" x14ac:dyDescent="0.25">
      <c r="A7433" s="372" t="s">
        <v>191</v>
      </c>
      <c r="B7433" s="355" t="s">
        <v>206</v>
      </c>
      <c r="C7433" s="354" t="s">
        <v>12</v>
      </c>
      <c r="D7433" s="354" t="s">
        <v>296</v>
      </c>
      <c r="E7433" s="643" t="s">
        <v>192</v>
      </c>
      <c r="F7433" s="643"/>
      <c r="G7433" s="356" t="s">
        <v>3</v>
      </c>
      <c r="H7433" s="357">
        <v>9.2370000000000001</v>
      </c>
      <c r="I7433" s="358">
        <v>3.53</v>
      </c>
      <c r="J7433" s="373">
        <v>32.6</v>
      </c>
    </row>
    <row r="7434" spans="1:10" ht="38.25" x14ac:dyDescent="0.25">
      <c r="A7434" s="372" t="s">
        <v>191</v>
      </c>
      <c r="B7434" s="355" t="s">
        <v>650</v>
      </c>
      <c r="C7434" s="354" t="s">
        <v>12</v>
      </c>
      <c r="D7434" s="354" t="s">
        <v>651</v>
      </c>
      <c r="E7434" s="643" t="s">
        <v>192</v>
      </c>
      <c r="F7434" s="643"/>
      <c r="G7434" s="356" t="s">
        <v>162</v>
      </c>
      <c r="H7434" s="357">
        <v>1.3360000000000001</v>
      </c>
      <c r="I7434" s="358">
        <v>43.93</v>
      </c>
      <c r="J7434" s="373">
        <v>58.69</v>
      </c>
    </row>
    <row r="7435" spans="1:10" x14ac:dyDescent="0.25">
      <c r="A7435" s="372" t="s">
        <v>191</v>
      </c>
      <c r="B7435" s="355" t="s">
        <v>726</v>
      </c>
      <c r="C7435" s="354" t="s">
        <v>12</v>
      </c>
      <c r="D7435" s="354" t="s">
        <v>727</v>
      </c>
      <c r="E7435" s="643" t="s">
        <v>192</v>
      </c>
      <c r="F7435" s="643"/>
      <c r="G7435" s="356" t="s">
        <v>16</v>
      </c>
      <c r="H7435" s="357">
        <v>0.20799999999999999</v>
      </c>
      <c r="I7435" s="358">
        <v>16.27</v>
      </c>
      <c r="J7435" s="373">
        <v>3.38</v>
      </c>
    </row>
    <row r="7436" spans="1:10" ht="26.25" thickBot="1" x14ac:dyDescent="0.3">
      <c r="A7436" s="372" t="s">
        <v>191</v>
      </c>
      <c r="B7436" s="355" t="s">
        <v>193</v>
      </c>
      <c r="C7436" s="354" t="s">
        <v>12</v>
      </c>
      <c r="D7436" s="354" t="s">
        <v>295</v>
      </c>
      <c r="E7436" s="643" t="s">
        <v>192</v>
      </c>
      <c r="F7436" s="643"/>
      <c r="G7436" s="356" t="s">
        <v>3</v>
      </c>
      <c r="H7436" s="357">
        <v>2.3079999999999998</v>
      </c>
      <c r="I7436" s="358">
        <v>10.1</v>
      </c>
      <c r="J7436" s="373">
        <v>23.31</v>
      </c>
    </row>
    <row r="7437" spans="1:10" ht="15.75" thickTop="1" x14ac:dyDescent="0.25">
      <c r="A7437" s="374"/>
      <c r="B7437" s="359"/>
      <c r="C7437" s="359"/>
      <c r="D7437" s="359"/>
      <c r="E7437" s="359"/>
      <c r="F7437" s="359"/>
      <c r="G7437" s="359"/>
      <c r="H7437" s="359"/>
      <c r="I7437" s="359"/>
      <c r="J7437" s="375"/>
    </row>
    <row r="7438" spans="1:10" ht="38.25" x14ac:dyDescent="0.25">
      <c r="A7438" s="376" t="s">
        <v>184</v>
      </c>
      <c r="B7438" s="350" t="s">
        <v>1754</v>
      </c>
      <c r="C7438" s="349" t="s">
        <v>12</v>
      </c>
      <c r="D7438" s="349" t="s">
        <v>1755</v>
      </c>
      <c r="E7438" s="644" t="s">
        <v>2479</v>
      </c>
      <c r="F7438" s="644"/>
      <c r="G7438" s="351" t="s">
        <v>162</v>
      </c>
      <c r="H7438" s="352">
        <v>1</v>
      </c>
      <c r="I7438" s="353">
        <v>126.41</v>
      </c>
      <c r="J7438" s="377">
        <v>126.41</v>
      </c>
    </row>
    <row r="7439" spans="1:10" ht="25.5" x14ac:dyDescent="0.25">
      <c r="A7439" s="378" t="s">
        <v>185</v>
      </c>
      <c r="B7439" s="361" t="s">
        <v>492</v>
      </c>
      <c r="C7439" s="360" t="s">
        <v>12</v>
      </c>
      <c r="D7439" s="360" t="s">
        <v>493</v>
      </c>
      <c r="E7439" s="645" t="s">
        <v>2465</v>
      </c>
      <c r="F7439" s="645"/>
      <c r="G7439" s="362" t="s">
        <v>104</v>
      </c>
      <c r="H7439" s="363">
        <v>0.20200000000000001</v>
      </c>
      <c r="I7439" s="364">
        <v>25.31</v>
      </c>
      <c r="J7439" s="379">
        <v>5.1100000000000003</v>
      </c>
    </row>
    <row r="7440" spans="1:10" ht="25.5" x14ac:dyDescent="0.25">
      <c r="A7440" s="378" t="s">
        <v>185</v>
      </c>
      <c r="B7440" s="361" t="s">
        <v>188</v>
      </c>
      <c r="C7440" s="360" t="s">
        <v>12</v>
      </c>
      <c r="D7440" s="360" t="s">
        <v>108</v>
      </c>
      <c r="E7440" s="645" t="s">
        <v>2465</v>
      </c>
      <c r="F7440" s="645"/>
      <c r="G7440" s="362" t="s">
        <v>104</v>
      </c>
      <c r="H7440" s="363">
        <v>0.91100000000000003</v>
      </c>
      <c r="I7440" s="364">
        <v>33.24</v>
      </c>
      <c r="J7440" s="379">
        <v>30.28</v>
      </c>
    </row>
    <row r="7441" spans="1:10" ht="38.25" x14ac:dyDescent="0.25">
      <c r="A7441" s="378" t="s">
        <v>185</v>
      </c>
      <c r="B7441" s="361" t="s">
        <v>541</v>
      </c>
      <c r="C7441" s="360" t="s">
        <v>12</v>
      </c>
      <c r="D7441" s="360" t="s">
        <v>542</v>
      </c>
      <c r="E7441" s="645" t="s">
        <v>2464</v>
      </c>
      <c r="F7441" s="645"/>
      <c r="G7441" s="362" t="s">
        <v>110</v>
      </c>
      <c r="H7441" s="363">
        <v>0.23699999999999999</v>
      </c>
      <c r="I7441" s="364">
        <v>41.2</v>
      </c>
      <c r="J7441" s="379">
        <v>9.76</v>
      </c>
    </row>
    <row r="7442" spans="1:10" ht="38.25" x14ac:dyDescent="0.25">
      <c r="A7442" s="378" t="s">
        <v>185</v>
      </c>
      <c r="B7442" s="361" t="s">
        <v>539</v>
      </c>
      <c r="C7442" s="360" t="s">
        <v>12</v>
      </c>
      <c r="D7442" s="360" t="s">
        <v>540</v>
      </c>
      <c r="E7442" s="645" t="s">
        <v>2464</v>
      </c>
      <c r="F7442" s="645"/>
      <c r="G7442" s="362" t="s">
        <v>109</v>
      </c>
      <c r="H7442" s="363">
        <v>0.05</v>
      </c>
      <c r="I7442" s="364">
        <v>42.74</v>
      </c>
      <c r="J7442" s="379">
        <v>2.13</v>
      </c>
    </row>
    <row r="7443" spans="1:10" ht="25.5" x14ac:dyDescent="0.25">
      <c r="A7443" s="372" t="s">
        <v>191</v>
      </c>
      <c r="B7443" s="355" t="s">
        <v>206</v>
      </c>
      <c r="C7443" s="354" t="s">
        <v>12</v>
      </c>
      <c r="D7443" s="354" t="s">
        <v>296</v>
      </c>
      <c r="E7443" s="643" t="s">
        <v>192</v>
      </c>
      <c r="F7443" s="643"/>
      <c r="G7443" s="356" t="s">
        <v>3</v>
      </c>
      <c r="H7443" s="357">
        <v>6.952</v>
      </c>
      <c r="I7443" s="358">
        <v>3.53</v>
      </c>
      <c r="J7443" s="373">
        <v>24.54</v>
      </c>
    </row>
    <row r="7444" spans="1:10" ht="25.5" x14ac:dyDescent="0.25">
      <c r="A7444" s="372" t="s">
        <v>191</v>
      </c>
      <c r="B7444" s="355" t="s">
        <v>193</v>
      </c>
      <c r="C7444" s="354" t="s">
        <v>12</v>
      </c>
      <c r="D7444" s="354" t="s">
        <v>295</v>
      </c>
      <c r="E7444" s="643" t="s">
        <v>192</v>
      </c>
      <c r="F7444" s="643"/>
      <c r="G7444" s="356" t="s">
        <v>3</v>
      </c>
      <c r="H7444" s="357">
        <v>0.16600000000000001</v>
      </c>
      <c r="I7444" s="358">
        <v>10.1</v>
      </c>
      <c r="J7444" s="373">
        <v>1.67</v>
      </c>
    </row>
    <row r="7445" spans="1:10" x14ac:dyDescent="0.25">
      <c r="A7445" s="372" t="s">
        <v>191</v>
      </c>
      <c r="B7445" s="355" t="s">
        <v>726</v>
      </c>
      <c r="C7445" s="354" t="s">
        <v>12</v>
      </c>
      <c r="D7445" s="354" t="s">
        <v>727</v>
      </c>
      <c r="E7445" s="643" t="s">
        <v>192</v>
      </c>
      <c r="F7445" s="643"/>
      <c r="G7445" s="356" t="s">
        <v>16</v>
      </c>
      <c r="H7445" s="357">
        <v>0.159</v>
      </c>
      <c r="I7445" s="358">
        <v>16.27</v>
      </c>
      <c r="J7445" s="373">
        <v>2.58</v>
      </c>
    </row>
    <row r="7446" spans="1:10" ht="39" thickBot="1" x14ac:dyDescent="0.3">
      <c r="A7446" s="372" t="s">
        <v>191</v>
      </c>
      <c r="B7446" s="355" t="s">
        <v>650</v>
      </c>
      <c r="C7446" s="354" t="s">
        <v>12</v>
      </c>
      <c r="D7446" s="354" t="s">
        <v>651</v>
      </c>
      <c r="E7446" s="643" t="s">
        <v>192</v>
      </c>
      <c r="F7446" s="643"/>
      <c r="G7446" s="356" t="s">
        <v>162</v>
      </c>
      <c r="H7446" s="357">
        <v>1.1459999999999999</v>
      </c>
      <c r="I7446" s="358">
        <v>43.93</v>
      </c>
      <c r="J7446" s="373">
        <v>50.34</v>
      </c>
    </row>
    <row r="7447" spans="1:10" ht="15.75" thickTop="1" x14ac:dyDescent="0.25">
      <c r="A7447" s="374"/>
      <c r="B7447" s="359"/>
      <c r="C7447" s="359"/>
      <c r="D7447" s="359"/>
      <c r="E7447" s="359"/>
      <c r="F7447" s="359"/>
      <c r="G7447" s="359"/>
      <c r="H7447" s="359"/>
      <c r="I7447" s="359"/>
      <c r="J7447" s="375"/>
    </row>
    <row r="7448" spans="1:10" ht="38.25" x14ac:dyDescent="0.25">
      <c r="A7448" s="376" t="s">
        <v>184</v>
      </c>
      <c r="B7448" s="350" t="s">
        <v>1041</v>
      </c>
      <c r="C7448" s="349" t="s">
        <v>12</v>
      </c>
      <c r="D7448" s="349" t="s">
        <v>1042</v>
      </c>
      <c r="E7448" s="644" t="s">
        <v>2440</v>
      </c>
      <c r="F7448" s="644"/>
      <c r="G7448" s="351" t="s">
        <v>162</v>
      </c>
      <c r="H7448" s="352">
        <v>1</v>
      </c>
      <c r="I7448" s="353">
        <v>91.79</v>
      </c>
      <c r="J7448" s="377">
        <v>91.79</v>
      </c>
    </row>
    <row r="7449" spans="1:10" ht="38.25" x14ac:dyDescent="0.25">
      <c r="A7449" s="378" t="s">
        <v>185</v>
      </c>
      <c r="B7449" s="361" t="s">
        <v>541</v>
      </c>
      <c r="C7449" s="360" t="s">
        <v>12</v>
      </c>
      <c r="D7449" s="360" t="s">
        <v>542</v>
      </c>
      <c r="E7449" s="645" t="s">
        <v>2464</v>
      </c>
      <c r="F7449" s="645"/>
      <c r="G7449" s="362" t="s">
        <v>110</v>
      </c>
      <c r="H7449" s="363">
        <v>4.3999999999999997E-2</v>
      </c>
      <c r="I7449" s="364">
        <v>41.2</v>
      </c>
      <c r="J7449" s="379">
        <v>1.81</v>
      </c>
    </row>
    <row r="7450" spans="1:10" ht="25.5" x14ac:dyDescent="0.25">
      <c r="A7450" s="378" t="s">
        <v>185</v>
      </c>
      <c r="B7450" s="361" t="s">
        <v>188</v>
      </c>
      <c r="C7450" s="360" t="s">
        <v>12</v>
      </c>
      <c r="D7450" s="360" t="s">
        <v>108</v>
      </c>
      <c r="E7450" s="645" t="s">
        <v>2465</v>
      </c>
      <c r="F7450" s="645"/>
      <c r="G7450" s="362" t="s">
        <v>104</v>
      </c>
      <c r="H7450" s="363">
        <v>1.3340000000000001</v>
      </c>
      <c r="I7450" s="364">
        <v>33.24</v>
      </c>
      <c r="J7450" s="379">
        <v>44.34</v>
      </c>
    </row>
    <row r="7451" spans="1:10" ht="38.25" x14ac:dyDescent="0.25">
      <c r="A7451" s="378" t="s">
        <v>185</v>
      </c>
      <c r="B7451" s="361" t="s">
        <v>539</v>
      </c>
      <c r="C7451" s="360" t="s">
        <v>12</v>
      </c>
      <c r="D7451" s="360" t="s">
        <v>540</v>
      </c>
      <c r="E7451" s="645" t="s">
        <v>2464</v>
      </c>
      <c r="F7451" s="645"/>
      <c r="G7451" s="362" t="s">
        <v>109</v>
      </c>
      <c r="H7451" s="363">
        <v>1.0999999999999999E-2</v>
      </c>
      <c r="I7451" s="364">
        <v>42.74</v>
      </c>
      <c r="J7451" s="379">
        <v>0.47</v>
      </c>
    </row>
    <row r="7452" spans="1:10" ht="25.5" x14ac:dyDescent="0.25">
      <c r="A7452" s="378" t="s">
        <v>185</v>
      </c>
      <c r="B7452" s="361" t="s">
        <v>492</v>
      </c>
      <c r="C7452" s="360" t="s">
        <v>12</v>
      </c>
      <c r="D7452" s="360" t="s">
        <v>493</v>
      </c>
      <c r="E7452" s="645" t="s">
        <v>2465</v>
      </c>
      <c r="F7452" s="645"/>
      <c r="G7452" s="362" t="s">
        <v>104</v>
      </c>
      <c r="H7452" s="363">
        <v>0.58799999999999997</v>
      </c>
      <c r="I7452" s="364">
        <v>25.31</v>
      </c>
      <c r="J7452" s="379">
        <v>14.88</v>
      </c>
    </row>
    <row r="7453" spans="1:10" ht="25.5" x14ac:dyDescent="0.25">
      <c r="A7453" s="372" t="s">
        <v>191</v>
      </c>
      <c r="B7453" s="355" t="s">
        <v>299</v>
      </c>
      <c r="C7453" s="354" t="s">
        <v>12</v>
      </c>
      <c r="D7453" s="354" t="s">
        <v>300</v>
      </c>
      <c r="E7453" s="643" t="s">
        <v>192</v>
      </c>
      <c r="F7453" s="643"/>
      <c r="G7453" s="356" t="s">
        <v>16</v>
      </c>
      <c r="H7453" s="357">
        <v>2.9000000000000001E-2</v>
      </c>
      <c r="I7453" s="358">
        <v>20.09</v>
      </c>
      <c r="J7453" s="373">
        <v>0.57999999999999996</v>
      </c>
    </row>
    <row r="7454" spans="1:10" ht="25.5" x14ac:dyDescent="0.25">
      <c r="A7454" s="372" t="s">
        <v>191</v>
      </c>
      <c r="B7454" s="355" t="s">
        <v>1063</v>
      </c>
      <c r="C7454" s="354" t="s">
        <v>12</v>
      </c>
      <c r="D7454" s="354" t="s">
        <v>1064</v>
      </c>
      <c r="E7454" s="643" t="s">
        <v>192</v>
      </c>
      <c r="F7454" s="643"/>
      <c r="G7454" s="356" t="s">
        <v>16</v>
      </c>
      <c r="H7454" s="357">
        <v>1.0999999999999999E-2</v>
      </c>
      <c r="I7454" s="358">
        <v>18.23</v>
      </c>
      <c r="J7454" s="373">
        <v>0.2</v>
      </c>
    </row>
    <row r="7455" spans="1:10" ht="38.25" x14ac:dyDescent="0.25">
      <c r="A7455" s="372" t="s">
        <v>191</v>
      </c>
      <c r="B7455" s="355" t="s">
        <v>208</v>
      </c>
      <c r="C7455" s="354" t="s">
        <v>12</v>
      </c>
      <c r="D7455" s="354" t="s">
        <v>113</v>
      </c>
      <c r="E7455" s="643" t="s">
        <v>192</v>
      </c>
      <c r="F7455" s="643"/>
      <c r="G7455" s="356" t="s">
        <v>105</v>
      </c>
      <c r="H7455" s="357">
        <v>1.67E-2</v>
      </c>
      <c r="I7455" s="358">
        <v>6.52</v>
      </c>
      <c r="J7455" s="373">
        <v>0.1</v>
      </c>
    </row>
    <row r="7456" spans="1:10" ht="25.5" x14ac:dyDescent="0.25">
      <c r="A7456" s="372" t="s">
        <v>191</v>
      </c>
      <c r="B7456" s="355" t="s">
        <v>652</v>
      </c>
      <c r="C7456" s="354" t="s">
        <v>12</v>
      </c>
      <c r="D7456" s="354" t="s">
        <v>653</v>
      </c>
      <c r="E7456" s="643" t="s">
        <v>192</v>
      </c>
      <c r="F7456" s="643"/>
      <c r="G7456" s="356" t="s">
        <v>3</v>
      </c>
      <c r="H7456" s="357">
        <v>1.155</v>
      </c>
      <c r="I7456" s="358">
        <v>16.75</v>
      </c>
      <c r="J7456" s="373">
        <v>19.34</v>
      </c>
    </row>
    <row r="7457" spans="1:10" ht="25.5" x14ac:dyDescent="0.25">
      <c r="A7457" s="372" t="s">
        <v>191</v>
      </c>
      <c r="B7457" s="355" t="s">
        <v>206</v>
      </c>
      <c r="C7457" s="354" t="s">
        <v>12</v>
      </c>
      <c r="D7457" s="354" t="s">
        <v>296</v>
      </c>
      <c r="E7457" s="643" t="s">
        <v>192</v>
      </c>
      <c r="F7457" s="643"/>
      <c r="G7457" s="356" t="s">
        <v>3</v>
      </c>
      <c r="H7457" s="357">
        <v>0.92400000000000004</v>
      </c>
      <c r="I7457" s="358">
        <v>3.53</v>
      </c>
      <c r="J7457" s="373">
        <v>3.26</v>
      </c>
    </row>
    <row r="7458" spans="1:10" ht="26.25" thickBot="1" x14ac:dyDescent="0.3">
      <c r="A7458" s="372" t="s">
        <v>191</v>
      </c>
      <c r="B7458" s="355" t="s">
        <v>193</v>
      </c>
      <c r="C7458" s="354" t="s">
        <v>12</v>
      </c>
      <c r="D7458" s="354" t="s">
        <v>295</v>
      </c>
      <c r="E7458" s="643" t="s">
        <v>192</v>
      </c>
      <c r="F7458" s="643"/>
      <c r="G7458" s="356" t="s">
        <v>3</v>
      </c>
      <c r="H7458" s="357">
        <v>0.67500000000000004</v>
      </c>
      <c r="I7458" s="358">
        <v>10.1</v>
      </c>
      <c r="J7458" s="373">
        <v>6.81</v>
      </c>
    </row>
    <row r="7459" spans="1:10" ht="15.75" thickTop="1" x14ac:dyDescent="0.25">
      <c r="A7459" s="374"/>
      <c r="B7459" s="359"/>
      <c r="C7459" s="359"/>
      <c r="D7459" s="359"/>
      <c r="E7459" s="359"/>
      <c r="F7459" s="359"/>
      <c r="G7459" s="359"/>
      <c r="H7459" s="359"/>
      <c r="I7459" s="359"/>
      <c r="J7459" s="375"/>
    </row>
    <row r="7460" spans="1:10" ht="38.25" x14ac:dyDescent="0.25">
      <c r="A7460" s="376" t="s">
        <v>184</v>
      </c>
      <c r="B7460" s="350" t="s">
        <v>3980</v>
      </c>
      <c r="C7460" s="349" t="s">
        <v>12</v>
      </c>
      <c r="D7460" s="349" t="s">
        <v>3981</v>
      </c>
      <c r="E7460" s="644" t="s">
        <v>2440</v>
      </c>
      <c r="F7460" s="644"/>
      <c r="G7460" s="351" t="s">
        <v>162</v>
      </c>
      <c r="H7460" s="352">
        <v>1</v>
      </c>
      <c r="I7460" s="353">
        <v>156.51</v>
      </c>
      <c r="J7460" s="377">
        <v>156.51</v>
      </c>
    </row>
    <row r="7461" spans="1:10" ht="38.25" x14ac:dyDescent="0.25">
      <c r="A7461" s="378" t="s">
        <v>185</v>
      </c>
      <c r="B7461" s="361" t="s">
        <v>539</v>
      </c>
      <c r="C7461" s="360" t="s">
        <v>12</v>
      </c>
      <c r="D7461" s="360" t="s">
        <v>540</v>
      </c>
      <c r="E7461" s="645" t="s">
        <v>2464</v>
      </c>
      <c r="F7461" s="645"/>
      <c r="G7461" s="362" t="s">
        <v>109</v>
      </c>
      <c r="H7461" s="363">
        <v>7.0000000000000007E-2</v>
      </c>
      <c r="I7461" s="364">
        <v>42.74</v>
      </c>
      <c r="J7461" s="379">
        <v>2.99</v>
      </c>
    </row>
    <row r="7462" spans="1:10" ht="25.5" x14ac:dyDescent="0.25">
      <c r="A7462" s="378" t="s">
        <v>185</v>
      </c>
      <c r="B7462" s="361" t="s">
        <v>188</v>
      </c>
      <c r="C7462" s="360" t="s">
        <v>12</v>
      </c>
      <c r="D7462" s="360" t="s">
        <v>108</v>
      </c>
      <c r="E7462" s="645" t="s">
        <v>2465</v>
      </c>
      <c r="F7462" s="645"/>
      <c r="G7462" s="362" t="s">
        <v>104</v>
      </c>
      <c r="H7462" s="363">
        <v>2.3919999999999999</v>
      </c>
      <c r="I7462" s="364">
        <v>33.24</v>
      </c>
      <c r="J7462" s="379">
        <v>79.510000000000005</v>
      </c>
    </row>
    <row r="7463" spans="1:10" ht="38.25" x14ac:dyDescent="0.25">
      <c r="A7463" s="378" t="s">
        <v>185</v>
      </c>
      <c r="B7463" s="361" t="s">
        <v>541</v>
      </c>
      <c r="C7463" s="360" t="s">
        <v>12</v>
      </c>
      <c r="D7463" s="360" t="s">
        <v>542</v>
      </c>
      <c r="E7463" s="645" t="s">
        <v>2464</v>
      </c>
      <c r="F7463" s="645"/>
      <c r="G7463" s="362" t="s">
        <v>110</v>
      </c>
      <c r="H7463" s="363">
        <v>0.28199999999999997</v>
      </c>
      <c r="I7463" s="364">
        <v>41.2</v>
      </c>
      <c r="J7463" s="379">
        <v>11.61</v>
      </c>
    </row>
    <row r="7464" spans="1:10" ht="25.5" x14ac:dyDescent="0.25">
      <c r="A7464" s="378" t="s">
        <v>185</v>
      </c>
      <c r="B7464" s="361" t="s">
        <v>492</v>
      </c>
      <c r="C7464" s="360" t="s">
        <v>12</v>
      </c>
      <c r="D7464" s="360" t="s">
        <v>493</v>
      </c>
      <c r="E7464" s="645" t="s">
        <v>2465</v>
      </c>
      <c r="F7464" s="645"/>
      <c r="G7464" s="362" t="s">
        <v>104</v>
      </c>
      <c r="H7464" s="363">
        <v>1.081</v>
      </c>
      <c r="I7464" s="364">
        <v>25.31</v>
      </c>
      <c r="J7464" s="379">
        <v>27.36</v>
      </c>
    </row>
    <row r="7465" spans="1:10" ht="38.25" x14ac:dyDescent="0.25">
      <c r="A7465" s="372" t="s">
        <v>191</v>
      </c>
      <c r="B7465" s="355" t="s">
        <v>208</v>
      </c>
      <c r="C7465" s="354" t="s">
        <v>12</v>
      </c>
      <c r="D7465" s="354" t="s">
        <v>113</v>
      </c>
      <c r="E7465" s="643" t="s">
        <v>192</v>
      </c>
      <c r="F7465" s="643"/>
      <c r="G7465" s="356" t="s">
        <v>105</v>
      </c>
      <c r="H7465" s="357">
        <v>1.67E-2</v>
      </c>
      <c r="I7465" s="358">
        <v>6.52</v>
      </c>
      <c r="J7465" s="373">
        <v>0.1</v>
      </c>
    </row>
    <row r="7466" spans="1:10" ht="25.5" x14ac:dyDescent="0.25">
      <c r="A7466" s="372" t="s">
        <v>191</v>
      </c>
      <c r="B7466" s="355" t="s">
        <v>1063</v>
      </c>
      <c r="C7466" s="354" t="s">
        <v>12</v>
      </c>
      <c r="D7466" s="354" t="s">
        <v>1064</v>
      </c>
      <c r="E7466" s="643" t="s">
        <v>192</v>
      </c>
      <c r="F7466" s="643"/>
      <c r="G7466" s="356" t="s">
        <v>16</v>
      </c>
      <c r="H7466" s="357">
        <v>5.0000000000000001E-3</v>
      </c>
      <c r="I7466" s="358">
        <v>18.23</v>
      </c>
      <c r="J7466" s="373">
        <v>0.09</v>
      </c>
    </row>
    <row r="7467" spans="1:10" ht="25.5" x14ac:dyDescent="0.25">
      <c r="A7467" s="372" t="s">
        <v>191</v>
      </c>
      <c r="B7467" s="355" t="s">
        <v>299</v>
      </c>
      <c r="C7467" s="354" t="s">
        <v>12</v>
      </c>
      <c r="D7467" s="354" t="s">
        <v>300</v>
      </c>
      <c r="E7467" s="643" t="s">
        <v>192</v>
      </c>
      <c r="F7467" s="643"/>
      <c r="G7467" s="356" t="s">
        <v>16</v>
      </c>
      <c r="H7467" s="357">
        <v>4.7E-2</v>
      </c>
      <c r="I7467" s="358">
        <v>20.09</v>
      </c>
      <c r="J7467" s="373">
        <v>0.94</v>
      </c>
    </row>
    <row r="7468" spans="1:10" ht="25.5" x14ac:dyDescent="0.25">
      <c r="A7468" s="372" t="s">
        <v>191</v>
      </c>
      <c r="B7468" s="355" t="s">
        <v>206</v>
      </c>
      <c r="C7468" s="354" t="s">
        <v>12</v>
      </c>
      <c r="D7468" s="354" t="s">
        <v>296</v>
      </c>
      <c r="E7468" s="643" t="s">
        <v>192</v>
      </c>
      <c r="F7468" s="643"/>
      <c r="G7468" s="356" t="s">
        <v>3</v>
      </c>
      <c r="H7468" s="357">
        <v>3.609</v>
      </c>
      <c r="I7468" s="358">
        <v>3.53</v>
      </c>
      <c r="J7468" s="373">
        <v>12.73</v>
      </c>
    </row>
    <row r="7469" spans="1:10" ht="25.5" x14ac:dyDescent="0.25">
      <c r="A7469" s="372" t="s">
        <v>191</v>
      </c>
      <c r="B7469" s="355" t="s">
        <v>654</v>
      </c>
      <c r="C7469" s="354" t="s">
        <v>12</v>
      </c>
      <c r="D7469" s="354" t="s">
        <v>655</v>
      </c>
      <c r="E7469" s="643" t="s">
        <v>192</v>
      </c>
      <c r="F7469" s="643"/>
      <c r="G7469" s="356" t="s">
        <v>16</v>
      </c>
      <c r="H7469" s="357">
        <v>3.7999999999999999E-2</v>
      </c>
      <c r="I7469" s="358">
        <v>16.59</v>
      </c>
      <c r="J7469" s="373">
        <v>0.63</v>
      </c>
    </row>
    <row r="7470" spans="1:10" ht="26.25" thickBot="1" x14ac:dyDescent="0.3">
      <c r="A7470" s="372" t="s">
        <v>191</v>
      </c>
      <c r="B7470" s="355" t="s">
        <v>652</v>
      </c>
      <c r="C7470" s="354" t="s">
        <v>12</v>
      </c>
      <c r="D7470" s="354" t="s">
        <v>653</v>
      </c>
      <c r="E7470" s="643" t="s">
        <v>192</v>
      </c>
      <c r="F7470" s="643"/>
      <c r="G7470" s="356" t="s">
        <v>3</v>
      </c>
      <c r="H7470" s="357">
        <v>1.2270000000000001</v>
      </c>
      <c r="I7470" s="358">
        <v>16.75</v>
      </c>
      <c r="J7470" s="373">
        <v>20.55</v>
      </c>
    </row>
    <row r="7471" spans="1:10" ht="15.75" thickTop="1" x14ac:dyDescent="0.25">
      <c r="A7471" s="374"/>
      <c r="B7471" s="359"/>
      <c r="C7471" s="359"/>
      <c r="D7471" s="359"/>
      <c r="E7471" s="359"/>
      <c r="F7471" s="359"/>
      <c r="G7471" s="359"/>
      <c r="H7471" s="359"/>
      <c r="I7471" s="359"/>
      <c r="J7471" s="375"/>
    </row>
    <row r="7472" spans="1:10" ht="51" x14ac:dyDescent="0.25">
      <c r="A7472" s="376" t="s">
        <v>184</v>
      </c>
      <c r="B7472" s="350" t="s">
        <v>2911</v>
      </c>
      <c r="C7472" s="349" t="s">
        <v>12</v>
      </c>
      <c r="D7472" s="349" t="s">
        <v>3366</v>
      </c>
      <c r="E7472" s="644" t="s">
        <v>1854</v>
      </c>
      <c r="F7472" s="644"/>
      <c r="G7472" s="351" t="s">
        <v>4</v>
      </c>
      <c r="H7472" s="352">
        <v>1</v>
      </c>
      <c r="I7472" s="353">
        <v>211.67</v>
      </c>
      <c r="J7472" s="377">
        <v>211.67</v>
      </c>
    </row>
    <row r="7473" spans="1:10" x14ac:dyDescent="0.25">
      <c r="A7473" s="378" t="s">
        <v>185</v>
      </c>
      <c r="B7473" s="361" t="s">
        <v>190</v>
      </c>
      <c r="C7473" s="360" t="s">
        <v>12</v>
      </c>
      <c r="D7473" s="360" t="s">
        <v>106</v>
      </c>
      <c r="E7473" s="645" t="s">
        <v>2465</v>
      </c>
      <c r="F7473" s="645"/>
      <c r="G7473" s="362" t="s">
        <v>104</v>
      </c>
      <c r="H7473" s="363">
        <v>0.4105743</v>
      </c>
      <c r="I7473" s="364">
        <v>24.91</v>
      </c>
      <c r="J7473" s="379">
        <v>10.220000000000001</v>
      </c>
    </row>
    <row r="7474" spans="1:10" ht="25.5" x14ac:dyDescent="0.25">
      <c r="A7474" s="378" t="s">
        <v>185</v>
      </c>
      <c r="B7474" s="361" t="s">
        <v>751</v>
      </c>
      <c r="C7474" s="360" t="s">
        <v>12</v>
      </c>
      <c r="D7474" s="360" t="s">
        <v>2486</v>
      </c>
      <c r="E7474" s="645" t="s">
        <v>2465</v>
      </c>
      <c r="F7474" s="645"/>
      <c r="G7474" s="362" t="s">
        <v>104</v>
      </c>
      <c r="H7474" s="363">
        <v>1.4528015000000001</v>
      </c>
      <c r="I7474" s="364">
        <v>32.17</v>
      </c>
      <c r="J7474" s="379">
        <v>46.73</v>
      </c>
    </row>
    <row r="7475" spans="1:10" ht="64.5" thickBot="1" x14ac:dyDescent="0.3">
      <c r="A7475" s="372" t="s">
        <v>191</v>
      </c>
      <c r="B7475" s="355" t="s">
        <v>3231</v>
      </c>
      <c r="C7475" s="354" t="s">
        <v>12</v>
      </c>
      <c r="D7475" s="354" t="s">
        <v>3232</v>
      </c>
      <c r="E7475" s="643" t="s">
        <v>192</v>
      </c>
      <c r="F7475" s="643"/>
      <c r="G7475" s="356" t="s">
        <v>750</v>
      </c>
      <c r="H7475" s="357">
        <v>1</v>
      </c>
      <c r="I7475" s="358">
        <v>154.72</v>
      </c>
      <c r="J7475" s="373">
        <v>154.72</v>
      </c>
    </row>
    <row r="7476" spans="1:10" ht="15.75" thickTop="1" x14ac:dyDescent="0.25">
      <c r="A7476" s="374"/>
      <c r="B7476" s="359"/>
      <c r="C7476" s="359"/>
      <c r="D7476" s="359"/>
      <c r="E7476" s="359"/>
      <c r="F7476" s="359"/>
      <c r="G7476" s="359"/>
      <c r="H7476" s="359"/>
      <c r="I7476" s="359"/>
      <c r="J7476" s="375"/>
    </row>
    <row r="7477" spans="1:10" ht="25.5" x14ac:dyDescent="0.25">
      <c r="A7477" s="376" t="s">
        <v>184</v>
      </c>
      <c r="B7477" s="350" t="s">
        <v>2184</v>
      </c>
      <c r="C7477" s="349" t="s">
        <v>12</v>
      </c>
      <c r="D7477" s="349" t="s">
        <v>2185</v>
      </c>
      <c r="E7477" s="644" t="s">
        <v>189</v>
      </c>
      <c r="F7477" s="644"/>
      <c r="G7477" s="351" t="s">
        <v>104</v>
      </c>
      <c r="H7477" s="352">
        <v>1</v>
      </c>
      <c r="I7477" s="353">
        <v>0.59</v>
      </c>
      <c r="J7477" s="377">
        <v>0.59</v>
      </c>
    </row>
    <row r="7478" spans="1:10" x14ac:dyDescent="0.25">
      <c r="A7478" s="372" t="s">
        <v>191</v>
      </c>
      <c r="B7478" s="355" t="s">
        <v>2212</v>
      </c>
      <c r="C7478" s="354" t="s">
        <v>12</v>
      </c>
      <c r="D7478" s="354" t="s">
        <v>2213</v>
      </c>
      <c r="E7478" s="643" t="s">
        <v>192</v>
      </c>
      <c r="F7478" s="643"/>
      <c r="G7478" s="356" t="s">
        <v>105</v>
      </c>
      <c r="H7478" s="357">
        <v>1.3303E-3</v>
      </c>
      <c r="I7478" s="358">
        <v>16.829999999999998</v>
      </c>
      <c r="J7478" s="373">
        <v>0.02</v>
      </c>
    </row>
    <row r="7479" spans="1:10" x14ac:dyDescent="0.25">
      <c r="A7479" s="372" t="s">
        <v>191</v>
      </c>
      <c r="B7479" s="355" t="s">
        <v>2188</v>
      </c>
      <c r="C7479" s="354" t="s">
        <v>12</v>
      </c>
      <c r="D7479" s="354" t="s">
        <v>2189</v>
      </c>
      <c r="E7479" s="643" t="s">
        <v>192</v>
      </c>
      <c r="F7479" s="643"/>
      <c r="G7479" s="356" t="s">
        <v>4</v>
      </c>
      <c r="H7479" s="357">
        <v>2.5311999999999999E-3</v>
      </c>
      <c r="I7479" s="358">
        <v>13.07</v>
      </c>
      <c r="J7479" s="373">
        <v>0.03</v>
      </c>
    </row>
    <row r="7480" spans="1:10" x14ac:dyDescent="0.25">
      <c r="A7480" s="372" t="s">
        <v>191</v>
      </c>
      <c r="B7480" s="355" t="s">
        <v>2186</v>
      </c>
      <c r="C7480" s="354" t="s">
        <v>12</v>
      </c>
      <c r="D7480" s="354" t="s">
        <v>2187</v>
      </c>
      <c r="E7480" s="643" t="s">
        <v>192</v>
      </c>
      <c r="F7480" s="643"/>
      <c r="G7480" s="356" t="s">
        <v>4</v>
      </c>
      <c r="H7480" s="357">
        <v>7.9816000000000002E-3</v>
      </c>
      <c r="I7480" s="358">
        <v>12.54</v>
      </c>
      <c r="J7480" s="373">
        <v>0.1</v>
      </c>
    </row>
    <row r="7481" spans="1:10" ht="51" x14ac:dyDescent="0.25">
      <c r="A7481" s="372" t="s">
        <v>191</v>
      </c>
      <c r="B7481" s="355" t="s">
        <v>2210</v>
      </c>
      <c r="C7481" s="354" t="s">
        <v>12</v>
      </c>
      <c r="D7481" s="354" t="s">
        <v>2211</v>
      </c>
      <c r="E7481" s="643" t="s">
        <v>192</v>
      </c>
      <c r="F7481" s="643"/>
      <c r="G7481" s="356" t="s">
        <v>4</v>
      </c>
      <c r="H7481" s="357">
        <v>3.8800000000000001E-5</v>
      </c>
      <c r="I7481" s="358">
        <v>537.57000000000005</v>
      </c>
      <c r="J7481" s="373">
        <v>0.02</v>
      </c>
    </row>
    <row r="7482" spans="1:10" ht="38.25" x14ac:dyDescent="0.25">
      <c r="A7482" s="372" t="s">
        <v>191</v>
      </c>
      <c r="B7482" s="355" t="s">
        <v>2206</v>
      </c>
      <c r="C7482" s="354" t="s">
        <v>12</v>
      </c>
      <c r="D7482" s="354" t="s">
        <v>2207</v>
      </c>
      <c r="E7482" s="643" t="s">
        <v>213</v>
      </c>
      <c r="F7482" s="643"/>
      <c r="G7482" s="356" t="s">
        <v>4</v>
      </c>
      <c r="H7482" s="357">
        <v>5.66E-5</v>
      </c>
      <c r="I7482" s="358">
        <v>752</v>
      </c>
      <c r="J7482" s="373">
        <v>0.04</v>
      </c>
    </row>
    <row r="7483" spans="1:10" x14ac:dyDescent="0.25">
      <c r="A7483" s="372" t="s">
        <v>191</v>
      </c>
      <c r="B7483" s="355" t="s">
        <v>2198</v>
      </c>
      <c r="C7483" s="354" t="s">
        <v>12</v>
      </c>
      <c r="D7483" s="354" t="s">
        <v>2199</v>
      </c>
      <c r="E7483" s="643" t="s">
        <v>192</v>
      </c>
      <c r="F7483" s="643"/>
      <c r="G7483" s="356" t="s">
        <v>4</v>
      </c>
      <c r="H7483" s="357">
        <v>7.0124999999999996E-3</v>
      </c>
      <c r="I7483" s="358">
        <v>7.64</v>
      </c>
      <c r="J7483" s="373">
        <v>0.05</v>
      </c>
    </row>
    <row r="7484" spans="1:10" ht="25.5" x14ac:dyDescent="0.25">
      <c r="A7484" s="372" t="s">
        <v>191</v>
      </c>
      <c r="B7484" s="355" t="s">
        <v>2202</v>
      </c>
      <c r="C7484" s="354" t="s">
        <v>12</v>
      </c>
      <c r="D7484" s="354" t="s">
        <v>2203</v>
      </c>
      <c r="E7484" s="643" t="s">
        <v>192</v>
      </c>
      <c r="F7484" s="643"/>
      <c r="G7484" s="356" t="s">
        <v>4</v>
      </c>
      <c r="H7484" s="357">
        <v>1.3303E-3</v>
      </c>
      <c r="I7484" s="358">
        <v>43.98</v>
      </c>
      <c r="J7484" s="373">
        <v>0.05</v>
      </c>
    </row>
    <row r="7485" spans="1:10" ht="25.5" x14ac:dyDescent="0.25">
      <c r="A7485" s="372" t="s">
        <v>191</v>
      </c>
      <c r="B7485" s="355" t="s">
        <v>2208</v>
      </c>
      <c r="C7485" s="354" t="s">
        <v>12</v>
      </c>
      <c r="D7485" s="354" t="s">
        <v>2209</v>
      </c>
      <c r="E7485" s="643" t="s">
        <v>213</v>
      </c>
      <c r="F7485" s="643"/>
      <c r="G7485" s="356" t="s">
        <v>4</v>
      </c>
      <c r="H7485" s="357">
        <v>3.8800000000000001E-5</v>
      </c>
      <c r="I7485" s="358">
        <v>1077.6600000000001</v>
      </c>
      <c r="J7485" s="373">
        <v>0.04</v>
      </c>
    </row>
    <row r="7486" spans="1:10" ht="51" x14ac:dyDescent="0.25">
      <c r="A7486" s="372" t="s">
        <v>191</v>
      </c>
      <c r="B7486" s="355" t="s">
        <v>2196</v>
      </c>
      <c r="C7486" s="354" t="s">
        <v>12</v>
      </c>
      <c r="D7486" s="354" t="s">
        <v>2197</v>
      </c>
      <c r="E7486" s="643" t="s">
        <v>192</v>
      </c>
      <c r="F7486" s="643"/>
      <c r="G7486" s="356" t="s">
        <v>4</v>
      </c>
      <c r="H7486" s="357">
        <v>1.8110000000000001E-4</v>
      </c>
      <c r="I7486" s="358">
        <v>202.73</v>
      </c>
      <c r="J7486" s="373">
        <v>0.03</v>
      </c>
    </row>
    <row r="7487" spans="1:10" x14ac:dyDescent="0.25">
      <c r="A7487" s="372" t="s">
        <v>191</v>
      </c>
      <c r="B7487" s="355" t="s">
        <v>2200</v>
      </c>
      <c r="C7487" s="354" t="s">
        <v>12</v>
      </c>
      <c r="D7487" s="354" t="s">
        <v>2201</v>
      </c>
      <c r="E7487" s="643" t="s">
        <v>192</v>
      </c>
      <c r="F7487" s="643"/>
      <c r="G7487" s="356" t="s">
        <v>4</v>
      </c>
      <c r="H7487" s="357">
        <v>4.5300000000000003E-5</v>
      </c>
      <c r="I7487" s="358">
        <v>660.15</v>
      </c>
      <c r="J7487" s="373">
        <v>0.02</v>
      </c>
    </row>
    <row r="7488" spans="1:10" ht="25.5" x14ac:dyDescent="0.25">
      <c r="A7488" s="372" t="s">
        <v>191</v>
      </c>
      <c r="B7488" s="355" t="s">
        <v>2192</v>
      </c>
      <c r="C7488" s="354" t="s">
        <v>12</v>
      </c>
      <c r="D7488" s="354" t="s">
        <v>2193</v>
      </c>
      <c r="E7488" s="643" t="s">
        <v>192</v>
      </c>
      <c r="F7488" s="643"/>
      <c r="G7488" s="356" t="s">
        <v>4</v>
      </c>
      <c r="H7488" s="357">
        <v>2.263E-4</v>
      </c>
      <c r="I7488" s="358">
        <v>143.36000000000001</v>
      </c>
      <c r="J7488" s="373">
        <v>0.03</v>
      </c>
    </row>
    <row r="7489" spans="1:10" ht="25.5" x14ac:dyDescent="0.25">
      <c r="A7489" s="372" t="s">
        <v>191</v>
      </c>
      <c r="B7489" s="355" t="s">
        <v>2204</v>
      </c>
      <c r="C7489" s="354" t="s">
        <v>12</v>
      </c>
      <c r="D7489" s="354" t="s">
        <v>2205</v>
      </c>
      <c r="E7489" s="643" t="s">
        <v>192</v>
      </c>
      <c r="F7489" s="643"/>
      <c r="G7489" s="356" t="s">
        <v>4</v>
      </c>
      <c r="H7489" s="357">
        <v>5.9369999999999996E-4</v>
      </c>
      <c r="I7489" s="358">
        <v>165</v>
      </c>
      <c r="J7489" s="373">
        <v>0.09</v>
      </c>
    </row>
    <row r="7490" spans="1:10" ht="51" x14ac:dyDescent="0.25">
      <c r="A7490" s="372" t="s">
        <v>191</v>
      </c>
      <c r="B7490" s="355" t="s">
        <v>2194</v>
      </c>
      <c r="C7490" s="354" t="s">
        <v>12</v>
      </c>
      <c r="D7490" s="354" t="s">
        <v>2195</v>
      </c>
      <c r="E7490" s="643" t="s">
        <v>213</v>
      </c>
      <c r="F7490" s="643"/>
      <c r="G7490" s="356" t="s">
        <v>4</v>
      </c>
      <c r="H7490" s="357">
        <v>3.96E-5</v>
      </c>
      <c r="I7490" s="358">
        <v>1375</v>
      </c>
      <c r="J7490" s="373">
        <v>0.05</v>
      </c>
    </row>
    <row r="7491" spans="1:10" ht="26.25" thickBot="1" x14ac:dyDescent="0.3">
      <c r="A7491" s="372" t="s">
        <v>191</v>
      </c>
      <c r="B7491" s="355" t="s">
        <v>2190</v>
      </c>
      <c r="C7491" s="354" t="s">
        <v>12</v>
      </c>
      <c r="D7491" s="354" t="s">
        <v>2191</v>
      </c>
      <c r="E7491" s="643" t="s">
        <v>192</v>
      </c>
      <c r="F7491" s="643"/>
      <c r="G7491" s="356" t="s">
        <v>4</v>
      </c>
      <c r="H7491" s="357">
        <v>1.3303E-3</v>
      </c>
      <c r="I7491" s="358">
        <v>17.899999999999999</v>
      </c>
      <c r="J7491" s="373">
        <v>0.02</v>
      </c>
    </row>
    <row r="7492" spans="1:10" ht="15.75" thickTop="1" x14ac:dyDescent="0.25">
      <c r="A7492" s="374"/>
      <c r="B7492" s="359"/>
      <c r="C7492" s="359"/>
      <c r="D7492" s="359"/>
      <c r="E7492" s="359"/>
      <c r="F7492" s="359"/>
      <c r="G7492" s="359"/>
      <c r="H7492" s="359"/>
      <c r="I7492" s="359"/>
      <c r="J7492" s="375"/>
    </row>
    <row r="7493" spans="1:10" ht="51" x14ac:dyDescent="0.25">
      <c r="A7493" s="376" t="s">
        <v>184</v>
      </c>
      <c r="B7493" s="350" t="s">
        <v>2087</v>
      </c>
      <c r="C7493" s="349" t="s">
        <v>12</v>
      </c>
      <c r="D7493" s="349" t="s">
        <v>2088</v>
      </c>
      <c r="E7493" s="644" t="s">
        <v>2490</v>
      </c>
      <c r="F7493" s="644"/>
      <c r="G7493" s="351" t="s">
        <v>4</v>
      </c>
      <c r="H7493" s="352">
        <v>1</v>
      </c>
      <c r="I7493" s="353">
        <v>26.24</v>
      </c>
      <c r="J7493" s="377">
        <v>26.24</v>
      </c>
    </row>
    <row r="7494" spans="1:10" ht="25.5" x14ac:dyDescent="0.25">
      <c r="A7494" s="378" t="s">
        <v>185</v>
      </c>
      <c r="B7494" s="361" t="s">
        <v>204</v>
      </c>
      <c r="C7494" s="360" t="s">
        <v>12</v>
      </c>
      <c r="D7494" s="360" t="s">
        <v>111</v>
      </c>
      <c r="E7494" s="645" t="s">
        <v>2465</v>
      </c>
      <c r="F7494" s="645"/>
      <c r="G7494" s="362" t="s">
        <v>104</v>
      </c>
      <c r="H7494" s="363">
        <v>0.15679999999999999</v>
      </c>
      <c r="I7494" s="364">
        <v>26.44</v>
      </c>
      <c r="J7494" s="379">
        <v>4.1399999999999997</v>
      </c>
    </row>
    <row r="7495" spans="1:10" ht="26.25" thickBot="1" x14ac:dyDescent="0.3">
      <c r="A7495" s="378" t="s">
        <v>185</v>
      </c>
      <c r="B7495" s="361" t="s">
        <v>2019</v>
      </c>
      <c r="C7495" s="360" t="s">
        <v>12</v>
      </c>
      <c r="D7495" s="360" t="s">
        <v>2020</v>
      </c>
      <c r="E7495" s="645" t="s">
        <v>2465</v>
      </c>
      <c r="F7495" s="645"/>
      <c r="G7495" s="362" t="s">
        <v>104</v>
      </c>
      <c r="H7495" s="363">
        <v>0.69</v>
      </c>
      <c r="I7495" s="364">
        <v>32.03</v>
      </c>
      <c r="J7495" s="379">
        <v>22.1</v>
      </c>
    </row>
    <row r="7496" spans="1:10" ht="15.75" thickTop="1" x14ac:dyDescent="0.25">
      <c r="A7496" s="374"/>
      <c r="B7496" s="359"/>
      <c r="C7496" s="359"/>
      <c r="D7496" s="359"/>
      <c r="E7496" s="359"/>
      <c r="F7496" s="359"/>
      <c r="G7496" s="359"/>
      <c r="H7496" s="359"/>
      <c r="I7496" s="359"/>
      <c r="J7496" s="375"/>
    </row>
    <row r="7497" spans="1:10" ht="51" x14ac:dyDescent="0.25">
      <c r="A7497" s="376" t="s">
        <v>184</v>
      </c>
      <c r="B7497" s="350" t="s">
        <v>2031</v>
      </c>
      <c r="C7497" s="349" t="s">
        <v>12</v>
      </c>
      <c r="D7497" s="349" t="s">
        <v>2032</v>
      </c>
      <c r="E7497" s="644" t="s">
        <v>2490</v>
      </c>
      <c r="F7497" s="644"/>
      <c r="G7497" s="351" t="s">
        <v>3</v>
      </c>
      <c r="H7497" s="352">
        <v>1</v>
      </c>
      <c r="I7497" s="353">
        <v>4.28</v>
      </c>
      <c r="J7497" s="377">
        <v>4.28</v>
      </c>
    </row>
    <row r="7498" spans="1:10" ht="25.5" x14ac:dyDescent="0.25">
      <c r="A7498" s="378" t="s">
        <v>185</v>
      </c>
      <c r="B7498" s="361" t="s">
        <v>416</v>
      </c>
      <c r="C7498" s="360" t="s">
        <v>12</v>
      </c>
      <c r="D7498" s="360" t="s">
        <v>417</v>
      </c>
      <c r="E7498" s="645" t="s">
        <v>2465</v>
      </c>
      <c r="F7498" s="645"/>
      <c r="G7498" s="362" t="s">
        <v>104</v>
      </c>
      <c r="H7498" s="363">
        <v>5.6899999999999999E-2</v>
      </c>
      <c r="I7498" s="364">
        <v>33.36</v>
      </c>
      <c r="J7498" s="379">
        <v>1.89</v>
      </c>
    </row>
    <row r="7499" spans="1:10" ht="25.5" x14ac:dyDescent="0.25">
      <c r="A7499" s="378" t="s">
        <v>185</v>
      </c>
      <c r="B7499" s="361" t="s">
        <v>414</v>
      </c>
      <c r="C7499" s="360" t="s">
        <v>12</v>
      </c>
      <c r="D7499" s="360" t="s">
        <v>415</v>
      </c>
      <c r="E7499" s="645" t="s">
        <v>2465</v>
      </c>
      <c r="F7499" s="645"/>
      <c r="G7499" s="362" t="s">
        <v>104</v>
      </c>
      <c r="H7499" s="363">
        <v>1.29E-2</v>
      </c>
      <c r="I7499" s="364">
        <v>25.33</v>
      </c>
      <c r="J7499" s="379">
        <v>0.32</v>
      </c>
    </row>
    <row r="7500" spans="1:10" ht="51" x14ac:dyDescent="0.25">
      <c r="A7500" s="372" t="s">
        <v>191</v>
      </c>
      <c r="B7500" s="355" t="s">
        <v>1969</v>
      </c>
      <c r="C7500" s="354" t="s">
        <v>12</v>
      </c>
      <c r="D7500" s="354" t="s">
        <v>1970</v>
      </c>
      <c r="E7500" s="643" t="s">
        <v>192</v>
      </c>
      <c r="F7500" s="643"/>
      <c r="G7500" s="356" t="s">
        <v>4</v>
      </c>
      <c r="H7500" s="357">
        <v>1.4</v>
      </c>
      <c r="I7500" s="358">
        <v>0.64</v>
      </c>
      <c r="J7500" s="373">
        <v>0.89</v>
      </c>
    </row>
    <row r="7501" spans="1:10" ht="26.25" thickBot="1" x14ac:dyDescent="0.3">
      <c r="A7501" s="372" t="s">
        <v>191</v>
      </c>
      <c r="B7501" s="355" t="s">
        <v>2214</v>
      </c>
      <c r="C7501" s="354" t="s">
        <v>12</v>
      </c>
      <c r="D7501" s="354" t="s">
        <v>2215</v>
      </c>
      <c r="E7501" s="643" t="s">
        <v>192</v>
      </c>
      <c r="F7501" s="643"/>
      <c r="G7501" s="356" t="s">
        <v>4</v>
      </c>
      <c r="H7501" s="357">
        <v>1.3332999999999999</v>
      </c>
      <c r="I7501" s="358">
        <v>0.89</v>
      </c>
      <c r="J7501" s="373">
        <v>1.18</v>
      </c>
    </row>
    <row r="7502" spans="1:10" ht="15.75" thickTop="1" x14ac:dyDescent="0.25">
      <c r="A7502" s="374"/>
      <c r="B7502" s="359"/>
      <c r="C7502" s="359"/>
      <c r="D7502" s="359"/>
      <c r="E7502" s="359"/>
      <c r="F7502" s="359"/>
      <c r="G7502" s="359"/>
      <c r="H7502" s="359"/>
      <c r="I7502" s="359"/>
      <c r="J7502" s="375"/>
    </row>
    <row r="7503" spans="1:10" ht="76.5" x14ac:dyDescent="0.25">
      <c r="A7503" s="376" t="s">
        <v>184</v>
      </c>
      <c r="B7503" s="350" t="s">
        <v>1875</v>
      </c>
      <c r="C7503" s="349" t="s">
        <v>12</v>
      </c>
      <c r="D7503" s="349" t="s">
        <v>1876</v>
      </c>
      <c r="E7503" s="644" t="s">
        <v>2490</v>
      </c>
      <c r="F7503" s="644"/>
      <c r="G7503" s="351" t="s">
        <v>3</v>
      </c>
      <c r="H7503" s="352">
        <v>1</v>
      </c>
      <c r="I7503" s="353">
        <v>10.95</v>
      </c>
      <c r="J7503" s="377">
        <v>10.95</v>
      </c>
    </row>
    <row r="7504" spans="1:10" ht="25.5" x14ac:dyDescent="0.25">
      <c r="A7504" s="378" t="s">
        <v>185</v>
      </c>
      <c r="B7504" s="361" t="s">
        <v>416</v>
      </c>
      <c r="C7504" s="360" t="s">
        <v>12</v>
      </c>
      <c r="D7504" s="360" t="s">
        <v>417</v>
      </c>
      <c r="E7504" s="645" t="s">
        <v>2465</v>
      </c>
      <c r="F7504" s="645"/>
      <c r="G7504" s="362" t="s">
        <v>104</v>
      </c>
      <c r="H7504" s="363">
        <v>0.2114</v>
      </c>
      <c r="I7504" s="364">
        <v>33.36</v>
      </c>
      <c r="J7504" s="379">
        <v>7.05</v>
      </c>
    </row>
    <row r="7505" spans="1:10" ht="25.5" x14ac:dyDescent="0.25">
      <c r="A7505" s="378" t="s">
        <v>185</v>
      </c>
      <c r="B7505" s="361" t="s">
        <v>414</v>
      </c>
      <c r="C7505" s="360" t="s">
        <v>12</v>
      </c>
      <c r="D7505" s="360" t="s">
        <v>415</v>
      </c>
      <c r="E7505" s="645" t="s">
        <v>2465</v>
      </c>
      <c r="F7505" s="645"/>
      <c r="G7505" s="362" t="s">
        <v>104</v>
      </c>
      <c r="H7505" s="363">
        <v>4.8000000000000001E-2</v>
      </c>
      <c r="I7505" s="364">
        <v>25.33</v>
      </c>
      <c r="J7505" s="379">
        <v>1.21</v>
      </c>
    </row>
    <row r="7506" spans="1:10" ht="26.25" thickBot="1" x14ac:dyDescent="0.3">
      <c r="A7506" s="372" t="s">
        <v>191</v>
      </c>
      <c r="B7506" s="355" t="s">
        <v>5640</v>
      </c>
      <c r="C7506" s="354" t="s">
        <v>12</v>
      </c>
      <c r="D7506" s="354" t="s">
        <v>5641</v>
      </c>
      <c r="E7506" s="643" t="s">
        <v>192</v>
      </c>
      <c r="F7506" s="643"/>
      <c r="G7506" s="356" t="s">
        <v>4</v>
      </c>
      <c r="H7506" s="357">
        <v>1.7857000000000001</v>
      </c>
      <c r="I7506" s="358">
        <v>1.51</v>
      </c>
      <c r="J7506" s="373">
        <v>2.69</v>
      </c>
    </row>
    <row r="7507" spans="1:10" ht="15.75" thickTop="1" x14ac:dyDescent="0.25">
      <c r="A7507" s="374"/>
      <c r="B7507" s="359"/>
      <c r="C7507" s="359"/>
      <c r="D7507" s="359"/>
      <c r="E7507" s="359"/>
      <c r="F7507" s="359"/>
      <c r="G7507" s="359"/>
      <c r="H7507" s="359"/>
      <c r="I7507" s="359"/>
      <c r="J7507" s="375"/>
    </row>
    <row r="7508" spans="1:10" ht="25.5" x14ac:dyDescent="0.25">
      <c r="A7508" s="376" t="s">
        <v>184</v>
      </c>
      <c r="B7508" s="350" t="s">
        <v>7342</v>
      </c>
      <c r="C7508" s="349" t="s">
        <v>12</v>
      </c>
      <c r="D7508" s="349" t="s">
        <v>7343</v>
      </c>
      <c r="E7508" s="644" t="s">
        <v>186</v>
      </c>
      <c r="F7508" s="644"/>
      <c r="G7508" s="351" t="s">
        <v>162</v>
      </c>
      <c r="H7508" s="352">
        <v>1</v>
      </c>
      <c r="I7508" s="353">
        <v>160.97999999999999</v>
      </c>
      <c r="J7508" s="377">
        <v>160.97999999999999</v>
      </c>
    </row>
    <row r="7509" spans="1:10" ht="25.5" x14ac:dyDescent="0.25">
      <c r="A7509" s="378" t="s">
        <v>185</v>
      </c>
      <c r="B7509" s="361" t="s">
        <v>188</v>
      </c>
      <c r="C7509" s="360" t="s">
        <v>12</v>
      </c>
      <c r="D7509" s="360" t="s">
        <v>108</v>
      </c>
      <c r="E7509" s="645" t="s">
        <v>2465</v>
      </c>
      <c r="F7509" s="645"/>
      <c r="G7509" s="362" t="s">
        <v>104</v>
      </c>
      <c r="H7509" s="363">
        <v>1.3</v>
      </c>
      <c r="I7509" s="364">
        <v>33.24</v>
      </c>
      <c r="J7509" s="379">
        <v>43.21</v>
      </c>
    </row>
    <row r="7510" spans="1:10" ht="25.5" x14ac:dyDescent="0.25">
      <c r="A7510" s="378" t="s">
        <v>185</v>
      </c>
      <c r="B7510" s="361" t="s">
        <v>492</v>
      </c>
      <c r="C7510" s="360" t="s">
        <v>12</v>
      </c>
      <c r="D7510" s="360" t="s">
        <v>493</v>
      </c>
      <c r="E7510" s="645" t="s">
        <v>2465</v>
      </c>
      <c r="F7510" s="645"/>
      <c r="G7510" s="362" t="s">
        <v>104</v>
      </c>
      <c r="H7510" s="363">
        <v>0.32500000000000001</v>
      </c>
      <c r="I7510" s="364">
        <v>25.31</v>
      </c>
      <c r="J7510" s="379">
        <v>8.2200000000000006</v>
      </c>
    </row>
    <row r="7511" spans="1:10" ht="25.5" x14ac:dyDescent="0.25">
      <c r="A7511" s="372" t="s">
        <v>191</v>
      </c>
      <c r="B7511" s="355" t="s">
        <v>3786</v>
      </c>
      <c r="C7511" s="354" t="s">
        <v>12</v>
      </c>
      <c r="D7511" s="354" t="s">
        <v>3787</v>
      </c>
      <c r="E7511" s="643" t="s">
        <v>192</v>
      </c>
      <c r="F7511" s="643"/>
      <c r="G7511" s="356" t="s">
        <v>3</v>
      </c>
      <c r="H7511" s="357">
        <v>3.5</v>
      </c>
      <c r="I7511" s="358">
        <v>5.12</v>
      </c>
      <c r="J7511" s="373">
        <v>17.920000000000002</v>
      </c>
    </row>
    <row r="7512" spans="1:10" ht="38.25" x14ac:dyDescent="0.25">
      <c r="A7512" s="372" t="s">
        <v>191</v>
      </c>
      <c r="B7512" s="355" t="s">
        <v>4201</v>
      </c>
      <c r="C7512" s="354" t="s">
        <v>12</v>
      </c>
      <c r="D7512" s="354" t="s">
        <v>4202</v>
      </c>
      <c r="E7512" s="643" t="s">
        <v>192</v>
      </c>
      <c r="F7512" s="643"/>
      <c r="G7512" s="356" t="s">
        <v>3</v>
      </c>
      <c r="H7512" s="357">
        <v>3.4870000000000001</v>
      </c>
      <c r="I7512" s="358">
        <v>25.59</v>
      </c>
      <c r="J7512" s="373">
        <v>89.23</v>
      </c>
    </row>
    <row r="7513" spans="1:10" ht="26.25" thickBot="1" x14ac:dyDescent="0.3">
      <c r="A7513" s="372" t="s">
        <v>191</v>
      </c>
      <c r="B7513" s="355" t="s">
        <v>638</v>
      </c>
      <c r="C7513" s="354" t="s">
        <v>12</v>
      </c>
      <c r="D7513" s="354" t="s">
        <v>639</v>
      </c>
      <c r="E7513" s="643" t="s">
        <v>192</v>
      </c>
      <c r="F7513" s="643"/>
      <c r="G7513" s="356" t="s">
        <v>16</v>
      </c>
      <c r="H7513" s="357">
        <v>0.15</v>
      </c>
      <c r="I7513" s="358">
        <v>16</v>
      </c>
      <c r="J7513" s="373">
        <v>2.4</v>
      </c>
    </row>
    <row r="7514" spans="1:10" ht="15.75" thickTop="1" x14ac:dyDescent="0.25">
      <c r="A7514" s="374"/>
      <c r="B7514" s="359"/>
      <c r="C7514" s="359"/>
      <c r="D7514" s="359"/>
      <c r="E7514" s="359"/>
      <c r="F7514" s="359"/>
      <c r="G7514" s="359"/>
      <c r="H7514" s="359"/>
      <c r="I7514" s="359"/>
      <c r="J7514" s="375"/>
    </row>
    <row r="7515" spans="1:10" ht="25.5" x14ac:dyDescent="0.25">
      <c r="A7515" s="376" t="s">
        <v>184</v>
      </c>
      <c r="B7515" s="350" t="s">
        <v>2097</v>
      </c>
      <c r="C7515" s="349" t="s">
        <v>163</v>
      </c>
      <c r="D7515" s="349" t="s">
        <v>2098</v>
      </c>
      <c r="E7515" s="644" t="s">
        <v>198</v>
      </c>
      <c r="F7515" s="644"/>
      <c r="G7515" s="351" t="s">
        <v>3</v>
      </c>
      <c r="H7515" s="352">
        <v>1</v>
      </c>
      <c r="I7515" s="353">
        <v>20</v>
      </c>
      <c r="J7515" s="377">
        <v>20</v>
      </c>
    </row>
    <row r="7516" spans="1:10" x14ac:dyDescent="0.25">
      <c r="A7516" s="378" t="s">
        <v>185</v>
      </c>
      <c r="B7516" s="361" t="s">
        <v>207</v>
      </c>
      <c r="C7516" s="360" t="s">
        <v>12</v>
      </c>
      <c r="D7516" s="360" t="s">
        <v>107</v>
      </c>
      <c r="E7516" s="645" t="s">
        <v>2465</v>
      </c>
      <c r="F7516" s="645"/>
      <c r="G7516" s="362" t="s">
        <v>104</v>
      </c>
      <c r="H7516" s="363">
        <v>0.2</v>
      </c>
      <c r="I7516" s="364">
        <v>33.840000000000003</v>
      </c>
      <c r="J7516" s="379">
        <v>6.76</v>
      </c>
    </row>
    <row r="7517" spans="1:10" ht="25.5" x14ac:dyDescent="0.25">
      <c r="A7517" s="378" t="s">
        <v>185</v>
      </c>
      <c r="B7517" s="361" t="s">
        <v>500</v>
      </c>
      <c r="C7517" s="360" t="s">
        <v>12</v>
      </c>
      <c r="D7517" s="360" t="s">
        <v>501</v>
      </c>
      <c r="E7517" s="645" t="s">
        <v>2470</v>
      </c>
      <c r="F7517" s="645"/>
      <c r="G7517" s="362" t="s">
        <v>187</v>
      </c>
      <c r="H7517" s="363">
        <v>1E-3</v>
      </c>
      <c r="I7517" s="364">
        <v>846.53</v>
      </c>
      <c r="J7517" s="379">
        <v>0.84</v>
      </c>
    </row>
    <row r="7518" spans="1:10" ht="26.25" thickBot="1" x14ac:dyDescent="0.3">
      <c r="A7518" s="372" t="s">
        <v>191</v>
      </c>
      <c r="B7518" s="355" t="s">
        <v>2216</v>
      </c>
      <c r="C7518" s="354" t="s">
        <v>12</v>
      </c>
      <c r="D7518" s="354" t="s">
        <v>2217</v>
      </c>
      <c r="E7518" s="643" t="s">
        <v>192</v>
      </c>
      <c r="F7518" s="643"/>
      <c r="G7518" s="356" t="s">
        <v>3</v>
      </c>
      <c r="H7518" s="357">
        <v>1.05</v>
      </c>
      <c r="I7518" s="358">
        <v>11.81</v>
      </c>
      <c r="J7518" s="373">
        <v>12.4</v>
      </c>
    </row>
    <row r="7519" spans="1:10" ht="15.75" thickTop="1" x14ac:dyDescent="0.25">
      <c r="A7519" s="374"/>
      <c r="B7519" s="359"/>
      <c r="C7519" s="359"/>
      <c r="D7519" s="359"/>
      <c r="E7519" s="359"/>
      <c r="F7519" s="359"/>
      <c r="G7519" s="359"/>
      <c r="H7519" s="359"/>
      <c r="I7519" s="359"/>
      <c r="J7519" s="375"/>
    </row>
    <row r="7520" spans="1:10" ht="25.5" x14ac:dyDescent="0.25">
      <c r="A7520" s="376" t="s">
        <v>184</v>
      </c>
      <c r="B7520" s="350" t="s">
        <v>3180</v>
      </c>
      <c r="C7520" s="349" t="s">
        <v>163</v>
      </c>
      <c r="D7520" s="349" t="s">
        <v>3181</v>
      </c>
      <c r="E7520" s="644" t="s">
        <v>198</v>
      </c>
      <c r="F7520" s="644"/>
      <c r="G7520" s="351" t="s">
        <v>3</v>
      </c>
      <c r="H7520" s="352">
        <v>1</v>
      </c>
      <c r="I7520" s="353">
        <v>67.12</v>
      </c>
      <c r="J7520" s="377">
        <v>67.12</v>
      </c>
    </row>
    <row r="7521" spans="1:10" ht="25.5" x14ac:dyDescent="0.25">
      <c r="A7521" s="378" t="s">
        <v>185</v>
      </c>
      <c r="B7521" s="361" t="s">
        <v>500</v>
      </c>
      <c r="C7521" s="360" t="s">
        <v>12</v>
      </c>
      <c r="D7521" s="360" t="s">
        <v>501</v>
      </c>
      <c r="E7521" s="645" t="s">
        <v>2470</v>
      </c>
      <c r="F7521" s="645"/>
      <c r="G7521" s="362" t="s">
        <v>187</v>
      </c>
      <c r="H7521" s="363">
        <v>1E-3</v>
      </c>
      <c r="I7521" s="364">
        <v>846.53</v>
      </c>
      <c r="J7521" s="379">
        <v>0.84</v>
      </c>
    </row>
    <row r="7522" spans="1:10" x14ac:dyDescent="0.25">
      <c r="A7522" s="378" t="s">
        <v>185</v>
      </c>
      <c r="B7522" s="361" t="s">
        <v>207</v>
      </c>
      <c r="C7522" s="360" t="s">
        <v>12</v>
      </c>
      <c r="D7522" s="360" t="s">
        <v>107</v>
      </c>
      <c r="E7522" s="645" t="s">
        <v>2465</v>
      </c>
      <c r="F7522" s="645"/>
      <c r="G7522" s="362" t="s">
        <v>104</v>
      </c>
      <c r="H7522" s="363">
        <v>0.42</v>
      </c>
      <c r="I7522" s="364">
        <v>33.840000000000003</v>
      </c>
      <c r="J7522" s="379">
        <v>14.21</v>
      </c>
    </row>
    <row r="7523" spans="1:10" ht="38.25" x14ac:dyDescent="0.25">
      <c r="A7523" s="372" t="s">
        <v>191</v>
      </c>
      <c r="B7523" s="355" t="s">
        <v>2218</v>
      </c>
      <c r="C7523" s="354" t="s">
        <v>12</v>
      </c>
      <c r="D7523" s="354" t="s">
        <v>2219</v>
      </c>
      <c r="E7523" s="643" t="s">
        <v>192</v>
      </c>
      <c r="F7523" s="643"/>
      <c r="G7523" s="356" t="s">
        <v>162</v>
      </c>
      <c r="H7523" s="357">
        <v>0.1</v>
      </c>
      <c r="I7523" s="358">
        <v>520.75</v>
      </c>
      <c r="J7523" s="373">
        <v>52.07</v>
      </c>
    </row>
    <row r="7524" spans="1:10" x14ac:dyDescent="0.25">
      <c r="A7524" s="646" t="s">
        <v>199</v>
      </c>
      <c r="B7524" s="853"/>
      <c r="C7524" s="853"/>
      <c r="D7524" s="853"/>
      <c r="E7524" s="853"/>
      <c r="F7524" s="853"/>
      <c r="G7524" s="853"/>
      <c r="H7524" s="853"/>
      <c r="I7524" s="853"/>
      <c r="J7524" s="647"/>
    </row>
    <row r="7525" spans="1:10" ht="15.75" thickBot="1" x14ac:dyDescent="0.3">
      <c r="A7525" s="648" t="s">
        <v>2220</v>
      </c>
      <c r="B7525" s="854"/>
      <c r="C7525" s="854"/>
      <c r="D7525" s="854"/>
      <c r="E7525" s="854"/>
      <c r="F7525" s="854"/>
      <c r="G7525" s="854"/>
      <c r="H7525" s="854"/>
      <c r="I7525" s="854"/>
      <c r="J7525" s="649"/>
    </row>
    <row r="7526" spans="1:10" ht="15.75" thickTop="1" x14ac:dyDescent="0.25">
      <c r="A7526" s="374"/>
      <c r="B7526" s="359"/>
      <c r="C7526" s="359"/>
      <c r="D7526" s="359"/>
      <c r="E7526" s="359"/>
      <c r="F7526" s="359"/>
      <c r="G7526" s="359"/>
      <c r="H7526" s="359"/>
      <c r="I7526" s="359"/>
      <c r="J7526" s="375"/>
    </row>
    <row r="7527" spans="1:10" ht="38.25" x14ac:dyDescent="0.25">
      <c r="A7527" s="376" t="s">
        <v>184</v>
      </c>
      <c r="B7527" s="350" t="s">
        <v>1798</v>
      </c>
      <c r="C7527" s="349" t="s">
        <v>163</v>
      </c>
      <c r="D7527" s="349" t="s">
        <v>1799</v>
      </c>
      <c r="E7527" s="644" t="s">
        <v>483</v>
      </c>
      <c r="F7527" s="644"/>
      <c r="G7527" s="351" t="s">
        <v>162</v>
      </c>
      <c r="H7527" s="352">
        <v>1</v>
      </c>
      <c r="I7527" s="353">
        <v>10.210000000000001</v>
      </c>
      <c r="J7527" s="377">
        <v>10.210000000000001</v>
      </c>
    </row>
    <row r="7528" spans="1:10" ht="25.5" x14ac:dyDescent="0.25">
      <c r="A7528" s="378" t="s">
        <v>185</v>
      </c>
      <c r="B7528" s="361" t="s">
        <v>667</v>
      </c>
      <c r="C7528" s="360" t="s">
        <v>12</v>
      </c>
      <c r="D7528" s="360" t="s">
        <v>668</v>
      </c>
      <c r="E7528" s="645" t="s">
        <v>2465</v>
      </c>
      <c r="F7528" s="645"/>
      <c r="G7528" s="362" t="s">
        <v>104</v>
      </c>
      <c r="H7528" s="363">
        <v>0.14000000000000001</v>
      </c>
      <c r="I7528" s="364">
        <v>35.340000000000003</v>
      </c>
      <c r="J7528" s="379">
        <v>4.9400000000000004</v>
      </c>
    </row>
    <row r="7529" spans="1:10" ht="25.5" x14ac:dyDescent="0.25">
      <c r="A7529" s="372" t="s">
        <v>191</v>
      </c>
      <c r="B7529" s="355" t="s">
        <v>2221</v>
      </c>
      <c r="C7529" s="354" t="s">
        <v>200</v>
      </c>
      <c r="D7529" s="354" t="s">
        <v>2222</v>
      </c>
      <c r="E7529" s="643" t="s">
        <v>192</v>
      </c>
      <c r="F7529" s="643"/>
      <c r="G7529" s="356" t="s">
        <v>162</v>
      </c>
      <c r="H7529" s="357">
        <v>1.1499999999999999</v>
      </c>
      <c r="I7529" s="358">
        <v>4.59</v>
      </c>
      <c r="J7529" s="373">
        <v>5.27</v>
      </c>
    </row>
    <row r="7530" spans="1:10" x14ac:dyDescent="0.25">
      <c r="A7530" s="646" t="s">
        <v>199</v>
      </c>
      <c r="B7530" s="853"/>
      <c r="C7530" s="853"/>
      <c r="D7530" s="853"/>
      <c r="E7530" s="853"/>
      <c r="F7530" s="853"/>
      <c r="G7530" s="853"/>
      <c r="H7530" s="853"/>
      <c r="I7530" s="853"/>
      <c r="J7530" s="647"/>
    </row>
    <row r="7531" spans="1:10" ht="15.75" thickBot="1" x14ac:dyDescent="0.3">
      <c r="A7531" s="648" t="s">
        <v>2223</v>
      </c>
      <c r="B7531" s="854"/>
      <c r="C7531" s="854"/>
      <c r="D7531" s="854"/>
      <c r="E7531" s="854"/>
      <c r="F7531" s="854"/>
      <c r="G7531" s="854"/>
      <c r="H7531" s="854"/>
      <c r="I7531" s="854"/>
      <c r="J7531" s="649"/>
    </row>
    <row r="7532" spans="1:10" ht="15.75" thickTop="1" x14ac:dyDescent="0.25">
      <c r="A7532" s="374"/>
      <c r="B7532" s="359"/>
      <c r="C7532" s="359"/>
      <c r="D7532" s="359"/>
      <c r="E7532" s="359"/>
      <c r="F7532" s="359"/>
      <c r="G7532" s="359"/>
      <c r="H7532" s="359"/>
      <c r="I7532" s="359"/>
      <c r="J7532" s="375"/>
    </row>
    <row r="7533" spans="1:10" ht="25.5" x14ac:dyDescent="0.25">
      <c r="A7533" s="376" t="s">
        <v>184</v>
      </c>
      <c r="B7533" s="350" t="s">
        <v>3182</v>
      </c>
      <c r="C7533" s="349" t="s">
        <v>163</v>
      </c>
      <c r="D7533" s="349" t="s">
        <v>3183</v>
      </c>
      <c r="E7533" s="644" t="s">
        <v>198</v>
      </c>
      <c r="F7533" s="644"/>
      <c r="G7533" s="351" t="s">
        <v>3</v>
      </c>
      <c r="H7533" s="352">
        <v>1</v>
      </c>
      <c r="I7533" s="353">
        <v>66.44</v>
      </c>
      <c r="J7533" s="377">
        <v>66.44</v>
      </c>
    </row>
    <row r="7534" spans="1:10" x14ac:dyDescent="0.25">
      <c r="A7534" s="378" t="s">
        <v>185</v>
      </c>
      <c r="B7534" s="361" t="s">
        <v>207</v>
      </c>
      <c r="C7534" s="360" t="s">
        <v>12</v>
      </c>
      <c r="D7534" s="360" t="s">
        <v>107</v>
      </c>
      <c r="E7534" s="645" t="s">
        <v>2465</v>
      </c>
      <c r="F7534" s="645"/>
      <c r="G7534" s="362" t="s">
        <v>104</v>
      </c>
      <c r="H7534" s="363">
        <v>0.4</v>
      </c>
      <c r="I7534" s="364">
        <v>33.840000000000003</v>
      </c>
      <c r="J7534" s="379">
        <v>13.53</v>
      </c>
    </row>
    <row r="7535" spans="1:10" ht="25.5" x14ac:dyDescent="0.25">
      <c r="A7535" s="378" t="s">
        <v>185</v>
      </c>
      <c r="B7535" s="361" t="s">
        <v>500</v>
      </c>
      <c r="C7535" s="360" t="s">
        <v>12</v>
      </c>
      <c r="D7535" s="360" t="s">
        <v>501</v>
      </c>
      <c r="E7535" s="645" t="s">
        <v>2470</v>
      </c>
      <c r="F7535" s="645"/>
      <c r="G7535" s="362" t="s">
        <v>187</v>
      </c>
      <c r="H7535" s="363">
        <v>1E-3</v>
      </c>
      <c r="I7535" s="364">
        <v>846.53</v>
      </c>
      <c r="J7535" s="379">
        <v>0.84</v>
      </c>
    </row>
    <row r="7536" spans="1:10" ht="38.25" x14ac:dyDescent="0.25">
      <c r="A7536" s="372" t="s">
        <v>191</v>
      </c>
      <c r="B7536" s="355" t="s">
        <v>2218</v>
      </c>
      <c r="C7536" s="354" t="s">
        <v>12</v>
      </c>
      <c r="D7536" s="354" t="s">
        <v>2219</v>
      </c>
      <c r="E7536" s="643" t="s">
        <v>192</v>
      </c>
      <c r="F7536" s="643"/>
      <c r="G7536" s="356" t="s">
        <v>162</v>
      </c>
      <c r="H7536" s="357">
        <v>0.1</v>
      </c>
      <c r="I7536" s="358">
        <v>520.75</v>
      </c>
      <c r="J7536" s="373">
        <v>52.07</v>
      </c>
    </row>
    <row r="7537" spans="1:10" x14ac:dyDescent="0.25">
      <c r="A7537" s="646" t="s">
        <v>199</v>
      </c>
      <c r="B7537" s="853"/>
      <c r="C7537" s="853"/>
      <c r="D7537" s="853"/>
      <c r="E7537" s="853"/>
      <c r="F7537" s="853"/>
      <c r="G7537" s="853"/>
      <c r="H7537" s="853"/>
      <c r="I7537" s="853"/>
      <c r="J7537" s="647"/>
    </row>
    <row r="7538" spans="1:10" ht="15.75" thickBot="1" x14ac:dyDescent="0.3">
      <c r="A7538" s="648" t="s">
        <v>2224</v>
      </c>
      <c r="B7538" s="854"/>
      <c r="C7538" s="854"/>
      <c r="D7538" s="854"/>
      <c r="E7538" s="854"/>
      <c r="F7538" s="854"/>
      <c r="G7538" s="854"/>
      <c r="H7538" s="854"/>
      <c r="I7538" s="854"/>
      <c r="J7538" s="649"/>
    </row>
    <row r="7539" spans="1:10" ht="15.75" thickTop="1" x14ac:dyDescent="0.25">
      <c r="A7539" s="374"/>
      <c r="B7539" s="359"/>
      <c r="C7539" s="359"/>
      <c r="D7539" s="359"/>
      <c r="E7539" s="359"/>
      <c r="F7539" s="359"/>
      <c r="G7539" s="359"/>
      <c r="H7539" s="359"/>
      <c r="I7539" s="359"/>
      <c r="J7539" s="375"/>
    </row>
    <row r="7540" spans="1:10" x14ac:dyDescent="0.25">
      <c r="A7540" s="376" t="s">
        <v>184</v>
      </c>
      <c r="B7540" s="350" t="s">
        <v>1844</v>
      </c>
      <c r="C7540" s="349" t="s">
        <v>12</v>
      </c>
      <c r="D7540" s="349" t="s">
        <v>1845</v>
      </c>
      <c r="E7540" s="644" t="s">
        <v>2465</v>
      </c>
      <c r="F7540" s="644"/>
      <c r="G7540" s="351" t="s">
        <v>104</v>
      </c>
      <c r="H7540" s="352">
        <v>1</v>
      </c>
      <c r="I7540" s="353">
        <v>33.61</v>
      </c>
      <c r="J7540" s="377">
        <v>33.61</v>
      </c>
    </row>
    <row r="7541" spans="1:10" ht="25.5" x14ac:dyDescent="0.25">
      <c r="A7541" s="378" t="s">
        <v>185</v>
      </c>
      <c r="B7541" s="361" t="s">
        <v>2145</v>
      </c>
      <c r="C7541" s="360" t="s">
        <v>12</v>
      </c>
      <c r="D7541" s="360" t="s">
        <v>2146</v>
      </c>
      <c r="E7541" s="645" t="s">
        <v>2465</v>
      </c>
      <c r="F7541" s="645"/>
      <c r="G7541" s="362" t="s">
        <v>104</v>
      </c>
      <c r="H7541" s="363">
        <v>1</v>
      </c>
      <c r="I7541" s="364">
        <v>0.27</v>
      </c>
      <c r="J7541" s="379">
        <v>0.27</v>
      </c>
    </row>
    <row r="7542" spans="1:10" ht="25.5" x14ac:dyDescent="0.25">
      <c r="A7542" s="372" t="s">
        <v>191</v>
      </c>
      <c r="B7542" s="355" t="s">
        <v>216</v>
      </c>
      <c r="C7542" s="354" t="s">
        <v>12</v>
      </c>
      <c r="D7542" s="354" t="s">
        <v>488</v>
      </c>
      <c r="E7542" s="643" t="s">
        <v>2425</v>
      </c>
      <c r="F7542" s="643"/>
      <c r="G7542" s="356" t="s">
        <v>104</v>
      </c>
      <c r="H7542" s="357">
        <v>1</v>
      </c>
      <c r="I7542" s="358">
        <v>5</v>
      </c>
      <c r="J7542" s="373">
        <v>5</v>
      </c>
    </row>
    <row r="7543" spans="1:10" ht="25.5" x14ac:dyDescent="0.25">
      <c r="A7543" s="372" t="s">
        <v>191</v>
      </c>
      <c r="B7543" s="355" t="s">
        <v>217</v>
      </c>
      <c r="C7543" s="354" t="s">
        <v>12</v>
      </c>
      <c r="D7543" s="354" t="s">
        <v>490</v>
      </c>
      <c r="E7543" s="643" t="s">
        <v>2425</v>
      </c>
      <c r="F7543" s="643"/>
      <c r="G7543" s="356" t="s">
        <v>104</v>
      </c>
      <c r="H7543" s="357">
        <v>1</v>
      </c>
      <c r="I7543" s="358">
        <v>1.49</v>
      </c>
      <c r="J7543" s="373">
        <v>1.49</v>
      </c>
    </row>
    <row r="7544" spans="1:10" ht="25.5" x14ac:dyDescent="0.25">
      <c r="A7544" s="372" t="s">
        <v>191</v>
      </c>
      <c r="B7544" s="355" t="s">
        <v>218</v>
      </c>
      <c r="C7544" s="354" t="s">
        <v>12</v>
      </c>
      <c r="D7544" s="354" t="s">
        <v>491</v>
      </c>
      <c r="E7544" s="643" t="s">
        <v>2425</v>
      </c>
      <c r="F7544" s="643"/>
      <c r="G7544" s="356" t="s">
        <v>104</v>
      </c>
      <c r="H7544" s="357">
        <v>1</v>
      </c>
      <c r="I7544" s="358">
        <v>0.11</v>
      </c>
      <c r="J7544" s="373">
        <v>0.11</v>
      </c>
    </row>
    <row r="7545" spans="1:10" x14ac:dyDescent="0.25">
      <c r="A7545" s="372" t="s">
        <v>191</v>
      </c>
      <c r="B7545" s="355" t="s">
        <v>2147</v>
      </c>
      <c r="C7545" s="354" t="s">
        <v>12</v>
      </c>
      <c r="D7545" s="354" t="s">
        <v>2148</v>
      </c>
      <c r="E7545" s="643" t="s">
        <v>215</v>
      </c>
      <c r="F7545" s="643"/>
      <c r="G7545" s="356" t="s">
        <v>104</v>
      </c>
      <c r="H7545" s="357">
        <v>1</v>
      </c>
      <c r="I7545" s="358">
        <v>23.86</v>
      </c>
      <c r="J7545" s="373">
        <v>23.86</v>
      </c>
    </row>
    <row r="7546" spans="1:10" ht="25.5" x14ac:dyDescent="0.25">
      <c r="A7546" s="372" t="s">
        <v>191</v>
      </c>
      <c r="B7546" s="355" t="s">
        <v>257</v>
      </c>
      <c r="C7546" s="354" t="s">
        <v>12</v>
      </c>
      <c r="D7546" s="354" t="s">
        <v>258</v>
      </c>
      <c r="E7546" s="643" t="s">
        <v>2425</v>
      </c>
      <c r="F7546" s="643"/>
      <c r="G7546" s="356" t="s">
        <v>104</v>
      </c>
      <c r="H7546" s="357">
        <v>1</v>
      </c>
      <c r="I7546" s="358">
        <v>0.59</v>
      </c>
      <c r="J7546" s="373">
        <v>0.59</v>
      </c>
    </row>
    <row r="7547" spans="1:10" ht="25.5" x14ac:dyDescent="0.25">
      <c r="A7547" s="372" t="s">
        <v>191</v>
      </c>
      <c r="B7547" s="355" t="s">
        <v>255</v>
      </c>
      <c r="C7547" s="354" t="s">
        <v>12</v>
      </c>
      <c r="D7547" s="354" t="s">
        <v>256</v>
      </c>
      <c r="E7547" s="643" t="s">
        <v>2425</v>
      </c>
      <c r="F7547" s="643"/>
      <c r="G7547" s="356" t="s">
        <v>104</v>
      </c>
      <c r="H7547" s="357">
        <v>1</v>
      </c>
      <c r="I7547" s="358">
        <v>1.41</v>
      </c>
      <c r="J7547" s="373">
        <v>1.41</v>
      </c>
    </row>
    <row r="7548" spans="1:10" ht="26.25" thickBot="1" x14ac:dyDescent="0.3">
      <c r="A7548" s="372" t="s">
        <v>191</v>
      </c>
      <c r="B7548" s="355" t="s">
        <v>219</v>
      </c>
      <c r="C7548" s="354" t="s">
        <v>12</v>
      </c>
      <c r="D7548" s="354" t="s">
        <v>489</v>
      </c>
      <c r="E7548" s="643" t="s">
        <v>2425</v>
      </c>
      <c r="F7548" s="643"/>
      <c r="G7548" s="356" t="s">
        <v>104</v>
      </c>
      <c r="H7548" s="357">
        <v>1</v>
      </c>
      <c r="I7548" s="358">
        <v>0.88</v>
      </c>
      <c r="J7548" s="373">
        <v>0.88</v>
      </c>
    </row>
    <row r="7549" spans="1:10" ht="15.75" thickTop="1" x14ac:dyDescent="0.25">
      <c r="A7549" s="374"/>
      <c r="B7549" s="359"/>
      <c r="C7549" s="359"/>
      <c r="D7549" s="359"/>
      <c r="E7549" s="359"/>
      <c r="F7549" s="359"/>
      <c r="G7549" s="359"/>
      <c r="H7549" s="359"/>
      <c r="I7549" s="359"/>
      <c r="J7549" s="375"/>
    </row>
    <row r="7550" spans="1:10" ht="25.5" x14ac:dyDescent="0.25">
      <c r="A7550" s="376" t="s">
        <v>184</v>
      </c>
      <c r="B7550" s="350" t="s">
        <v>3184</v>
      </c>
      <c r="C7550" s="349" t="s">
        <v>163</v>
      </c>
      <c r="D7550" s="349" t="s">
        <v>3185</v>
      </c>
      <c r="E7550" s="644" t="s">
        <v>198</v>
      </c>
      <c r="F7550" s="644"/>
      <c r="G7550" s="351" t="s">
        <v>162</v>
      </c>
      <c r="H7550" s="352">
        <v>1</v>
      </c>
      <c r="I7550" s="353">
        <v>550.51</v>
      </c>
      <c r="J7550" s="377">
        <v>550.51</v>
      </c>
    </row>
    <row r="7551" spans="1:10" x14ac:dyDescent="0.25">
      <c r="A7551" s="372" t="s">
        <v>191</v>
      </c>
      <c r="B7551" s="355" t="s">
        <v>783</v>
      </c>
      <c r="C7551" s="354" t="s">
        <v>12</v>
      </c>
      <c r="D7551" s="354" t="s">
        <v>784</v>
      </c>
      <c r="E7551" s="643" t="s">
        <v>192</v>
      </c>
      <c r="F7551" s="643"/>
      <c r="G7551" s="356" t="s">
        <v>16</v>
      </c>
      <c r="H7551" s="357">
        <v>3.5099999999999999E-2</v>
      </c>
      <c r="I7551" s="358">
        <v>111.3</v>
      </c>
      <c r="J7551" s="373">
        <v>3.9</v>
      </c>
    </row>
    <row r="7552" spans="1:10" x14ac:dyDescent="0.25">
      <c r="A7552" s="372" t="s">
        <v>191</v>
      </c>
      <c r="B7552" s="355" t="s">
        <v>2081</v>
      </c>
      <c r="C7552" s="354" t="s">
        <v>12</v>
      </c>
      <c r="D7552" s="354" t="s">
        <v>2082</v>
      </c>
      <c r="E7552" s="643" t="s">
        <v>192</v>
      </c>
      <c r="F7552" s="643"/>
      <c r="G7552" s="356" t="s">
        <v>16</v>
      </c>
      <c r="H7552" s="357">
        <v>0.52280000000000004</v>
      </c>
      <c r="I7552" s="358">
        <v>44.51</v>
      </c>
      <c r="J7552" s="373">
        <v>23.26</v>
      </c>
    </row>
    <row r="7553" spans="1:10" ht="38.25" x14ac:dyDescent="0.25">
      <c r="A7553" s="372" t="s">
        <v>191</v>
      </c>
      <c r="B7553" s="355" t="s">
        <v>2218</v>
      </c>
      <c r="C7553" s="354" t="s">
        <v>12</v>
      </c>
      <c r="D7553" s="354" t="s">
        <v>2219</v>
      </c>
      <c r="E7553" s="643" t="s">
        <v>192</v>
      </c>
      <c r="F7553" s="643"/>
      <c r="G7553" s="356" t="s">
        <v>162</v>
      </c>
      <c r="H7553" s="357">
        <v>1.0049999999999999</v>
      </c>
      <c r="I7553" s="358">
        <v>520.75</v>
      </c>
      <c r="J7553" s="373">
        <v>523.35</v>
      </c>
    </row>
    <row r="7554" spans="1:10" x14ac:dyDescent="0.25">
      <c r="A7554" s="646" t="s">
        <v>199</v>
      </c>
      <c r="B7554" s="853"/>
      <c r="C7554" s="853"/>
      <c r="D7554" s="853"/>
      <c r="E7554" s="853"/>
      <c r="F7554" s="853"/>
      <c r="G7554" s="853"/>
      <c r="H7554" s="853"/>
      <c r="I7554" s="853"/>
      <c r="J7554" s="647"/>
    </row>
    <row r="7555" spans="1:10" ht="15.75" thickBot="1" x14ac:dyDescent="0.3">
      <c r="A7555" s="648" t="s">
        <v>2225</v>
      </c>
      <c r="B7555" s="854"/>
      <c r="C7555" s="854"/>
      <c r="D7555" s="854"/>
      <c r="E7555" s="854"/>
      <c r="F7555" s="854"/>
      <c r="G7555" s="854"/>
      <c r="H7555" s="854"/>
      <c r="I7555" s="854"/>
      <c r="J7555" s="649"/>
    </row>
    <row r="7556" spans="1:10" ht="15.75" thickTop="1" x14ac:dyDescent="0.25">
      <c r="A7556" s="374"/>
      <c r="B7556" s="359"/>
      <c r="C7556" s="359"/>
      <c r="D7556" s="359"/>
      <c r="E7556" s="359"/>
      <c r="F7556" s="359"/>
      <c r="G7556" s="359"/>
      <c r="H7556" s="359"/>
      <c r="I7556" s="359"/>
      <c r="J7556" s="375"/>
    </row>
    <row r="7557" spans="1:10" ht="51" x14ac:dyDescent="0.25">
      <c r="A7557" s="376" t="s">
        <v>184</v>
      </c>
      <c r="B7557" s="350" t="s">
        <v>1073</v>
      </c>
      <c r="C7557" s="349" t="s">
        <v>12</v>
      </c>
      <c r="D7557" s="349" t="s">
        <v>1074</v>
      </c>
      <c r="E7557" s="644" t="s">
        <v>2474</v>
      </c>
      <c r="F7557" s="644"/>
      <c r="G7557" s="351" t="s">
        <v>187</v>
      </c>
      <c r="H7557" s="352">
        <v>1</v>
      </c>
      <c r="I7557" s="353">
        <v>745.89</v>
      </c>
      <c r="J7557" s="377">
        <v>745.89</v>
      </c>
    </row>
    <row r="7558" spans="1:10" ht="51" x14ac:dyDescent="0.25">
      <c r="A7558" s="378" t="s">
        <v>185</v>
      </c>
      <c r="B7558" s="361" t="s">
        <v>512</v>
      </c>
      <c r="C7558" s="360" t="s">
        <v>12</v>
      </c>
      <c r="D7558" s="360" t="s">
        <v>788</v>
      </c>
      <c r="E7558" s="645" t="s">
        <v>2464</v>
      </c>
      <c r="F7558" s="645"/>
      <c r="G7558" s="362" t="s">
        <v>110</v>
      </c>
      <c r="H7558" s="363">
        <v>0.49309999999999998</v>
      </c>
      <c r="I7558" s="364">
        <v>0.42</v>
      </c>
      <c r="J7558" s="379">
        <v>0.2</v>
      </c>
    </row>
    <row r="7559" spans="1:10" x14ac:dyDescent="0.25">
      <c r="A7559" s="378" t="s">
        <v>185</v>
      </c>
      <c r="B7559" s="361" t="s">
        <v>190</v>
      </c>
      <c r="C7559" s="360" t="s">
        <v>12</v>
      </c>
      <c r="D7559" s="360" t="s">
        <v>106</v>
      </c>
      <c r="E7559" s="645" t="s">
        <v>2465</v>
      </c>
      <c r="F7559" s="645"/>
      <c r="G7559" s="362" t="s">
        <v>104</v>
      </c>
      <c r="H7559" s="363">
        <v>2.5491999999999999</v>
      </c>
      <c r="I7559" s="364">
        <v>24.91</v>
      </c>
      <c r="J7559" s="379">
        <v>63.5</v>
      </c>
    </row>
    <row r="7560" spans="1:10" ht="38.25" x14ac:dyDescent="0.25">
      <c r="A7560" s="378" t="s">
        <v>185</v>
      </c>
      <c r="B7560" s="361" t="s">
        <v>520</v>
      </c>
      <c r="C7560" s="360" t="s">
        <v>12</v>
      </c>
      <c r="D7560" s="360" t="s">
        <v>521</v>
      </c>
      <c r="E7560" s="645" t="s">
        <v>2465</v>
      </c>
      <c r="F7560" s="645"/>
      <c r="G7560" s="362" t="s">
        <v>104</v>
      </c>
      <c r="H7560" s="363">
        <v>1.6069</v>
      </c>
      <c r="I7560" s="364">
        <v>41.25</v>
      </c>
      <c r="J7560" s="379">
        <v>66.28</v>
      </c>
    </row>
    <row r="7561" spans="1:10" ht="51" x14ac:dyDescent="0.25">
      <c r="A7561" s="378" t="s">
        <v>185</v>
      </c>
      <c r="B7561" s="361" t="s">
        <v>515</v>
      </c>
      <c r="C7561" s="360" t="s">
        <v>12</v>
      </c>
      <c r="D7561" s="360" t="s">
        <v>787</v>
      </c>
      <c r="E7561" s="645" t="s">
        <v>2464</v>
      </c>
      <c r="F7561" s="645"/>
      <c r="G7561" s="362" t="s">
        <v>109</v>
      </c>
      <c r="H7561" s="363">
        <v>1.1137999999999999</v>
      </c>
      <c r="I7561" s="364">
        <v>2.15</v>
      </c>
      <c r="J7561" s="379">
        <v>2.39</v>
      </c>
    </row>
    <row r="7562" spans="1:10" x14ac:dyDescent="0.25">
      <c r="A7562" s="372" t="s">
        <v>191</v>
      </c>
      <c r="B7562" s="355" t="s">
        <v>785</v>
      </c>
      <c r="C7562" s="354" t="s">
        <v>12</v>
      </c>
      <c r="D7562" s="354" t="s">
        <v>786</v>
      </c>
      <c r="E7562" s="643" t="s">
        <v>192</v>
      </c>
      <c r="F7562" s="643"/>
      <c r="G7562" s="356" t="s">
        <v>16</v>
      </c>
      <c r="H7562" s="357">
        <v>15.125500000000001</v>
      </c>
      <c r="I7562" s="358">
        <v>1.67</v>
      </c>
      <c r="J7562" s="373">
        <v>25.25</v>
      </c>
    </row>
    <row r="7563" spans="1:10" ht="25.5" x14ac:dyDescent="0.25">
      <c r="A7563" s="372" t="s">
        <v>191</v>
      </c>
      <c r="B7563" s="355" t="s">
        <v>891</v>
      </c>
      <c r="C7563" s="354" t="s">
        <v>12</v>
      </c>
      <c r="D7563" s="354" t="s">
        <v>892</v>
      </c>
      <c r="E7563" s="643" t="s">
        <v>192</v>
      </c>
      <c r="F7563" s="643"/>
      <c r="G7563" s="356" t="s">
        <v>187</v>
      </c>
      <c r="H7563" s="357">
        <v>0.58819999999999995</v>
      </c>
      <c r="I7563" s="358">
        <v>135.82</v>
      </c>
      <c r="J7563" s="373">
        <v>79.88</v>
      </c>
    </row>
    <row r="7564" spans="1:10" x14ac:dyDescent="0.25">
      <c r="A7564" s="372" t="s">
        <v>191</v>
      </c>
      <c r="B7564" s="355" t="s">
        <v>196</v>
      </c>
      <c r="C7564" s="354" t="s">
        <v>12</v>
      </c>
      <c r="D7564" s="354" t="s">
        <v>197</v>
      </c>
      <c r="E7564" s="643" t="s">
        <v>192</v>
      </c>
      <c r="F7564" s="643"/>
      <c r="G7564" s="356" t="s">
        <v>16</v>
      </c>
      <c r="H7564" s="357">
        <v>420.15269999999998</v>
      </c>
      <c r="I7564" s="358">
        <v>0.99</v>
      </c>
      <c r="J7564" s="373">
        <v>415.95</v>
      </c>
    </row>
    <row r="7565" spans="1:10" ht="26.25" thickBot="1" x14ac:dyDescent="0.3">
      <c r="A7565" s="372" t="s">
        <v>191</v>
      </c>
      <c r="B7565" s="355" t="s">
        <v>693</v>
      </c>
      <c r="C7565" s="354" t="s">
        <v>12</v>
      </c>
      <c r="D7565" s="354" t="s">
        <v>694</v>
      </c>
      <c r="E7565" s="643" t="s">
        <v>192</v>
      </c>
      <c r="F7565" s="643"/>
      <c r="G7565" s="356" t="s">
        <v>187</v>
      </c>
      <c r="H7565" s="357">
        <v>0.63019999999999998</v>
      </c>
      <c r="I7565" s="358">
        <v>146.69</v>
      </c>
      <c r="J7565" s="373">
        <v>92.44</v>
      </c>
    </row>
    <row r="7566" spans="1:10" ht="15.75" thickTop="1" x14ac:dyDescent="0.25">
      <c r="A7566" s="374"/>
      <c r="B7566" s="359"/>
      <c r="C7566" s="359"/>
      <c r="D7566" s="359"/>
      <c r="E7566" s="359"/>
      <c r="F7566" s="359"/>
      <c r="G7566" s="359"/>
      <c r="H7566" s="359"/>
      <c r="I7566" s="359"/>
      <c r="J7566" s="375"/>
    </row>
    <row r="7567" spans="1:10" ht="38.25" x14ac:dyDescent="0.25">
      <c r="A7567" s="376" t="s">
        <v>184</v>
      </c>
      <c r="B7567" s="350" t="s">
        <v>2862</v>
      </c>
      <c r="C7567" s="349" t="s">
        <v>12</v>
      </c>
      <c r="D7567" s="349" t="s">
        <v>2863</v>
      </c>
      <c r="E7567" s="644" t="s">
        <v>2474</v>
      </c>
      <c r="F7567" s="644"/>
      <c r="G7567" s="351" t="s">
        <v>187</v>
      </c>
      <c r="H7567" s="352">
        <v>1</v>
      </c>
      <c r="I7567" s="353">
        <v>1141.8</v>
      </c>
      <c r="J7567" s="377">
        <v>1141.8</v>
      </c>
    </row>
    <row r="7568" spans="1:10" ht="51" x14ac:dyDescent="0.25">
      <c r="A7568" s="378" t="s">
        <v>185</v>
      </c>
      <c r="B7568" s="361" t="s">
        <v>1073</v>
      </c>
      <c r="C7568" s="360" t="s">
        <v>12</v>
      </c>
      <c r="D7568" s="360" t="s">
        <v>1074</v>
      </c>
      <c r="E7568" s="645" t="s">
        <v>2474</v>
      </c>
      <c r="F7568" s="645"/>
      <c r="G7568" s="362" t="s">
        <v>187</v>
      </c>
      <c r="H7568" s="363">
        <v>1.2030000000000001</v>
      </c>
      <c r="I7568" s="364">
        <v>745.89</v>
      </c>
      <c r="J7568" s="379">
        <v>897.3</v>
      </c>
    </row>
    <row r="7569" spans="1:10" x14ac:dyDescent="0.25">
      <c r="A7569" s="378" t="s">
        <v>185</v>
      </c>
      <c r="B7569" s="361" t="s">
        <v>207</v>
      </c>
      <c r="C7569" s="360" t="s">
        <v>12</v>
      </c>
      <c r="D7569" s="360" t="s">
        <v>107</v>
      </c>
      <c r="E7569" s="645" t="s">
        <v>2465</v>
      </c>
      <c r="F7569" s="645"/>
      <c r="G7569" s="362" t="s">
        <v>104</v>
      </c>
      <c r="H7569" s="363">
        <v>4.8468999999999998</v>
      </c>
      <c r="I7569" s="364">
        <v>33.840000000000003</v>
      </c>
      <c r="J7569" s="379">
        <v>164.01</v>
      </c>
    </row>
    <row r="7570" spans="1:10" ht="15.75" thickBot="1" x14ac:dyDescent="0.3">
      <c r="A7570" s="378" t="s">
        <v>185</v>
      </c>
      <c r="B7570" s="361" t="s">
        <v>190</v>
      </c>
      <c r="C7570" s="360" t="s">
        <v>12</v>
      </c>
      <c r="D7570" s="360" t="s">
        <v>106</v>
      </c>
      <c r="E7570" s="645" t="s">
        <v>2465</v>
      </c>
      <c r="F7570" s="645"/>
      <c r="G7570" s="362" t="s">
        <v>104</v>
      </c>
      <c r="H7570" s="363">
        <v>3.2313000000000001</v>
      </c>
      <c r="I7570" s="364">
        <v>24.91</v>
      </c>
      <c r="J7570" s="379">
        <v>80.489999999999995</v>
      </c>
    </row>
    <row r="7571" spans="1:10" ht="15.75" thickTop="1" x14ac:dyDescent="0.25">
      <c r="A7571" s="374"/>
      <c r="B7571" s="359"/>
      <c r="C7571" s="359"/>
      <c r="D7571" s="359"/>
      <c r="E7571" s="359"/>
      <c r="F7571" s="359"/>
      <c r="G7571" s="359"/>
      <c r="H7571" s="359"/>
      <c r="I7571" s="359"/>
      <c r="J7571" s="375"/>
    </row>
    <row r="7572" spans="1:10" ht="25.5" x14ac:dyDescent="0.25">
      <c r="A7572" s="376" t="s">
        <v>184</v>
      </c>
      <c r="B7572" s="350" t="s">
        <v>3893</v>
      </c>
      <c r="C7572" s="349" t="s">
        <v>12</v>
      </c>
      <c r="D7572" s="349" t="s">
        <v>3894</v>
      </c>
      <c r="E7572" s="644" t="s">
        <v>2474</v>
      </c>
      <c r="F7572" s="644"/>
      <c r="G7572" s="351" t="s">
        <v>187</v>
      </c>
      <c r="H7572" s="352">
        <v>1</v>
      </c>
      <c r="I7572" s="353">
        <v>1271.3399999999999</v>
      </c>
      <c r="J7572" s="377">
        <v>1271.3399999999999</v>
      </c>
    </row>
    <row r="7573" spans="1:10" ht="51" x14ac:dyDescent="0.25">
      <c r="A7573" s="378" t="s">
        <v>185</v>
      </c>
      <c r="B7573" s="361" t="s">
        <v>1073</v>
      </c>
      <c r="C7573" s="360" t="s">
        <v>12</v>
      </c>
      <c r="D7573" s="360" t="s">
        <v>1074</v>
      </c>
      <c r="E7573" s="645" t="s">
        <v>2474</v>
      </c>
      <c r="F7573" s="645"/>
      <c r="G7573" s="362" t="s">
        <v>187</v>
      </c>
      <c r="H7573" s="363">
        <v>1.2030000000000001</v>
      </c>
      <c r="I7573" s="364">
        <v>745.89</v>
      </c>
      <c r="J7573" s="379">
        <v>897.3</v>
      </c>
    </row>
    <row r="7574" spans="1:10" x14ac:dyDescent="0.25">
      <c r="A7574" s="378" t="s">
        <v>185</v>
      </c>
      <c r="B7574" s="361" t="s">
        <v>190</v>
      </c>
      <c r="C7574" s="360" t="s">
        <v>12</v>
      </c>
      <c r="D7574" s="360" t="s">
        <v>106</v>
      </c>
      <c r="E7574" s="645" t="s">
        <v>2465</v>
      </c>
      <c r="F7574" s="645"/>
      <c r="G7574" s="362" t="s">
        <v>104</v>
      </c>
      <c r="H7574" s="363">
        <v>4.9432</v>
      </c>
      <c r="I7574" s="364">
        <v>24.91</v>
      </c>
      <c r="J7574" s="379">
        <v>123.13</v>
      </c>
    </row>
    <row r="7575" spans="1:10" ht="15.75" thickBot="1" x14ac:dyDescent="0.3">
      <c r="A7575" s="378" t="s">
        <v>185</v>
      </c>
      <c r="B7575" s="361" t="s">
        <v>207</v>
      </c>
      <c r="C7575" s="360" t="s">
        <v>12</v>
      </c>
      <c r="D7575" s="360" t="s">
        <v>107</v>
      </c>
      <c r="E7575" s="645" t="s">
        <v>2465</v>
      </c>
      <c r="F7575" s="645"/>
      <c r="G7575" s="362" t="s">
        <v>104</v>
      </c>
      <c r="H7575" s="363">
        <v>7.4147999999999996</v>
      </c>
      <c r="I7575" s="364">
        <v>33.840000000000003</v>
      </c>
      <c r="J7575" s="379">
        <v>250.91</v>
      </c>
    </row>
    <row r="7576" spans="1:10" ht="15.75" thickTop="1" x14ac:dyDescent="0.25">
      <c r="A7576" s="374"/>
      <c r="B7576" s="359"/>
      <c r="C7576" s="359"/>
      <c r="D7576" s="359"/>
      <c r="E7576" s="359"/>
      <c r="F7576" s="359"/>
      <c r="G7576" s="359"/>
      <c r="H7576" s="359"/>
      <c r="I7576" s="359"/>
      <c r="J7576" s="375"/>
    </row>
    <row r="7577" spans="1:10" ht="25.5" x14ac:dyDescent="0.25">
      <c r="A7577" s="376" t="s">
        <v>184</v>
      </c>
      <c r="B7577" s="350" t="s">
        <v>3897</v>
      </c>
      <c r="C7577" s="349" t="s">
        <v>12</v>
      </c>
      <c r="D7577" s="349" t="s">
        <v>3898</v>
      </c>
      <c r="E7577" s="644" t="s">
        <v>2474</v>
      </c>
      <c r="F7577" s="644"/>
      <c r="G7577" s="351" t="s">
        <v>187</v>
      </c>
      <c r="H7577" s="352">
        <v>1</v>
      </c>
      <c r="I7577" s="353">
        <v>1315.86</v>
      </c>
      <c r="J7577" s="377">
        <v>1315.86</v>
      </c>
    </row>
    <row r="7578" spans="1:10" x14ac:dyDescent="0.25">
      <c r="A7578" s="378" t="s">
        <v>185</v>
      </c>
      <c r="B7578" s="361" t="s">
        <v>207</v>
      </c>
      <c r="C7578" s="360" t="s">
        <v>12</v>
      </c>
      <c r="D7578" s="360" t="s">
        <v>107</v>
      </c>
      <c r="E7578" s="645" t="s">
        <v>2465</v>
      </c>
      <c r="F7578" s="645"/>
      <c r="G7578" s="362" t="s">
        <v>104</v>
      </c>
      <c r="H7578" s="363">
        <v>8.2972999999999999</v>
      </c>
      <c r="I7578" s="364">
        <v>33.840000000000003</v>
      </c>
      <c r="J7578" s="379">
        <v>280.77999999999997</v>
      </c>
    </row>
    <row r="7579" spans="1:10" x14ac:dyDescent="0.25">
      <c r="A7579" s="378" t="s">
        <v>185</v>
      </c>
      <c r="B7579" s="361" t="s">
        <v>190</v>
      </c>
      <c r="C7579" s="360" t="s">
        <v>12</v>
      </c>
      <c r="D7579" s="360" t="s">
        <v>106</v>
      </c>
      <c r="E7579" s="645" t="s">
        <v>2465</v>
      </c>
      <c r="F7579" s="645"/>
      <c r="G7579" s="362" t="s">
        <v>104</v>
      </c>
      <c r="H7579" s="363">
        <v>5.5315000000000003</v>
      </c>
      <c r="I7579" s="364">
        <v>24.91</v>
      </c>
      <c r="J7579" s="379">
        <v>137.78</v>
      </c>
    </row>
    <row r="7580" spans="1:10" ht="51.75" thickBot="1" x14ac:dyDescent="0.3">
      <c r="A7580" s="378" t="s">
        <v>185</v>
      </c>
      <c r="B7580" s="361" t="s">
        <v>1073</v>
      </c>
      <c r="C7580" s="360" t="s">
        <v>12</v>
      </c>
      <c r="D7580" s="360" t="s">
        <v>1074</v>
      </c>
      <c r="E7580" s="645" t="s">
        <v>2474</v>
      </c>
      <c r="F7580" s="645"/>
      <c r="G7580" s="362" t="s">
        <v>187</v>
      </c>
      <c r="H7580" s="363">
        <v>1.2030000000000001</v>
      </c>
      <c r="I7580" s="364">
        <v>745.89</v>
      </c>
      <c r="J7580" s="379">
        <v>897.3</v>
      </c>
    </row>
    <row r="7581" spans="1:10" ht="15.75" thickTop="1" x14ac:dyDescent="0.25">
      <c r="A7581" s="374"/>
      <c r="B7581" s="359"/>
      <c r="C7581" s="359"/>
      <c r="D7581" s="359"/>
      <c r="E7581" s="359"/>
      <c r="F7581" s="359"/>
      <c r="G7581" s="359"/>
      <c r="H7581" s="359"/>
      <c r="I7581" s="359"/>
      <c r="J7581" s="375"/>
    </row>
    <row r="7582" spans="1:10" ht="38.25" x14ac:dyDescent="0.25">
      <c r="A7582" s="376" t="s">
        <v>184</v>
      </c>
      <c r="B7582" s="350" t="s">
        <v>742</v>
      </c>
      <c r="C7582" s="349" t="s">
        <v>12</v>
      </c>
      <c r="D7582" s="349" t="s">
        <v>743</v>
      </c>
      <c r="E7582" s="644" t="s">
        <v>2464</v>
      </c>
      <c r="F7582" s="644"/>
      <c r="G7582" s="351" t="s">
        <v>110</v>
      </c>
      <c r="H7582" s="352">
        <v>1</v>
      </c>
      <c r="I7582" s="353">
        <v>38.229999999999997</v>
      </c>
      <c r="J7582" s="377">
        <v>38.229999999999997</v>
      </c>
    </row>
    <row r="7583" spans="1:10" ht="25.5" x14ac:dyDescent="0.25">
      <c r="A7583" s="378" t="s">
        <v>185</v>
      </c>
      <c r="B7583" s="361" t="s">
        <v>897</v>
      </c>
      <c r="C7583" s="360" t="s">
        <v>12</v>
      </c>
      <c r="D7583" s="360" t="s">
        <v>898</v>
      </c>
      <c r="E7583" s="645" t="s">
        <v>2465</v>
      </c>
      <c r="F7583" s="645"/>
      <c r="G7583" s="362" t="s">
        <v>104</v>
      </c>
      <c r="H7583" s="363">
        <v>1</v>
      </c>
      <c r="I7583" s="364">
        <v>37.78</v>
      </c>
      <c r="J7583" s="379">
        <v>37.78</v>
      </c>
    </row>
    <row r="7584" spans="1:10" ht="38.25" x14ac:dyDescent="0.25">
      <c r="A7584" s="378" t="s">
        <v>185</v>
      </c>
      <c r="B7584" s="361" t="s">
        <v>895</v>
      </c>
      <c r="C7584" s="360" t="s">
        <v>12</v>
      </c>
      <c r="D7584" s="360" t="s">
        <v>896</v>
      </c>
      <c r="E7584" s="645" t="s">
        <v>2508</v>
      </c>
      <c r="F7584" s="645"/>
      <c r="G7584" s="362" t="s">
        <v>104</v>
      </c>
      <c r="H7584" s="363">
        <v>1</v>
      </c>
      <c r="I7584" s="364">
        <v>0.37</v>
      </c>
      <c r="J7584" s="379">
        <v>0.37</v>
      </c>
    </row>
    <row r="7585" spans="1:10" ht="39" thickBot="1" x14ac:dyDescent="0.3">
      <c r="A7585" s="378" t="s">
        <v>185</v>
      </c>
      <c r="B7585" s="361" t="s">
        <v>893</v>
      </c>
      <c r="C7585" s="360" t="s">
        <v>12</v>
      </c>
      <c r="D7585" s="360" t="s">
        <v>894</v>
      </c>
      <c r="E7585" s="645" t="s">
        <v>2508</v>
      </c>
      <c r="F7585" s="645"/>
      <c r="G7585" s="362" t="s">
        <v>104</v>
      </c>
      <c r="H7585" s="363">
        <v>1</v>
      </c>
      <c r="I7585" s="364">
        <v>0.08</v>
      </c>
      <c r="J7585" s="379">
        <v>0.08</v>
      </c>
    </row>
    <row r="7586" spans="1:10" ht="15.75" thickTop="1" x14ac:dyDescent="0.25">
      <c r="A7586" s="374"/>
      <c r="B7586" s="359"/>
      <c r="C7586" s="359"/>
      <c r="D7586" s="359"/>
      <c r="E7586" s="359"/>
      <c r="F7586" s="359"/>
      <c r="G7586" s="359"/>
      <c r="H7586" s="359"/>
      <c r="I7586" s="359"/>
      <c r="J7586" s="375"/>
    </row>
    <row r="7587" spans="1:10" ht="38.25" x14ac:dyDescent="0.25">
      <c r="A7587" s="376" t="s">
        <v>184</v>
      </c>
      <c r="B7587" s="350" t="s">
        <v>740</v>
      </c>
      <c r="C7587" s="349" t="s">
        <v>12</v>
      </c>
      <c r="D7587" s="349" t="s">
        <v>741</v>
      </c>
      <c r="E7587" s="644" t="s">
        <v>2464</v>
      </c>
      <c r="F7587" s="644"/>
      <c r="G7587" s="351" t="s">
        <v>109</v>
      </c>
      <c r="H7587" s="352">
        <v>1</v>
      </c>
      <c r="I7587" s="353">
        <v>39.43</v>
      </c>
      <c r="J7587" s="377">
        <v>39.43</v>
      </c>
    </row>
    <row r="7588" spans="1:10" ht="25.5" x14ac:dyDescent="0.25">
      <c r="A7588" s="378" t="s">
        <v>185</v>
      </c>
      <c r="B7588" s="361" t="s">
        <v>897</v>
      </c>
      <c r="C7588" s="360" t="s">
        <v>12</v>
      </c>
      <c r="D7588" s="360" t="s">
        <v>898</v>
      </c>
      <c r="E7588" s="645" t="s">
        <v>2465</v>
      </c>
      <c r="F7588" s="645"/>
      <c r="G7588" s="362" t="s">
        <v>104</v>
      </c>
      <c r="H7588" s="363">
        <v>1</v>
      </c>
      <c r="I7588" s="364">
        <v>37.78</v>
      </c>
      <c r="J7588" s="379">
        <v>37.78</v>
      </c>
    </row>
    <row r="7589" spans="1:10" ht="38.25" x14ac:dyDescent="0.25">
      <c r="A7589" s="378" t="s">
        <v>185</v>
      </c>
      <c r="B7589" s="361" t="s">
        <v>901</v>
      </c>
      <c r="C7589" s="360" t="s">
        <v>12</v>
      </c>
      <c r="D7589" s="360" t="s">
        <v>902</v>
      </c>
      <c r="E7589" s="645" t="s">
        <v>2508</v>
      </c>
      <c r="F7589" s="645"/>
      <c r="G7589" s="362" t="s">
        <v>104</v>
      </c>
      <c r="H7589" s="363">
        <v>1</v>
      </c>
      <c r="I7589" s="364">
        <v>0.35</v>
      </c>
      <c r="J7589" s="379">
        <v>0.35</v>
      </c>
    </row>
    <row r="7590" spans="1:10" ht="38.25" x14ac:dyDescent="0.25">
      <c r="A7590" s="378" t="s">
        <v>185</v>
      </c>
      <c r="B7590" s="361" t="s">
        <v>899</v>
      </c>
      <c r="C7590" s="360" t="s">
        <v>12</v>
      </c>
      <c r="D7590" s="360" t="s">
        <v>900</v>
      </c>
      <c r="E7590" s="645" t="s">
        <v>2508</v>
      </c>
      <c r="F7590" s="645"/>
      <c r="G7590" s="362" t="s">
        <v>104</v>
      </c>
      <c r="H7590" s="363">
        <v>1</v>
      </c>
      <c r="I7590" s="364">
        <v>0.85</v>
      </c>
      <c r="J7590" s="379">
        <v>0.85</v>
      </c>
    </row>
    <row r="7591" spans="1:10" ht="38.25" x14ac:dyDescent="0.25">
      <c r="A7591" s="378" t="s">
        <v>185</v>
      </c>
      <c r="B7591" s="361" t="s">
        <v>893</v>
      </c>
      <c r="C7591" s="360" t="s">
        <v>12</v>
      </c>
      <c r="D7591" s="360" t="s">
        <v>894</v>
      </c>
      <c r="E7591" s="645" t="s">
        <v>2508</v>
      </c>
      <c r="F7591" s="645"/>
      <c r="G7591" s="362" t="s">
        <v>104</v>
      </c>
      <c r="H7591" s="363">
        <v>1</v>
      </c>
      <c r="I7591" s="364">
        <v>0.08</v>
      </c>
      <c r="J7591" s="379">
        <v>0.08</v>
      </c>
    </row>
    <row r="7592" spans="1:10" ht="39" thickBot="1" x14ac:dyDescent="0.3">
      <c r="A7592" s="378" t="s">
        <v>185</v>
      </c>
      <c r="B7592" s="361" t="s">
        <v>895</v>
      </c>
      <c r="C7592" s="360" t="s">
        <v>12</v>
      </c>
      <c r="D7592" s="360" t="s">
        <v>896</v>
      </c>
      <c r="E7592" s="645" t="s">
        <v>2508</v>
      </c>
      <c r="F7592" s="645"/>
      <c r="G7592" s="362" t="s">
        <v>104</v>
      </c>
      <c r="H7592" s="363">
        <v>1</v>
      </c>
      <c r="I7592" s="364">
        <v>0.37</v>
      </c>
      <c r="J7592" s="379">
        <v>0.37</v>
      </c>
    </row>
    <row r="7593" spans="1:10" ht="15.75" thickTop="1" x14ac:dyDescent="0.25">
      <c r="A7593" s="374"/>
      <c r="B7593" s="359"/>
      <c r="C7593" s="359"/>
      <c r="D7593" s="359"/>
      <c r="E7593" s="359"/>
      <c r="F7593" s="359"/>
      <c r="G7593" s="359"/>
      <c r="H7593" s="359"/>
      <c r="I7593" s="359"/>
      <c r="J7593" s="375"/>
    </row>
    <row r="7594" spans="1:10" ht="38.25" x14ac:dyDescent="0.25">
      <c r="A7594" s="376" t="s">
        <v>184</v>
      </c>
      <c r="B7594" s="350" t="s">
        <v>895</v>
      </c>
      <c r="C7594" s="349" t="s">
        <v>12</v>
      </c>
      <c r="D7594" s="349" t="s">
        <v>896</v>
      </c>
      <c r="E7594" s="644" t="s">
        <v>2508</v>
      </c>
      <c r="F7594" s="644"/>
      <c r="G7594" s="351" t="s">
        <v>104</v>
      </c>
      <c r="H7594" s="352">
        <v>1</v>
      </c>
      <c r="I7594" s="353">
        <v>0.37</v>
      </c>
      <c r="J7594" s="377">
        <v>0.37</v>
      </c>
    </row>
    <row r="7595" spans="1:10" ht="26.25" thickBot="1" x14ac:dyDescent="0.3">
      <c r="A7595" s="372" t="s">
        <v>191</v>
      </c>
      <c r="B7595" s="355" t="s">
        <v>903</v>
      </c>
      <c r="C7595" s="354" t="s">
        <v>12</v>
      </c>
      <c r="D7595" s="354" t="s">
        <v>904</v>
      </c>
      <c r="E7595" s="643" t="s">
        <v>213</v>
      </c>
      <c r="F7595" s="643"/>
      <c r="G7595" s="356" t="s">
        <v>4</v>
      </c>
      <c r="H7595" s="357">
        <v>6.3999999999999997E-5</v>
      </c>
      <c r="I7595" s="358">
        <v>5885.99</v>
      </c>
      <c r="J7595" s="373">
        <v>0.37</v>
      </c>
    </row>
    <row r="7596" spans="1:10" ht="15.75" thickTop="1" x14ac:dyDescent="0.25">
      <c r="A7596" s="374"/>
      <c r="B7596" s="359"/>
      <c r="C7596" s="359"/>
      <c r="D7596" s="359"/>
      <c r="E7596" s="359"/>
      <c r="F7596" s="359"/>
      <c r="G7596" s="359"/>
      <c r="H7596" s="359"/>
      <c r="I7596" s="359"/>
      <c r="J7596" s="375"/>
    </row>
    <row r="7597" spans="1:10" ht="38.25" x14ac:dyDescent="0.25">
      <c r="A7597" s="376" t="s">
        <v>184</v>
      </c>
      <c r="B7597" s="350" t="s">
        <v>893</v>
      </c>
      <c r="C7597" s="349" t="s">
        <v>12</v>
      </c>
      <c r="D7597" s="349" t="s">
        <v>894</v>
      </c>
      <c r="E7597" s="644" t="s">
        <v>2508</v>
      </c>
      <c r="F7597" s="644"/>
      <c r="G7597" s="351" t="s">
        <v>104</v>
      </c>
      <c r="H7597" s="352">
        <v>1</v>
      </c>
      <c r="I7597" s="353">
        <v>0.08</v>
      </c>
      <c r="J7597" s="377">
        <v>0.08</v>
      </c>
    </row>
    <row r="7598" spans="1:10" ht="26.25" thickBot="1" x14ac:dyDescent="0.3">
      <c r="A7598" s="372" t="s">
        <v>191</v>
      </c>
      <c r="B7598" s="355" t="s">
        <v>903</v>
      </c>
      <c r="C7598" s="354" t="s">
        <v>12</v>
      </c>
      <c r="D7598" s="354" t="s">
        <v>904</v>
      </c>
      <c r="E7598" s="643" t="s">
        <v>213</v>
      </c>
      <c r="F7598" s="643"/>
      <c r="G7598" s="356" t="s">
        <v>4</v>
      </c>
      <c r="H7598" s="357">
        <v>1.4800000000000001E-5</v>
      </c>
      <c r="I7598" s="358">
        <v>5885.99</v>
      </c>
      <c r="J7598" s="373">
        <v>0.08</v>
      </c>
    </row>
    <row r="7599" spans="1:10" ht="15.75" thickTop="1" x14ac:dyDescent="0.25">
      <c r="A7599" s="374"/>
      <c r="B7599" s="359"/>
      <c r="C7599" s="359"/>
      <c r="D7599" s="359"/>
      <c r="E7599" s="359"/>
      <c r="F7599" s="359"/>
      <c r="G7599" s="359"/>
      <c r="H7599" s="359"/>
      <c r="I7599" s="359"/>
      <c r="J7599" s="375"/>
    </row>
    <row r="7600" spans="1:10" ht="38.25" x14ac:dyDescent="0.25">
      <c r="A7600" s="376" t="s">
        <v>184</v>
      </c>
      <c r="B7600" s="350" t="s">
        <v>901</v>
      </c>
      <c r="C7600" s="349" t="s">
        <v>12</v>
      </c>
      <c r="D7600" s="349" t="s">
        <v>902</v>
      </c>
      <c r="E7600" s="644" t="s">
        <v>2508</v>
      </c>
      <c r="F7600" s="644"/>
      <c r="G7600" s="351" t="s">
        <v>104</v>
      </c>
      <c r="H7600" s="352">
        <v>1</v>
      </c>
      <c r="I7600" s="353">
        <v>0.35</v>
      </c>
      <c r="J7600" s="377">
        <v>0.35</v>
      </c>
    </row>
    <row r="7601" spans="1:10" ht="26.25" thickBot="1" x14ac:dyDescent="0.3">
      <c r="A7601" s="372" t="s">
        <v>191</v>
      </c>
      <c r="B7601" s="355" t="s">
        <v>903</v>
      </c>
      <c r="C7601" s="354" t="s">
        <v>12</v>
      </c>
      <c r="D7601" s="354" t="s">
        <v>904</v>
      </c>
      <c r="E7601" s="643" t="s">
        <v>213</v>
      </c>
      <c r="F7601" s="643"/>
      <c r="G7601" s="356" t="s">
        <v>4</v>
      </c>
      <c r="H7601" s="357">
        <v>6.0000000000000002E-5</v>
      </c>
      <c r="I7601" s="358">
        <v>5885.99</v>
      </c>
      <c r="J7601" s="373">
        <v>0.35</v>
      </c>
    </row>
    <row r="7602" spans="1:10" ht="15.75" thickTop="1" x14ac:dyDescent="0.25">
      <c r="A7602" s="374"/>
      <c r="B7602" s="359"/>
      <c r="C7602" s="359"/>
      <c r="D7602" s="359"/>
      <c r="E7602" s="359"/>
      <c r="F7602" s="359"/>
      <c r="G7602" s="359"/>
      <c r="H7602" s="359"/>
      <c r="I7602" s="359"/>
      <c r="J7602" s="375"/>
    </row>
    <row r="7603" spans="1:10" ht="38.25" x14ac:dyDescent="0.25">
      <c r="A7603" s="376" t="s">
        <v>184</v>
      </c>
      <c r="B7603" s="350" t="s">
        <v>899</v>
      </c>
      <c r="C7603" s="349" t="s">
        <v>12</v>
      </c>
      <c r="D7603" s="349" t="s">
        <v>900</v>
      </c>
      <c r="E7603" s="644" t="s">
        <v>2508</v>
      </c>
      <c r="F7603" s="644"/>
      <c r="G7603" s="351" t="s">
        <v>104</v>
      </c>
      <c r="H7603" s="352">
        <v>1</v>
      </c>
      <c r="I7603" s="353">
        <v>0.85</v>
      </c>
      <c r="J7603" s="377">
        <v>0.85</v>
      </c>
    </row>
    <row r="7604" spans="1:10" ht="26.25" thickBot="1" x14ac:dyDescent="0.3">
      <c r="A7604" s="372" t="s">
        <v>191</v>
      </c>
      <c r="B7604" s="355" t="s">
        <v>226</v>
      </c>
      <c r="C7604" s="354" t="s">
        <v>12</v>
      </c>
      <c r="D7604" s="354" t="s">
        <v>116</v>
      </c>
      <c r="E7604" s="643" t="s">
        <v>805</v>
      </c>
      <c r="F7604" s="643"/>
      <c r="G7604" s="356" t="s">
        <v>2510</v>
      </c>
      <c r="H7604" s="357">
        <v>0.78</v>
      </c>
      <c r="I7604" s="358">
        <v>1.0900000000000001</v>
      </c>
      <c r="J7604" s="373">
        <v>0.85</v>
      </c>
    </row>
    <row r="7605" spans="1:10" ht="15.75" thickTop="1" x14ac:dyDescent="0.25">
      <c r="A7605" s="374"/>
      <c r="B7605" s="359"/>
      <c r="C7605" s="359"/>
      <c r="D7605" s="359"/>
      <c r="E7605" s="359"/>
      <c r="F7605" s="359"/>
      <c r="G7605" s="359"/>
      <c r="H7605" s="359"/>
      <c r="I7605" s="359"/>
      <c r="J7605" s="375"/>
    </row>
    <row r="7606" spans="1:10" ht="63.75" x14ac:dyDescent="0.25">
      <c r="A7606" s="376" t="s">
        <v>184</v>
      </c>
      <c r="B7606" s="350" t="s">
        <v>4002</v>
      </c>
      <c r="C7606" s="349" t="s">
        <v>12</v>
      </c>
      <c r="D7606" s="349" t="s">
        <v>4003</v>
      </c>
      <c r="E7606" s="644" t="s">
        <v>2464</v>
      </c>
      <c r="F7606" s="644"/>
      <c r="G7606" s="351" t="s">
        <v>110</v>
      </c>
      <c r="H7606" s="352">
        <v>1</v>
      </c>
      <c r="I7606" s="353">
        <v>79.31</v>
      </c>
      <c r="J7606" s="377">
        <v>79.31</v>
      </c>
    </row>
    <row r="7607" spans="1:10" ht="63.75" x14ac:dyDescent="0.25">
      <c r="A7607" s="378" t="s">
        <v>185</v>
      </c>
      <c r="B7607" s="361" t="s">
        <v>4413</v>
      </c>
      <c r="C7607" s="360" t="s">
        <v>12</v>
      </c>
      <c r="D7607" s="360" t="s">
        <v>4414</v>
      </c>
      <c r="E7607" s="645" t="s">
        <v>2508</v>
      </c>
      <c r="F7607" s="645"/>
      <c r="G7607" s="362" t="s">
        <v>104</v>
      </c>
      <c r="H7607" s="363">
        <v>1</v>
      </c>
      <c r="I7607" s="364">
        <v>10.16</v>
      </c>
      <c r="J7607" s="379">
        <v>10.16</v>
      </c>
    </row>
    <row r="7608" spans="1:10" ht="63.75" x14ac:dyDescent="0.25">
      <c r="A7608" s="378" t="s">
        <v>185</v>
      </c>
      <c r="B7608" s="361" t="s">
        <v>4407</v>
      </c>
      <c r="C7608" s="360" t="s">
        <v>12</v>
      </c>
      <c r="D7608" s="360" t="s">
        <v>4408</v>
      </c>
      <c r="E7608" s="645" t="s">
        <v>2508</v>
      </c>
      <c r="F7608" s="645"/>
      <c r="G7608" s="362" t="s">
        <v>104</v>
      </c>
      <c r="H7608" s="363">
        <v>1</v>
      </c>
      <c r="I7608" s="364">
        <v>27.62</v>
      </c>
      <c r="J7608" s="379">
        <v>27.62</v>
      </c>
    </row>
    <row r="7609" spans="1:10" ht="25.5" x14ac:dyDescent="0.25">
      <c r="A7609" s="378" t="s">
        <v>185</v>
      </c>
      <c r="B7609" s="361" t="s">
        <v>4409</v>
      </c>
      <c r="C7609" s="360" t="s">
        <v>12</v>
      </c>
      <c r="D7609" s="360" t="s">
        <v>4410</v>
      </c>
      <c r="E7609" s="645" t="s">
        <v>2465</v>
      </c>
      <c r="F7609" s="645"/>
      <c r="G7609" s="362" t="s">
        <v>104</v>
      </c>
      <c r="H7609" s="363">
        <v>1</v>
      </c>
      <c r="I7609" s="364">
        <v>37.43</v>
      </c>
      <c r="J7609" s="379">
        <v>37.43</v>
      </c>
    </row>
    <row r="7610" spans="1:10" ht="64.5" thickBot="1" x14ac:dyDescent="0.3">
      <c r="A7610" s="378" t="s">
        <v>185</v>
      </c>
      <c r="B7610" s="361" t="s">
        <v>4411</v>
      </c>
      <c r="C7610" s="360" t="s">
        <v>12</v>
      </c>
      <c r="D7610" s="360" t="s">
        <v>4412</v>
      </c>
      <c r="E7610" s="645" t="s">
        <v>2508</v>
      </c>
      <c r="F7610" s="645"/>
      <c r="G7610" s="362" t="s">
        <v>104</v>
      </c>
      <c r="H7610" s="363">
        <v>1</v>
      </c>
      <c r="I7610" s="364">
        <v>4.0999999999999996</v>
      </c>
      <c r="J7610" s="379">
        <v>4.0999999999999996</v>
      </c>
    </row>
    <row r="7611" spans="1:10" ht="15.75" thickTop="1" x14ac:dyDescent="0.25">
      <c r="A7611" s="374"/>
      <c r="B7611" s="359"/>
      <c r="C7611" s="359"/>
      <c r="D7611" s="359"/>
      <c r="E7611" s="359"/>
      <c r="F7611" s="359"/>
      <c r="G7611" s="359"/>
      <c r="H7611" s="359"/>
      <c r="I7611" s="359"/>
      <c r="J7611" s="375"/>
    </row>
    <row r="7612" spans="1:10" ht="63.75" x14ac:dyDescent="0.25">
      <c r="A7612" s="376" t="s">
        <v>184</v>
      </c>
      <c r="B7612" s="350" t="s">
        <v>3992</v>
      </c>
      <c r="C7612" s="349" t="s">
        <v>12</v>
      </c>
      <c r="D7612" s="349" t="s">
        <v>3993</v>
      </c>
      <c r="E7612" s="644" t="s">
        <v>2464</v>
      </c>
      <c r="F7612" s="644"/>
      <c r="G7612" s="351" t="s">
        <v>109</v>
      </c>
      <c r="H7612" s="352">
        <v>1</v>
      </c>
      <c r="I7612" s="353">
        <v>333.35</v>
      </c>
      <c r="J7612" s="377">
        <v>333.35</v>
      </c>
    </row>
    <row r="7613" spans="1:10" ht="25.5" x14ac:dyDescent="0.25">
      <c r="A7613" s="378" t="s">
        <v>185</v>
      </c>
      <c r="B7613" s="361" t="s">
        <v>4409</v>
      </c>
      <c r="C7613" s="360" t="s">
        <v>12</v>
      </c>
      <c r="D7613" s="360" t="s">
        <v>4410</v>
      </c>
      <c r="E7613" s="645" t="s">
        <v>2465</v>
      </c>
      <c r="F7613" s="645"/>
      <c r="G7613" s="362" t="s">
        <v>104</v>
      </c>
      <c r="H7613" s="363">
        <v>1</v>
      </c>
      <c r="I7613" s="364">
        <v>37.43</v>
      </c>
      <c r="J7613" s="379">
        <v>37.43</v>
      </c>
    </row>
    <row r="7614" spans="1:10" ht="63.75" x14ac:dyDescent="0.25">
      <c r="A7614" s="378" t="s">
        <v>185</v>
      </c>
      <c r="B7614" s="361" t="s">
        <v>4411</v>
      </c>
      <c r="C7614" s="360" t="s">
        <v>12</v>
      </c>
      <c r="D7614" s="360" t="s">
        <v>4412</v>
      </c>
      <c r="E7614" s="645" t="s">
        <v>2508</v>
      </c>
      <c r="F7614" s="645"/>
      <c r="G7614" s="362" t="s">
        <v>104</v>
      </c>
      <c r="H7614" s="363">
        <v>1</v>
      </c>
      <c r="I7614" s="364">
        <v>4.0999999999999996</v>
      </c>
      <c r="J7614" s="379">
        <v>4.0999999999999996</v>
      </c>
    </row>
    <row r="7615" spans="1:10" ht="63.75" x14ac:dyDescent="0.25">
      <c r="A7615" s="378" t="s">
        <v>185</v>
      </c>
      <c r="B7615" s="361" t="s">
        <v>4413</v>
      </c>
      <c r="C7615" s="360" t="s">
        <v>12</v>
      </c>
      <c r="D7615" s="360" t="s">
        <v>4414</v>
      </c>
      <c r="E7615" s="645" t="s">
        <v>2508</v>
      </c>
      <c r="F7615" s="645"/>
      <c r="G7615" s="362" t="s">
        <v>104</v>
      </c>
      <c r="H7615" s="363">
        <v>1</v>
      </c>
      <c r="I7615" s="364">
        <v>10.16</v>
      </c>
      <c r="J7615" s="379">
        <v>10.16</v>
      </c>
    </row>
    <row r="7616" spans="1:10" ht="63.75" x14ac:dyDescent="0.25">
      <c r="A7616" s="378" t="s">
        <v>185</v>
      </c>
      <c r="B7616" s="361" t="s">
        <v>4417</v>
      </c>
      <c r="C7616" s="360" t="s">
        <v>12</v>
      </c>
      <c r="D7616" s="360" t="s">
        <v>4418</v>
      </c>
      <c r="E7616" s="645" t="s">
        <v>2508</v>
      </c>
      <c r="F7616" s="645"/>
      <c r="G7616" s="362" t="s">
        <v>104</v>
      </c>
      <c r="H7616" s="363">
        <v>1</v>
      </c>
      <c r="I7616" s="364">
        <v>207.21</v>
      </c>
      <c r="J7616" s="379">
        <v>207.21</v>
      </c>
    </row>
    <row r="7617" spans="1:10" ht="63.75" x14ac:dyDescent="0.25">
      <c r="A7617" s="378" t="s">
        <v>185</v>
      </c>
      <c r="B7617" s="361" t="s">
        <v>4415</v>
      </c>
      <c r="C7617" s="360" t="s">
        <v>12</v>
      </c>
      <c r="D7617" s="360" t="s">
        <v>4416</v>
      </c>
      <c r="E7617" s="645" t="s">
        <v>2508</v>
      </c>
      <c r="F7617" s="645"/>
      <c r="G7617" s="362" t="s">
        <v>104</v>
      </c>
      <c r="H7617" s="363">
        <v>1</v>
      </c>
      <c r="I7617" s="364">
        <v>46.83</v>
      </c>
      <c r="J7617" s="379">
        <v>46.83</v>
      </c>
    </row>
    <row r="7618" spans="1:10" ht="64.5" thickBot="1" x14ac:dyDescent="0.3">
      <c r="A7618" s="378" t="s">
        <v>185</v>
      </c>
      <c r="B7618" s="361" t="s">
        <v>4407</v>
      </c>
      <c r="C7618" s="360" t="s">
        <v>12</v>
      </c>
      <c r="D7618" s="360" t="s">
        <v>4408</v>
      </c>
      <c r="E7618" s="645" t="s">
        <v>2508</v>
      </c>
      <c r="F7618" s="645"/>
      <c r="G7618" s="362" t="s">
        <v>104</v>
      </c>
      <c r="H7618" s="363">
        <v>1</v>
      </c>
      <c r="I7618" s="364">
        <v>27.62</v>
      </c>
      <c r="J7618" s="379">
        <v>27.62</v>
      </c>
    </row>
    <row r="7619" spans="1:10" ht="15.75" thickTop="1" x14ac:dyDescent="0.25">
      <c r="A7619" s="374"/>
      <c r="B7619" s="359"/>
      <c r="C7619" s="359"/>
      <c r="D7619" s="359"/>
      <c r="E7619" s="359"/>
      <c r="F7619" s="359"/>
      <c r="G7619" s="359"/>
      <c r="H7619" s="359"/>
      <c r="I7619" s="359"/>
      <c r="J7619" s="375"/>
    </row>
    <row r="7620" spans="1:10" ht="63.75" x14ac:dyDescent="0.25">
      <c r="A7620" s="376" t="s">
        <v>184</v>
      </c>
      <c r="B7620" s="350" t="s">
        <v>4407</v>
      </c>
      <c r="C7620" s="349" t="s">
        <v>12</v>
      </c>
      <c r="D7620" s="349" t="s">
        <v>4408</v>
      </c>
      <c r="E7620" s="644" t="s">
        <v>2508</v>
      </c>
      <c r="F7620" s="644"/>
      <c r="G7620" s="351" t="s">
        <v>104</v>
      </c>
      <c r="H7620" s="352">
        <v>1</v>
      </c>
      <c r="I7620" s="353">
        <v>27.62</v>
      </c>
      <c r="J7620" s="377">
        <v>27.62</v>
      </c>
    </row>
    <row r="7621" spans="1:10" ht="51" x14ac:dyDescent="0.25">
      <c r="A7621" s="372" t="s">
        <v>191</v>
      </c>
      <c r="B7621" s="355" t="s">
        <v>4229</v>
      </c>
      <c r="C7621" s="354" t="s">
        <v>12</v>
      </c>
      <c r="D7621" s="354" t="s">
        <v>4230</v>
      </c>
      <c r="E7621" s="643" t="s">
        <v>213</v>
      </c>
      <c r="F7621" s="643"/>
      <c r="G7621" s="356" t="s">
        <v>4</v>
      </c>
      <c r="H7621" s="357">
        <v>3.43E-5</v>
      </c>
      <c r="I7621" s="358">
        <v>574378.36</v>
      </c>
      <c r="J7621" s="373">
        <v>19.7</v>
      </c>
    </row>
    <row r="7622" spans="1:10" ht="77.25" thickBot="1" x14ac:dyDescent="0.3">
      <c r="A7622" s="372" t="s">
        <v>191</v>
      </c>
      <c r="B7622" s="355" t="s">
        <v>4419</v>
      </c>
      <c r="C7622" s="354" t="s">
        <v>12</v>
      </c>
      <c r="D7622" s="354" t="s">
        <v>4420</v>
      </c>
      <c r="E7622" s="643" t="s">
        <v>213</v>
      </c>
      <c r="F7622" s="643"/>
      <c r="G7622" s="356" t="s">
        <v>4</v>
      </c>
      <c r="H7622" s="357">
        <v>5.5099999999999998E-5</v>
      </c>
      <c r="I7622" s="358">
        <v>143750</v>
      </c>
      <c r="J7622" s="373">
        <v>7.92</v>
      </c>
    </row>
    <row r="7623" spans="1:10" ht="15.75" thickTop="1" x14ac:dyDescent="0.25">
      <c r="A7623" s="374"/>
      <c r="B7623" s="359"/>
      <c r="C7623" s="359"/>
      <c r="D7623" s="359"/>
      <c r="E7623" s="359"/>
      <c r="F7623" s="359"/>
      <c r="G7623" s="359"/>
      <c r="H7623" s="359"/>
      <c r="I7623" s="359"/>
      <c r="J7623" s="375"/>
    </row>
    <row r="7624" spans="1:10" ht="76.5" x14ac:dyDescent="0.25">
      <c r="A7624" s="376" t="s">
        <v>184</v>
      </c>
      <c r="B7624" s="350" t="s">
        <v>4411</v>
      </c>
      <c r="C7624" s="349" t="s">
        <v>12</v>
      </c>
      <c r="D7624" s="349" t="s">
        <v>4412</v>
      </c>
      <c r="E7624" s="644" t="s">
        <v>2508</v>
      </c>
      <c r="F7624" s="644"/>
      <c r="G7624" s="351" t="s">
        <v>104</v>
      </c>
      <c r="H7624" s="352">
        <v>1</v>
      </c>
      <c r="I7624" s="353">
        <v>4.0999999999999996</v>
      </c>
      <c r="J7624" s="377">
        <v>4.0999999999999996</v>
      </c>
    </row>
    <row r="7625" spans="1:10" ht="76.5" x14ac:dyDescent="0.25">
      <c r="A7625" s="372" t="s">
        <v>191</v>
      </c>
      <c r="B7625" s="355" t="s">
        <v>4419</v>
      </c>
      <c r="C7625" s="354" t="s">
        <v>12</v>
      </c>
      <c r="D7625" s="354" t="s">
        <v>4420</v>
      </c>
      <c r="E7625" s="643" t="s">
        <v>213</v>
      </c>
      <c r="F7625" s="643"/>
      <c r="G7625" s="356" t="s">
        <v>4</v>
      </c>
      <c r="H7625" s="357">
        <v>5.8000000000000004E-6</v>
      </c>
      <c r="I7625" s="358">
        <v>143750</v>
      </c>
      <c r="J7625" s="373">
        <v>0.83</v>
      </c>
    </row>
    <row r="7626" spans="1:10" ht="51.75" thickBot="1" x14ac:dyDescent="0.3">
      <c r="A7626" s="372" t="s">
        <v>191</v>
      </c>
      <c r="B7626" s="355" t="s">
        <v>4229</v>
      </c>
      <c r="C7626" s="354" t="s">
        <v>12</v>
      </c>
      <c r="D7626" s="354" t="s">
        <v>4230</v>
      </c>
      <c r="E7626" s="643" t="s">
        <v>213</v>
      </c>
      <c r="F7626" s="643"/>
      <c r="G7626" s="356" t="s">
        <v>4</v>
      </c>
      <c r="H7626" s="357">
        <v>5.6999999999999996E-6</v>
      </c>
      <c r="I7626" s="358">
        <v>574378.36</v>
      </c>
      <c r="J7626" s="373">
        <v>3.27</v>
      </c>
    </row>
    <row r="7627" spans="1:10" ht="15.75" thickTop="1" x14ac:dyDescent="0.25">
      <c r="A7627" s="374"/>
      <c r="B7627" s="359"/>
      <c r="C7627" s="359"/>
      <c r="D7627" s="359"/>
      <c r="E7627" s="359"/>
      <c r="F7627" s="359"/>
      <c r="G7627" s="359"/>
      <c r="H7627" s="359"/>
      <c r="I7627" s="359"/>
      <c r="J7627" s="375"/>
    </row>
    <row r="7628" spans="1:10" ht="63.75" x14ac:dyDescent="0.25">
      <c r="A7628" s="376" t="s">
        <v>184</v>
      </c>
      <c r="B7628" s="350" t="s">
        <v>4413</v>
      </c>
      <c r="C7628" s="349" t="s">
        <v>12</v>
      </c>
      <c r="D7628" s="349" t="s">
        <v>4414</v>
      </c>
      <c r="E7628" s="644" t="s">
        <v>2508</v>
      </c>
      <c r="F7628" s="644"/>
      <c r="G7628" s="351" t="s">
        <v>104</v>
      </c>
      <c r="H7628" s="352">
        <v>1</v>
      </c>
      <c r="I7628" s="353">
        <v>10.16</v>
      </c>
      <c r="J7628" s="377">
        <v>10.16</v>
      </c>
    </row>
    <row r="7629" spans="1:10" ht="76.5" x14ac:dyDescent="0.25">
      <c r="A7629" s="372" t="s">
        <v>191</v>
      </c>
      <c r="B7629" s="355" t="s">
        <v>4419</v>
      </c>
      <c r="C7629" s="354" t="s">
        <v>12</v>
      </c>
      <c r="D7629" s="354" t="s">
        <v>4420</v>
      </c>
      <c r="E7629" s="643" t="s">
        <v>213</v>
      </c>
      <c r="F7629" s="643"/>
      <c r="G7629" s="356" t="s">
        <v>4</v>
      </c>
      <c r="H7629" s="357">
        <v>1.4399999999999999E-5</v>
      </c>
      <c r="I7629" s="358">
        <v>143750</v>
      </c>
      <c r="J7629" s="373">
        <v>2.0699999999999998</v>
      </c>
    </row>
    <row r="7630" spans="1:10" ht="51.75" thickBot="1" x14ac:dyDescent="0.3">
      <c r="A7630" s="372" t="s">
        <v>191</v>
      </c>
      <c r="B7630" s="355" t="s">
        <v>4229</v>
      </c>
      <c r="C7630" s="354" t="s">
        <v>12</v>
      </c>
      <c r="D7630" s="354" t="s">
        <v>4230</v>
      </c>
      <c r="E7630" s="643" t="s">
        <v>213</v>
      </c>
      <c r="F7630" s="643"/>
      <c r="G7630" s="356" t="s">
        <v>4</v>
      </c>
      <c r="H7630" s="357">
        <v>1.4100000000000001E-5</v>
      </c>
      <c r="I7630" s="358">
        <v>574378.36</v>
      </c>
      <c r="J7630" s="373">
        <v>8.09</v>
      </c>
    </row>
    <row r="7631" spans="1:10" ht="15.75" thickTop="1" x14ac:dyDescent="0.25">
      <c r="A7631" s="374"/>
      <c r="B7631" s="359"/>
      <c r="C7631" s="359"/>
      <c r="D7631" s="359"/>
      <c r="E7631" s="359"/>
      <c r="F7631" s="359"/>
      <c r="G7631" s="359"/>
      <c r="H7631" s="359"/>
      <c r="I7631" s="359"/>
      <c r="J7631" s="375"/>
    </row>
    <row r="7632" spans="1:10" ht="63.75" x14ac:dyDescent="0.25">
      <c r="A7632" s="376" t="s">
        <v>184</v>
      </c>
      <c r="B7632" s="350" t="s">
        <v>4415</v>
      </c>
      <c r="C7632" s="349" t="s">
        <v>12</v>
      </c>
      <c r="D7632" s="349" t="s">
        <v>4416</v>
      </c>
      <c r="E7632" s="644" t="s">
        <v>2508</v>
      </c>
      <c r="F7632" s="644"/>
      <c r="G7632" s="351" t="s">
        <v>104</v>
      </c>
      <c r="H7632" s="352">
        <v>1</v>
      </c>
      <c r="I7632" s="353">
        <v>46.83</v>
      </c>
      <c r="J7632" s="377">
        <v>46.83</v>
      </c>
    </row>
    <row r="7633" spans="1:10" ht="51" x14ac:dyDescent="0.25">
      <c r="A7633" s="372" t="s">
        <v>191</v>
      </c>
      <c r="B7633" s="355" t="s">
        <v>4229</v>
      </c>
      <c r="C7633" s="354" t="s">
        <v>12</v>
      </c>
      <c r="D7633" s="354" t="s">
        <v>4230</v>
      </c>
      <c r="E7633" s="643" t="s">
        <v>213</v>
      </c>
      <c r="F7633" s="643"/>
      <c r="G7633" s="356" t="s">
        <v>4</v>
      </c>
      <c r="H7633" s="357">
        <v>6.4300000000000004E-5</v>
      </c>
      <c r="I7633" s="358">
        <v>574378.36</v>
      </c>
      <c r="J7633" s="373">
        <v>36.93</v>
      </c>
    </row>
    <row r="7634" spans="1:10" ht="77.25" thickBot="1" x14ac:dyDescent="0.3">
      <c r="A7634" s="372" t="s">
        <v>191</v>
      </c>
      <c r="B7634" s="355" t="s">
        <v>4419</v>
      </c>
      <c r="C7634" s="354" t="s">
        <v>12</v>
      </c>
      <c r="D7634" s="354" t="s">
        <v>4420</v>
      </c>
      <c r="E7634" s="643" t="s">
        <v>213</v>
      </c>
      <c r="F7634" s="643"/>
      <c r="G7634" s="356" t="s">
        <v>4</v>
      </c>
      <c r="H7634" s="357">
        <v>6.8899999999999994E-5</v>
      </c>
      <c r="I7634" s="358">
        <v>143750</v>
      </c>
      <c r="J7634" s="373">
        <v>9.9</v>
      </c>
    </row>
    <row r="7635" spans="1:10" ht="15.75" thickTop="1" x14ac:dyDescent="0.25">
      <c r="A7635" s="374"/>
      <c r="B7635" s="359"/>
      <c r="C7635" s="359"/>
      <c r="D7635" s="359"/>
      <c r="E7635" s="359"/>
      <c r="F7635" s="359"/>
      <c r="G7635" s="359"/>
      <c r="H7635" s="359"/>
      <c r="I7635" s="359"/>
      <c r="J7635" s="375"/>
    </row>
    <row r="7636" spans="1:10" ht="76.5" x14ac:dyDescent="0.25">
      <c r="A7636" s="376" t="s">
        <v>184</v>
      </c>
      <c r="B7636" s="350" t="s">
        <v>4417</v>
      </c>
      <c r="C7636" s="349" t="s">
        <v>12</v>
      </c>
      <c r="D7636" s="349" t="s">
        <v>4418</v>
      </c>
      <c r="E7636" s="644" t="s">
        <v>2508</v>
      </c>
      <c r="F7636" s="644"/>
      <c r="G7636" s="351" t="s">
        <v>104</v>
      </c>
      <c r="H7636" s="352">
        <v>1</v>
      </c>
      <c r="I7636" s="353">
        <v>207.21</v>
      </c>
      <c r="J7636" s="377">
        <v>207.21</v>
      </c>
    </row>
    <row r="7637" spans="1:10" ht="26.25" thickBot="1" x14ac:dyDescent="0.3">
      <c r="A7637" s="372" t="s">
        <v>191</v>
      </c>
      <c r="B7637" s="355" t="s">
        <v>298</v>
      </c>
      <c r="C7637" s="354" t="s">
        <v>12</v>
      </c>
      <c r="D7637" s="354" t="s">
        <v>815</v>
      </c>
      <c r="E7637" s="643" t="s">
        <v>192</v>
      </c>
      <c r="F7637" s="643"/>
      <c r="G7637" s="356" t="s">
        <v>105</v>
      </c>
      <c r="H7637" s="357">
        <v>26.43</v>
      </c>
      <c r="I7637" s="358">
        <v>7.84</v>
      </c>
      <c r="J7637" s="373">
        <v>207.21</v>
      </c>
    </row>
    <row r="7638" spans="1:10" ht="15.75" thickTop="1" x14ac:dyDescent="0.25">
      <c r="A7638" s="374"/>
      <c r="B7638" s="359"/>
      <c r="C7638" s="359"/>
      <c r="D7638" s="359"/>
      <c r="E7638" s="359"/>
      <c r="F7638" s="359"/>
      <c r="G7638" s="359"/>
      <c r="H7638" s="359"/>
      <c r="I7638" s="359"/>
      <c r="J7638" s="375"/>
    </row>
    <row r="7639" spans="1:10" ht="38.25" x14ac:dyDescent="0.25">
      <c r="A7639" s="376" t="s">
        <v>184</v>
      </c>
      <c r="B7639" s="350" t="s">
        <v>3848</v>
      </c>
      <c r="C7639" s="349" t="s">
        <v>12</v>
      </c>
      <c r="D7639" s="349" t="s">
        <v>3849</v>
      </c>
      <c r="E7639" s="644" t="s">
        <v>2471</v>
      </c>
      <c r="F7639" s="644"/>
      <c r="G7639" s="351" t="s">
        <v>4</v>
      </c>
      <c r="H7639" s="352">
        <v>1</v>
      </c>
      <c r="I7639" s="353">
        <v>131.94999999999999</v>
      </c>
      <c r="J7639" s="377">
        <v>131.94999999999999</v>
      </c>
    </row>
    <row r="7640" spans="1:10" ht="25.5" x14ac:dyDescent="0.25">
      <c r="A7640" s="378" t="s">
        <v>185</v>
      </c>
      <c r="B7640" s="361" t="s">
        <v>211</v>
      </c>
      <c r="C7640" s="360" t="s">
        <v>12</v>
      </c>
      <c r="D7640" s="360" t="s">
        <v>114</v>
      </c>
      <c r="E7640" s="645" t="s">
        <v>2465</v>
      </c>
      <c r="F7640" s="645"/>
      <c r="G7640" s="362" t="s">
        <v>104</v>
      </c>
      <c r="H7640" s="363">
        <v>0.38819999999999999</v>
      </c>
      <c r="I7640" s="364">
        <v>26.15</v>
      </c>
      <c r="J7640" s="379">
        <v>10.15</v>
      </c>
    </row>
    <row r="7641" spans="1:10" x14ac:dyDescent="0.25">
      <c r="A7641" s="378" t="s">
        <v>185</v>
      </c>
      <c r="B7641" s="361" t="s">
        <v>195</v>
      </c>
      <c r="C7641" s="360" t="s">
        <v>12</v>
      </c>
      <c r="D7641" s="360" t="s">
        <v>112</v>
      </c>
      <c r="E7641" s="645" t="s">
        <v>2465</v>
      </c>
      <c r="F7641" s="645"/>
      <c r="G7641" s="362" t="s">
        <v>104</v>
      </c>
      <c r="H7641" s="363">
        <v>0.38819999999999999</v>
      </c>
      <c r="I7641" s="364">
        <v>34.340000000000003</v>
      </c>
      <c r="J7641" s="379">
        <v>13.33</v>
      </c>
    </row>
    <row r="7642" spans="1:10" ht="39" thickBot="1" x14ac:dyDescent="0.3">
      <c r="A7642" s="372" t="s">
        <v>191</v>
      </c>
      <c r="B7642" s="355" t="s">
        <v>4421</v>
      </c>
      <c r="C7642" s="354" t="s">
        <v>12</v>
      </c>
      <c r="D7642" s="354" t="s">
        <v>4422</v>
      </c>
      <c r="E7642" s="643" t="s">
        <v>192</v>
      </c>
      <c r="F7642" s="643"/>
      <c r="G7642" s="356" t="s">
        <v>4</v>
      </c>
      <c r="H7642" s="357">
        <v>1</v>
      </c>
      <c r="I7642" s="358">
        <v>108.47</v>
      </c>
      <c r="J7642" s="373">
        <v>108.47</v>
      </c>
    </row>
    <row r="7643" spans="1:10" ht="15.75" thickTop="1" x14ac:dyDescent="0.25">
      <c r="A7643" s="374"/>
      <c r="B7643" s="359"/>
      <c r="C7643" s="359"/>
      <c r="D7643" s="359"/>
      <c r="E7643" s="359"/>
      <c r="F7643" s="359"/>
      <c r="G7643" s="359"/>
      <c r="H7643" s="359"/>
      <c r="I7643" s="359"/>
      <c r="J7643" s="375"/>
    </row>
    <row r="7644" spans="1:10" ht="25.5" x14ac:dyDescent="0.25">
      <c r="A7644" s="376" t="s">
        <v>184</v>
      </c>
      <c r="B7644" s="350" t="s">
        <v>667</v>
      </c>
      <c r="C7644" s="349" t="s">
        <v>12</v>
      </c>
      <c r="D7644" s="349" t="s">
        <v>668</v>
      </c>
      <c r="E7644" s="644" t="s">
        <v>2465</v>
      </c>
      <c r="F7644" s="644"/>
      <c r="G7644" s="351" t="s">
        <v>104</v>
      </c>
      <c r="H7644" s="352">
        <v>1</v>
      </c>
      <c r="I7644" s="353">
        <v>35.340000000000003</v>
      </c>
      <c r="J7644" s="377">
        <v>35.340000000000003</v>
      </c>
    </row>
    <row r="7645" spans="1:10" ht="25.5" x14ac:dyDescent="0.25">
      <c r="A7645" s="378" t="s">
        <v>185</v>
      </c>
      <c r="B7645" s="361" t="s">
        <v>860</v>
      </c>
      <c r="C7645" s="360" t="s">
        <v>12</v>
      </c>
      <c r="D7645" s="360" t="s">
        <v>861</v>
      </c>
      <c r="E7645" s="645" t="s">
        <v>2465</v>
      </c>
      <c r="F7645" s="645"/>
      <c r="G7645" s="362" t="s">
        <v>104</v>
      </c>
      <c r="H7645" s="363">
        <v>1</v>
      </c>
      <c r="I7645" s="364">
        <v>0.53</v>
      </c>
      <c r="J7645" s="379">
        <v>0.53</v>
      </c>
    </row>
    <row r="7646" spans="1:10" x14ac:dyDescent="0.25">
      <c r="A7646" s="372" t="s">
        <v>191</v>
      </c>
      <c r="B7646" s="355" t="s">
        <v>862</v>
      </c>
      <c r="C7646" s="354" t="s">
        <v>12</v>
      </c>
      <c r="D7646" s="354" t="s">
        <v>863</v>
      </c>
      <c r="E7646" s="643" t="s">
        <v>215</v>
      </c>
      <c r="F7646" s="643"/>
      <c r="G7646" s="356" t="s">
        <v>104</v>
      </c>
      <c r="H7646" s="357">
        <v>1</v>
      </c>
      <c r="I7646" s="358">
        <v>25.33</v>
      </c>
      <c r="J7646" s="373">
        <v>25.33</v>
      </c>
    </row>
    <row r="7647" spans="1:10" ht="25.5" x14ac:dyDescent="0.25">
      <c r="A7647" s="372" t="s">
        <v>191</v>
      </c>
      <c r="B7647" s="355" t="s">
        <v>216</v>
      </c>
      <c r="C7647" s="354" t="s">
        <v>12</v>
      </c>
      <c r="D7647" s="354" t="s">
        <v>488</v>
      </c>
      <c r="E7647" s="643" t="s">
        <v>2425</v>
      </c>
      <c r="F7647" s="643"/>
      <c r="G7647" s="356" t="s">
        <v>104</v>
      </c>
      <c r="H7647" s="357">
        <v>1</v>
      </c>
      <c r="I7647" s="358">
        <v>5</v>
      </c>
      <c r="J7647" s="373">
        <v>5</v>
      </c>
    </row>
    <row r="7648" spans="1:10" ht="25.5" x14ac:dyDescent="0.25">
      <c r="A7648" s="372" t="s">
        <v>191</v>
      </c>
      <c r="B7648" s="355" t="s">
        <v>257</v>
      </c>
      <c r="C7648" s="354" t="s">
        <v>12</v>
      </c>
      <c r="D7648" s="354" t="s">
        <v>258</v>
      </c>
      <c r="E7648" s="643" t="s">
        <v>2425</v>
      </c>
      <c r="F7648" s="643"/>
      <c r="G7648" s="356" t="s">
        <v>104</v>
      </c>
      <c r="H7648" s="357">
        <v>1</v>
      </c>
      <c r="I7648" s="358">
        <v>0.59</v>
      </c>
      <c r="J7648" s="373">
        <v>0.59</v>
      </c>
    </row>
    <row r="7649" spans="1:10" ht="25.5" x14ac:dyDescent="0.25">
      <c r="A7649" s="372" t="s">
        <v>191</v>
      </c>
      <c r="B7649" s="355" t="s">
        <v>255</v>
      </c>
      <c r="C7649" s="354" t="s">
        <v>12</v>
      </c>
      <c r="D7649" s="354" t="s">
        <v>256</v>
      </c>
      <c r="E7649" s="643" t="s">
        <v>2425</v>
      </c>
      <c r="F7649" s="643"/>
      <c r="G7649" s="356" t="s">
        <v>104</v>
      </c>
      <c r="H7649" s="357">
        <v>1</v>
      </c>
      <c r="I7649" s="358">
        <v>1.41</v>
      </c>
      <c r="J7649" s="373">
        <v>1.41</v>
      </c>
    </row>
    <row r="7650" spans="1:10" ht="25.5" x14ac:dyDescent="0.25">
      <c r="A7650" s="372" t="s">
        <v>191</v>
      </c>
      <c r="B7650" s="355" t="s">
        <v>218</v>
      </c>
      <c r="C7650" s="354" t="s">
        <v>12</v>
      </c>
      <c r="D7650" s="354" t="s">
        <v>491</v>
      </c>
      <c r="E7650" s="643" t="s">
        <v>2425</v>
      </c>
      <c r="F7650" s="643"/>
      <c r="G7650" s="356" t="s">
        <v>104</v>
      </c>
      <c r="H7650" s="357">
        <v>1</v>
      </c>
      <c r="I7650" s="358">
        <v>0.11</v>
      </c>
      <c r="J7650" s="373">
        <v>0.11</v>
      </c>
    </row>
    <row r="7651" spans="1:10" ht="25.5" x14ac:dyDescent="0.25">
      <c r="A7651" s="372" t="s">
        <v>191</v>
      </c>
      <c r="B7651" s="355" t="s">
        <v>217</v>
      </c>
      <c r="C7651" s="354" t="s">
        <v>12</v>
      </c>
      <c r="D7651" s="354" t="s">
        <v>490</v>
      </c>
      <c r="E7651" s="643" t="s">
        <v>2425</v>
      </c>
      <c r="F7651" s="643"/>
      <c r="G7651" s="356" t="s">
        <v>104</v>
      </c>
      <c r="H7651" s="357">
        <v>1</v>
      </c>
      <c r="I7651" s="358">
        <v>1.49</v>
      </c>
      <c r="J7651" s="373">
        <v>1.49</v>
      </c>
    </row>
    <row r="7652" spans="1:10" ht="26.25" thickBot="1" x14ac:dyDescent="0.3">
      <c r="A7652" s="372" t="s">
        <v>191</v>
      </c>
      <c r="B7652" s="355" t="s">
        <v>219</v>
      </c>
      <c r="C7652" s="354" t="s">
        <v>12</v>
      </c>
      <c r="D7652" s="354" t="s">
        <v>489</v>
      </c>
      <c r="E7652" s="643" t="s">
        <v>2425</v>
      </c>
      <c r="F7652" s="643"/>
      <c r="G7652" s="356" t="s">
        <v>104</v>
      </c>
      <c r="H7652" s="357">
        <v>1</v>
      </c>
      <c r="I7652" s="358">
        <v>0.88</v>
      </c>
      <c r="J7652" s="373">
        <v>0.88</v>
      </c>
    </row>
    <row r="7653" spans="1:10" ht="15.75" thickTop="1" x14ac:dyDescent="0.25">
      <c r="A7653" s="374"/>
      <c r="B7653" s="359"/>
      <c r="C7653" s="359"/>
      <c r="D7653" s="359"/>
      <c r="E7653" s="359"/>
      <c r="F7653" s="359"/>
      <c r="G7653" s="359"/>
      <c r="H7653" s="359"/>
      <c r="I7653" s="359"/>
      <c r="J7653" s="375"/>
    </row>
    <row r="7654" spans="1:10" ht="38.25" x14ac:dyDescent="0.25">
      <c r="A7654" s="376" t="s">
        <v>184</v>
      </c>
      <c r="B7654" s="350" t="s">
        <v>1800</v>
      </c>
      <c r="C7654" s="349" t="s">
        <v>12</v>
      </c>
      <c r="D7654" s="349" t="s">
        <v>1801</v>
      </c>
      <c r="E7654" s="644" t="s">
        <v>666</v>
      </c>
      <c r="F7654" s="644"/>
      <c r="G7654" s="351" t="s">
        <v>162</v>
      </c>
      <c r="H7654" s="352">
        <v>1</v>
      </c>
      <c r="I7654" s="353">
        <v>35.700000000000003</v>
      </c>
      <c r="J7654" s="377">
        <v>35.700000000000003</v>
      </c>
    </row>
    <row r="7655" spans="1:10" ht="25.5" x14ac:dyDescent="0.25">
      <c r="A7655" s="378" t="s">
        <v>185</v>
      </c>
      <c r="B7655" s="361" t="s">
        <v>667</v>
      </c>
      <c r="C7655" s="360" t="s">
        <v>12</v>
      </c>
      <c r="D7655" s="360" t="s">
        <v>668</v>
      </c>
      <c r="E7655" s="645" t="s">
        <v>2465</v>
      </c>
      <c r="F7655" s="645"/>
      <c r="G7655" s="362" t="s">
        <v>104</v>
      </c>
      <c r="H7655" s="363">
        <v>0.60389999999999999</v>
      </c>
      <c r="I7655" s="364">
        <v>35.340000000000003</v>
      </c>
      <c r="J7655" s="379">
        <v>21.34</v>
      </c>
    </row>
    <row r="7656" spans="1:10" ht="25.5" x14ac:dyDescent="0.25">
      <c r="A7656" s="378" t="s">
        <v>185</v>
      </c>
      <c r="B7656" s="361" t="s">
        <v>204</v>
      </c>
      <c r="C7656" s="360" t="s">
        <v>12</v>
      </c>
      <c r="D7656" s="360" t="s">
        <v>111</v>
      </c>
      <c r="E7656" s="645" t="s">
        <v>2465</v>
      </c>
      <c r="F7656" s="645"/>
      <c r="G7656" s="362" t="s">
        <v>104</v>
      </c>
      <c r="H7656" s="363">
        <v>0.13619999999999999</v>
      </c>
      <c r="I7656" s="364">
        <v>26.44</v>
      </c>
      <c r="J7656" s="379">
        <v>3.6</v>
      </c>
    </row>
    <row r="7657" spans="1:10" ht="39" thickBot="1" x14ac:dyDescent="0.3">
      <c r="A7657" s="372" t="s">
        <v>191</v>
      </c>
      <c r="B7657" s="355" t="s">
        <v>2226</v>
      </c>
      <c r="C7657" s="354" t="s">
        <v>12</v>
      </c>
      <c r="D7657" s="354" t="s">
        <v>2227</v>
      </c>
      <c r="E7657" s="643" t="s">
        <v>192</v>
      </c>
      <c r="F7657" s="643"/>
      <c r="G7657" s="356" t="s">
        <v>16</v>
      </c>
      <c r="H7657" s="357">
        <v>3.4615</v>
      </c>
      <c r="I7657" s="358">
        <v>3.11</v>
      </c>
      <c r="J7657" s="373">
        <v>10.76</v>
      </c>
    </row>
    <row r="7658" spans="1:10" ht="15.75" thickTop="1" x14ac:dyDescent="0.25">
      <c r="A7658" s="374"/>
      <c r="B7658" s="359"/>
      <c r="C7658" s="359"/>
      <c r="D7658" s="359"/>
      <c r="E7658" s="359"/>
      <c r="F7658" s="359"/>
      <c r="G7658" s="359"/>
      <c r="H7658" s="359"/>
      <c r="I7658" s="359"/>
      <c r="J7658" s="375"/>
    </row>
    <row r="7659" spans="1:10" ht="38.25" x14ac:dyDescent="0.25">
      <c r="A7659" s="376" t="s">
        <v>184</v>
      </c>
      <c r="B7659" s="350" t="s">
        <v>1794</v>
      </c>
      <c r="C7659" s="349" t="s">
        <v>163</v>
      </c>
      <c r="D7659" s="349" t="s">
        <v>1795</v>
      </c>
      <c r="E7659" s="644" t="s">
        <v>666</v>
      </c>
      <c r="F7659" s="644"/>
      <c r="G7659" s="351" t="s">
        <v>162</v>
      </c>
      <c r="H7659" s="352">
        <v>1</v>
      </c>
      <c r="I7659" s="353">
        <v>119.56</v>
      </c>
      <c r="J7659" s="377">
        <v>119.56</v>
      </c>
    </row>
    <row r="7660" spans="1:10" ht="25.5" x14ac:dyDescent="0.25">
      <c r="A7660" s="378" t="s">
        <v>185</v>
      </c>
      <c r="B7660" s="361" t="s">
        <v>667</v>
      </c>
      <c r="C7660" s="360" t="s">
        <v>12</v>
      </c>
      <c r="D7660" s="360" t="s">
        <v>668</v>
      </c>
      <c r="E7660" s="645" t="s">
        <v>2465</v>
      </c>
      <c r="F7660" s="645"/>
      <c r="G7660" s="362" t="s">
        <v>104</v>
      </c>
      <c r="H7660" s="363">
        <v>0.93240000000000001</v>
      </c>
      <c r="I7660" s="364">
        <v>35.340000000000003</v>
      </c>
      <c r="J7660" s="379">
        <v>32.950000000000003</v>
      </c>
    </row>
    <row r="7661" spans="1:10" ht="25.5" x14ac:dyDescent="0.25">
      <c r="A7661" s="378" t="s">
        <v>185</v>
      </c>
      <c r="B7661" s="361" t="s">
        <v>204</v>
      </c>
      <c r="C7661" s="360" t="s">
        <v>12</v>
      </c>
      <c r="D7661" s="360" t="s">
        <v>111</v>
      </c>
      <c r="E7661" s="645" t="s">
        <v>2465</v>
      </c>
      <c r="F7661" s="645"/>
      <c r="G7661" s="362" t="s">
        <v>104</v>
      </c>
      <c r="H7661" s="363">
        <v>0.2102</v>
      </c>
      <c r="I7661" s="364">
        <v>26.44</v>
      </c>
      <c r="J7661" s="379">
        <v>5.55</v>
      </c>
    </row>
    <row r="7662" spans="1:10" x14ac:dyDescent="0.25">
      <c r="A7662" s="372" t="s">
        <v>191</v>
      </c>
      <c r="B7662" s="355" t="s">
        <v>2230</v>
      </c>
      <c r="C7662" s="354" t="s">
        <v>12</v>
      </c>
      <c r="D7662" s="354" t="s">
        <v>2231</v>
      </c>
      <c r="E7662" s="643" t="s">
        <v>192</v>
      </c>
      <c r="F7662" s="643"/>
      <c r="G7662" s="356" t="s">
        <v>16</v>
      </c>
      <c r="H7662" s="357">
        <v>0.26</v>
      </c>
      <c r="I7662" s="358">
        <v>8.7200000000000006</v>
      </c>
      <c r="J7662" s="373">
        <v>2.2599999999999998</v>
      </c>
    </row>
    <row r="7663" spans="1:10" ht="25.5" x14ac:dyDescent="0.25">
      <c r="A7663" s="372" t="s">
        <v>191</v>
      </c>
      <c r="B7663" s="355" t="s">
        <v>2232</v>
      </c>
      <c r="C7663" s="354" t="s">
        <v>12</v>
      </c>
      <c r="D7663" s="354" t="s">
        <v>2233</v>
      </c>
      <c r="E7663" s="643" t="s">
        <v>192</v>
      </c>
      <c r="F7663" s="643"/>
      <c r="G7663" s="356" t="s">
        <v>162</v>
      </c>
      <c r="H7663" s="357">
        <v>1.1318999999999999</v>
      </c>
      <c r="I7663" s="358">
        <v>58.72</v>
      </c>
      <c r="J7663" s="373">
        <v>66.459999999999994</v>
      </c>
    </row>
    <row r="7664" spans="1:10" ht="38.25" x14ac:dyDescent="0.25">
      <c r="A7664" s="372" t="s">
        <v>191</v>
      </c>
      <c r="B7664" s="355" t="s">
        <v>2228</v>
      </c>
      <c r="C7664" s="354" t="s">
        <v>12</v>
      </c>
      <c r="D7664" s="354" t="s">
        <v>2229</v>
      </c>
      <c r="E7664" s="643" t="s">
        <v>192</v>
      </c>
      <c r="F7664" s="643"/>
      <c r="G7664" s="356" t="s">
        <v>105</v>
      </c>
      <c r="H7664" s="357">
        <v>0.58720000000000006</v>
      </c>
      <c r="I7664" s="358">
        <v>21.03</v>
      </c>
      <c r="J7664" s="373">
        <v>12.34</v>
      </c>
    </row>
    <row r="7665" spans="1:10" x14ac:dyDescent="0.25">
      <c r="A7665" s="646" t="s">
        <v>199</v>
      </c>
      <c r="B7665" s="853"/>
      <c r="C7665" s="853"/>
      <c r="D7665" s="853"/>
      <c r="E7665" s="853"/>
      <c r="F7665" s="853"/>
      <c r="G7665" s="853"/>
      <c r="H7665" s="853"/>
      <c r="I7665" s="853"/>
      <c r="J7665" s="647"/>
    </row>
    <row r="7666" spans="1:10" ht="15.75" thickBot="1" x14ac:dyDescent="0.3">
      <c r="A7666" s="648" t="s">
        <v>2234</v>
      </c>
      <c r="B7666" s="854"/>
      <c r="C7666" s="854"/>
      <c r="D7666" s="854"/>
      <c r="E7666" s="854"/>
      <c r="F7666" s="854"/>
      <c r="G7666" s="854"/>
      <c r="H7666" s="854"/>
      <c r="I7666" s="854"/>
      <c r="J7666" s="649"/>
    </row>
    <row r="7667" spans="1:10" ht="15.75" thickTop="1" x14ac:dyDescent="0.25">
      <c r="A7667" s="374"/>
      <c r="B7667" s="359"/>
      <c r="C7667" s="359"/>
      <c r="D7667" s="359"/>
      <c r="E7667" s="359"/>
      <c r="F7667" s="359"/>
      <c r="G7667" s="359"/>
      <c r="H7667" s="359"/>
      <c r="I7667" s="359"/>
      <c r="J7667" s="375"/>
    </row>
    <row r="7668" spans="1:10" ht="38.25" x14ac:dyDescent="0.25">
      <c r="A7668" s="376" t="s">
        <v>184</v>
      </c>
      <c r="B7668" s="350" t="s">
        <v>2917</v>
      </c>
      <c r="C7668" s="349" t="s">
        <v>12</v>
      </c>
      <c r="D7668" s="349" t="s">
        <v>3367</v>
      </c>
      <c r="E7668" s="644" t="s">
        <v>2910</v>
      </c>
      <c r="F7668" s="644"/>
      <c r="G7668" s="351" t="s">
        <v>162</v>
      </c>
      <c r="H7668" s="352">
        <v>1</v>
      </c>
      <c r="I7668" s="353">
        <v>373.38</v>
      </c>
      <c r="J7668" s="377">
        <v>373.38</v>
      </c>
    </row>
    <row r="7669" spans="1:10" x14ac:dyDescent="0.25">
      <c r="A7669" s="378" t="s">
        <v>185</v>
      </c>
      <c r="B7669" s="361" t="s">
        <v>190</v>
      </c>
      <c r="C7669" s="360" t="s">
        <v>12</v>
      </c>
      <c r="D7669" s="360" t="s">
        <v>106</v>
      </c>
      <c r="E7669" s="645" t="s">
        <v>2465</v>
      </c>
      <c r="F7669" s="645"/>
      <c r="G7669" s="362" t="s">
        <v>104</v>
      </c>
      <c r="H7669" s="363">
        <v>0.58291870000000001</v>
      </c>
      <c r="I7669" s="364">
        <v>24.91</v>
      </c>
      <c r="J7669" s="379">
        <v>14.52</v>
      </c>
    </row>
    <row r="7670" spans="1:10" x14ac:dyDescent="0.25">
      <c r="A7670" s="378" t="s">
        <v>185</v>
      </c>
      <c r="B7670" s="361" t="s">
        <v>3233</v>
      </c>
      <c r="C7670" s="360" t="s">
        <v>12</v>
      </c>
      <c r="D7670" s="360" t="s">
        <v>3234</v>
      </c>
      <c r="E7670" s="645" t="s">
        <v>2465</v>
      </c>
      <c r="F7670" s="645"/>
      <c r="G7670" s="362" t="s">
        <v>104</v>
      </c>
      <c r="H7670" s="363">
        <v>0.67565580000000003</v>
      </c>
      <c r="I7670" s="364">
        <v>25.56</v>
      </c>
      <c r="J7670" s="379">
        <v>17.260000000000002</v>
      </c>
    </row>
    <row r="7671" spans="1:10" ht="25.5" x14ac:dyDescent="0.25">
      <c r="A7671" s="372" t="s">
        <v>191</v>
      </c>
      <c r="B7671" s="355" t="s">
        <v>3239</v>
      </c>
      <c r="C7671" s="354" t="s">
        <v>12</v>
      </c>
      <c r="D7671" s="354" t="s">
        <v>3240</v>
      </c>
      <c r="E7671" s="643" t="s">
        <v>192</v>
      </c>
      <c r="F7671" s="643"/>
      <c r="G7671" s="356" t="s">
        <v>3</v>
      </c>
      <c r="H7671" s="357">
        <v>7.2869999999999999</v>
      </c>
      <c r="I7671" s="358">
        <v>20.5</v>
      </c>
      <c r="J7671" s="373">
        <v>149.38</v>
      </c>
    </row>
    <row r="7672" spans="1:10" x14ac:dyDescent="0.25">
      <c r="A7672" s="372" t="s">
        <v>191</v>
      </c>
      <c r="B7672" s="355" t="s">
        <v>3237</v>
      </c>
      <c r="C7672" s="354" t="s">
        <v>12</v>
      </c>
      <c r="D7672" s="354" t="s">
        <v>3238</v>
      </c>
      <c r="E7672" s="643" t="s">
        <v>192</v>
      </c>
      <c r="F7672" s="643"/>
      <c r="G7672" s="356" t="s">
        <v>162</v>
      </c>
      <c r="H7672" s="357">
        <v>1</v>
      </c>
      <c r="I7672" s="358">
        <v>175</v>
      </c>
      <c r="J7672" s="373">
        <v>175</v>
      </c>
    </row>
    <row r="7673" spans="1:10" ht="39" thickBot="1" x14ac:dyDescent="0.3">
      <c r="A7673" s="372" t="s">
        <v>191</v>
      </c>
      <c r="B7673" s="355" t="s">
        <v>3235</v>
      </c>
      <c r="C7673" s="354" t="s">
        <v>12</v>
      </c>
      <c r="D7673" s="354" t="s">
        <v>3236</v>
      </c>
      <c r="E7673" s="643" t="s">
        <v>192</v>
      </c>
      <c r="F7673" s="643"/>
      <c r="G7673" s="356" t="s">
        <v>3</v>
      </c>
      <c r="H7673" s="357">
        <v>6.3810000000000002</v>
      </c>
      <c r="I7673" s="358">
        <v>2.7</v>
      </c>
      <c r="J7673" s="373">
        <v>17.22</v>
      </c>
    </row>
    <row r="7674" spans="1:10" ht="15.75" thickTop="1" x14ac:dyDescent="0.25">
      <c r="A7674" s="374"/>
      <c r="B7674" s="359"/>
      <c r="C7674" s="359"/>
      <c r="D7674" s="359"/>
      <c r="E7674" s="359"/>
      <c r="F7674" s="359"/>
      <c r="G7674" s="359"/>
      <c r="H7674" s="359"/>
      <c r="I7674" s="359"/>
      <c r="J7674" s="375"/>
    </row>
    <row r="7675" spans="1:10" ht="38.25" x14ac:dyDescent="0.25">
      <c r="A7675" s="376" t="s">
        <v>184</v>
      </c>
      <c r="B7675" s="350" t="s">
        <v>4980</v>
      </c>
      <c r="C7675" s="349" t="s">
        <v>12</v>
      </c>
      <c r="D7675" s="349" t="s">
        <v>4981</v>
      </c>
      <c r="E7675" s="644" t="s">
        <v>2910</v>
      </c>
      <c r="F7675" s="644"/>
      <c r="G7675" s="351" t="s">
        <v>162</v>
      </c>
      <c r="H7675" s="352">
        <v>1</v>
      </c>
      <c r="I7675" s="353">
        <v>242.4</v>
      </c>
      <c r="J7675" s="377">
        <v>242.4</v>
      </c>
    </row>
    <row r="7676" spans="1:10" x14ac:dyDescent="0.25">
      <c r="A7676" s="378" t="s">
        <v>185</v>
      </c>
      <c r="B7676" s="361" t="s">
        <v>3233</v>
      </c>
      <c r="C7676" s="360" t="s">
        <v>12</v>
      </c>
      <c r="D7676" s="360" t="s">
        <v>3234</v>
      </c>
      <c r="E7676" s="645" t="s">
        <v>2465</v>
      </c>
      <c r="F7676" s="645"/>
      <c r="G7676" s="362" t="s">
        <v>104</v>
      </c>
      <c r="H7676" s="363">
        <v>0.63043669999999996</v>
      </c>
      <c r="I7676" s="364">
        <v>25.56</v>
      </c>
      <c r="J7676" s="379">
        <v>16.11</v>
      </c>
    </row>
    <row r="7677" spans="1:10" x14ac:dyDescent="0.25">
      <c r="A7677" s="378" t="s">
        <v>185</v>
      </c>
      <c r="B7677" s="361" t="s">
        <v>190</v>
      </c>
      <c r="C7677" s="360" t="s">
        <v>12</v>
      </c>
      <c r="D7677" s="360" t="s">
        <v>106</v>
      </c>
      <c r="E7677" s="645" t="s">
        <v>2465</v>
      </c>
      <c r="F7677" s="645"/>
      <c r="G7677" s="362" t="s">
        <v>104</v>
      </c>
      <c r="H7677" s="363">
        <v>0.54390620000000001</v>
      </c>
      <c r="I7677" s="364">
        <v>24.91</v>
      </c>
      <c r="J7677" s="379">
        <v>13.54</v>
      </c>
    </row>
    <row r="7678" spans="1:10" x14ac:dyDescent="0.25">
      <c r="A7678" s="372" t="s">
        <v>191</v>
      </c>
      <c r="B7678" s="355" t="s">
        <v>3241</v>
      </c>
      <c r="C7678" s="354" t="s">
        <v>12</v>
      </c>
      <c r="D7678" s="354" t="s">
        <v>3242</v>
      </c>
      <c r="E7678" s="643" t="s">
        <v>192</v>
      </c>
      <c r="F7678" s="643"/>
      <c r="G7678" s="356" t="s">
        <v>4</v>
      </c>
      <c r="H7678" s="357">
        <v>0.56499999999999995</v>
      </c>
      <c r="I7678" s="358">
        <v>21.51</v>
      </c>
      <c r="J7678" s="373">
        <v>12.15</v>
      </c>
    </row>
    <row r="7679" spans="1:10" x14ac:dyDescent="0.25">
      <c r="A7679" s="372" t="s">
        <v>191</v>
      </c>
      <c r="B7679" s="355" t="s">
        <v>5180</v>
      </c>
      <c r="C7679" s="354" t="s">
        <v>12</v>
      </c>
      <c r="D7679" s="354" t="s">
        <v>5181</v>
      </c>
      <c r="E7679" s="643" t="s">
        <v>192</v>
      </c>
      <c r="F7679" s="643"/>
      <c r="G7679" s="356" t="s">
        <v>162</v>
      </c>
      <c r="H7679" s="357">
        <v>1</v>
      </c>
      <c r="I7679" s="358">
        <v>200</v>
      </c>
      <c r="J7679" s="373">
        <v>200</v>
      </c>
    </row>
    <row r="7680" spans="1:10" ht="26.25" thickBot="1" x14ac:dyDescent="0.3">
      <c r="A7680" s="372" t="s">
        <v>191</v>
      </c>
      <c r="B7680" s="355" t="s">
        <v>3210</v>
      </c>
      <c r="C7680" s="354" t="s">
        <v>12</v>
      </c>
      <c r="D7680" s="354" t="s">
        <v>3211</v>
      </c>
      <c r="E7680" s="643" t="s">
        <v>192</v>
      </c>
      <c r="F7680" s="643"/>
      <c r="G7680" s="356" t="s">
        <v>16</v>
      </c>
      <c r="H7680" s="357">
        <v>3.3000000000000002E-2</v>
      </c>
      <c r="I7680" s="358">
        <v>18.3</v>
      </c>
      <c r="J7680" s="373">
        <v>0.6</v>
      </c>
    </row>
    <row r="7681" spans="1:10" ht="15.75" thickTop="1" x14ac:dyDescent="0.25">
      <c r="A7681" s="374"/>
      <c r="B7681" s="359"/>
      <c r="C7681" s="359"/>
      <c r="D7681" s="359"/>
      <c r="E7681" s="359"/>
      <c r="F7681" s="359"/>
      <c r="G7681" s="359"/>
      <c r="H7681" s="359"/>
      <c r="I7681" s="359"/>
      <c r="J7681" s="375"/>
    </row>
    <row r="7682" spans="1:10" ht="25.5" x14ac:dyDescent="0.25">
      <c r="A7682" s="376" t="s">
        <v>184</v>
      </c>
      <c r="B7682" s="350" t="s">
        <v>2908</v>
      </c>
      <c r="C7682" s="349" t="s">
        <v>163</v>
      </c>
      <c r="D7682" s="349" t="s">
        <v>2909</v>
      </c>
      <c r="E7682" s="644" t="s">
        <v>2910</v>
      </c>
      <c r="F7682" s="644"/>
      <c r="G7682" s="351" t="s">
        <v>162</v>
      </c>
      <c r="H7682" s="352">
        <v>1</v>
      </c>
      <c r="I7682" s="353">
        <v>322.77</v>
      </c>
      <c r="J7682" s="377">
        <v>322.77</v>
      </c>
    </row>
    <row r="7683" spans="1:10" x14ac:dyDescent="0.25">
      <c r="A7683" s="378" t="s">
        <v>185</v>
      </c>
      <c r="B7683" s="361" t="s">
        <v>190</v>
      </c>
      <c r="C7683" s="360" t="s">
        <v>12</v>
      </c>
      <c r="D7683" s="360" t="s">
        <v>106</v>
      </c>
      <c r="E7683" s="645" t="s">
        <v>2465</v>
      </c>
      <c r="F7683" s="645"/>
      <c r="G7683" s="362" t="s">
        <v>104</v>
      </c>
      <c r="H7683" s="363">
        <v>1.542</v>
      </c>
      <c r="I7683" s="364">
        <v>24.91</v>
      </c>
      <c r="J7683" s="379">
        <v>38.409999999999997</v>
      </c>
    </row>
    <row r="7684" spans="1:10" x14ac:dyDescent="0.25">
      <c r="A7684" s="378" t="s">
        <v>185</v>
      </c>
      <c r="B7684" s="361" t="s">
        <v>3233</v>
      </c>
      <c r="C7684" s="360" t="s">
        <v>12</v>
      </c>
      <c r="D7684" s="360" t="s">
        <v>3234</v>
      </c>
      <c r="E7684" s="645" t="s">
        <v>2465</v>
      </c>
      <c r="F7684" s="645"/>
      <c r="G7684" s="362" t="s">
        <v>104</v>
      </c>
      <c r="H7684" s="363">
        <v>1.5860000000000001</v>
      </c>
      <c r="I7684" s="364">
        <v>25.56</v>
      </c>
      <c r="J7684" s="379">
        <v>40.53</v>
      </c>
    </row>
    <row r="7685" spans="1:10" ht="38.25" x14ac:dyDescent="0.25">
      <c r="A7685" s="372" t="s">
        <v>191</v>
      </c>
      <c r="B7685" s="355" t="s">
        <v>1893</v>
      </c>
      <c r="C7685" s="354" t="s">
        <v>12</v>
      </c>
      <c r="D7685" s="354" t="s">
        <v>1894</v>
      </c>
      <c r="E7685" s="643" t="s">
        <v>192</v>
      </c>
      <c r="F7685" s="643"/>
      <c r="G7685" s="356" t="s">
        <v>4</v>
      </c>
      <c r="H7685" s="357">
        <v>2.1960000000000002</v>
      </c>
      <c r="I7685" s="358">
        <v>0.2</v>
      </c>
      <c r="J7685" s="373">
        <v>0.43</v>
      </c>
    </row>
    <row r="7686" spans="1:10" x14ac:dyDescent="0.25">
      <c r="A7686" s="372" t="s">
        <v>191</v>
      </c>
      <c r="B7686" s="355" t="s">
        <v>3245</v>
      </c>
      <c r="C7686" s="354" t="s">
        <v>125</v>
      </c>
      <c r="D7686" s="354" t="s">
        <v>3246</v>
      </c>
      <c r="E7686" s="643" t="s">
        <v>192</v>
      </c>
      <c r="F7686" s="643"/>
      <c r="G7686" s="356" t="s">
        <v>162</v>
      </c>
      <c r="H7686" s="357">
        <v>1</v>
      </c>
      <c r="I7686" s="358">
        <v>150</v>
      </c>
      <c r="J7686" s="373">
        <v>150</v>
      </c>
    </row>
    <row r="7687" spans="1:10" ht="38.25" x14ac:dyDescent="0.25">
      <c r="A7687" s="372" t="s">
        <v>191</v>
      </c>
      <c r="B7687" s="355" t="s">
        <v>3235</v>
      </c>
      <c r="C7687" s="354" t="s">
        <v>12</v>
      </c>
      <c r="D7687" s="354" t="s">
        <v>3236</v>
      </c>
      <c r="E7687" s="643" t="s">
        <v>192</v>
      </c>
      <c r="F7687" s="643"/>
      <c r="G7687" s="356" t="s">
        <v>3</v>
      </c>
      <c r="H7687" s="357">
        <v>2.992</v>
      </c>
      <c r="I7687" s="358">
        <v>2.7</v>
      </c>
      <c r="J7687" s="373">
        <v>8.07</v>
      </c>
    </row>
    <row r="7688" spans="1:10" x14ac:dyDescent="0.25">
      <c r="A7688" s="372" t="s">
        <v>191</v>
      </c>
      <c r="B7688" s="355" t="s">
        <v>3243</v>
      </c>
      <c r="C7688" s="354" t="s">
        <v>12</v>
      </c>
      <c r="D7688" s="354" t="s">
        <v>3244</v>
      </c>
      <c r="E7688" s="643" t="s">
        <v>192</v>
      </c>
      <c r="F7688" s="643"/>
      <c r="G7688" s="356" t="s">
        <v>16</v>
      </c>
      <c r="H7688" s="357">
        <v>0.96399999999999997</v>
      </c>
      <c r="I7688" s="358">
        <v>79.67</v>
      </c>
      <c r="J7688" s="373">
        <v>76.8</v>
      </c>
    </row>
    <row r="7689" spans="1:10" x14ac:dyDescent="0.25">
      <c r="A7689" s="372" t="s">
        <v>191</v>
      </c>
      <c r="B7689" s="355" t="s">
        <v>3241</v>
      </c>
      <c r="C7689" s="354" t="s">
        <v>12</v>
      </c>
      <c r="D7689" s="354" t="s">
        <v>3242</v>
      </c>
      <c r="E7689" s="643" t="s">
        <v>192</v>
      </c>
      <c r="F7689" s="643"/>
      <c r="G7689" s="356" t="s">
        <v>4</v>
      </c>
      <c r="H7689" s="357">
        <v>0.39700000000000002</v>
      </c>
      <c r="I7689" s="358">
        <v>21.51</v>
      </c>
      <c r="J7689" s="373">
        <v>8.5299999999999994</v>
      </c>
    </row>
    <row r="7690" spans="1:10" x14ac:dyDescent="0.25">
      <c r="A7690" s="646" t="s">
        <v>199</v>
      </c>
      <c r="B7690" s="853"/>
      <c r="C7690" s="853"/>
      <c r="D7690" s="853"/>
      <c r="E7690" s="853"/>
      <c r="F7690" s="853"/>
      <c r="G7690" s="853"/>
      <c r="H7690" s="853"/>
      <c r="I7690" s="853"/>
      <c r="J7690" s="647"/>
    </row>
    <row r="7691" spans="1:10" ht="15.75" thickBot="1" x14ac:dyDescent="0.3">
      <c r="A7691" s="648" t="s">
        <v>3247</v>
      </c>
      <c r="B7691" s="854"/>
      <c r="C7691" s="854"/>
      <c r="D7691" s="854"/>
      <c r="E7691" s="854"/>
      <c r="F7691" s="854"/>
      <c r="G7691" s="854"/>
      <c r="H7691" s="854"/>
      <c r="I7691" s="854"/>
      <c r="J7691" s="649"/>
    </row>
    <row r="7692" spans="1:10" ht="15.75" thickTop="1" x14ac:dyDescent="0.25">
      <c r="A7692" s="374"/>
      <c r="B7692" s="359"/>
      <c r="C7692" s="359"/>
      <c r="D7692" s="359"/>
      <c r="E7692" s="359"/>
      <c r="F7692" s="359"/>
      <c r="G7692" s="359"/>
      <c r="H7692" s="359"/>
      <c r="I7692" s="359"/>
      <c r="J7692" s="375"/>
    </row>
    <row r="7693" spans="1:10" ht="38.25" x14ac:dyDescent="0.25">
      <c r="A7693" s="376" t="s">
        <v>184</v>
      </c>
      <c r="B7693" s="350" t="s">
        <v>3005</v>
      </c>
      <c r="C7693" s="349" t="s">
        <v>12</v>
      </c>
      <c r="D7693" s="349" t="s">
        <v>3006</v>
      </c>
      <c r="E7693" s="644" t="s">
        <v>713</v>
      </c>
      <c r="F7693" s="644"/>
      <c r="G7693" s="351" t="s">
        <v>4</v>
      </c>
      <c r="H7693" s="352">
        <v>1</v>
      </c>
      <c r="I7693" s="353">
        <v>69.540000000000006</v>
      </c>
      <c r="J7693" s="377">
        <v>69.540000000000006</v>
      </c>
    </row>
    <row r="7694" spans="1:10" x14ac:dyDescent="0.25">
      <c r="A7694" s="378" t="s">
        <v>185</v>
      </c>
      <c r="B7694" s="361" t="s">
        <v>195</v>
      </c>
      <c r="C7694" s="360" t="s">
        <v>12</v>
      </c>
      <c r="D7694" s="360" t="s">
        <v>112</v>
      </c>
      <c r="E7694" s="645" t="s">
        <v>2465</v>
      </c>
      <c r="F7694" s="645"/>
      <c r="G7694" s="362" t="s">
        <v>104</v>
      </c>
      <c r="H7694" s="363">
        <v>0.82599999999999996</v>
      </c>
      <c r="I7694" s="364">
        <v>34.340000000000003</v>
      </c>
      <c r="J7694" s="379">
        <v>28.36</v>
      </c>
    </row>
    <row r="7695" spans="1:10" ht="25.5" x14ac:dyDescent="0.25">
      <c r="A7695" s="378" t="s">
        <v>185</v>
      </c>
      <c r="B7695" s="361" t="s">
        <v>211</v>
      </c>
      <c r="C7695" s="360" t="s">
        <v>12</v>
      </c>
      <c r="D7695" s="360" t="s">
        <v>114</v>
      </c>
      <c r="E7695" s="645" t="s">
        <v>2465</v>
      </c>
      <c r="F7695" s="645"/>
      <c r="G7695" s="362" t="s">
        <v>104</v>
      </c>
      <c r="H7695" s="363">
        <v>0.82599999999999996</v>
      </c>
      <c r="I7695" s="364">
        <v>26.15</v>
      </c>
      <c r="J7695" s="379">
        <v>21.59</v>
      </c>
    </row>
    <row r="7696" spans="1:10" ht="26.25" thickBot="1" x14ac:dyDescent="0.3">
      <c r="A7696" s="372" t="s">
        <v>191</v>
      </c>
      <c r="B7696" s="355" t="s">
        <v>3248</v>
      </c>
      <c r="C7696" s="354" t="s">
        <v>12</v>
      </c>
      <c r="D7696" s="354" t="s">
        <v>3249</v>
      </c>
      <c r="E7696" s="643" t="s">
        <v>192</v>
      </c>
      <c r="F7696" s="643"/>
      <c r="G7696" s="356" t="s">
        <v>4</v>
      </c>
      <c r="H7696" s="357">
        <v>3</v>
      </c>
      <c r="I7696" s="358">
        <v>6.53</v>
      </c>
      <c r="J7696" s="373">
        <v>19.59</v>
      </c>
    </row>
    <row r="7697" spans="1:10" ht="15.75" thickTop="1" x14ac:dyDescent="0.25">
      <c r="A7697" s="374"/>
      <c r="B7697" s="359"/>
      <c r="C7697" s="359"/>
      <c r="D7697" s="359"/>
      <c r="E7697" s="359"/>
      <c r="F7697" s="359"/>
      <c r="G7697" s="359"/>
      <c r="H7697" s="359"/>
      <c r="I7697" s="359"/>
      <c r="J7697" s="375"/>
    </row>
    <row r="7698" spans="1:10" ht="38.25" x14ac:dyDescent="0.25">
      <c r="A7698" s="376" t="s">
        <v>184</v>
      </c>
      <c r="B7698" s="350" t="s">
        <v>2441</v>
      </c>
      <c r="C7698" s="349" t="s">
        <v>12</v>
      </c>
      <c r="D7698" s="349" t="s">
        <v>2442</v>
      </c>
      <c r="E7698" s="644" t="s">
        <v>713</v>
      </c>
      <c r="F7698" s="644"/>
      <c r="G7698" s="351" t="s">
        <v>4</v>
      </c>
      <c r="H7698" s="352">
        <v>1</v>
      </c>
      <c r="I7698" s="353">
        <v>40.1</v>
      </c>
      <c r="J7698" s="377">
        <v>40.1</v>
      </c>
    </row>
    <row r="7699" spans="1:10" x14ac:dyDescent="0.25">
      <c r="A7699" s="378" t="s">
        <v>185</v>
      </c>
      <c r="B7699" s="361" t="s">
        <v>195</v>
      </c>
      <c r="C7699" s="360" t="s">
        <v>12</v>
      </c>
      <c r="D7699" s="360" t="s">
        <v>112</v>
      </c>
      <c r="E7699" s="645" t="s">
        <v>2465</v>
      </c>
      <c r="F7699" s="645"/>
      <c r="G7699" s="362" t="s">
        <v>104</v>
      </c>
      <c r="H7699" s="363">
        <v>0.48599999999999999</v>
      </c>
      <c r="I7699" s="364">
        <v>34.340000000000003</v>
      </c>
      <c r="J7699" s="379">
        <v>16.68</v>
      </c>
    </row>
    <row r="7700" spans="1:10" ht="25.5" x14ac:dyDescent="0.25">
      <c r="A7700" s="378" t="s">
        <v>185</v>
      </c>
      <c r="B7700" s="361" t="s">
        <v>211</v>
      </c>
      <c r="C7700" s="360" t="s">
        <v>12</v>
      </c>
      <c r="D7700" s="360" t="s">
        <v>114</v>
      </c>
      <c r="E7700" s="645" t="s">
        <v>2465</v>
      </c>
      <c r="F7700" s="645"/>
      <c r="G7700" s="362" t="s">
        <v>104</v>
      </c>
      <c r="H7700" s="363">
        <v>0.48599999999999999</v>
      </c>
      <c r="I7700" s="364">
        <v>26.15</v>
      </c>
      <c r="J7700" s="379">
        <v>12.7</v>
      </c>
    </row>
    <row r="7701" spans="1:10" x14ac:dyDescent="0.25">
      <c r="A7701" s="372" t="s">
        <v>191</v>
      </c>
      <c r="B7701" s="355" t="s">
        <v>1909</v>
      </c>
      <c r="C7701" s="354" t="s">
        <v>12</v>
      </c>
      <c r="D7701" s="354" t="s">
        <v>1910</v>
      </c>
      <c r="E7701" s="643" t="s">
        <v>192</v>
      </c>
      <c r="F7701" s="643"/>
      <c r="G7701" s="356" t="s">
        <v>4</v>
      </c>
      <c r="H7701" s="357">
        <v>1</v>
      </c>
      <c r="I7701" s="358">
        <v>5.71</v>
      </c>
      <c r="J7701" s="373">
        <v>5.71</v>
      </c>
    </row>
    <row r="7702" spans="1:10" ht="15.75" thickBot="1" x14ac:dyDescent="0.3">
      <c r="A7702" s="372" t="s">
        <v>191</v>
      </c>
      <c r="B7702" s="355" t="s">
        <v>905</v>
      </c>
      <c r="C7702" s="354" t="s">
        <v>12</v>
      </c>
      <c r="D7702" s="354" t="s">
        <v>906</v>
      </c>
      <c r="E7702" s="643" t="s">
        <v>192</v>
      </c>
      <c r="F7702" s="643"/>
      <c r="G7702" s="356" t="s">
        <v>4</v>
      </c>
      <c r="H7702" s="357">
        <v>1</v>
      </c>
      <c r="I7702" s="358">
        <v>5.01</v>
      </c>
      <c r="J7702" s="373">
        <v>5.01</v>
      </c>
    </row>
    <row r="7703" spans="1:10" ht="15.75" thickTop="1" x14ac:dyDescent="0.25">
      <c r="A7703" s="374"/>
      <c r="B7703" s="359"/>
      <c r="C7703" s="359"/>
      <c r="D7703" s="359"/>
      <c r="E7703" s="359"/>
      <c r="F7703" s="359"/>
      <c r="G7703" s="359"/>
      <c r="H7703" s="359"/>
      <c r="I7703" s="359"/>
      <c r="J7703" s="375"/>
    </row>
    <row r="7704" spans="1:10" ht="38.25" x14ac:dyDescent="0.25">
      <c r="A7704" s="376" t="s">
        <v>184</v>
      </c>
      <c r="B7704" s="350" t="s">
        <v>6079</v>
      </c>
      <c r="C7704" s="349" t="s">
        <v>163</v>
      </c>
      <c r="D7704" s="349" t="s">
        <v>6080</v>
      </c>
      <c r="E7704" s="644" t="s">
        <v>713</v>
      </c>
      <c r="F7704" s="644"/>
      <c r="G7704" s="351" t="s">
        <v>4</v>
      </c>
      <c r="H7704" s="352">
        <v>1</v>
      </c>
      <c r="I7704" s="353">
        <v>40.1</v>
      </c>
      <c r="J7704" s="377">
        <v>40.1</v>
      </c>
    </row>
    <row r="7705" spans="1:10" ht="25.5" x14ac:dyDescent="0.25">
      <c r="A7705" s="378" t="s">
        <v>185</v>
      </c>
      <c r="B7705" s="361" t="s">
        <v>211</v>
      </c>
      <c r="C7705" s="360" t="s">
        <v>12</v>
      </c>
      <c r="D7705" s="360" t="s">
        <v>114</v>
      </c>
      <c r="E7705" s="645" t="s">
        <v>2465</v>
      </c>
      <c r="F7705" s="645"/>
      <c r="G7705" s="362" t="s">
        <v>104</v>
      </c>
      <c r="H7705" s="363">
        <v>0.48599999999999999</v>
      </c>
      <c r="I7705" s="364">
        <v>26.15</v>
      </c>
      <c r="J7705" s="379">
        <v>12.7</v>
      </c>
    </row>
    <row r="7706" spans="1:10" x14ac:dyDescent="0.25">
      <c r="A7706" s="378" t="s">
        <v>185</v>
      </c>
      <c r="B7706" s="361" t="s">
        <v>195</v>
      </c>
      <c r="C7706" s="360" t="s">
        <v>12</v>
      </c>
      <c r="D7706" s="360" t="s">
        <v>112</v>
      </c>
      <c r="E7706" s="645" t="s">
        <v>2465</v>
      </c>
      <c r="F7706" s="645"/>
      <c r="G7706" s="362" t="s">
        <v>104</v>
      </c>
      <c r="H7706" s="363">
        <v>0.48599999999999999</v>
      </c>
      <c r="I7706" s="364">
        <v>34.340000000000003</v>
      </c>
      <c r="J7706" s="379">
        <v>16.68</v>
      </c>
    </row>
    <row r="7707" spans="1:10" x14ac:dyDescent="0.25">
      <c r="A7707" s="372" t="s">
        <v>191</v>
      </c>
      <c r="B7707" s="355" t="s">
        <v>905</v>
      </c>
      <c r="C7707" s="354" t="s">
        <v>12</v>
      </c>
      <c r="D7707" s="354" t="s">
        <v>906</v>
      </c>
      <c r="E7707" s="643" t="s">
        <v>192</v>
      </c>
      <c r="F7707" s="643"/>
      <c r="G7707" s="356" t="s">
        <v>4</v>
      </c>
      <c r="H7707" s="357">
        <v>1</v>
      </c>
      <c r="I7707" s="358">
        <v>5.01</v>
      </c>
      <c r="J7707" s="373">
        <v>5.01</v>
      </c>
    </row>
    <row r="7708" spans="1:10" x14ac:dyDescent="0.25">
      <c r="A7708" s="372" t="s">
        <v>191</v>
      </c>
      <c r="B7708" s="355" t="s">
        <v>1909</v>
      </c>
      <c r="C7708" s="354" t="s">
        <v>12</v>
      </c>
      <c r="D7708" s="354" t="s">
        <v>1910</v>
      </c>
      <c r="E7708" s="643" t="s">
        <v>192</v>
      </c>
      <c r="F7708" s="643"/>
      <c r="G7708" s="356" t="s">
        <v>4</v>
      </c>
      <c r="H7708" s="357">
        <v>1</v>
      </c>
      <c r="I7708" s="358">
        <v>5.71</v>
      </c>
      <c r="J7708" s="373">
        <v>5.71</v>
      </c>
    </row>
    <row r="7709" spans="1:10" x14ac:dyDescent="0.25">
      <c r="A7709" s="646" t="s">
        <v>199</v>
      </c>
      <c r="B7709" s="853"/>
      <c r="C7709" s="853"/>
      <c r="D7709" s="853"/>
      <c r="E7709" s="853"/>
      <c r="F7709" s="853"/>
      <c r="G7709" s="853"/>
      <c r="H7709" s="853"/>
      <c r="I7709" s="853"/>
      <c r="J7709" s="647"/>
    </row>
    <row r="7710" spans="1:10" ht="15.75" thickBot="1" x14ac:dyDescent="0.3">
      <c r="A7710" s="648" t="s">
        <v>6172</v>
      </c>
      <c r="B7710" s="854"/>
      <c r="C7710" s="854"/>
      <c r="D7710" s="854"/>
      <c r="E7710" s="854"/>
      <c r="F7710" s="854"/>
      <c r="G7710" s="854"/>
      <c r="H7710" s="854"/>
      <c r="I7710" s="854"/>
      <c r="J7710" s="649"/>
    </row>
    <row r="7711" spans="1:10" ht="15.75" thickTop="1" x14ac:dyDescent="0.25">
      <c r="A7711" s="374"/>
      <c r="B7711" s="359"/>
      <c r="C7711" s="359"/>
      <c r="D7711" s="359"/>
      <c r="E7711" s="359"/>
      <c r="F7711" s="359"/>
      <c r="G7711" s="359"/>
      <c r="H7711" s="359"/>
      <c r="I7711" s="359"/>
      <c r="J7711" s="375"/>
    </row>
    <row r="7712" spans="1:10" ht="38.25" x14ac:dyDescent="0.25">
      <c r="A7712" s="376" t="s">
        <v>184</v>
      </c>
      <c r="B7712" s="350" t="s">
        <v>758</v>
      </c>
      <c r="C7712" s="349" t="s">
        <v>12</v>
      </c>
      <c r="D7712" s="349" t="s">
        <v>759</v>
      </c>
      <c r="E7712" s="644" t="s">
        <v>713</v>
      </c>
      <c r="F7712" s="644"/>
      <c r="G7712" s="351" t="s">
        <v>4</v>
      </c>
      <c r="H7712" s="352">
        <v>1</v>
      </c>
      <c r="I7712" s="353">
        <v>19.03</v>
      </c>
      <c r="J7712" s="377">
        <v>19.03</v>
      </c>
    </row>
    <row r="7713" spans="1:10" ht="25.5" x14ac:dyDescent="0.25">
      <c r="A7713" s="378" t="s">
        <v>185</v>
      </c>
      <c r="B7713" s="361" t="s">
        <v>211</v>
      </c>
      <c r="C7713" s="360" t="s">
        <v>12</v>
      </c>
      <c r="D7713" s="360" t="s">
        <v>114</v>
      </c>
      <c r="E7713" s="645" t="s">
        <v>2465</v>
      </c>
      <c r="F7713" s="645"/>
      <c r="G7713" s="362" t="s">
        <v>104</v>
      </c>
      <c r="H7713" s="363">
        <v>0.23200000000000001</v>
      </c>
      <c r="I7713" s="364">
        <v>26.15</v>
      </c>
      <c r="J7713" s="379">
        <v>6.06</v>
      </c>
    </row>
    <row r="7714" spans="1:10" x14ac:dyDescent="0.25">
      <c r="A7714" s="378" t="s">
        <v>185</v>
      </c>
      <c r="B7714" s="361" t="s">
        <v>195</v>
      </c>
      <c r="C7714" s="360" t="s">
        <v>12</v>
      </c>
      <c r="D7714" s="360" t="s">
        <v>112</v>
      </c>
      <c r="E7714" s="645" t="s">
        <v>2465</v>
      </c>
      <c r="F7714" s="645"/>
      <c r="G7714" s="362" t="s">
        <v>104</v>
      </c>
      <c r="H7714" s="363">
        <v>0.23200000000000001</v>
      </c>
      <c r="I7714" s="364">
        <v>34.340000000000003</v>
      </c>
      <c r="J7714" s="379">
        <v>7.96</v>
      </c>
    </row>
    <row r="7715" spans="1:10" ht="15.75" thickBot="1" x14ac:dyDescent="0.3">
      <c r="A7715" s="372" t="s">
        <v>191</v>
      </c>
      <c r="B7715" s="355" t="s">
        <v>905</v>
      </c>
      <c r="C7715" s="354" t="s">
        <v>12</v>
      </c>
      <c r="D7715" s="354" t="s">
        <v>906</v>
      </c>
      <c r="E7715" s="643" t="s">
        <v>192</v>
      </c>
      <c r="F7715" s="643"/>
      <c r="G7715" s="356" t="s">
        <v>4</v>
      </c>
      <c r="H7715" s="357">
        <v>1</v>
      </c>
      <c r="I7715" s="358">
        <v>5.01</v>
      </c>
      <c r="J7715" s="373">
        <v>5.01</v>
      </c>
    </row>
    <row r="7716" spans="1:10" ht="15.75" thickTop="1" x14ac:dyDescent="0.25">
      <c r="A7716" s="374"/>
      <c r="B7716" s="359"/>
      <c r="C7716" s="359"/>
      <c r="D7716" s="359"/>
      <c r="E7716" s="359"/>
      <c r="F7716" s="359"/>
      <c r="G7716" s="359"/>
      <c r="H7716" s="359"/>
      <c r="I7716" s="359"/>
      <c r="J7716" s="375"/>
    </row>
    <row r="7717" spans="1:10" ht="38.25" x14ac:dyDescent="0.25">
      <c r="A7717" s="376" t="s">
        <v>184</v>
      </c>
      <c r="B7717" s="350" t="s">
        <v>1895</v>
      </c>
      <c r="C7717" s="349" t="s">
        <v>12</v>
      </c>
      <c r="D7717" s="349" t="s">
        <v>1896</v>
      </c>
      <c r="E7717" s="644" t="s">
        <v>713</v>
      </c>
      <c r="F7717" s="644"/>
      <c r="G7717" s="351" t="s">
        <v>4</v>
      </c>
      <c r="H7717" s="352">
        <v>1</v>
      </c>
      <c r="I7717" s="353">
        <v>34.33</v>
      </c>
      <c r="J7717" s="377">
        <v>34.33</v>
      </c>
    </row>
    <row r="7718" spans="1:10" x14ac:dyDescent="0.25">
      <c r="A7718" s="378" t="s">
        <v>185</v>
      </c>
      <c r="B7718" s="361" t="s">
        <v>195</v>
      </c>
      <c r="C7718" s="360" t="s">
        <v>12</v>
      </c>
      <c r="D7718" s="360" t="s">
        <v>112</v>
      </c>
      <c r="E7718" s="645" t="s">
        <v>2465</v>
      </c>
      <c r="F7718" s="645"/>
      <c r="G7718" s="362" t="s">
        <v>104</v>
      </c>
      <c r="H7718" s="363">
        <v>0.40200000000000002</v>
      </c>
      <c r="I7718" s="364">
        <v>34.340000000000003</v>
      </c>
      <c r="J7718" s="379">
        <v>13.8</v>
      </c>
    </row>
    <row r="7719" spans="1:10" ht="25.5" x14ac:dyDescent="0.25">
      <c r="A7719" s="378" t="s">
        <v>185</v>
      </c>
      <c r="B7719" s="361" t="s">
        <v>211</v>
      </c>
      <c r="C7719" s="360" t="s">
        <v>12</v>
      </c>
      <c r="D7719" s="360" t="s">
        <v>114</v>
      </c>
      <c r="E7719" s="645" t="s">
        <v>2465</v>
      </c>
      <c r="F7719" s="645"/>
      <c r="G7719" s="362" t="s">
        <v>104</v>
      </c>
      <c r="H7719" s="363">
        <v>0.40200000000000002</v>
      </c>
      <c r="I7719" s="364">
        <v>26.15</v>
      </c>
      <c r="J7719" s="379">
        <v>10.51</v>
      </c>
    </row>
    <row r="7720" spans="1:10" ht="15.75" thickBot="1" x14ac:dyDescent="0.3">
      <c r="A7720" s="372" t="s">
        <v>191</v>
      </c>
      <c r="B7720" s="355" t="s">
        <v>905</v>
      </c>
      <c r="C7720" s="354" t="s">
        <v>12</v>
      </c>
      <c r="D7720" s="354" t="s">
        <v>906</v>
      </c>
      <c r="E7720" s="643" t="s">
        <v>192</v>
      </c>
      <c r="F7720" s="643"/>
      <c r="G7720" s="356" t="s">
        <v>4</v>
      </c>
      <c r="H7720" s="357">
        <v>2</v>
      </c>
      <c r="I7720" s="358">
        <v>5.01</v>
      </c>
      <c r="J7720" s="373">
        <v>10.02</v>
      </c>
    </row>
    <row r="7721" spans="1:10" ht="15.75" thickTop="1" x14ac:dyDescent="0.25">
      <c r="A7721" s="374"/>
      <c r="B7721" s="359"/>
      <c r="C7721" s="359"/>
      <c r="D7721" s="359"/>
      <c r="E7721" s="359"/>
      <c r="F7721" s="359"/>
      <c r="G7721" s="359"/>
      <c r="H7721" s="359"/>
      <c r="I7721" s="359"/>
      <c r="J7721" s="375"/>
    </row>
    <row r="7722" spans="1:10" ht="51" x14ac:dyDescent="0.25">
      <c r="A7722" s="376" t="s">
        <v>184</v>
      </c>
      <c r="B7722" s="350" t="s">
        <v>2935</v>
      </c>
      <c r="C7722" s="349" t="s">
        <v>163</v>
      </c>
      <c r="D7722" s="349" t="s">
        <v>2936</v>
      </c>
      <c r="E7722" s="644" t="s">
        <v>1789</v>
      </c>
      <c r="F7722" s="644"/>
      <c r="G7722" s="351" t="s">
        <v>162</v>
      </c>
      <c r="H7722" s="352">
        <v>1</v>
      </c>
      <c r="I7722" s="353">
        <v>450.89</v>
      </c>
      <c r="J7722" s="377">
        <v>450.89</v>
      </c>
    </row>
    <row r="7723" spans="1:10" x14ac:dyDescent="0.25">
      <c r="A7723" s="378" t="s">
        <v>185</v>
      </c>
      <c r="B7723" s="361" t="s">
        <v>207</v>
      </c>
      <c r="C7723" s="360" t="s">
        <v>12</v>
      </c>
      <c r="D7723" s="360" t="s">
        <v>107</v>
      </c>
      <c r="E7723" s="645" t="s">
        <v>2465</v>
      </c>
      <c r="F7723" s="645"/>
      <c r="G7723" s="362" t="s">
        <v>104</v>
      </c>
      <c r="H7723" s="363">
        <v>0.51900000000000002</v>
      </c>
      <c r="I7723" s="364">
        <v>33.840000000000003</v>
      </c>
      <c r="J7723" s="379">
        <v>17.559999999999999</v>
      </c>
    </row>
    <row r="7724" spans="1:10" x14ac:dyDescent="0.25">
      <c r="A7724" s="378" t="s">
        <v>185</v>
      </c>
      <c r="B7724" s="361" t="s">
        <v>190</v>
      </c>
      <c r="C7724" s="360" t="s">
        <v>12</v>
      </c>
      <c r="D7724" s="360" t="s">
        <v>106</v>
      </c>
      <c r="E7724" s="645" t="s">
        <v>2465</v>
      </c>
      <c r="F7724" s="645"/>
      <c r="G7724" s="362" t="s">
        <v>104</v>
      </c>
      <c r="H7724" s="363">
        <v>0.25900000000000001</v>
      </c>
      <c r="I7724" s="364">
        <v>24.91</v>
      </c>
      <c r="J7724" s="379">
        <v>6.45</v>
      </c>
    </row>
    <row r="7725" spans="1:10" ht="38.25" x14ac:dyDescent="0.25">
      <c r="A7725" s="372" t="s">
        <v>191</v>
      </c>
      <c r="B7725" s="355" t="s">
        <v>3047</v>
      </c>
      <c r="C7725" s="354" t="s">
        <v>12</v>
      </c>
      <c r="D7725" s="354" t="s">
        <v>3048</v>
      </c>
      <c r="E7725" s="643" t="s">
        <v>192</v>
      </c>
      <c r="F7725" s="643"/>
      <c r="G7725" s="356" t="s">
        <v>4</v>
      </c>
      <c r="H7725" s="357">
        <v>9.1999999999999993</v>
      </c>
      <c r="I7725" s="358">
        <v>0.18</v>
      </c>
      <c r="J7725" s="373">
        <v>1.65</v>
      </c>
    </row>
    <row r="7726" spans="1:10" x14ac:dyDescent="0.25">
      <c r="A7726" s="372" t="s">
        <v>191</v>
      </c>
      <c r="B7726" s="355" t="s">
        <v>3237</v>
      </c>
      <c r="C7726" s="354" t="s">
        <v>12</v>
      </c>
      <c r="D7726" s="354" t="s">
        <v>3238</v>
      </c>
      <c r="E7726" s="643" t="s">
        <v>192</v>
      </c>
      <c r="F7726" s="643"/>
      <c r="G7726" s="356" t="s">
        <v>162</v>
      </c>
      <c r="H7726" s="357">
        <v>1</v>
      </c>
      <c r="I7726" s="358">
        <v>175</v>
      </c>
      <c r="J7726" s="373">
        <v>175</v>
      </c>
    </row>
    <row r="7727" spans="1:10" ht="51" x14ac:dyDescent="0.25">
      <c r="A7727" s="372" t="s">
        <v>191</v>
      </c>
      <c r="B7727" s="355" t="s">
        <v>3250</v>
      </c>
      <c r="C7727" s="354" t="s">
        <v>12</v>
      </c>
      <c r="D7727" s="354" t="s">
        <v>3251</v>
      </c>
      <c r="E7727" s="643" t="s">
        <v>192</v>
      </c>
      <c r="F7727" s="643"/>
      <c r="G7727" s="356" t="s">
        <v>162</v>
      </c>
      <c r="H7727" s="357">
        <v>1</v>
      </c>
      <c r="I7727" s="358">
        <v>236.83</v>
      </c>
      <c r="J7727" s="373">
        <v>236.83</v>
      </c>
    </row>
    <row r="7728" spans="1:10" x14ac:dyDescent="0.25">
      <c r="A7728" s="372" t="s">
        <v>191</v>
      </c>
      <c r="B7728" s="355" t="s">
        <v>3241</v>
      </c>
      <c r="C7728" s="354" t="s">
        <v>12</v>
      </c>
      <c r="D7728" s="354" t="s">
        <v>3242</v>
      </c>
      <c r="E7728" s="643" t="s">
        <v>192</v>
      </c>
      <c r="F7728" s="643"/>
      <c r="G7728" s="356" t="s">
        <v>4</v>
      </c>
      <c r="H7728" s="357">
        <v>0.62329999999999997</v>
      </c>
      <c r="I7728" s="358">
        <v>21.51</v>
      </c>
      <c r="J7728" s="373">
        <v>13.4</v>
      </c>
    </row>
    <row r="7729" spans="1:10" x14ac:dyDescent="0.25">
      <c r="A7729" s="646" t="s">
        <v>199</v>
      </c>
      <c r="B7729" s="853"/>
      <c r="C7729" s="853"/>
      <c r="D7729" s="853"/>
      <c r="E7729" s="853"/>
      <c r="F7729" s="853"/>
      <c r="G7729" s="853"/>
      <c r="H7729" s="853"/>
      <c r="I7729" s="853"/>
      <c r="J7729" s="647"/>
    </row>
    <row r="7730" spans="1:10" ht="15.75" thickBot="1" x14ac:dyDescent="0.3">
      <c r="A7730" s="648" t="s">
        <v>3252</v>
      </c>
      <c r="B7730" s="854"/>
      <c r="C7730" s="854"/>
      <c r="D7730" s="854"/>
      <c r="E7730" s="854"/>
      <c r="F7730" s="854"/>
      <c r="G7730" s="854"/>
      <c r="H7730" s="854"/>
      <c r="I7730" s="854"/>
      <c r="J7730" s="649"/>
    </row>
    <row r="7731" spans="1:10" ht="15.75" thickTop="1" x14ac:dyDescent="0.25">
      <c r="A7731" s="374"/>
      <c r="B7731" s="359"/>
      <c r="C7731" s="359"/>
      <c r="D7731" s="359"/>
      <c r="E7731" s="359"/>
      <c r="F7731" s="359"/>
      <c r="G7731" s="359"/>
      <c r="H7731" s="359"/>
      <c r="I7731" s="359"/>
      <c r="J7731" s="375"/>
    </row>
    <row r="7732" spans="1:10" ht="51" x14ac:dyDescent="0.25">
      <c r="A7732" s="376" t="s">
        <v>184</v>
      </c>
      <c r="B7732" s="350" t="s">
        <v>4984</v>
      </c>
      <c r="C7732" s="349" t="s">
        <v>163</v>
      </c>
      <c r="D7732" s="349" t="s">
        <v>4985</v>
      </c>
      <c r="E7732" s="644" t="s">
        <v>189</v>
      </c>
      <c r="F7732" s="644"/>
      <c r="G7732" s="351" t="s">
        <v>162</v>
      </c>
      <c r="H7732" s="352">
        <v>1</v>
      </c>
      <c r="I7732" s="353">
        <v>682.95</v>
      </c>
      <c r="J7732" s="377">
        <v>682.95</v>
      </c>
    </row>
    <row r="7733" spans="1:10" ht="38.25" x14ac:dyDescent="0.25">
      <c r="A7733" s="378" t="s">
        <v>185</v>
      </c>
      <c r="B7733" s="361" t="s">
        <v>2917</v>
      </c>
      <c r="C7733" s="360" t="s">
        <v>12</v>
      </c>
      <c r="D7733" s="360" t="s">
        <v>3367</v>
      </c>
      <c r="E7733" s="645" t="s">
        <v>2910</v>
      </c>
      <c r="F7733" s="645"/>
      <c r="G7733" s="362" t="s">
        <v>162</v>
      </c>
      <c r="H7733" s="363">
        <v>1</v>
      </c>
      <c r="I7733" s="364">
        <v>373.38</v>
      </c>
      <c r="J7733" s="379">
        <v>373.38</v>
      </c>
    </row>
    <row r="7734" spans="1:10" x14ac:dyDescent="0.25">
      <c r="A7734" s="378" t="s">
        <v>185</v>
      </c>
      <c r="B7734" s="361" t="s">
        <v>190</v>
      </c>
      <c r="C7734" s="360" t="s">
        <v>12</v>
      </c>
      <c r="D7734" s="360" t="s">
        <v>106</v>
      </c>
      <c r="E7734" s="645" t="s">
        <v>2465</v>
      </c>
      <c r="F7734" s="645"/>
      <c r="G7734" s="362" t="s">
        <v>104</v>
      </c>
      <c r="H7734" s="363">
        <v>0.36</v>
      </c>
      <c r="I7734" s="364">
        <v>24.91</v>
      </c>
      <c r="J7734" s="379">
        <v>8.9600000000000009</v>
      </c>
    </row>
    <row r="7735" spans="1:10" x14ac:dyDescent="0.25">
      <c r="A7735" s="378" t="s">
        <v>185</v>
      </c>
      <c r="B7735" s="361" t="s">
        <v>207</v>
      </c>
      <c r="C7735" s="360" t="s">
        <v>12</v>
      </c>
      <c r="D7735" s="360" t="s">
        <v>107</v>
      </c>
      <c r="E7735" s="645" t="s">
        <v>2465</v>
      </c>
      <c r="F7735" s="645"/>
      <c r="G7735" s="362" t="s">
        <v>104</v>
      </c>
      <c r="H7735" s="363">
        <v>0.72</v>
      </c>
      <c r="I7735" s="364">
        <v>33.840000000000003</v>
      </c>
      <c r="J7735" s="379">
        <v>24.36</v>
      </c>
    </row>
    <row r="7736" spans="1:10" ht="38.25" x14ac:dyDescent="0.25">
      <c r="A7736" s="372" t="s">
        <v>191</v>
      </c>
      <c r="B7736" s="355" t="s">
        <v>3047</v>
      </c>
      <c r="C7736" s="354" t="s">
        <v>12</v>
      </c>
      <c r="D7736" s="354" t="s">
        <v>3048</v>
      </c>
      <c r="E7736" s="643" t="s">
        <v>192</v>
      </c>
      <c r="F7736" s="643"/>
      <c r="G7736" s="356" t="s">
        <v>4</v>
      </c>
      <c r="H7736" s="357">
        <v>17.413</v>
      </c>
      <c r="I7736" s="358">
        <v>0.18</v>
      </c>
      <c r="J7736" s="373">
        <v>3.13</v>
      </c>
    </row>
    <row r="7737" spans="1:10" ht="25.5" x14ac:dyDescent="0.25">
      <c r="A7737" s="372" t="s">
        <v>191</v>
      </c>
      <c r="B7737" s="355" t="s">
        <v>5182</v>
      </c>
      <c r="C7737" s="354" t="s">
        <v>200</v>
      </c>
      <c r="D7737" s="354" t="s">
        <v>5183</v>
      </c>
      <c r="E7737" s="643" t="s">
        <v>192</v>
      </c>
      <c r="F7737" s="643"/>
      <c r="G7737" s="356" t="s">
        <v>162</v>
      </c>
      <c r="H7737" s="357">
        <v>1</v>
      </c>
      <c r="I7737" s="358">
        <v>264</v>
      </c>
      <c r="J7737" s="373">
        <v>264</v>
      </c>
    </row>
    <row r="7738" spans="1:10" ht="15.75" thickBot="1" x14ac:dyDescent="0.3">
      <c r="A7738" s="372" t="s">
        <v>191</v>
      </c>
      <c r="B7738" s="355" t="s">
        <v>3241</v>
      </c>
      <c r="C7738" s="354" t="s">
        <v>12</v>
      </c>
      <c r="D7738" s="354" t="s">
        <v>3242</v>
      </c>
      <c r="E7738" s="643" t="s">
        <v>192</v>
      </c>
      <c r="F7738" s="643"/>
      <c r="G7738" s="356" t="s">
        <v>4</v>
      </c>
      <c r="H7738" s="357">
        <v>0.42399999999999999</v>
      </c>
      <c r="I7738" s="358">
        <v>21.51</v>
      </c>
      <c r="J7738" s="373">
        <v>9.1199999999999992</v>
      </c>
    </row>
    <row r="7739" spans="1:10" ht="15.75" thickTop="1" x14ac:dyDescent="0.25">
      <c r="A7739" s="374"/>
      <c r="B7739" s="359"/>
      <c r="C7739" s="359"/>
      <c r="D7739" s="359"/>
      <c r="E7739" s="359"/>
      <c r="F7739" s="359"/>
      <c r="G7739" s="359"/>
      <c r="H7739" s="359"/>
      <c r="I7739" s="359"/>
      <c r="J7739" s="375"/>
    </row>
    <row r="7740" spans="1:10" x14ac:dyDescent="0.25">
      <c r="A7740" s="376" t="s">
        <v>184</v>
      </c>
      <c r="B7740" s="350" t="s">
        <v>3910</v>
      </c>
      <c r="C7740" s="349" t="s">
        <v>12</v>
      </c>
      <c r="D7740" s="349" t="s">
        <v>3911</v>
      </c>
      <c r="E7740" s="644" t="s">
        <v>2465</v>
      </c>
      <c r="F7740" s="644"/>
      <c r="G7740" s="351" t="s">
        <v>104</v>
      </c>
      <c r="H7740" s="352">
        <v>1</v>
      </c>
      <c r="I7740" s="353">
        <v>25.81</v>
      </c>
      <c r="J7740" s="377">
        <v>25.81</v>
      </c>
    </row>
    <row r="7741" spans="1:10" ht="25.5" x14ac:dyDescent="0.25">
      <c r="A7741" s="378" t="s">
        <v>185</v>
      </c>
      <c r="B7741" s="361" t="s">
        <v>4288</v>
      </c>
      <c r="C7741" s="360" t="s">
        <v>12</v>
      </c>
      <c r="D7741" s="360" t="s">
        <v>4289</v>
      </c>
      <c r="E7741" s="645" t="s">
        <v>2465</v>
      </c>
      <c r="F7741" s="645"/>
      <c r="G7741" s="362" t="s">
        <v>104</v>
      </c>
      <c r="H7741" s="363">
        <v>1</v>
      </c>
      <c r="I7741" s="364">
        <v>0.08</v>
      </c>
      <c r="J7741" s="379">
        <v>0.08</v>
      </c>
    </row>
    <row r="7742" spans="1:10" ht="25.5" x14ac:dyDescent="0.25">
      <c r="A7742" s="372" t="s">
        <v>191</v>
      </c>
      <c r="B7742" s="355" t="s">
        <v>219</v>
      </c>
      <c r="C7742" s="354" t="s">
        <v>12</v>
      </c>
      <c r="D7742" s="354" t="s">
        <v>489</v>
      </c>
      <c r="E7742" s="643" t="s">
        <v>2425</v>
      </c>
      <c r="F7742" s="643"/>
      <c r="G7742" s="356" t="s">
        <v>104</v>
      </c>
      <c r="H7742" s="357">
        <v>1</v>
      </c>
      <c r="I7742" s="358">
        <v>0.88</v>
      </c>
      <c r="J7742" s="373">
        <v>0.88</v>
      </c>
    </row>
    <row r="7743" spans="1:10" ht="25.5" x14ac:dyDescent="0.25">
      <c r="A7743" s="372" t="s">
        <v>191</v>
      </c>
      <c r="B7743" s="355" t="s">
        <v>217</v>
      </c>
      <c r="C7743" s="354" t="s">
        <v>12</v>
      </c>
      <c r="D7743" s="354" t="s">
        <v>490</v>
      </c>
      <c r="E7743" s="643" t="s">
        <v>2425</v>
      </c>
      <c r="F7743" s="643"/>
      <c r="G7743" s="356" t="s">
        <v>104</v>
      </c>
      <c r="H7743" s="357">
        <v>1</v>
      </c>
      <c r="I7743" s="358">
        <v>1.49</v>
      </c>
      <c r="J7743" s="373">
        <v>1.49</v>
      </c>
    </row>
    <row r="7744" spans="1:10" ht="25.5" x14ac:dyDescent="0.25">
      <c r="A7744" s="372" t="s">
        <v>191</v>
      </c>
      <c r="B7744" s="355" t="s">
        <v>218</v>
      </c>
      <c r="C7744" s="354" t="s">
        <v>12</v>
      </c>
      <c r="D7744" s="354" t="s">
        <v>491</v>
      </c>
      <c r="E7744" s="643" t="s">
        <v>2425</v>
      </c>
      <c r="F7744" s="643"/>
      <c r="G7744" s="356" t="s">
        <v>104</v>
      </c>
      <c r="H7744" s="357">
        <v>1</v>
      </c>
      <c r="I7744" s="358">
        <v>0.11</v>
      </c>
      <c r="J7744" s="373">
        <v>0.11</v>
      </c>
    </row>
    <row r="7745" spans="1:10" ht="25.5" x14ac:dyDescent="0.25">
      <c r="A7745" s="372" t="s">
        <v>191</v>
      </c>
      <c r="B7745" s="355" t="s">
        <v>255</v>
      </c>
      <c r="C7745" s="354" t="s">
        <v>12</v>
      </c>
      <c r="D7745" s="354" t="s">
        <v>256</v>
      </c>
      <c r="E7745" s="643" t="s">
        <v>2425</v>
      </c>
      <c r="F7745" s="643"/>
      <c r="G7745" s="356" t="s">
        <v>104</v>
      </c>
      <c r="H7745" s="357">
        <v>1</v>
      </c>
      <c r="I7745" s="358">
        <v>1.41</v>
      </c>
      <c r="J7745" s="373">
        <v>1.41</v>
      </c>
    </row>
    <row r="7746" spans="1:10" x14ac:dyDescent="0.25">
      <c r="A7746" s="372" t="s">
        <v>191</v>
      </c>
      <c r="B7746" s="355" t="s">
        <v>4290</v>
      </c>
      <c r="C7746" s="354" t="s">
        <v>12</v>
      </c>
      <c r="D7746" s="354" t="s">
        <v>4291</v>
      </c>
      <c r="E7746" s="643" t="s">
        <v>215</v>
      </c>
      <c r="F7746" s="643"/>
      <c r="G7746" s="356" t="s">
        <v>104</v>
      </c>
      <c r="H7746" s="357">
        <v>1</v>
      </c>
      <c r="I7746" s="358">
        <v>16.25</v>
      </c>
      <c r="J7746" s="373">
        <v>16.25</v>
      </c>
    </row>
    <row r="7747" spans="1:10" ht="25.5" x14ac:dyDescent="0.25">
      <c r="A7747" s="372" t="s">
        <v>191</v>
      </c>
      <c r="B7747" s="355" t="s">
        <v>257</v>
      </c>
      <c r="C7747" s="354" t="s">
        <v>12</v>
      </c>
      <c r="D7747" s="354" t="s">
        <v>258</v>
      </c>
      <c r="E7747" s="643" t="s">
        <v>2425</v>
      </c>
      <c r="F7747" s="643"/>
      <c r="G7747" s="356" t="s">
        <v>104</v>
      </c>
      <c r="H7747" s="357">
        <v>1</v>
      </c>
      <c r="I7747" s="358">
        <v>0.59</v>
      </c>
      <c r="J7747" s="373">
        <v>0.59</v>
      </c>
    </row>
    <row r="7748" spans="1:10" ht="26.25" thickBot="1" x14ac:dyDescent="0.3">
      <c r="A7748" s="372" t="s">
        <v>191</v>
      </c>
      <c r="B7748" s="355" t="s">
        <v>216</v>
      </c>
      <c r="C7748" s="354" t="s">
        <v>12</v>
      </c>
      <c r="D7748" s="354" t="s">
        <v>488</v>
      </c>
      <c r="E7748" s="643" t="s">
        <v>2425</v>
      </c>
      <c r="F7748" s="643"/>
      <c r="G7748" s="356" t="s">
        <v>104</v>
      </c>
      <c r="H7748" s="357">
        <v>1</v>
      </c>
      <c r="I7748" s="358">
        <v>5</v>
      </c>
      <c r="J7748" s="373">
        <v>5</v>
      </c>
    </row>
    <row r="7749" spans="1:10" ht="15.75" thickTop="1" x14ac:dyDescent="0.25">
      <c r="A7749" s="374"/>
      <c r="B7749" s="359"/>
      <c r="C7749" s="359"/>
      <c r="D7749" s="359"/>
      <c r="E7749" s="359"/>
      <c r="F7749" s="359"/>
      <c r="G7749" s="359"/>
      <c r="H7749" s="359"/>
      <c r="I7749" s="359"/>
      <c r="J7749" s="375"/>
    </row>
    <row r="7750" spans="1:10" ht="38.25" x14ac:dyDescent="0.25">
      <c r="A7750" s="376" t="s">
        <v>184</v>
      </c>
      <c r="B7750" s="350" t="s">
        <v>1792</v>
      </c>
      <c r="C7750" s="349" t="s">
        <v>12</v>
      </c>
      <c r="D7750" s="349" t="s">
        <v>1793</v>
      </c>
      <c r="E7750" s="644" t="s">
        <v>186</v>
      </c>
      <c r="F7750" s="644"/>
      <c r="G7750" s="351" t="s">
        <v>3</v>
      </c>
      <c r="H7750" s="352">
        <v>1</v>
      </c>
      <c r="I7750" s="353">
        <v>26.89</v>
      </c>
      <c r="J7750" s="377">
        <v>26.89</v>
      </c>
    </row>
    <row r="7751" spans="1:10" x14ac:dyDescent="0.25">
      <c r="A7751" s="378" t="s">
        <v>185</v>
      </c>
      <c r="B7751" s="361" t="s">
        <v>207</v>
      </c>
      <c r="C7751" s="360" t="s">
        <v>12</v>
      </c>
      <c r="D7751" s="360" t="s">
        <v>107</v>
      </c>
      <c r="E7751" s="645" t="s">
        <v>2465</v>
      </c>
      <c r="F7751" s="645"/>
      <c r="G7751" s="362" t="s">
        <v>104</v>
      </c>
      <c r="H7751" s="363">
        <v>0.4</v>
      </c>
      <c r="I7751" s="364">
        <v>33.840000000000003</v>
      </c>
      <c r="J7751" s="379">
        <v>13.53</v>
      </c>
    </row>
    <row r="7752" spans="1:10" x14ac:dyDescent="0.25">
      <c r="A7752" s="378" t="s">
        <v>185</v>
      </c>
      <c r="B7752" s="361" t="s">
        <v>190</v>
      </c>
      <c r="C7752" s="360" t="s">
        <v>12</v>
      </c>
      <c r="D7752" s="360" t="s">
        <v>106</v>
      </c>
      <c r="E7752" s="645" t="s">
        <v>2465</v>
      </c>
      <c r="F7752" s="645"/>
      <c r="G7752" s="362" t="s">
        <v>104</v>
      </c>
      <c r="H7752" s="363">
        <v>0.1</v>
      </c>
      <c r="I7752" s="364">
        <v>24.91</v>
      </c>
      <c r="J7752" s="379">
        <v>2.4900000000000002</v>
      </c>
    </row>
    <row r="7753" spans="1:10" ht="26.25" thickBot="1" x14ac:dyDescent="0.3">
      <c r="A7753" s="372" t="s">
        <v>191</v>
      </c>
      <c r="B7753" s="355" t="s">
        <v>1782</v>
      </c>
      <c r="C7753" s="354" t="s">
        <v>12</v>
      </c>
      <c r="D7753" s="354" t="s">
        <v>1783</v>
      </c>
      <c r="E7753" s="643" t="s">
        <v>192</v>
      </c>
      <c r="F7753" s="643"/>
      <c r="G7753" s="356" t="s">
        <v>1784</v>
      </c>
      <c r="H7753" s="357">
        <v>0.33400000000000002</v>
      </c>
      <c r="I7753" s="358">
        <v>32.56</v>
      </c>
      <c r="J7753" s="373">
        <v>10.87</v>
      </c>
    </row>
    <row r="7754" spans="1:10" ht="15.75" thickTop="1" x14ac:dyDescent="0.25">
      <c r="A7754" s="374"/>
      <c r="B7754" s="359"/>
      <c r="C7754" s="359"/>
      <c r="D7754" s="359"/>
      <c r="E7754" s="359"/>
      <c r="F7754" s="359"/>
      <c r="G7754" s="359"/>
      <c r="H7754" s="359"/>
      <c r="I7754" s="359"/>
      <c r="J7754" s="375"/>
    </row>
    <row r="7755" spans="1:10" ht="25.5" x14ac:dyDescent="0.25">
      <c r="A7755" s="376" t="s">
        <v>184</v>
      </c>
      <c r="B7755" s="350" t="s">
        <v>3188</v>
      </c>
      <c r="C7755" s="349" t="s">
        <v>163</v>
      </c>
      <c r="D7755" s="349" t="s">
        <v>3189</v>
      </c>
      <c r="E7755" s="644" t="s">
        <v>189</v>
      </c>
      <c r="F7755" s="644"/>
      <c r="G7755" s="351" t="s">
        <v>162</v>
      </c>
      <c r="H7755" s="352">
        <v>1</v>
      </c>
      <c r="I7755" s="353">
        <v>32.11</v>
      </c>
      <c r="J7755" s="377">
        <v>32.11</v>
      </c>
    </row>
    <row r="7756" spans="1:10" x14ac:dyDescent="0.25">
      <c r="A7756" s="378" t="s">
        <v>185</v>
      </c>
      <c r="B7756" s="361" t="s">
        <v>502</v>
      </c>
      <c r="C7756" s="360" t="s">
        <v>12</v>
      </c>
      <c r="D7756" s="360" t="s">
        <v>503</v>
      </c>
      <c r="E7756" s="645" t="s">
        <v>2465</v>
      </c>
      <c r="F7756" s="645"/>
      <c r="G7756" s="362" t="s">
        <v>104</v>
      </c>
      <c r="H7756" s="363">
        <v>5.6000000000000001E-2</v>
      </c>
      <c r="I7756" s="364">
        <v>33.61</v>
      </c>
      <c r="J7756" s="379">
        <v>1.88</v>
      </c>
    </row>
    <row r="7757" spans="1:10" ht="25.5" x14ac:dyDescent="0.25">
      <c r="A7757" s="378" t="s">
        <v>185</v>
      </c>
      <c r="B7757" s="361" t="s">
        <v>204</v>
      </c>
      <c r="C7757" s="360" t="s">
        <v>12</v>
      </c>
      <c r="D7757" s="360" t="s">
        <v>111</v>
      </c>
      <c r="E7757" s="645" t="s">
        <v>2465</v>
      </c>
      <c r="F7757" s="645"/>
      <c r="G7757" s="362" t="s">
        <v>104</v>
      </c>
      <c r="H7757" s="363">
        <v>5.6000000000000001E-2</v>
      </c>
      <c r="I7757" s="364">
        <v>26.44</v>
      </c>
      <c r="J7757" s="379">
        <v>1.48</v>
      </c>
    </row>
    <row r="7758" spans="1:10" x14ac:dyDescent="0.25">
      <c r="A7758" s="378" t="s">
        <v>185</v>
      </c>
      <c r="B7758" s="361" t="s">
        <v>190</v>
      </c>
      <c r="C7758" s="360" t="s">
        <v>12</v>
      </c>
      <c r="D7758" s="360" t="s">
        <v>106</v>
      </c>
      <c r="E7758" s="645" t="s">
        <v>2465</v>
      </c>
      <c r="F7758" s="645"/>
      <c r="G7758" s="362" t="s">
        <v>104</v>
      </c>
      <c r="H7758" s="363">
        <v>0.252</v>
      </c>
      <c r="I7758" s="364">
        <v>24.91</v>
      </c>
      <c r="J7758" s="379">
        <v>6.27</v>
      </c>
    </row>
    <row r="7759" spans="1:10" x14ac:dyDescent="0.25">
      <c r="A7759" s="378" t="s">
        <v>185</v>
      </c>
      <c r="B7759" s="361" t="s">
        <v>207</v>
      </c>
      <c r="C7759" s="360" t="s">
        <v>12</v>
      </c>
      <c r="D7759" s="360" t="s">
        <v>107</v>
      </c>
      <c r="E7759" s="645" t="s">
        <v>2465</v>
      </c>
      <c r="F7759" s="645"/>
      <c r="G7759" s="362" t="s">
        <v>104</v>
      </c>
      <c r="H7759" s="363">
        <v>4.2000000000000003E-2</v>
      </c>
      <c r="I7759" s="364">
        <v>33.840000000000003</v>
      </c>
      <c r="J7759" s="379">
        <v>1.42</v>
      </c>
    </row>
    <row r="7760" spans="1:10" ht="51" x14ac:dyDescent="0.25">
      <c r="A7760" s="378" t="s">
        <v>185</v>
      </c>
      <c r="B7760" s="361" t="s">
        <v>515</v>
      </c>
      <c r="C7760" s="360" t="s">
        <v>12</v>
      </c>
      <c r="D7760" s="360" t="s">
        <v>787</v>
      </c>
      <c r="E7760" s="645" t="s">
        <v>2464</v>
      </c>
      <c r="F7760" s="645"/>
      <c r="G7760" s="362" t="s">
        <v>109</v>
      </c>
      <c r="H7760" s="363">
        <v>1.82</v>
      </c>
      <c r="I7760" s="364">
        <v>2.15</v>
      </c>
      <c r="J7760" s="379">
        <v>3.91</v>
      </c>
    </row>
    <row r="7761" spans="1:10" ht="25.5" x14ac:dyDescent="0.25">
      <c r="A7761" s="372" t="s">
        <v>191</v>
      </c>
      <c r="B7761" s="355" t="s">
        <v>301</v>
      </c>
      <c r="C7761" s="354" t="s">
        <v>12</v>
      </c>
      <c r="D7761" s="354" t="s">
        <v>302</v>
      </c>
      <c r="E7761" s="643" t="s">
        <v>192</v>
      </c>
      <c r="F7761" s="643"/>
      <c r="G7761" s="356" t="s">
        <v>16</v>
      </c>
      <c r="H7761" s="357">
        <v>1.6E-2</v>
      </c>
      <c r="I7761" s="358">
        <v>24.61</v>
      </c>
      <c r="J7761" s="373">
        <v>0.39</v>
      </c>
    </row>
    <row r="7762" spans="1:10" ht="25.5" x14ac:dyDescent="0.25">
      <c r="A7762" s="372" t="s">
        <v>191</v>
      </c>
      <c r="B7762" s="355" t="s">
        <v>229</v>
      </c>
      <c r="C7762" s="354" t="s">
        <v>12</v>
      </c>
      <c r="D7762" s="354" t="s">
        <v>851</v>
      </c>
      <c r="E7762" s="643" t="s">
        <v>192</v>
      </c>
      <c r="F7762" s="643"/>
      <c r="G7762" s="356" t="s">
        <v>187</v>
      </c>
      <c r="H7762" s="357">
        <v>1.5900000000000001E-2</v>
      </c>
      <c r="I7762" s="358">
        <v>117.64</v>
      </c>
      <c r="J7762" s="373">
        <v>1.87</v>
      </c>
    </row>
    <row r="7763" spans="1:10" x14ac:dyDescent="0.25">
      <c r="A7763" s="372" t="s">
        <v>191</v>
      </c>
      <c r="B7763" s="355" t="s">
        <v>3253</v>
      </c>
      <c r="C7763" s="354" t="s">
        <v>12</v>
      </c>
      <c r="D7763" s="354" t="s">
        <v>3254</v>
      </c>
      <c r="E7763" s="643" t="s">
        <v>192</v>
      </c>
      <c r="F7763" s="643"/>
      <c r="G7763" s="356" t="s">
        <v>16</v>
      </c>
      <c r="H7763" s="357">
        <v>0.88</v>
      </c>
      <c r="I7763" s="358">
        <v>7</v>
      </c>
      <c r="J7763" s="373">
        <v>6.16</v>
      </c>
    </row>
    <row r="7764" spans="1:10" x14ac:dyDescent="0.25">
      <c r="A7764" s="372" t="s">
        <v>191</v>
      </c>
      <c r="B7764" s="355" t="s">
        <v>196</v>
      </c>
      <c r="C7764" s="354" t="s">
        <v>12</v>
      </c>
      <c r="D7764" s="354" t="s">
        <v>197</v>
      </c>
      <c r="E7764" s="643" t="s">
        <v>192</v>
      </c>
      <c r="F7764" s="643"/>
      <c r="G7764" s="356" t="s">
        <v>16</v>
      </c>
      <c r="H7764" s="357">
        <v>6.72</v>
      </c>
      <c r="I7764" s="358">
        <v>0.99</v>
      </c>
      <c r="J7764" s="373">
        <v>6.65</v>
      </c>
    </row>
    <row r="7765" spans="1:10" ht="25.5" x14ac:dyDescent="0.25">
      <c r="A7765" s="372" t="s">
        <v>191</v>
      </c>
      <c r="B7765" s="355" t="s">
        <v>209</v>
      </c>
      <c r="C7765" s="354" t="s">
        <v>12</v>
      </c>
      <c r="D7765" s="354" t="s">
        <v>210</v>
      </c>
      <c r="E7765" s="643" t="s">
        <v>192</v>
      </c>
      <c r="F7765" s="643"/>
      <c r="G7765" s="356" t="s">
        <v>187</v>
      </c>
      <c r="H7765" s="357">
        <v>1.44E-2</v>
      </c>
      <c r="I7765" s="358">
        <v>144.80000000000001</v>
      </c>
      <c r="J7765" s="373">
        <v>2.08</v>
      </c>
    </row>
    <row r="7766" spans="1:10" x14ac:dyDescent="0.25">
      <c r="A7766" s="646" t="s">
        <v>199</v>
      </c>
      <c r="B7766" s="853"/>
      <c r="C7766" s="853"/>
      <c r="D7766" s="853"/>
      <c r="E7766" s="853"/>
      <c r="F7766" s="853"/>
      <c r="G7766" s="853"/>
      <c r="H7766" s="853"/>
      <c r="I7766" s="853"/>
      <c r="J7766" s="647"/>
    </row>
    <row r="7767" spans="1:10" ht="15.75" thickBot="1" x14ac:dyDescent="0.3">
      <c r="A7767" s="648" t="s">
        <v>3255</v>
      </c>
      <c r="B7767" s="854"/>
      <c r="C7767" s="854"/>
      <c r="D7767" s="854"/>
      <c r="E7767" s="854"/>
      <c r="F7767" s="854"/>
      <c r="G7767" s="854"/>
      <c r="H7767" s="854"/>
      <c r="I7767" s="854"/>
      <c r="J7767" s="649"/>
    </row>
    <row r="7768" spans="1:10" ht="15.75" thickTop="1" x14ac:dyDescent="0.25">
      <c r="A7768" s="374"/>
      <c r="B7768" s="359"/>
      <c r="C7768" s="359"/>
      <c r="D7768" s="359"/>
      <c r="E7768" s="359"/>
      <c r="F7768" s="359"/>
      <c r="G7768" s="359"/>
      <c r="H7768" s="359"/>
      <c r="I7768" s="359"/>
      <c r="J7768" s="375"/>
    </row>
    <row r="7769" spans="1:10" ht="38.25" x14ac:dyDescent="0.25">
      <c r="A7769" s="376" t="s">
        <v>184</v>
      </c>
      <c r="B7769" s="350" t="s">
        <v>704</v>
      </c>
      <c r="C7769" s="349" t="s">
        <v>12</v>
      </c>
      <c r="D7769" s="349" t="s">
        <v>705</v>
      </c>
      <c r="E7769" s="644" t="s">
        <v>186</v>
      </c>
      <c r="F7769" s="644"/>
      <c r="G7769" s="351" t="s">
        <v>187</v>
      </c>
      <c r="H7769" s="352">
        <v>1</v>
      </c>
      <c r="I7769" s="353">
        <v>263.5</v>
      </c>
      <c r="J7769" s="377">
        <v>263.5</v>
      </c>
    </row>
    <row r="7770" spans="1:10" x14ac:dyDescent="0.25">
      <c r="A7770" s="378" t="s">
        <v>185</v>
      </c>
      <c r="B7770" s="361" t="s">
        <v>207</v>
      </c>
      <c r="C7770" s="360" t="s">
        <v>12</v>
      </c>
      <c r="D7770" s="360" t="s">
        <v>107</v>
      </c>
      <c r="E7770" s="645" t="s">
        <v>2465</v>
      </c>
      <c r="F7770" s="645"/>
      <c r="G7770" s="362" t="s">
        <v>104</v>
      </c>
      <c r="H7770" s="363">
        <v>1.8460000000000001</v>
      </c>
      <c r="I7770" s="364">
        <v>33.840000000000003</v>
      </c>
      <c r="J7770" s="379">
        <v>62.46</v>
      </c>
    </row>
    <row r="7771" spans="1:10" x14ac:dyDescent="0.25">
      <c r="A7771" s="378" t="s">
        <v>185</v>
      </c>
      <c r="B7771" s="361" t="s">
        <v>190</v>
      </c>
      <c r="C7771" s="360" t="s">
        <v>12</v>
      </c>
      <c r="D7771" s="360" t="s">
        <v>106</v>
      </c>
      <c r="E7771" s="645" t="s">
        <v>2465</v>
      </c>
      <c r="F7771" s="645"/>
      <c r="G7771" s="362" t="s">
        <v>104</v>
      </c>
      <c r="H7771" s="363">
        <v>5.5380000000000003</v>
      </c>
      <c r="I7771" s="364">
        <v>24.91</v>
      </c>
      <c r="J7771" s="379">
        <v>137.94999999999999</v>
      </c>
    </row>
    <row r="7772" spans="1:10" ht="38.25" x14ac:dyDescent="0.25">
      <c r="A7772" s="378" t="s">
        <v>185</v>
      </c>
      <c r="B7772" s="361" t="s">
        <v>365</v>
      </c>
      <c r="C7772" s="360" t="s">
        <v>12</v>
      </c>
      <c r="D7772" s="360" t="s">
        <v>366</v>
      </c>
      <c r="E7772" s="645" t="s">
        <v>2464</v>
      </c>
      <c r="F7772" s="645"/>
      <c r="G7772" s="362" t="s">
        <v>110</v>
      </c>
      <c r="H7772" s="363">
        <v>1.1739999999999999</v>
      </c>
      <c r="I7772" s="364">
        <v>0.6</v>
      </c>
      <c r="J7772" s="379">
        <v>0.7</v>
      </c>
    </row>
    <row r="7773" spans="1:10" ht="38.25" x14ac:dyDescent="0.25">
      <c r="A7773" s="378" t="s">
        <v>185</v>
      </c>
      <c r="B7773" s="361" t="s">
        <v>363</v>
      </c>
      <c r="C7773" s="360" t="s">
        <v>12</v>
      </c>
      <c r="D7773" s="360" t="s">
        <v>364</v>
      </c>
      <c r="E7773" s="645" t="s">
        <v>2464</v>
      </c>
      <c r="F7773" s="645"/>
      <c r="G7773" s="362" t="s">
        <v>109</v>
      </c>
      <c r="H7773" s="363">
        <v>0.67200000000000004</v>
      </c>
      <c r="I7773" s="364">
        <v>1.54</v>
      </c>
      <c r="J7773" s="379">
        <v>1.03</v>
      </c>
    </row>
    <row r="7774" spans="1:10" ht="26.25" thickBot="1" x14ac:dyDescent="0.3">
      <c r="A7774" s="378" t="s">
        <v>185</v>
      </c>
      <c r="B7774" s="361" t="s">
        <v>188</v>
      </c>
      <c r="C7774" s="360" t="s">
        <v>12</v>
      </c>
      <c r="D7774" s="360" t="s">
        <v>108</v>
      </c>
      <c r="E7774" s="645" t="s">
        <v>2465</v>
      </c>
      <c r="F7774" s="645"/>
      <c r="G7774" s="362" t="s">
        <v>104</v>
      </c>
      <c r="H7774" s="363">
        <v>1.8460000000000001</v>
      </c>
      <c r="I7774" s="364">
        <v>33.24</v>
      </c>
      <c r="J7774" s="379">
        <v>61.36</v>
      </c>
    </row>
    <row r="7775" spans="1:10" ht="15.75" thickTop="1" x14ac:dyDescent="0.25">
      <c r="A7775" s="374"/>
      <c r="B7775" s="359"/>
      <c r="C7775" s="359"/>
      <c r="D7775" s="359"/>
      <c r="E7775" s="359"/>
      <c r="F7775" s="359"/>
      <c r="G7775" s="359"/>
      <c r="H7775" s="359"/>
      <c r="I7775" s="359"/>
      <c r="J7775" s="375"/>
    </row>
    <row r="7776" spans="1:10" ht="38.25" x14ac:dyDescent="0.25">
      <c r="A7776" s="376" t="s">
        <v>184</v>
      </c>
      <c r="B7776" s="350" t="s">
        <v>4102</v>
      </c>
      <c r="C7776" s="349" t="s">
        <v>12</v>
      </c>
      <c r="D7776" s="349" t="s">
        <v>4103</v>
      </c>
      <c r="E7776" s="644" t="s">
        <v>2476</v>
      </c>
      <c r="F7776" s="644"/>
      <c r="G7776" s="351" t="s">
        <v>187</v>
      </c>
      <c r="H7776" s="352">
        <v>1</v>
      </c>
      <c r="I7776" s="353">
        <v>227.68</v>
      </c>
      <c r="J7776" s="377">
        <v>227.68</v>
      </c>
    </row>
    <row r="7777" spans="1:10" x14ac:dyDescent="0.25">
      <c r="A7777" s="378" t="s">
        <v>185</v>
      </c>
      <c r="B7777" s="361" t="s">
        <v>190</v>
      </c>
      <c r="C7777" s="360" t="s">
        <v>12</v>
      </c>
      <c r="D7777" s="360" t="s">
        <v>106</v>
      </c>
      <c r="E7777" s="645" t="s">
        <v>2465</v>
      </c>
      <c r="F7777" s="645"/>
      <c r="G7777" s="362" t="s">
        <v>104</v>
      </c>
      <c r="H7777" s="363">
        <v>0.83599999999999997</v>
      </c>
      <c r="I7777" s="364">
        <v>24.91</v>
      </c>
      <c r="J7777" s="379">
        <v>20.82</v>
      </c>
    </row>
    <row r="7778" spans="1:10" ht="51" x14ac:dyDescent="0.25">
      <c r="A7778" s="378" t="s">
        <v>185</v>
      </c>
      <c r="B7778" s="361" t="s">
        <v>1039</v>
      </c>
      <c r="C7778" s="360" t="s">
        <v>12</v>
      </c>
      <c r="D7778" s="360" t="s">
        <v>1040</v>
      </c>
      <c r="E7778" s="645" t="s">
        <v>2464</v>
      </c>
      <c r="F7778" s="645"/>
      <c r="G7778" s="362" t="s">
        <v>110</v>
      </c>
      <c r="H7778" s="363">
        <v>6.7000000000000004E-2</v>
      </c>
      <c r="I7778" s="364">
        <v>0.64</v>
      </c>
      <c r="J7778" s="379">
        <v>0.04</v>
      </c>
    </row>
    <row r="7779" spans="1:10" ht="51" x14ac:dyDescent="0.25">
      <c r="A7779" s="378" t="s">
        <v>185</v>
      </c>
      <c r="B7779" s="361" t="s">
        <v>695</v>
      </c>
      <c r="C7779" s="360" t="s">
        <v>12</v>
      </c>
      <c r="D7779" s="360" t="s">
        <v>696</v>
      </c>
      <c r="E7779" s="645" t="s">
        <v>2464</v>
      </c>
      <c r="F7779" s="645"/>
      <c r="G7779" s="362" t="s">
        <v>109</v>
      </c>
      <c r="H7779" s="363">
        <v>7.1999999999999995E-2</v>
      </c>
      <c r="I7779" s="364">
        <v>11.66</v>
      </c>
      <c r="J7779" s="379">
        <v>0.83</v>
      </c>
    </row>
    <row r="7780" spans="1:10" x14ac:dyDescent="0.25">
      <c r="A7780" s="378" t="s">
        <v>185</v>
      </c>
      <c r="B7780" s="361" t="s">
        <v>207</v>
      </c>
      <c r="C7780" s="360" t="s">
        <v>12</v>
      </c>
      <c r="D7780" s="360" t="s">
        <v>107</v>
      </c>
      <c r="E7780" s="645" t="s">
        <v>2465</v>
      </c>
      <c r="F7780" s="645"/>
      <c r="G7780" s="362" t="s">
        <v>104</v>
      </c>
      <c r="H7780" s="363">
        <v>1.929</v>
      </c>
      <c r="I7780" s="364">
        <v>33.840000000000003</v>
      </c>
      <c r="J7780" s="379">
        <v>65.27</v>
      </c>
    </row>
    <row r="7781" spans="1:10" ht="26.25" thickBot="1" x14ac:dyDescent="0.3">
      <c r="A7781" s="372" t="s">
        <v>191</v>
      </c>
      <c r="B7781" s="355" t="s">
        <v>1059</v>
      </c>
      <c r="C7781" s="354" t="s">
        <v>12</v>
      </c>
      <c r="D7781" s="354" t="s">
        <v>1060</v>
      </c>
      <c r="E7781" s="643" t="s">
        <v>192</v>
      </c>
      <c r="F7781" s="643"/>
      <c r="G7781" s="356" t="s">
        <v>187</v>
      </c>
      <c r="H7781" s="357">
        <v>1.19</v>
      </c>
      <c r="I7781" s="358">
        <v>118.26</v>
      </c>
      <c r="J7781" s="373">
        <v>140.72</v>
      </c>
    </row>
    <row r="7782" spans="1:10" ht="15.75" thickTop="1" x14ac:dyDescent="0.25">
      <c r="A7782" s="374"/>
      <c r="B7782" s="359"/>
      <c r="C7782" s="359"/>
      <c r="D7782" s="359"/>
      <c r="E7782" s="359"/>
      <c r="F7782" s="359"/>
      <c r="G7782" s="359"/>
      <c r="H7782" s="359"/>
      <c r="I7782" s="359"/>
      <c r="J7782" s="375"/>
    </row>
    <row r="7783" spans="1:10" ht="38.25" x14ac:dyDescent="0.25">
      <c r="A7783" s="376" t="s">
        <v>184</v>
      </c>
      <c r="B7783" s="350" t="s">
        <v>3972</v>
      </c>
      <c r="C7783" s="349" t="s">
        <v>12</v>
      </c>
      <c r="D7783" s="349" t="s">
        <v>3973</v>
      </c>
      <c r="E7783" s="644" t="s">
        <v>2476</v>
      </c>
      <c r="F7783" s="644"/>
      <c r="G7783" s="351" t="s">
        <v>162</v>
      </c>
      <c r="H7783" s="352">
        <v>1</v>
      </c>
      <c r="I7783" s="353">
        <v>46.27</v>
      </c>
      <c r="J7783" s="377">
        <v>46.27</v>
      </c>
    </row>
    <row r="7784" spans="1:10" ht="51" x14ac:dyDescent="0.25">
      <c r="A7784" s="378" t="s">
        <v>185</v>
      </c>
      <c r="B7784" s="361" t="s">
        <v>648</v>
      </c>
      <c r="C7784" s="360" t="s">
        <v>12</v>
      </c>
      <c r="D7784" s="360" t="s">
        <v>649</v>
      </c>
      <c r="E7784" s="645" t="s">
        <v>2466</v>
      </c>
      <c r="F7784" s="645"/>
      <c r="G7784" s="362" t="s">
        <v>187</v>
      </c>
      <c r="H7784" s="363">
        <v>6.9000000000000006E-2</v>
      </c>
      <c r="I7784" s="364">
        <v>512.9</v>
      </c>
      <c r="J7784" s="379">
        <v>35.39</v>
      </c>
    </row>
    <row r="7785" spans="1:10" x14ac:dyDescent="0.25">
      <c r="A7785" s="378" t="s">
        <v>185</v>
      </c>
      <c r="B7785" s="361" t="s">
        <v>190</v>
      </c>
      <c r="C7785" s="360" t="s">
        <v>12</v>
      </c>
      <c r="D7785" s="360" t="s">
        <v>106</v>
      </c>
      <c r="E7785" s="645" t="s">
        <v>2465</v>
      </c>
      <c r="F7785" s="645"/>
      <c r="G7785" s="362" t="s">
        <v>104</v>
      </c>
      <c r="H7785" s="363">
        <v>9.1899999999999996E-2</v>
      </c>
      <c r="I7785" s="364">
        <v>24.91</v>
      </c>
      <c r="J7785" s="379">
        <v>2.2799999999999998</v>
      </c>
    </row>
    <row r="7786" spans="1:10" ht="15.75" thickBot="1" x14ac:dyDescent="0.3">
      <c r="A7786" s="378" t="s">
        <v>185</v>
      </c>
      <c r="B7786" s="361" t="s">
        <v>207</v>
      </c>
      <c r="C7786" s="360" t="s">
        <v>12</v>
      </c>
      <c r="D7786" s="360" t="s">
        <v>107</v>
      </c>
      <c r="E7786" s="645" t="s">
        <v>2465</v>
      </c>
      <c r="F7786" s="645"/>
      <c r="G7786" s="362" t="s">
        <v>104</v>
      </c>
      <c r="H7786" s="363">
        <v>0.25414999999999999</v>
      </c>
      <c r="I7786" s="364">
        <v>33.840000000000003</v>
      </c>
      <c r="J7786" s="379">
        <v>8.6</v>
      </c>
    </row>
    <row r="7787" spans="1:10" ht="15.75" thickTop="1" x14ac:dyDescent="0.25">
      <c r="A7787" s="374"/>
      <c r="B7787" s="359"/>
      <c r="C7787" s="359"/>
      <c r="D7787" s="359"/>
      <c r="E7787" s="359"/>
      <c r="F7787" s="359"/>
      <c r="G7787" s="359"/>
      <c r="H7787" s="359"/>
      <c r="I7787" s="359"/>
      <c r="J7787" s="375"/>
    </row>
    <row r="7788" spans="1:10" ht="38.25" x14ac:dyDescent="0.25">
      <c r="A7788" s="376" t="s">
        <v>184</v>
      </c>
      <c r="B7788" s="350" t="s">
        <v>4423</v>
      </c>
      <c r="C7788" s="349" t="s">
        <v>12</v>
      </c>
      <c r="D7788" s="349" t="s">
        <v>5642</v>
      </c>
      <c r="E7788" s="644" t="s">
        <v>779</v>
      </c>
      <c r="F7788" s="644"/>
      <c r="G7788" s="351" t="s">
        <v>4</v>
      </c>
      <c r="H7788" s="352">
        <v>1</v>
      </c>
      <c r="I7788" s="353">
        <v>335.07</v>
      </c>
      <c r="J7788" s="377">
        <v>335.07</v>
      </c>
    </row>
    <row r="7789" spans="1:10" x14ac:dyDescent="0.25">
      <c r="A7789" s="378" t="s">
        <v>185</v>
      </c>
      <c r="B7789" s="361" t="s">
        <v>190</v>
      </c>
      <c r="C7789" s="360" t="s">
        <v>12</v>
      </c>
      <c r="D7789" s="360" t="s">
        <v>106</v>
      </c>
      <c r="E7789" s="645" t="s">
        <v>2465</v>
      </c>
      <c r="F7789" s="645"/>
      <c r="G7789" s="362" t="s">
        <v>104</v>
      </c>
      <c r="H7789" s="363">
        <v>0.48556630000000001</v>
      </c>
      <c r="I7789" s="364">
        <v>24.91</v>
      </c>
      <c r="J7789" s="379">
        <v>12.09</v>
      </c>
    </row>
    <row r="7790" spans="1:10" ht="25.5" x14ac:dyDescent="0.25">
      <c r="A7790" s="378" t="s">
        <v>185</v>
      </c>
      <c r="B7790" s="361" t="s">
        <v>416</v>
      </c>
      <c r="C7790" s="360" t="s">
        <v>12</v>
      </c>
      <c r="D7790" s="360" t="s">
        <v>417</v>
      </c>
      <c r="E7790" s="645" t="s">
        <v>2465</v>
      </c>
      <c r="F7790" s="645"/>
      <c r="G7790" s="362" t="s">
        <v>104</v>
      </c>
      <c r="H7790" s="363">
        <v>0.70196449999999999</v>
      </c>
      <c r="I7790" s="364">
        <v>33.36</v>
      </c>
      <c r="J7790" s="379">
        <v>23.41</v>
      </c>
    </row>
    <row r="7791" spans="1:10" ht="51" x14ac:dyDescent="0.25">
      <c r="A7791" s="372" t="s">
        <v>191</v>
      </c>
      <c r="B7791" s="355" t="s">
        <v>780</v>
      </c>
      <c r="C7791" s="354" t="s">
        <v>12</v>
      </c>
      <c r="D7791" s="354" t="s">
        <v>781</v>
      </c>
      <c r="E7791" s="643" t="s">
        <v>192</v>
      </c>
      <c r="F7791" s="643"/>
      <c r="G7791" s="356" t="s">
        <v>4</v>
      </c>
      <c r="H7791" s="357">
        <v>6</v>
      </c>
      <c r="I7791" s="358">
        <v>16.71</v>
      </c>
      <c r="J7791" s="373">
        <v>100.26</v>
      </c>
    </row>
    <row r="7792" spans="1:10" ht="25.5" x14ac:dyDescent="0.25">
      <c r="A7792" s="372" t="s">
        <v>191</v>
      </c>
      <c r="B7792" s="355" t="s">
        <v>4424</v>
      </c>
      <c r="C7792" s="354" t="s">
        <v>12</v>
      </c>
      <c r="D7792" s="354" t="s">
        <v>4425</v>
      </c>
      <c r="E7792" s="643" t="s">
        <v>192</v>
      </c>
      <c r="F7792" s="643"/>
      <c r="G7792" s="356" t="s">
        <v>4</v>
      </c>
      <c r="H7792" s="357">
        <v>1</v>
      </c>
      <c r="I7792" s="358">
        <v>197.19</v>
      </c>
      <c r="J7792" s="373">
        <v>197.19</v>
      </c>
    </row>
    <row r="7793" spans="1:10" ht="15.75" thickBot="1" x14ac:dyDescent="0.3">
      <c r="A7793" s="372" t="s">
        <v>191</v>
      </c>
      <c r="B7793" s="355" t="s">
        <v>783</v>
      </c>
      <c r="C7793" s="354" t="s">
        <v>12</v>
      </c>
      <c r="D7793" s="354" t="s">
        <v>784</v>
      </c>
      <c r="E7793" s="643" t="s">
        <v>192</v>
      </c>
      <c r="F7793" s="643"/>
      <c r="G7793" s="356" t="s">
        <v>16</v>
      </c>
      <c r="H7793" s="357">
        <v>1.9109999999999999E-2</v>
      </c>
      <c r="I7793" s="358">
        <v>111.3</v>
      </c>
      <c r="J7793" s="373">
        <v>2.12</v>
      </c>
    </row>
    <row r="7794" spans="1:10" ht="15.75" thickTop="1" x14ac:dyDescent="0.25">
      <c r="A7794" s="374"/>
      <c r="B7794" s="359"/>
      <c r="C7794" s="359"/>
      <c r="D7794" s="359"/>
      <c r="E7794" s="359"/>
      <c r="F7794" s="359"/>
      <c r="G7794" s="359"/>
      <c r="H7794" s="359"/>
      <c r="I7794" s="359"/>
      <c r="J7794" s="375"/>
    </row>
    <row r="7795" spans="1:10" ht="76.5" x14ac:dyDescent="0.25">
      <c r="A7795" s="376" t="s">
        <v>184</v>
      </c>
      <c r="B7795" s="350" t="s">
        <v>3812</v>
      </c>
      <c r="C7795" s="349" t="s">
        <v>12</v>
      </c>
      <c r="D7795" s="349" t="s">
        <v>5534</v>
      </c>
      <c r="E7795" s="644" t="s">
        <v>779</v>
      </c>
      <c r="F7795" s="644"/>
      <c r="G7795" s="351" t="s">
        <v>4</v>
      </c>
      <c r="H7795" s="352">
        <v>1</v>
      </c>
      <c r="I7795" s="353">
        <v>440.63</v>
      </c>
      <c r="J7795" s="377">
        <v>440.63</v>
      </c>
    </row>
    <row r="7796" spans="1:10" ht="25.5" x14ac:dyDescent="0.25">
      <c r="A7796" s="378" t="s">
        <v>185</v>
      </c>
      <c r="B7796" s="361" t="s">
        <v>4370</v>
      </c>
      <c r="C7796" s="360" t="s">
        <v>12</v>
      </c>
      <c r="D7796" s="360" t="s">
        <v>5639</v>
      </c>
      <c r="E7796" s="645" t="s">
        <v>779</v>
      </c>
      <c r="F7796" s="645"/>
      <c r="G7796" s="362" t="s">
        <v>4</v>
      </c>
      <c r="H7796" s="363">
        <v>1</v>
      </c>
      <c r="I7796" s="364">
        <v>11.2</v>
      </c>
      <c r="J7796" s="379">
        <v>11.2</v>
      </c>
    </row>
    <row r="7797" spans="1:10" ht="38.25" x14ac:dyDescent="0.25">
      <c r="A7797" s="378" t="s">
        <v>185</v>
      </c>
      <c r="B7797" s="361" t="s">
        <v>4423</v>
      </c>
      <c r="C7797" s="360" t="s">
        <v>12</v>
      </c>
      <c r="D7797" s="360" t="s">
        <v>5642</v>
      </c>
      <c r="E7797" s="645" t="s">
        <v>779</v>
      </c>
      <c r="F7797" s="645"/>
      <c r="G7797" s="362" t="s">
        <v>4</v>
      </c>
      <c r="H7797" s="363">
        <v>1</v>
      </c>
      <c r="I7797" s="364">
        <v>335.07</v>
      </c>
      <c r="J7797" s="379">
        <v>335.07</v>
      </c>
    </row>
    <row r="7798" spans="1:10" ht="25.5" x14ac:dyDescent="0.25">
      <c r="A7798" s="378" t="s">
        <v>185</v>
      </c>
      <c r="B7798" s="361" t="s">
        <v>782</v>
      </c>
      <c r="C7798" s="360" t="s">
        <v>12</v>
      </c>
      <c r="D7798" s="360" t="s">
        <v>5611</v>
      </c>
      <c r="E7798" s="645" t="s">
        <v>779</v>
      </c>
      <c r="F7798" s="645"/>
      <c r="G7798" s="362" t="s">
        <v>4</v>
      </c>
      <c r="H7798" s="363">
        <v>1</v>
      </c>
      <c r="I7798" s="364">
        <v>11.33</v>
      </c>
      <c r="J7798" s="379">
        <v>11.33</v>
      </c>
    </row>
    <row r="7799" spans="1:10" ht="38.25" x14ac:dyDescent="0.25">
      <c r="A7799" s="378" t="s">
        <v>185</v>
      </c>
      <c r="B7799" s="361" t="s">
        <v>4426</v>
      </c>
      <c r="C7799" s="360" t="s">
        <v>12</v>
      </c>
      <c r="D7799" s="360" t="s">
        <v>5643</v>
      </c>
      <c r="E7799" s="645" t="s">
        <v>779</v>
      </c>
      <c r="F7799" s="645"/>
      <c r="G7799" s="362" t="s">
        <v>4</v>
      </c>
      <c r="H7799" s="363">
        <v>1</v>
      </c>
      <c r="I7799" s="364">
        <v>73.86</v>
      </c>
      <c r="J7799" s="379">
        <v>73.86</v>
      </c>
    </row>
    <row r="7800" spans="1:10" ht="39" thickBot="1" x14ac:dyDescent="0.3">
      <c r="A7800" s="378" t="s">
        <v>185</v>
      </c>
      <c r="B7800" s="361" t="s">
        <v>4427</v>
      </c>
      <c r="C7800" s="360" t="s">
        <v>12</v>
      </c>
      <c r="D7800" s="360" t="s">
        <v>5644</v>
      </c>
      <c r="E7800" s="645" t="s">
        <v>779</v>
      </c>
      <c r="F7800" s="645"/>
      <c r="G7800" s="362" t="s">
        <v>4</v>
      </c>
      <c r="H7800" s="363">
        <v>1</v>
      </c>
      <c r="I7800" s="364">
        <v>9.17</v>
      </c>
      <c r="J7800" s="379">
        <v>9.17</v>
      </c>
    </row>
    <row r="7801" spans="1:10" ht="15.75" thickTop="1" x14ac:dyDescent="0.25">
      <c r="A7801" s="374"/>
      <c r="B7801" s="359"/>
      <c r="C7801" s="359"/>
      <c r="D7801" s="359"/>
      <c r="E7801" s="359"/>
      <c r="F7801" s="359"/>
      <c r="G7801" s="359"/>
      <c r="H7801" s="359"/>
      <c r="I7801" s="359"/>
      <c r="J7801" s="375"/>
    </row>
    <row r="7802" spans="1:10" ht="38.25" x14ac:dyDescent="0.25">
      <c r="A7802" s="376" t="s">
        <v>184</v>
      </c>
      <c r="B7802" s="350" t="s">
        <v>2059</v>
      </c>
      <c r="C7802" s="349" t="s">
        <v>12</v>
      </c>
      <c r="D7802" s="349" t="s">
        <v>5609</v>
      </c>
      <c r="E7802" s="644" t="s">
        <v>779</v>
      </c>
      <c r="F7802" s="644"/>
      <c r="G7802" s="351" t="s">
        <v>4</v>
      </c>
      <c r="H7802" s="352">
        <v>1</v>
      </c>
      <c r="I7802" s="353">
        <v>397.58</v>
      </c>
      <c r="J7802" s="377">
        <v>397.58</v>
      </c>
    </row>
    <row r="7803" spans="1:10" x14ac:dyDescent="0.25">
      <c r="A7803" s="378" t="s">
        <v>185</v>
      </c>
      <c r="B7803" s="361" t="s">
        <v>190</v>
      </c>
      <c r="C7803" s="360" t="s">
        <v>12</v>
      </c>
      <c r="D7803" s="360" t="s">
        <v>106</v>
      </c>
      <c r="E7803" s="645" t="s">
        <v>2465</v>
      </c>
      <c r="F7803" s="645"/>
      <c r="G7803" s="362" t="s">
        <v>104</v>
      </c>
      <c r="H7803" s="363">
        <v>0.85310629999999998</v>
      </c>
      <c r="I7803" s="364">
        <v>24.91</v>
      </c>
      <c r="J7803" s="379">
        <v>21.25</v>
      </c>
    </row>
    <row r="7804" spans="1:10" ht="25.5" x14ac:dyDescent="0.25">
      <c r="A7804" s="378" t="s">
        <v>185</v>
      </c>
      <c r="B7804" s="361" t="s">
        <v>416</v>
      </c>
      <c r="C7804" s="360" t="s">
        <v>12</v>
      </c>
      <c r="D7804" s="360" t="s">
        <v>417</v>
      </c>
      <c r="E7804" s="645" t="s">
        <v>2465</v>
      </c>
      <c r="F7804" s="645"/>
      <c r="G7804" s="362" t="s">
        <v>104</v>
      </c>
      <c r="H7804" s="363">
        <v>1.5848107</v>
      </c>
      <c r="I7804" s="364">
        <v>33.36</v>
      </c>
      <c r="J7804" s="379">
        <v>52.86</v>
      </c>
    </row>
    <row r="7805" spans="1:10" ht="25.5" x14ac:dyDescent="0.25">
      <c r="A7805" s="372" t="s">
        <v>191</v>
      </c>
      <c r="B7805" s="355" t="s">
        <v>2235</v>
      </c>
      <c r="C7805" s="354" t="s">
        <v>12</v>
      </c>
      <c r="D7805" s="354" t="s">
        <v>2236</v>
      </c>
      <c r="E7805" s="643" t="s">
        <v>192</v>
      </c>
      <c r="F7805" s="643"/>
      <c r="G7805" s="356" t="s">
        <v>4</v>
      </c>
      <c r="H7805" s="357">
        <v>1</v>
      </c>
      <c r="I7805" s="358">
        <v>220.81</v>
      </c>
      <c r="J7805" s="373">
        <v>220.81</v>
      </c>
    </row>
    <row r="7806" spans="1:10" x14ac:dyDescent="0.25">
      <c r="A7806" s="372" t="s">
        <v>191</v>
      </c>
      <c r="B7806" s="355" t="s">
        <v>783</v>
      </c>
      <c r="C7806" s="354" t="s">
        <v>12</v>
      </c>
      <c r="D7806" s="354" t="s">
        <v>784</v>
      </c>
      <c r="E7806" s="643" t="s">
        <v>192</v>
      </c>
      <c r="F7806" s="643"/>
      <c r="G7806" s="356" t="s">
        <v>16</v>
      </c>
      <c r="H7806" s="357">
        <v>2.1645000000000001E-2</v>
      </c>
      <c r="I7806" s="358">
        <v>111.3</v>
      </c>
      <c r="J7806" s="373">
        <v>2.4</v>
      </c>
    </row>
    <row r="7807" spans="1:10" ht="51.75" thickBot="1" x14ac:dyDescent="0.3">
      <c r="A7807" s="372" t="s">
        <v>191</v>
      </c>
      <c r="B7807" s="355" t="s">
        <v>780</v>
      </c>
      <c r="C7807" s="354" t="s">
        <v>12</v>
      </c>
      <c r="D7807" s="354" t="s">
        <v>781</v>
      </c>
      <c r="E7807" s="643" t="s">
        <v>192</v>
      </c>
      <c r="F7807" s="643"/>
      <c r="G7807" s="356" t="s">
        <v>4</v>
      </c>
      <c r="H7807" s="357">
        <v>6</v>
      </c>
      <c r="I7807" s="358">
        <v>16.71</v>
      </c>
      <c r="J7807" s="373">
        <v>100.26</v>
      </c>
    </row>
    <row r="7808" spans="1:10" ht="15.75" thickTop="1" x14ac:dyDescent="0.25">
      <c r="A7808" s="374"/>
      <c r="B7808" s="359"/>
      <c r="C7808" s="359"/>
      <c r="D7808" s="359"/>
      <c r="E7808" s="359"/>
      <c r="F7808" s="359"/>
      <c r="G7808" s="359"/>
      <c r="H7808" s="359"/>
      <c r="I7808" s="359"/>
      <c r="J7808" s="375"/>
    </row>
    <row r="7809" spans="1:10" x14ac:dyDescent="0.25">
      <c r="A7809" s="376" t="s">
        <v>184</v>
      </c>
      <c r="B7809" s="350" t="s">
        <v>3750</v>
      </c>
      <c r="C7809" s="349" t="s">
        <v>163</v>
      </c>
      <c r="D7809" s="349" t="s">
        <v>3751</v>
      </c>
      <c r="E7809" s="644" t="s">
        <v>3749</v>
      </c>
      <c r="F7809" s="644"/>
      <c r="G7809" s="351" t="s">
        <v>104</v>
      </c>
      <c r="H7809" s="352">
        <v>1</v>
      </c>
      <c r="I7809" s="353">
        <v>44.87</v>
      </c>
      <c r="J7809" s="377">
        <v>44.87</v>
      </c>
    </row>
    <row r="7810" spans="1:10" x14ac:dyDescent="0.25">
      <c r="A7810" s="372" t="s">
        <v>191</v>
      </c>
      <c r="B7810" s="355" t="s">
        <v>847</v>
      </c>
      <c r="C7810" s="354" t="s">
        <v>12</v>
      </c>
      <c r="D7810" s="354" t="s">
        <v>848</v>
      </c>
      <c r="E7810" s="643" t="s">
        <v>192</v>
      </c>
      <c r="F7810" s="643"/>
      <c r="G7810" s="356" t="s">
        <v>105</v>
      </c>
      <c r="H7810" s="357">
        <v>1.2</v>
      </c>
      <c r="I7810" s="358">
        <v>7.21</v>
      </c>
      <c r="J7810" s="373">
        <v>8.65</v>
      </c>
    </row>
    <row r="7811" spans="1:10" x14ac:dyDescent="0.25">
      <c r="A7811" s="372" t="s">
        <v>191</v>
      </c>
      <c r="B7811" s="355" t="s">
        <v>4428</v>
      </c>
      <c r="C7811" s="354" t="s">
        <v>3445</v>
      </c>
      <c r="D7811" s="354" t="s">
        <v>4429</v>
      </c>
      <c r="E7811" s="643" t="s">
        <v>203</v>
      </c>
      <c r="F7811" s="643"/>
      <c r="G7811" s="356" t="s">
        <v>104</v>
      </c>
      <c r="H7811" s="357">
        <v>1</v>
      </c>
      <c r="I7811" s="358">
        <v>36.2288</v>
      </c>
      <c r="J7811" s="373">
        <v>36.22</v>
      </c>
    </row>
    <row r="7812" spans="1:10" x14ac:dyDescent="0.25">
      <c r="A7812" s="646" t="s">
        <v>199</v>
      </c>
      <c r="B7812" s="853"/>
      <c r="C7812" s="853"/>
      <c r="D7812" s="853"/>
      <c r="E7812" s="853"/>
      <c r="F7812" s="853"/>
      <c r="G7812" s="853"/>
      <c r="H7812" s="853"/>
      <c r="I7812" s="853"/>
      <c r="J7812" s="647"/>
    </row>
    <row r="7813" spans="1:10" ht="15.75" thickBot="1" x14ac:dyDescent="0.3">
      <c r="A7813" s="648" t="s">
        <v>4430</v>
      </c>
      <c r="B7813" s="854"/>
      <c r="C7813" s="854"/>
      <c r="D7813" s="854"/>
      <c r="E7813" s="854"/>
      <c r="F7813" s="854"/>
      <c r="G7813" s="854"/>
      <c r="H7813" s="854"/>
      <c r="I7813" s="854"/>
      <c r="J7813" s="649"/>
    </row>
    <row r="7814" spans="1:10" ht="15.75" thickTop="1" x14ac:dyDescent="0.25">
      <c r="A7814" s="374"/>
      <c r="B7814" s="359"/>
      <c r="C7814" s="359"/>
      <c r="D7814" s="359"/>
      <c r="E7814" s="359"/>
      <c r="F7814" s="359"/>
      <c r="G7814" s="359"/>
      <c r="H7814" s="359"/>
      <c r="I7814" s="359"/>
      <c r="J7814" s="375"/>
    </row>
    <row r="7815" spans="1:10" ht="25.5" x14ac:dyDescent="0.25">
      <c r="A7815" s="376" t="s">
        <v>184</v>
      </c>
      <c r="B7815" s="350" t="s">
        <v>3747</v>
      </c>
      <c r="C7815" s="349" t="s">
        <v>163</v>
      </c>
      <c r="D7815" s="349" t="s">
        <v>3748</v>
      </c>
      <c r="E7815" s="644" t="s">
        <v>3749</v>
      </c>
      <c r="F7815" s="644"/>
      <c r="G7815" s="351" t="s">
        <v>104</v>
      </c>
      <c r="H7815" s="352">
        <v>1</v>
      </c>
      <c r="I7815" s="353">
        <v>122.58</v>
      </c>
      <c r="J7815" s="377">
        <v>122.58</v>
      </c>
    </row>
    <row r="7816" spans="1:10" x14ac:dyDescent="0.25">
      <c r="A7816" s="372" t="s">
        <v>191</v>
      </c>
      <c r="B7816" s="355" t="s">
        <v>847</v>
      </c>
      <c r="C7816" s="354" t="s">
        <v>12</v>
      </c>
      <c r="D7816" s="354" t="s">
        <v>848</v>
      </c>
      <c r="E7816" s="643" t="s">
        <v>192</v>
      </c>
      <c r="F7816" s="643"/>
      <c r="G7816" s="356" t="s">
        <v>105</v>
      </c>
      <c r="H7816" s="357">
        <v>1.2</v>
      </c>
      <c r="I7816" s="358">
        <v>7.21</v>
      </c>
      <c r="J7816" s="373">
        <v>8.65</v>
      </c>
    </row>
    <row r="7817" spans="1:10" ht="25.5" x14ac:dyDescent="0.25">
      <c r="A7817" s="372" t="s">
        <v>191</v>
      </c>
      <c r="B7817" s="355" t="s">
        <v>4431</v>
      </c>
      <c r="C7817" s="354" t="s">
        <v>3445</v>
      </c>
      <c r="D7817" s="354" t="s">
        <v>4432</v>
      </c>
      <c r="E7817" s="643" t="s">
        <v>203</v>
      </c>
      <c r="F7817" s="643"/>
      <c r="G7817" s="356" t="s">
        <v>104</v>
      </c>
      <c r="H7817" s="357">
        <v>1</v>
      </c>
      <c r="I7817" s="358">
        <v>113.9307</v>
      </c>
      <c r="J7817" s="373">
        <v>113.93</v>
      </c>
    </row>
    <row r="7818" spans="1:10" x14ac:dyDescent="0.25">
      <c r="A7818" s="646" t="s">
        <v>199</v>
      </c>
      <c r="B7818" s="853"/>
      <c r="C7818" s="853"/>
      <c r="D7818" s="853"/>
      <c r="E7818" s="853"/>
      <c r="F7818" s="853"/>
      <c r="G7818" s="853"/>
      <c r="H7818" s="853"/>
      <c r="I7818" s="853"/>
      <c r="J7818" s="647"/>
    </row>
    <row r="7819" spans="1:10" ht="15.75" thickBot="1" x14ac:dyDescent="0.3">
      <c r="A7819" s="648" t="s">
        <v>4433</v>
      </c>
      <c r="B7819" s="854"/>
      <c r="C7819" s="854"/>
      <c r="D7819" s="854"/>
      <c r="E7819" s="854"/>
      <c r="F7819" s="854"/>
      <c r="G7819" s="854"/>
      <c r="H7819" s="854"/>
      <c r="I7819" s="854"/>
      <c r="J7819" s="649"/>
    </row>
    <row r="7820" spans="1:10" ht="15.75" thickTop="1" x14ac:dyDescent="0.25">
      <c r="A7820" s="374"/>
      <c r="B7820" s="359"/>
      <c r="C7820" s="359"/>
      <c r="D7820" s="359"/>
      <c r="E7820" s="359"/>
      <c r="F7820" s="359"/>
      <c r="G7820" s="359"/>
      <c r="H7820" s="359"/>
      <c r="I7820" s="359"/>
      <c r="J7820" s="375"/>
    </row>
    <row r="7821" spans="1:10" ht="25.5" x14ac:dyDescent="0.25">
      <c r="A7821" s="376" t="s">
        <v>184</v>
      </c>
      <c r="B7821" s="350" t="s">
        <v>3754</v>
      </c>
      <c r="C7821" s="349" t="s">
        <v>163</v>
      </c>
      <c r="D7821" s="349" t="s">
        <v>3755</v>
      </c>
      <c r="E7821" s="644" t="s">
        <v>3749</v>
      </c>
      <c r="F7821" s="644"/>
      <c r="G7821" s="351" t="s">
        <v>104</v>
      </c>
      <c r="H7821" s="352">
        <v>1</v>
      </c>
      <c r="I7821" s="353">
        <v>101.09</v>
      </c>
      <c r="J7821" s="377">
        <v>101.09</v>
      </c>
    </row>
    <row r="7822" spans="1:10" x14ac:dyDescent="0.25">
      <c r="A7822" s="372" t="s">
        <v>191</v>
      </c>
      <c r="B7822" s="355" t="s">
        <v>4434</v>
      </c>
      <c r="C7822" s="354" t="s">
        <v>3445</v>
      </c>
      <c r="D7822" s="354" t="s">
        <v>4435</v>
      </c>
      <c r="E7822" s="643" t="s">
        <v>203</v>
      </c>
      <c r="F7822" s="643"/>
      <c r="G7822" s="356" t="s">
        <v>104</v>
      </c>
      <c r="H7822" s="357">
        <v>1</v>
      </c>
      <c r="I7822" s="358">
        <v>92.444800000000001</v>
      </c>
      <c r="J7822" s="373">
        <v>92.44</v>
      </c>
    </row>
    <row r="7823" spans="1:10" x14ac:dyDescent="0.25">
      <c r="A7823" s="372" t="s">
        <v>191</v>
      </c>
      <c r="B7823" s="355" t="s">
        <v>847</v>
      </c>
      <c r="C7823" s="354" t="s">
        <v>12</v>
      </c>
      <c r="D7823" s="354" t="s">
        <v>848</v>
      </c>
      <c r="E7823" s="643" t="s">
        <v>192</v>
      </c>
      <c r="F7823" s="643"/>
      <c r="G7823" s="356" t="s">
        <v>105</v>
      </c>
      <c r="H7823" s="357">
        <v>1.2</v>
      </c>
      <c r="I7823" s="358">
        <v>7.21</v>
      </c>
      <c r="J7823" s="373">
        <v>8.65</v>
      </c>
    </row>
    <row r="7824" spans="1:10" x14ac:dyDescent="0.25">
      <c r="A7824" s="646" t="s">
        <v>199</v>
      </c>
      <c r="B7824" s="853"/>
      <c r="C7824" s="853"/>
      <c r="D7824" s="853"/>
      <c r="E7824" s="853"/>
      <c r="F7824" s="853"/>
      <c r="G7824" s="853"/>
      <c r="H7824" s="853"/>
      <c r="I7824" s="853"/>
      <c r="J7824" s="647"/>
    </row>
    <row r="7825" spans="1:10" ht="15.75" thickBot="1" x14ac:dyDescent="0.3">
      <c r="A7825" s="648" t="s">
        <v>4433</v>
      </c>
      <c r="B7825" s="854"/>
      <c r="C7825" s="854"/>
      <c r="D7825" s="854"/>
      <c r="E7825" s="854"/>
      <c r="F7825" s="854"/>
      <c r="G7825" s="854"/>
      <c r="H7825" s="854"/>
      <c r="I7825" s="854"/>
      <c r="J7825" s="649"/>
    </row>
    <row r="7826" spans="1:10" ht="15.75" thickTop="1" x14ac:dyDescent="0.25">
      <c r="A7826" s="374"/>
      <c r="B7826" s="359"/>
      <c r="C7826" s="359"/>
      <c r="D7826" s="359"/>
      <c r="E7826" s="359"/>
      <c r="F7826" s="359"/>
      <c r="G7826" s="359"/>
      <c r="H7826" s="359"/>
      <c r="I7826" s="359"/>
      <c r="J7826" s="375"/>
    </row>
    <row r="7827" spans="1:10" ht="38.25" x14ac:dyDescent="0.25">
      <c r="A7827" s="376" t="s">
        <v>184</v>
      </c>
      <c r="B7827" s="350" t="s">
        <v>5563</v>
      </c>
      <c r="C7827" s="349" t="s">
        <v>163</v>
      </c>
      <c r="D7827" s="349" t="s">
        <v>5564</v>
      </c>
      <c r="E7827" s="644" t="s">
        <v>189</v>
      </c>
      <c r="F7827" s="644"/>
      <c r="G7827" s="351" t="s">
        <v>5565</v>
      </c>
      <c r="H7827" s="352">
        <v>1</v>
      </c>
      <c r="I7827" s="353">
        <v>124.56</v>
      </c>
      <c r="J7827" s="377">
        <v>124.56</v>
      </c>
    </row>
    <row r="7828" spans="1:10" ht="25.5" x14ac:dyDescent="0.25">
      <c r="A7828" s="378" t="s">
        <v>185</v>
      </c>
      <c r="B7828" s="361" t="s">
        <v>622</v>
      </c>
      <c r="C7828" s="360" t="s">
        <v>12</v>
      </c>
      <c r="D7828" s="360" t="s">
        <v>2485</v>
      </c>
      <c r="E7828" s="645" t="s">
        <v>2465</v>
      </c>
      <c r="F7828" s="645"/>
      <c r="G7828" s="362" t="s">
        <v>104</v>
      </c>
      <c r="H7828" s="363">
        <v>0.5</v>
      </c>
      <c r="I7828" s="364">
        <v>35.9</v>
      </c>
      <c r="J7828" s="379">
        <v>17.95</v>
      </c>
    </row>
    <row r="7829" spans="1:10" x14ac:dyDescent="0.25">
      <c r="A7829" s="378" t="s">
        <v>185</v>
      </c>
      <c r="B7829" s="361" t="s">
        <v>190</v>
      </c>
      <c r="C7829" s="360" t="s">
        <v>12</v>
      </c>
      <c r="D7829" s="360" t="s">
        <v>106</v>
      </c>
      <c r="E7829" s="645" t="s">
        <v>2465</v>
      </c>
      <c r="F7829" s="645"/>
      <c r="G7829" s="362" t="s">
        <v>104</v>
      </c>
      <c r="H7829" s="363">
        <v>0.1</v>
      </c>
      <c r="I7829" s="364">
        <v>24.91</v>
      </c>
      <c r="J7829" s="379">
        <v>2.4900000000000002</v>
      </c>
    </row>
    <row r="7830" spans="1:10" ht="63.75" x14ac:dyDescent="0.25">
      <c r="A7830" s="378" t="s">
        <v>185</v>
      </c>
      <c r="B7830" s="361" t="s">
        <v>5645</v>
      </c>
      <c r="C7830" s="360" t="s">
        <v>12</v>
      </c>
      <c r="D7830" s="360" t="s">
        <v>5646</v>
      </c>
      <c r="E7830" s="645" t="s">
        <v>5647</v>
      </c>
      <c r="F7830" s="645"/>
      <c r="G7830" s="362" t="s">
        <v>5648</v>
      </c>
      <c r="H7830" s="363">
        <v>0.40200000000000002</v>
      </c>
      <c r="I7830" s="364">
        <v>15.23</v>
      </c>
      <c r="J7830" s="379">
        <v>6.12</v>
      </c>
    </row>
    <row r="7831" spans="1:10" ht="89.25" x14ac:dyDescent="0.25">
      <c r="A7831" s="372" t="s">
        <v>191</v>
      </c>
      <c r="B7831" s="355" t="s">
        <v>5649</v>
      </c>
      <c r="C7831" s="354" t="s">
        <v>12</v>
      </c>
      <c r="D7831" s="354" t="s">
        <v>5650</v>
      </c>
      <c r="E7831" s="643" t="s">
        <v>203</v>
      </c>
      <c r="F7831" s="643"/>
      <c r="G7831" s="356" t="s">
        <v>5651</v>
      </c>
      <c r="H7831" s="357">
        <v>4</v>
      </c>
      <c r="I7831" s="358">
        <v>24.5</v>
      </c>
      <c r="J7831" s="373">
        <v>98</v>
      </c>
    </row>
    <row r="7832" spans="1:10" x14ac:dyDescent="0.25">
      <c r="A7832" s="646" t="s">
        <v>199</v>
      </c>
      <c r="B7832" s="853"/>
      <c r="C7832" s="853"/>
      <c r="D7832" s="853"/>
      <c r="E7832" s="853"/>
      <c r="F7832" s="853"/>
      <c r="G7832" s="853"/>
      <c r="H7832" s="853"/>
      <c r="I7832" s="853"/>
      <c r="J7832" s="647"/>
    </row>
    <row r="7833" spans="1:10" ht="15.75" thickBot="1" x14ac:dyDescent="0.3">
      <c r="A7833" s="648" t="s">
        <v>5652</v>
      </c>
      <c r="B7833" s="854"/>
      <c r="C7833" s="854"/>
      <c r="D7833" s="854"/>
      <c r="E7833" s="854"/>
      <c r="F7833" s="854"/>
      <c r="G7833" s="854"/>
      <c r="H7833" s="854"/>
      <c r="I7833" s="854"/>
      <c r="J7833" s="649"/>
    </row>
    <row r="7834" spans="1:10" ht="15.75" thickTop="1" x14ac:dyDescent="0.25">
      <c r="A7834" s="374"/>
      <c r="B7834" s="359"/>
      <c r="C7834" s="359"/>
      <c r="D7834" s="359"/>
      <c r="E7834" s="359"/>
      <c r="F7834" s="359"/>
      <c r="G7834" s="359"/>
      <c r="H7834" s="359"/>
      <c r="I7834" s="359"/>
      <c r="J7834" s="375"/>
    </row>
    <row r="7835" spans="1:10" ht="38.25" x14ac:dyDescent="0.25">
      <c r="A7835" s="376" t="s">
        <v>184</v>
      </c>
      <c r="B7835" s="350" t="s">
        <v>5566</v>
      </c>
      <c r="C7835" s="349" t="s">
        <v>163</v>
      </c>
      <c r="D7835" s="349" t="s">
        <v>5567</v>
      </c>
      <c r="E7835" s="644" t="s">
        <v>483</v>
      </c>
      <c r="F7835" s="644"/>
      <c r="G7835" s="351" t="s">
        <v>104</v>
      </c>
      <c r="H7835" s="352">
        <v>1</v>
      </c>
      <c r="I7835" s="353">
        <v>778.72</v>
      </c>
      <c r="J7835" s="377">
        <v>778.72</v>
      </c>
    </row>
    <row r="7836" spans="1:10" x14ac:dyDescent="0.25">
      <c r="A7836" s="378" t="s">
        <v>185</v>
      </c>
      <c r="B7836" s="361" t="s">
        <v>190</v>
      </c>
      <c r="C7836" s="360" t="s">
        <v>12</v>
      </c>
      <c r="D7836" s="360" t="s">
        <v>106</v>
      </c>
      <c r="E7836" s="645" t="s">
        <v>2465</v>
      </c>
      <c r="F7836" s="645"/>
      <c r="G7836" s="362" t="s">
        <v>104</v>
      </c>
      <c r="H7836" s="363">
        <v>1</v>
      </c>
      <c r="I7836" s="364">
        <v>24.91</v>
      </c>
      <c r="J7836" s="379">
        <v>24.91</v>
      </c>
    </row>
    <row r="7837" spans="1:10" ht="25.5" x14ac:dyDescent="0.25">
      <c r="A7837" s="378" t="s">
        <v>185</v>
      </c>
      <c r="B7837" s="361" t="s">
        <v>548</v>
      </c>
      <c r="C7837" s="360" t="s">
        <v>12</v>
      </c>
      <c r="D7837" s="360" t="s">
        <v>549</v>
      </c>
      <c r="E7837" s="645" t="s">
        <v>2465</v>
      </c>
      <c r="F7837" s="645"/>
      <c r="G7837" s="362" t="s">
        <v>104</v>
      </c>
      <c r="H7837" s="363">
        <v>1</v>
      </c>
      <c r="I7837" s="364">
        <v>41.09</v>
      </c>
      <c r="J7837" s="379">
        <v>41.09</v>
      </c>
    </row>
    <row r="7838" spans="1:10" x14ac:dyDescent="0.25">
      <c r="A7838" s="372" t="s">
        <v>191</v>
      </c>
      <c r="B7838" s="355" t="s">
        <v>5653</v>
      </c>
      <c r="C7838" s="354" t="s">
        <v>253</v>
      </c>
      <c r="D7838" s="354" t="s">
        <v>5654</v>
      </c>
      <c r="E7838" s="643" t="s">
        <v>192</v>
      </c>
      <c r="F7838" s="643"/>
      <c r="G7838" s="356" t="s">
        <v>104</v>
      </c>
      <c r="H7838" s="357">
        <v>1</v>
      </c>
      <c r="I7838" s="358">
        <v>650</v>
      </c>
      <c r="J7838" s="373">
        <v>650</v>
      </c>
    </row>
    <row r="7839" spans="1:10" ht="25.5" x14ac:dyDescent="0.25">
      <c r="A7839" s="372" t="s">
        <v>191</v>
      </c>
      <c r="B7839" s="355" t="s">
        <v>298</v>
      </c>
      <c r="C7839" s="354" t="s">
        <v>12</v>
      </c>
      <c r="D7839" s="354" t="s">
        <v>815</v>
      </c>
      <c r="E7839" s="643" t="s">
        <v>192</v>
      </c>
      <c r="F7839" s="643"/>
      <c r="G7839" s="356" t="s">
        <v>105</v>
      </c>
      <c r="H7839" s="357">
        <v>8</v>
      </c>
      <c r="I7839" s="358">
        <v>7.84</v>
      </c>
      <c r="J7839" s="373">
        <v>62.72</v>
      </c>
    </row>
    <row r="7840" spans="1:10" x14ac:dyDescent="0.25">
      <c r="A7840" s="646" t="s">
        <v>199</v>
      </c>
      <c r="B7840" s="853"/>
      <c r="C7840" s="853"/>
      <c r="D7840" s="853"/>
      <c r="E7840" s="853"/>
      <c r="F7840" s="853"/>
      <c r="G7840" s="853"/>
      <c r="H7840" s="853"/>
      <c r="I7840" s="853"/>
      <c r="J7840" s="647"/>
    </row>
    <row r="7841" spans="1:10" ht="15.75" thickBot="1" x14ac:dyDescent="0.3">
      <c r="A7841" s="648" t="s">
        <v>5655</v>
      </c>
      <c r="B7841" s="854"/>
      <c r="C7841" s="854"/>
      <c r="D7841" s="854"/>
      <c r="E7841" s="854"/>
      <c r="F7841" s="854"/>
      <c r="G7841" s="854"/>
      <c r="H7841" s="854"/>
      <c r="I7841" s="854"/>
      <c r="J7841" s="649"/>
    </row>
    <row r="7842" spans="1:10" ht="15.75" thickTop="1" x14ac:dyDescent="0.25">
      <c r="A7842" s="374"/>
      <c r="B7842" s="359"/>
      <c r="C7842" s="359"/>
      <c r="D7842" s="359"/>
      <c r="E7842" s="359"/>
      <c r="F7842" s="359"/>
      <c r="G7842" s="359"/>
      <c r="H7842" s="359"/>
      <c r="I7842" s="359"/>
      <c r="J7842" s="375"/>
    </row>
    <row r="7843" spans="1:10" ht="51" x14ac:dyDescent="0.25">
      <c r="A7843" s="376" t="s">
        <v>184</v>
      </c>
      <c r="B7843" s="350" t="s">
        <v>3858</v>
      </c>
      <c r="C7843" s="349" t="s">
        <v>12</v>
      </c>
      <c r="D7843" s="349" t="s">
        <v>3859</v>
      </c>
      <c r="E7843" s="644" t="s">
        <v>713</v>
      </c>
      <c r="F7843" s="644"/>
      <c r="G7843" s="351" t="s">
        <v>4</v>
      </c>
      <c r="H7843" s="352">
        <v>1</v>
      </c>
      <c r="I7843" s="353">
        <v>14.73</v>
      </c>
      <c r="J7843" s="377">
        <v>14.73</v>
      </c>
    </row>
    <row r="7844" spans="1:10" ht="25.5" x14ac:dyDescent="0.25">
      <c r="A7844" s="378" t="s">
        <v>185</v>
      </c>
      <c r="B7844" s="361" t="s">
        <v>211</v>
      </c>
      <c r="C7844" s="360" t="s">
        <v>12</v>
      </c>
      <c r="D7844" s="360" t="s">
        <v>114</v>
      </c>
      <c r="E7844" s="645" t="s">
        <v>2465</v>
      </c>
      <c r="F7844" s="645"/>
      <c r="G7844" s="362" t="s">
        <v>104</v>
      </c>
      <c r="H7844" s="363">
        <v>0.219</v>
      </c>
      <c r="I7844" s="364">
        <v>26.15</v>
      </c>
      <c r="J7844" s="379">
        <v>5.72</v>
      </c>
    </row>
    <row r="7845" spans="1:10" x14ac:dyDescent="0.25">
      <c r="A7845" s="378" t="s">
        <v>185</v>
      </c>
      <c r="B7845" s="361" t="s">
        <v>195</v>
      </c>
      <c r="C7845" s="360" t="s">
        <v>12</v>
      </c>
      <c r="D7845" s="360" t="s">
        <v>112</v>
      </c>
      <c r="E7845" s="645" t="s">
        <v>2465</v>
      </c>
      <c r="F7845" s="645"/>
      <c r="G7845" s="362" t="s">
        <v>104</v>
      </c>
      <c r="H7845" s="363">
        <v>0.219</v>
      </c>
      <c r="I7845" s="364">
        <v>34.340000000000003</v>
      </c>
      <c r="J7845" s="379">
        <v>7.52</v>
      </c>
    </row>
    <row r="7846" spans="1:10" ht="26.25" thickBot="1" x14ac:dyDescent="0.3">
      <c r="A7846" s="372" t="s">
        <v>191</v>
      </c>
      <c r="B7846" s="355" t="s">
        <v>4436</v>
      </c>
      <c r="C7846" s="354" t="s">
        <v>12</v>
      </c>
      <c r="D7846" s="354" t="s">
        <v>4437</v>
      </c>
      <c r="E7846" s="643" t="s">
        <v>192</v>
      </c>
      <c r="F7846" s="643"/>
      <c r="G7846" s="356" t="s">
        <v>4</v>
      </c>
      <c r="H7846" s="357">
        <v>1</v>
      </c>
      <c r="I7846" s="358">
        <v>1.49</v>
      </c>
      <c r="J7846" s="373">
        <v>1.49</v>
      </c>
    </row>
    <row r="7847" spans="1:10" ht="15.75" thickTop="1" x14ac:dyDescent="0.25">
      <c r="A7847" s="374"/>
      <c r="B7847" s="359"/>
      <c r="C7847" s="359"/>
      <c r="D7847" s="359"/>
      <c r="E7847" s="359"/>
      <c r="F7847" s="359"/>
      <c r="G7847" s="359"/>
      <c r="H7847" s="359"/>
      <c r="I7847" s="359"/>
      <c r="J7847" s="375"/>
    </row>
    <row r="7848" spans="1:10" ht="51" x14ac:dyDescent="0.25">
      <c r="A7848" s="376" t="s">
        <v>184</v>
      </c>
      <c r="B7848" s="350" t="s">
        <v>5067</v>
      </c>
      <c r="C7848" s="349" t="s">
        <v>163</v>
      </c>
      <c r="D7848" s="349" t="s">
        <v>5068</v>
      </c>
      <c r="E7848" s="644" t="s">
        <v>1918</v>
      </c>
      <c r="F7848" s="644"/>
      <c r="G7848" s="351" t="s">
        <v>4</v>
      </c>
      <c r="H7848" s="352">
        <v>1</v>
      </c>
      <c r="I7848" s="353">
        <v>41.18</v>
      </c>
      <c r="J7848" s="377">
        <v>41.18</v>
      </c>
    </row>
    <row r="7849" spans="1:10" ht="25.5" x14ac:dyDescent="0.25">
      <c r="A7849" s="378" t="s">
        <v>185</v>
      </c>
      <c r="B7849" s="361" t="s">
        <v>416</v>
      </c>
      <c r="C7849" s="360" t="s">
        <v>12</v>
      </c>
      <c r="D7849" s="360" t="s">
        <v>417</v>
      </c>
      <c r="E7849" s="645" t="s">
        <v>2465</v>
      </c>
      <c r="F7849" s="645"/>
      <c r="G7849" s="362" t="s">
        <v>104</v>
      </c>
      <c r="H7849" s="363">
        <v>0.15</v>
      </c>
      <c r="I7849" s="364">
        <v>33.36</v>
      </c>
      <c r="J7849" s="379">
        <v>5</v>
      </c>
    </row>
    <row r="7850" spans="1:10" ht="25.5" x14ac:dyDescent="0.25">
      <c r="A7850" s="378" t="s">
        <v>185</v>
      </c>
      <c r="B7850" s="361" t="s">
        <v>414</v>
      </c>
      <c r="C7850" s="360" t="s">
        <v>12</v>
      </c>
      <c r="D7850" s="360" t="s">
        <v>415</v>
      </c>
      <c r="E7850" s="645" t="s">
        <v>2465</v>
      </c>
      <c r="F7850" s="645"/>
      <c r="G7850" s="362" t="s">
        <v>104</v>
      </c>
      <c r="H7850" s="363">
        <v>0.3</v>
      </c>
      <c r="I7850" s="364">
        <v>25.33</v>
      </c>
      <c r="J7850" s="379">
        <v>7.59</v>
      </c>
    </row>
    <row r="7851" spans="1:10" ht="25.5" x14ac:dyDescent="0.25">
      <c r="A7851" s="372" t="s">
        <v>191</v>
      </c>
      <c r="B7851" s="355" t="s">
        <v>5184</v>
      </c>
      <c r="C7851" s="354" t="s">
        <v>1840</v>
      </c>
      <c r="D7851" s="354" t="s">
        <v>5310</v>
      </c>
      <c r="E7851" s="643" t="s">
        <v>192</v>
      </c>
      <c r="F7851" s="643"/>
      <c r="G7851" s="356" t="s">
        <v>4</v>
      </c>
      <c r="H7851" s="357">
        <v>1</v>
      </c>
      <c r="I7851" s="358">
        <v>28.59</v>
      </c>
      <c r="J7851" s="373">
        <v>28.59</v>
      </c>
    </row>
    <row r="7852" spans="1:10" x14ac:dyDescent="0.25">
      <c r="A7852" s="646" t="s">
        <v>199</v>
      </c>
      <c r="B7852" s="853"/>
      <c r="C7852" s="853"/>
      <c r="D7852" s="853"/>
      <c r="E7852" s="853"/>
      <c r="F7852" s="853"/>
      <c r="G7852" s="853"/>
      <c r="H7852" s="853"/>
      <c r="I7852" s="853"/>
      <c r="J7852" s="647"/>
    </row>
    <row r="7853" spans="1:10" ht="15.75" thickBot="1" x14ac:dyDescent="0.3">
      <c r="A7853" s="648" t="s">
        <v>5185</v>
      </c>
      <c r="B7853" s="854"/>
      <c r="C7853" s="854"/>
      <c r="D7853" s="854"/>
      <c r="E7853" s="854"/>
      <c r="F7853" s="854"/>
      <c r="G7853" s="854"/>
      <c r="H7853" s="854"/>
      <c r="I7853" s="854"/>
      <c r="J7853" s="649"/>
    </row>
    <row r="7854" spans="1:10" ht="15.75" thickTop="1" x14ac:dyDescent="0.25">
      <c r="A7854" s="374"/>
      <c r="B7854" s="359"/>
      <c r="C7854" s="359"/>
      <c r="D7854" s="359"/>
      <c r="E7854" s="359"/>
      <c r="F7854" s="359"/>
      <c r="G7854" s="359"/>
      <c r="H7854" s="359"/>
      <c r="I7854" s="359"/>
      <c r="J7854" s="375"/>
    </row>
    <row r="7855" spans="1:10" ht="25.5" x14ac:dyDescent="0.25">
      <c r="A7855" s="376" t="s">
        <v>184</v>
      </c>
      <c r="B7855" s="350" t="s">
        <v>1822</v>
      </c>
      <c r="C7855" s="349" t="s">
        <v>12</v>
      </c>
      <c r="D7855" s="349" t="s">
        <v>1823</v>
      </c>
      <c r="E7855" s="644" t="s">
        <v>2465</v>
      </c>
      <c r="F7855" s="644"/>
      <c r="G7855" s="351" t="s">
        <v>104</v>
      </c>
      <c r="H7855" s="352">
        <v>1</v>
      </c>
      <c r="I7855" s="353">
        <v>33.69</v>
      </c>
      <c r="J7855" s="377">
        <v>33.69</v>
      </c>
    </row>
    <row r="7856" spans="1:10" ht="38.25" x14ac:dyDescent="0.25">
      <c r="A7856" s="378" t="s">
        <v>185</v>
      </c>
      <c r="B7856" s="361" t="s">
        <v>2149</v>
      </c>
      <c r="C7856" s="360" t="s">
        <v>12</v>
      </c>
      <c r="D7856" s="360" t="s">
        <v>2150</v>
      </c>
      <c r="E7856" s="645" t="s">
        <v>2465</v>
      </c>
      <c r="F7856" s="645"/>
      <c r="G7856" s="362" t="s">
        <v>104</v>
      </c>
      <c r="H7856" s="363">
        <v>1</v>
      </c>
      <c r="I7856" s="364">
        <v>0.35</v>
      </c>
      <c r="J7856" s="379">
        <v>0.35</v>
      </c>
    </row>
    <row r="7857" spans="1:10" ht="25.5" x14ac:dyDescent="0.25">
      <c r="A7857" s="372" t="s">
        <v>191</v>
      </c>
      <c r="B7857" s="355" t="s">
        <v>217</v>
      </c>
      <c r="C7857" s="354" t="s">
        <v>12</v>
      </c>
      <c r="D7857" s="354" t="s">
        <v>490</v>
      </c>
      <c r="E7857" s="643" t="s">
        <v>2425</v>
      </c>
      <c r="F7857" s="643"/>
      <c r="G7857" s="356" t="s">
        <v>104</v>
      </c>
      <c r="H7857" s="357">
        <v>1</v>
      </c>
      <c r="I7857" s="358">
        <v>1.49</v>
      </c>
      <c r="J7857" s="373">
        <v>1.49</v>
      </c>
    </row>
    <row r="7858" spans="1:10" ht="25.5" x14ac:dyDescent="0.25">
      <c r="A7858" s="372" t="s">
        <v>191</v>
      </c>
      <c r="B7858" s="355" t="s">
        <v>218</v>
      </c>
      <c r="C7858" s="354" t="s">
        <v>12</v>
      </c>
      <c r="D7858" s="354" t="s">
        <v>491</v>
      </c>
      <c r="E7858" s="643" t="s">
        <v>2425</v>
      </c>
      <c r="F7858" s="643"/>
      <c r="G7858" s="356" t="s">
        <v>104</v>
      </c>
      <c r="H7858" s="357">
        <v>1</v>
      </c>
      <c r="I7858" s="358">
        <v>0.11</v>
      </c>
      <c r="J7858" s="373">
        <v>0.11</v>
      </c>
    </row>
    <row r="7859" spans="1:10" ht="25.5" x14ac:dyDescent="0.25">
      <c r="A7859" s="372" t="s">
        <v>191</v>
      </c>
      <c r="B7859" s="355" t="s">
        <v>216</v>
      </c>
      <c r="C7859" s="354" t="s">
        <v>12</v>
      </c>
      <c r="D7859" s="354" t="s">
        <v>488</v>
      </c>
      <c r="E7859" s="643" t="s">
        <v>2425</v>
      </c>
      <c r="F7859" s="643"/>
      <c r="G7859" s="356" t="s">
        <v>104</v>
      </c>
      <c r="H7859" s="357">
        <v>1</v>
      </c>
      <c r="I7859" s="358">
        <v>5</v>
      </c>
      <c r="J7859" s="373">
        <v>5</v>
      </c>
    </row>
    <row r="7860" spans="1:10" ht="25.5" x14ac:dyDescent="0.25">
      <c r="A7860" s="372" t="s">
        <v>191</v>
      </c>
      <c r="B7860" s="355" t="s">
        <v>255</v>
      </c>
      <c r="C7860" s="354" t="s">
        <v>12</v>
      </c>
      <c r="D7860" s="354" t="s">
        <v>256</v>
      </c>
      <c r="E7860" s="643" t="s">
        <v>2425</v>
      </c>
      <c r="F7860" s="643"/>
      <c r="G7860" s="356" t="s">
        <v>104</v>
      </c>
      <c r="H7860" s="357">
        <v>1</v>
      </c>
      <c r="I7860" s="358">
        <v>1.41</v>
      </c>
      <c r="J7860" s="373">
        <v>1.41</v>
      </c>
    </row>
    <row r="7861" spans="1:10" ht="25.5" x14ac:dyDescent="0.25">
      <c r="A7861" s="372" t="s">
        <v>191</v>
      </c>
      <c r="B7861" s="355" t="s">
        <v>219</v>
      </c>
      <c r="C7861" s="354" t="s">
        <v>12</v>
      </c>
      <c r="D7861" s="354" t="s">
        <v>489</v>
      </c>
      <c r="E7861" s="643" t="s">
        <v>2425</v>
      </c>
      <c r="F7861" s="643"/>
      <c r="G7861" s="356" t="s">
        <v>104</v>
      </c>
      <c r="H7861" s="357">
        <v>1</v>
      </c>
      <c r="I7861" s="358">
        <v>0.88</v>
      </c>
      <c r="J7861" s="373">
        <v>0.88</v>
      </c>
    </row>
    <row r="7862" spans="1:10" ht="25.5" x14ac:dyDescent="0.25">
      <c r="A7862" s="372" t="s">
        <v>191</v>
      </c>
      <c r="B7862" s="355" t="s">
        <v>257</v>
      </c>
      <c r="C7862" s="354" t="s">
        <v>12</v>
      </c>
      <c r="D7862" s="354" t="s">
        <v>258</v>
      </c>
      <c r="E7862" s="643" t="s">
        <v>2425</v>
      </c>
      <c r="F7862" s="643"/>
      <c r="G7862" s="356" t="s">
        <v>104</v>
      </c>
      <c r="H7862" s="357">
        <v>1</v>
      </c>
      <c r="I7862" s="358">
        <v>0.59</v>
      </c>
      <c r="J7862" s="373">
        <v>0.59</v>
      </c>
    </row>
    <row r="7863" spans="1:10" ht="15.75" thickBot="1" x14ac:dyDescent="0.3">
      <c r="A7863" s="372" t="s">
        <v>191</v>
      </c>
      <c r="B7863" s="355" t="s">
        <v>2151</v>
      </c>
      <c r="C7863" s="354" t="s">
        <v>12</v>
      </c>
      <c r="D7863" s="354" t="s">
        <v>2152</v>
      </c>
      <c r="E7863" s="643" t="s">
        <v>215</v>
      </c>
      <c r="F7863" s="643"/>
      <c r="G7863" s="356" t="s">
        <v>104</v>
      </c>
      <c r="H7863" s="357">
        <v>1</v>
      </c>
      <c r="I7863" s="358">
        <v>23.86</v>
      </c>
      <c r="J7863" s="373">
        <v>23.86</v>
      </c>
    </row>
    <row r="7864" spans="1:10" ht="15.75" thickTop="1" x14ac:dyDescent="0.25">
      <c r="A7864" s="374"/>
      <c r="B7864" s="359"/>
      <c r="C7864" s="359"/>
      <c r="D7864" s="359"/>
      <c r="E7864" s="359"/>
      <c r="F7864" s="359"/>
      <c r="G7864" s="359"/>
      <c r="H7864" s="359"/>
      <c r="I7864" s="359"/>
      <c r="J7864" s="375"/>
    </row>
    <row r="7865" spans="1:10" ht="38.25" x14ac:dyDescent="0.25">
      <c r="A7865" s="376" t="s">
        <v>184</v>
      </c>
      <c r="B7865" s="350" t="s">
        <v>6007</v>
      </c>
      <c r="C7865" s="349" t="s">
        <v>12</v>
      </c>
      <c r="D7865" s="349" t="s">
        <v>6008</v>
      </c>
      <c r="E7865" s="644" t="s">
        <v>2464</v>
      </c>
      <c r="F7865" s="644"/>
      <c r="G7865" s="351" t="s">
        <v>110</v>
      </c>
      <c r="H7865" s="352">
        <v>1</v>
      </c>
      <c r="I7865" s="353">
        <v>38.49</v>
      </c>
      <c r="J7865" s="377">
        <v>38.49</v>
      </c>
    </row>
    <row r="7866" spans="1:10" ht="25.5" x14ac:dyDescent="0.25">
      <c r="A7866" s="378" t="s">
        <v>185</v>
      </c>
      <c r="B7866" s="361" t="s">
        <v>6175</v>
      </c>
      <c r="C7866" s="360" t="s">
        <v>12</v>
      </c>
      <c r="D7866" s="360" t="s">
        <v>6176</v>
      </c>
      <c r="E7866" s="645" t="s">
        <v>2465</v>
      </c>
      <c r="F7866" s="645"/>
      <c r="G7866" s="362" t="s">
        <v>104</v>
      </c>
      <c r="H7866" s="363">
        <v>1</v>
      </c>
      <c r="I7866" s="364">
        <v>37.590000000000003</v>
      </c>
      <c r="J7866" s="379">
        <v>37.590000000000003</v>
      </c>
    </row>
    <row r="7867" spans="1:10" ht="38.25" x14ac:dyDescent="0.25">
      <c r="A7867" s="378" t="s">
        <v>185</v>
      </c>
      <c r="B7867" s="361" t="s">
        <v>6173</v>
      </c>
      <c r="C7867" s="360" t="s">
        <v>12</v>
      </c>
      <c r="D7867" s="360" t="s">
        <v>6174</v>
      </c>
      <c r="E7867" s="645" t="s">
        <v>2508</v>
      </c>
      <c r="F7867" s="645"/>
      <c r="G7867" s="362" t="s">
        <v>104</v>
      </c>
      <c r="H7867" s="363">
        <v>1</v>
      </c>
      <c r="I7867" s="364">
        <v>0.73</v>
      </c>
      <c r="J7867" s="379">
        <v>0.73</v>
      </c>
    </row>
    <row r="7868" spans="1:10" ht="39" thickBot="1" x14ac:dyDescent="0.3">
      <c r="A7868" s="378" t="s">
        <v>185</v>
      </c>
      <c r="B7868" s="361" t="s">
        <v>6177</v>
      </c>
      <c r="C7868" s="360" t="s">
        <v>12</v>
      </c>
      <c r="D7868" s="360" t="s">
        <v>6178</v>
      </c>
      <c r="E7868" s="645" t="s">
        <v>2508</v>
      </c>
      <c r="F7868" s="645"/>
      <c r="G7868" s="362" t="s">
        <v>104</v>
      </c>
      <c r="H7868" s="363">
        <v>1</v>
      </c>
      <c r="I7868" s="364">
        <v>0.17</v>
      </c>
      <c r="J7868" s="379">
        <v>0.17</v>
      </c>
    </row>
    <row r="7869" spans="1:10" ht="15.75" thickTop="1" x14ac:dyDescent="0.25">
      <c r="A7869" s="374"/>
      <c r="B7869" s="359"/>
      <c r="C7869" s="359"/>
      <c r="D7869" s="359"/>
      <c r="E7869" s="359"/>
      <c r="F7869" s="359"/>
      <c r="G7869" s="359"/>
      <c r="H7869" s="359"/>
      <c r="I7869" s="359"/>
      <c r="J7869" s="375"/>
    </row>
    <row r="7870" spans="1:10" ht="38.25" x14ac:dyDescent="0.25">
      <c r="A7870" s="376" t="s">
        <v>184</v>
      </c>
      <c r="B7870" s="350" t="s">
        <v>6009</v>
      </c>
      <c r="C7870" s="349" t="s">
        <v>12</v>
      </c>
      <c r="D7870" s="349" t="s">
        <v>6010</v>
      </c>
      <c r="E7870" s="644" t="s">
        <v>2464</v>
      </c>
      <c r="F7870" s="644"/>
      <c r="G7870" s="351" t="s">
        <v>109</v>
      </c>
      <c r="H7870" s="352">
        <v>1</v>
      </c>
      <c r="I7870" s="353">
        <v>41.26</v>
      </c>
      <c r="J7870" s="377">
        <v>41.26</v>
      </c>
    </row>
    <row r="7871" spans="1:10" ht="38.25" x14ac:dyDescent="0.25">
      <c r="A7871" s="378" t="s">
        <v>185</v>
      </c>
      <c r="B7871" s="361" t="s">
        <v>6181</v>
      </c>
      <c r="C7871" s="360" t="s">
        <v>12</v>
      </c>
      <c r="D7871" s="360" t="s">
        <v>6182</v>
      </c>
      <c r="E7871" s="645" t="s">
        <v>2508</v>
      </c>
      <c r="F7871" s="645"/>
      <c r="G7871" s="362" t="s">
        <v>104</v>
      </c>
      <c r="H7871" s="363">
        <v>1</v>
      </c>
      <c r="I7871" s="364">
        <v>1.85</v>
      </c>
      <c r="J7871" s="379">
        <v>1.85</v>
      </c>
    </row>
    <row r="7872" spans="1:10" ht="38.25" x14ac:dyDescent="0.25">
      <c r="A7872" s="378" t="s">
        <v>185</v>
      </c>
      <c r="B7872" s="361" t="s">
        <v>6173</v>
      </c>
      <c r="C7872" s="360" t="s">
        <v>12</v>
      </c>
      <c r="D7872" s="360" t="s">
        <v>6174</v>
      </c>
      <c r="E7872" s="645" t="s">
        <v>2508</v>
      </c>
      <c r="F7872" s="645"/>
      <c r="G7872" s="362" t="s">
        <v>104</v>
      </c>
      <c r="H7872" s="363">
        <v>1</v>
      </c>
      <c r="I7872" s="364">
        <v>0.73</v>
      </c>
      <c r="J7872" s="379">
        <v>0.73</v>
      </c>
    </row>
    <row r="7873" spans="1:10" ht="38.25" x14ac:dyDescent="0.25">
      <c r="A7873" s="378" t="s">
        <v>185</v>
      </c>
      <c r="B7873" s="361" t="s">
        <v>6179</v>
      </c>
      <c r="C7873" s="360" t="s">
        <v>12</v>
      </c>
      <c r="D7873" s="360" t="s">
        <v>6180</v>
      </c>
      <c r="E7873" s="645" t="s">
        <v>2508</v>
      </c>
      <c r="F7873" s="645"/>
      <c r="G7873" s="362" t="s">
        <v>104</v>
      </c>
      <c r="H7873" s="363">
        <v>1</v>
      </c>
      <c r="I7873" s="364">
        <v>0.92</v>
      </c>
      <c r="J7873" s="379">
        <v>0.92</v>
      </c>
    </row>
    <row r="7874" spans="1:10" ht="25.5" x14ac:dyDescent="0.25">
      <c r="A7874" s="378" t="s">
        <v>185</v>
      </c>
      <c r="B7874" s="361" t="s">
        <v>6175</v>
      </c>
      <c r="C7874" s="360" t="s">
        <v>12</v>
      </c>
      <c r="D7874" s="360" t="s">
        <v>6176</v>
      </c>
      <c r="E7874" s="645" t="s">
        <v>2465</v>
      </c>
      <c r="F7874" s="645"/>
      <c r="G7874" s="362" t="s">
        <v>104</v>
      </c>
      <c r="H7874" s="363">
        <v>1</v>
      </c>
      <c r="I7874" s="364">
        <v>37.590000000000003</v>
      </c>
      <c r="J7874" s="379">
        <v>37.590000000000003</v>
      </c>
    </row>
    <row r="7875" spans="1:10" ht="39" thickBot="1" x14ac:dyDescent="0.3">
      <c r="A7875" s="378" t="s">
        <v>185</v>
      </c>
      <c r="B7875" s="361" t="s">
        <v>6177</v>
      </c>
      <c r="C7875" s="360" t="s">
        <v>12</v>
      </c>
      <c r="D7875" s="360" t="s">
        <v>6178</v>
      </c>
      <c r="E7875" s="645" t="s">
        <v>2508</v>
      </c>
      <c r="F7875" s="645"/>
      <c r="G7875" s="362" t="s">
        <v>104</v>
      </c>
      <c r="H7875" s="363">
        <v>1</v>
      </c>
      <c r="I7875" s="364">
        <v>0.17</v>
      </c>
      <c r="J7875" s="379">
        <v>0.17</v>
      </c>
    </row>
    <row r="7876" spans="1:10" ht="15.75" thickTop="1" x14ac:dyDescent="0.25">
      <c r="A7876" s="374"/>
      <c r="B7876" s="359"/>
      <c r="C7876" s="359"/>
      <c r="D7876" s="359"/>
      <c r="E7876" s="359"/>
      <c r="F7876" s="359"/>
      <c r="G7876" s="359"/>
      <c r="H7876" s="359"/>
      <c r="I7876" s="359"/>
      <c r="J7876" s="375"/>
    </row>
    <row r="7877" spans="1:10" ht="38.25" x14ac:dyDescent="0.25">
      <c r="A7877" s="376" t="s">
        <v>184</v>
      </c>
      <c r="B7877" s="350" t="s">
        <v>6173</v>
      </c>
      <c r="C7877" s="349" t="s">
        <v>12</v>
      </c>
      <c r="D7877" s="349" t="s">
        <v>6174</v>
      </c>
      <c r="E7877" s="644" t="s">
        <v>2508</v>
      </c>
      <c r="F7877" s="644"/>
      <c r="G7877" s="351" t="s">
        <v>104</v>
      </c>
      <c r="H7877" s="352">
        <v>1</v>
      </c>
      <c r="I7877" s="353">
        <v>0.73</v>
      </c>
      <c r="J7877" s="377">
        <v>0.73</v>
      </c>
    </row>
    <row r="7878" spans="1:10" ht="51.75" thickBot="1" x14ac:dyDescent="0.3">
      <c r="A7878" s="372" t="s">
        <v>191</v>
      </c>
      <c r="B7878" s="355" t="s">
        <v>6183</v>
      </c>
      <c r="C7878" s="354" t="s">
        <v>12</v>
      </c>
      <c r="D7878" s="354" t="s">
        <v>6184</v>
      </c>
      <c r="E7878" s="643" t="s">
        <v>213</v>
      </c>
      <c r="F7878" s="643"/>
      <c r="G7878" s="356" t="s">
        <v>4</v>
      </c>
      <c r="H7878" s="357">
        <v>6.3999999999999997E-5</v>
      </c>
      <c r="I7878" s="358">
        <v>11517.7</v>
      </c>
      <c r="J7878" s="373">
        <v>0.73</v>
      </c>
    </row>
    <row r="7879" spans="1:10" ht="15.75" thickTop="1" x14ac:dyDescent="0.25">
      <c r="A7879" s="374"/>
      <c r="B7879" s="359"/>
      <c r="C7879" s="359"/>
      <c r="D7879" s="359"/>
      <c r="E7879" s="359"/>
      <c r="F7879" s="359"/>
      <c r="G7879" s="359"/>
      <c r="H7879" s="359"/>
      <c r="I7879" s="359"/>
      <c r="J7879" s="375"/>
    </row>
    <row r="7880" spans="1:10" ht="38.25" x14ac:dyDescent="0.25">
      <c r="A7880" s="376" t="s">
        <v>184</v>
      </c>
      <c r="B7880" s="350" t="s">
        <v>6177</v>
      </c>
      <c r="C7880" s="349" t="s">
        <v>12</v>
      </c>
      <c r="D7880" s="349" t="s">
        <v>6178</v>
      </c>
      <c r="E7880" s="644" t="s">
        <v>2508</v>
      </c>
      <c r="F7880" s="644"/>
      <c r="G7880" s="351" t="s">
        <v>104</v>
      </c>
      <c r="H7880" s="352">
        <v>1</v>
      </c>
      <c r="I7880" s="353">
        <v>0.17</v>
      </c>
      <c r="J7880" s="377">
        <v>0.17</v>
      </c>
    </row>
    <row r="7881" spans="1:10" ht="51.75" thickBot="1" x14ac:dyDescent="0.3">
      <c r="A7881" s="372" t="s">
        <v>191</v>
      </c>
      <c r="B7881" s="355" t="s">
        <v>6183</v>
      </c>
      <c r="C7881" s="354" t="s">
        <v>12</v>
      </c>
      <c r="D7881" s="354" t="s">
        <v>6184</v>
      </c>
      <c r="E7881" s="643" t="s">
        <v>213</v>
      </c>
      <c r="F7881" s="643"/>
      <c r="G7881" s="356" t="s">
        <v>4</v>
      </c>
      <c r="H7881" s="357">
        <v>1.4800000000000001E-5</v>
      </c>
      <c r="I7881" s="358">
        <v>11517.7</v>
      </c>
      <c r="J7881" s="373">
        <v>0.17</v>
      </c>
    </row>
    <row r="7882" spans="1:10" ht="15.75" thickTop="1" x14ac:dyDescent="0.25">
      <c r="A7882" s="374"/>
      <c r="B7882" s="359"/>
      <c r="C7882" s="359"/>
      <c r="D7882" s="359"/>
      <c r="E7882" s="359"/>
      <c r="F7882" s="359"/>
      <c r="G7882" s="359"/>
      <c r="H7882" s="359"/>
      <c r="I7882" s="359"/>
      <c r="J7882" s="375"/>
    </row>
    <row r="7883" spans="1:10" ht="38.25" x14ac:dyDescent="0.25">
      <c r="A7883" s="376" t="s">
        <v>184</v>
      </c>
      <c r="B7883" s="350" t="s">
        <v>6179</v>
      </c>
      <c r="C7883" s="349" t="s">
        <v>12</v>
      </c>
      <c r="D7883" s="349" t="s">
        <v>6180</v>
      </c>
      <c r="E7883" s="644" t="s">
        <v>2508</v>
      </c>
      <c r="F7883" s="644"/>
      <c r="G7883" s="351" t="s">
        <v>104</v>
      </c>
      <c r="H7883" s="352">
        <v>1</v>
      </c>
      <c r="I7883" s="353">
        <v>0.92</v>
      </c>
      <c r="J7883" s="377">
        <v>0.92</v>
      </c>
    </row>
    <row r="7884" spans="1:10" ht="51.75" thickBot="1" x14ac:dyDescent="0.3">
      <c r="A7884" s="372" t="s">
        <v>191</v>
      </c>
      <c r="B7884" s="355" t="s">
        <v>6183</v>
      </c>
      <c r="C7884" s="354" t="s">
        <v>12</v>
      </c>
      <c r="D7884" s="354" t="s">
        <v>6184</v>
      </c>
      <c r="E7884" s="643" t="s">
        <v>213</v>
      </c>
      <c r="F7884" s="643"/>
      <c r="G7884" s="356" t="s">
        <v>4</v>
      </c>
      <c r="H7884" s="357">
        <v>8.0000000000000007E-5</v>
      </c>
      <c r="I7884" s="358">
        <v>11517.7</v>
      </c>
      <c r="J7884" s="373">
        <v>0.92</v>
      </c>
    </row>
    <row r="7885" spans="1:10" ht="15.75" thickTop="1" x14ac:dyDescent="0.25">
      <c r="A7885" s="374"/>
      <c r="B7885" s="359"/>
      <c r="C7885" s="359"/>
      <c r="D7885" s="359"/>
      <c r="E7885" s="359"/>
      <c r="F7885" s="359"/>
      <c r="G7885" s="359"/>
      <c r="H7885" s="359"/>
      <c r="I7885" s="359"/>
      <c r="J7885" s="375"/>
    </row>
    <row r="7886" spans="1:10" ht="38.25" x14ac:dyDescent="0.25">
      <c r="A7886" s="376" t="s">
        <v>184</v>
      </c>
      <c r="B7886" s="350" t="s">
        <v>6181</v>
      </c>
      <c r="C7886" s="349" t="s">
        <v>12</v>
      </c>
      <c r="D7886" s="349" t="s">
        <v>6182</v>
      </c>
      <c r="E7886" s="644" t="s">
        <v>2508</v>
      </c>
      <c r="F7886" s="644"/>
      <c r="G7886" s="351" t="s">
        <v>104</v>
      </c>
      <c r="H7886" s="352">
        <v>1</v>
      </c>
      <c r="I7886" s="353">
        <v>1.85</v>
      </c>
      <c r="J7886" s="377">
        <v>1.85</v>
      </c>
    </row>
    <row r="7887" spans="1:10" ht="26.25" thickBot="1" x14ac:dyDescent="0.3">
      <c r="A7887" s="372" t="s">
        <v>191</v>
      </c>
      <c r="B7887" s="355" t="s">
        <v>226</v>
      </c>
      <c r="C7887" s="354" t="s">
        <v>12</v>
      </c>
      <c r="D7887" s="354" t="s">
        <v>116</v>
      </c>
      <c r="E7887" s="643" t="s">
        <v>805</v>
      </c>
      <c r="F7887" s="643"/>
      <c r="G7887" s="356" t="s">
        <v>2510</v>
      </c>
      <c r="H7887" s="357">
        <v>1.7</v>
      </c>
      <c r="I7887" s="358">
        <v>1.0900000000000001</v>
      </c>
      <c r="J7887" s="373">
        <v>1.85</v>
      </c>
    </row>
    <row r="7888" spans="1:10" ht="15.75" thickTop="1" x14ac:dyDescent="0.25">
      <c r="A7888" s="374"/>
      <c r="B7888" s="359"/>
      <c r="C7888" s="359"/>
      <c r="D7888" s="359"/>
      <c r="E7888" s="359"/>
      <c r="F7888" s="359"/>
      <c r="G7888" s="359"/>
      <c r="H7888" s="359"/>
      <c r="I7888" s="359"/>
      <c r="J7888" s="375"/>
    </row>
    <row r="7889" spans="1:10" ht="63.75" x14ac:dyDescent="0.25">
      <c r="A7889" s="376" t="s">
        <v>184</v>
      </c>
      <c r="B7889" s="350" t="s">
        <v>4098</v>
      </c>
      <c r="C7889" s="349" t="s">
        <v>12</v>
      </c>
      <c r="D7889" s="349" t="s">
        <v>4099</v>
      </c>
      <c r="E7889" s="644" t="s">
        <v>690</v>
      </c>
      <c r="F7889" s="644"/>
      <c r="G7889" s="351" t="s">
        <v>162</v>
      </c>
      <c r="H7889" s="352">
        <v>1</v>
      </c>
      <c r="I7889" s="353">
        <v>33.86</v>
      </c>
      <c r="J7889" s="377">
        <v>33.86</v>
      </c>
    </row>
    <row r="7890" spans="1:10" ht="63.75" x14ac:dyDescent="0.25">
      <c r="A7890" s="378" t="s">
        <v>185</v>
      </c>
      <c r="B7890" s="361" t="s">
        <v>683</v>
      </c>
      <c r="C7890" s="360" t="s">
        <v>12</v>
      </c>
      <c r="D7890" s="360" t="s">
        <v>684</v>
      </c>
      <c r="E7890" s="645" t="s">
        <v>2470</v>
      </c>
      <c r="F7890" s="645"/>
      <c r="G7890" s="362" t="s">
        <v>187</v>
      </c>
      <c r="H7890" s="363">
        <v>1.9400000000000001E-2</v>
      </c>
      <c r="I7890" s="364">
        <v>841.91</v>
      </c>
      <c r="J7890" s="379">
        <v>16.329999999999998</v>
      </c>
    </row>
    <row r="7891" spans="1:10" x14ac:dyDescent="0.25">
      <c r="A7891" s="378" t="s">
        <v>185</v>
      </c>
      <c r="B7891" s="361" t="s">
        <v>190</v>
      </c>
      <c r="C7891" s="360" t="s">
        <v>12</v>
      </c>
      <c r="D7891" s="360" t="s">
        <v>106</v>
      </c>
      <c r="E7891" s="645" t="s">
        <v>2465</v>
      </c>
      <c r="F7891" s="645"/>
      <c r="G7891" s="362" t="s">
        <v>104</v>
      </c>
      <c r="H7891" s="363">
        <v>0.18940000000000001</v>
      </c>
      <c r="I7891" s="364">
        <v>24.91</v>
      </c>
      <c r="J7891" s="379">
        <v>4.71</v>
      </c>
    </row>
    <row r="7892" spans="1:10" ht="15.75" thickBot="1" x14ac:dyDescent="0.3">
      <c r="A7892" s="378" t="s">
        <v>185</v>
      </c>
      <c r="B7892" s="361" t="s">
        <v>207</v>
      </c>
      <c r="C7892" s="360" t="s">
        <v>12</v>
      </c>
      <c r="D7892" s="360" t="s">
        <v>107</v>
      </c>
      <c r="E7892" s="645" t="s">
        <v>2465</v>
      </c>
      <c r="F7892" s="645"/>
      <c r="G7892" s="362" t="s">
        <v>104</v>
      </c>
      <c r="H7892" s="363">
        <v>0.37890000000000001</v>
      </c>
      <c r="I7892" s="364">
        <v>33.840000000000003</v>
      </c>
      <c r="J7892" s="379">
        <v>12.82</v>
      </c>
    </row>
    <row r="7893" spans="1:10" ht="15.75" thickTop="1" x14ac:dyDescent="0.25">
      <c r="A7893" s="374"/>
      <c r="B7893" s="359"/>
      <c r="C7893" s="359"/>
      <c r="D7893" s="359"/>
      <c r="E7893" s="359"/>
      <c r="F7893" s="359"/>
      <c r="G7893" s="359"/>
      <c r="H7893" s="359"/>
      <c r="I7893" s="359"/>
      <c r="J7893" s="375"/>
    </row>
    <row r="7894" spans="1:10" ht="63.75" x14ac:dyDescent="0.25">
      <c r="A7894" s="376" t="s">
        <v>184</v>
      </c>
      <c r="B7894" s="350" t="s">
        <v>3974</v>
      </c>
      <c r="C7894" s="349" t="s">
        <v>12</v>
      </c>
      <c r="D7894" s="349" t="s">
        <v>3975</v>
      </c>
      <c r="E7894" s="644" t="s">
        <v>690</v>
      </c>
      <c r="F7894" s="644"/>
      <c r="G7894" s="351" t="s">
        <v>162</v>
      </c>
      <c r="H7894" s="352">
        <v>1</v>
      </c>
      <c r="I7894" s="353">
        <v>43.66</v>
      </c>
      <c r="J7894" s="377">
        <v>43.66</v>
      </c>
    </row>
    <row r="7895" spans="1:10" x14ac:dyDescent="0.25">
      <c r="A7895" s="378" t="s">
        <v>185</v>
      </c>
      <c r="B7895" s="361" t="s">
        <v>190</v>
      </c>
      <c r="C7895" s="360" t="s">
        <v>12</v>
      </c>
      <c r="D7895" s="360" t="s">
        <v>106</v>
      </c>
      <c r="E7895" s="645" t="s">
        <v>2465</v>
      </c>
      <c r="F7895" s="645"/>
      <c r="G7895" s="362" t="s">
        <v>104</v>
      </c>
      <c r="H7895" s="363">
        <v>0.1953</v>
      </c>
      <c r="I7895" s="364">
        <v>24.91</v>
      </c>
      <c r="J7895" s="379">
        <v>4.8600000000000003</v>
      </c>
    </row>
    <row r="7896" spans="1:10" ht="63.75" x14ac:dyDescent="0.25">
      <c r="A7896" s="378" t="s">
        <v>185</v>
      </c>
      <c r="B7896" s="361" t="s">
        <v>683</v>
      </c>
      <c r="C7896" s="360" t="s">
        <v>12</v>
      </c>
      <c r="D7896" s="360" t="s">
        <v>684</v>
      </c>
      <c r="E7896" s="645" t="s">
        <v>2470</v>
      </c>
      <c r="F7896" s="645"/>
      <c r="G7896" s="362" t="s">
        <v>187</v>
      </c>
      <c r="H7896" s="363">
        <v>3.04E-2</v>
      </c>
      <c r="I7896" s="364">
        <v>841.91</v>
      </c>
      <c r="J7896" s="379">
        <v>25.59</v>
      </c>
    </row>
    <row r="7897" spans="1:10" ht="15.75" thickBot="1" x14ac:dyDescent="0.3">
      <c r="A7897" s="378" t="s">
        <v>185</v>
      </c>
      <c r="B7897" s="361" t="s">
        <v>207</v>
      </c>
      <c r="C7897" s="360" t="s">
        <v>12</v>
      </c>
      <c r="D7897" s="360" t="s">
        <v>107</v>
      </c>
      <c r="E7897" s="645" t="s">
        <v>2465</v>
      </c>
      <c r="F7897" s="645"/>
      <c r="G7897" s="362" t="s">
        <v>104</v>
      </c>
      <c r="H7897" s="363">
        <v>0.3906</v>
      </c>
      <c r="I7897" s="364">
        <v>33.840000000000003</v>
      </c>
      <c r="J7897" s="379">
        <v>13.21</v>
      </c>
    </row>
    <row r="7898" spans="1:10" ht="15.75" thickTop="1" x14ac:dyDescent="0.25">
      <c r="A7898" s="374"/>
      <c r="B7898" s="359"/>
      <c r="C7898" s="359"/>
      <c r="D7898" s="359"/>
      <c r="E7898" s="359"/>
      <c r="F7898" s="359"/>
      <c r="G7898" s="359"/>
      <c r="H7898" s="359"/>
      <c r="I7898" s="359"/>
      <c r="J7898" s="375"/>
    </row>
    <row r="7899" spans="1:10" ht="25.5" x14ac:dyDescent="0.25">
      <c r="A7899" s="376" t="s">
        <v>184</v>
      </c>
      <c r="B7899" s="350" t="s">
        <v>2019</v>
      </c>
      <c r="C7899" s="349" t="s">
        <v>12</v>
      </c>
      <c r="D7899" s="349" t="s">
        <v>2020</v>
      </c>
      <c r="E7899" s="644" t="s">
        <v>2465</v>
      </c>
      <c r="F7899" s="644"/>
      <c r="G7899" s="351" t="s">
        <v>104</v>
      </c>
      <c r="H7899" s="352">
        <v>1</v>
      </c>
      <c r="I7899" s="353">
        <v>32.03</v>
      </c>
      <c r="J7899" s="377">
        <v>32.03</v>
      </c>
    </row>
    <row r="7900" spans="1:10" ht="38.25" x14ac:dyDescent="0.25">
      <c r="A7900" s="378" t="s">
        <v>185</v>
      </c>
      <c r="B7900" s="361" t="s">
        <v>2153</v>
      </c>
      <c r="C7900" s="360" t="s">
        <v>12</v>
      </c>
      <c r="D7900" s="360" t="s">
        <v>2154</v>
      </c>
      <c r="E7900" s="645" t="s">
        <v>2465</v>
      </c>
      <c r="F7900" s="645"/>
      <c r="G7900" s="362" t="s">
        <v>104</v>
      </c>
      <c r="H7900" s="363">
        <v>1</v>
      </c>
      <c r="I7900" s="364">
        <v>0.6</v>
      </c>
      <c r="J7900" s="379">
        <v>0.6</v>
      </c>
    </row>
    <row r="7901" spans="1:10" x14ac:dyDescent="0.25">
      <c r="A7901" s="372" t="s">
        <v>191</v>
      </c>
      <c r="B7901" s="355" t="s">
        <v>2155</v>
      </c>
      <c r="C7901" s="354" t="s">
        <v>12</v>
      </c>
      <c r="D7901" s="354" t="s">
        <v>2156</v>
      </c>
      <c r="E7901" s="643" t="s">
        <v>215</v>
      </c>
      <c r="F7901" s="643"/>
      <c r="G7901" s="356" t="s">
        <v>104</v>
      </c>
      <c r="H7901" s="357">
        <v>1</v>
      </c>
      <c r="I7901" s="358">
        <v>21.84</v>
      </c>
      <c r="J7901" s="373">
        <v>21.84</v>
      </c>
    </row>
    <row r="7902" spans="1:10" ht="25.5" x14ac:dyDescent="0.25">
      <c r="A7902" s="372" t="s">
        <v>191</v>
      </c>
      <c r="B7902" s="355" t="s">
        <v>216</v>
      </c>
      <c r="C7902" s="354" t="s">
        <v>12</v>
      </c>
      <c r="D7902" s="354" t="s">
        <v>488</v>
      </c>
      <c r="E7902" s="643" t="s">
        <v>2425</v>
      </c>
      <c r="F7902" s="643"/>
      <c r="G7902" s="356" t="s">
        <v>104</v>
      </c>
      <c r="H7902" s="357">
        <v>1</v>
      </c>
      <c r="I7902" s="358">
        <v>5</v>
      </c>
      <c r="J7902" s="373">
        <v>5</v>
      </c>
    </row>
    <row r="7903" spans="1:10" ht="25.5" x14ac:dyDescent="0.25">
      <c r="A7903" s="372" t="s">
        <v>191</v>
      </c>
      <c r="B7903" s="355" t="s">
        <v>217</v>
      </c>
      <c r="C7903" s="354" t="s">
        <v>12</v>
      </c>
      <c r="D7903" s="354" t="s">
        <v>490</v>
      </c>
      <c r="E7903" s="643" t="s">
        <v>2425</v>
      </c>
      <c r="F7903" s="643"/>
      <c r="G7903" s="356" t="s">
        <v>104</v>
      </c>
      <c r="H7903" s="357">
        <v>1</v>
      </c>
      <c r="I7903" s="358">
        <v>1.49</v>
      </c>
      <c r="J7903" s="373">
        <v>1.49</v>
      </c>
    </row>
    <row r="7904" spans="1:10" ht="25.5" x14ac:dyDescent="0.25">
      <c r="A7904" s="372" t="s">
        <v>191</v>
      </c>
      <c r="B7904" s="355" t="s">
        <v>218</v>
      </c>
      <c r="C7904" s="354" t="s">
        <v>12</v>
      </c>
      <c r="D7904" s="354" t="s">
        <v>491</v>
      </c>
      <c r="E7904" s="643" t="s">
        <v>2425</v>
      </c>
      <c r="F7904" s="643"/>
      <c r="G7904" s="356" t="s">
        <v>104</v>
      </c>
      <c r="H7904" s="357">
        <v>1</v>
      </c>
      <c r="I7904" s="358">
        <v>0.11</v>
      </c>
      <c r="J7904" s="373">
        <v>0.11</v>
      </c>
    </row>
    <row r="7905" spans="1:10" ht="25.5" x14ac:dyDescent="0.25">
      <c r="A7905" s="372" t="s">
        <v>191</v>
      </c>
      <c r="B7905" s="355" t="s">
        <v>271</v>
      </c>
      <c r="C7905" s="354" t="s">
        <v>12</v>
      </c>
      <c r="D7905" s="354" t="s">
        <v>272</v>
      </c>
      <c r="E7905" s="643" t="s">
        <v>2425</v>
      </c>
      <c r="F7905" s="643"/>
      <c r="G7905" s="356" t="s">
        <v>104</v>
      </c>
      <c r="H7905" s="357">
        <v>1</v>
      </c>
      <c r="I7905" s="358">
        <v>1.33</v>
      </c>
      <c r="J7905" s="373">
        <v>1.33</v>
      </c>
    </row>
    <row r="7906" spans="1:10" ht="25.5" x14ac:dyDescent="0.25">
      <c r="A7906" s="372" t="s">
        <v>191</v>
      </c>
      <c r="B7906" s="355" t="s">
        <v>273</v>
      </c>
      <c r="C7906" s="354" t="s">
        <v>12</v>
      </c>
      <c r="D7906" s="354" t="s">
        <v>274</v>
      </c>
      <c r="E7906" s="643" t="s">
        <v>2425</v>
      </c>
      <c r="F7906" s="643"/>
      <c r="G7906" s="356" t="s">
        <v>104</v>
      </c>
      <c r="H7906" s="357">
        <v>1</v>
      </c>
      <c r="I7906" s="358">
        <v>0.78</v>
      </c>
      <c r="J7906" s="373">
        <v>0.78</v>
      </c>
    </row>
    <row r="7907" spans="1:10" ht="26.25" thickBot="1" x14ac:dyDescent="0.3">
      <c r="A7907" s="372" t="s">
        <v>191</v>
      </c>
      <c r="B7907" s="355" t="s">
        <v>219</v>
      </c>
      <c r="C7907" s="354" t="s">
        <v>12</v>
      </c>
      <c r="D7907" s="354" t="s">
        <v>489</v>
      </c>
      <c r="E7907" s="643" t="s">
        <v>2425</v>
      </c>
      <c r="F7907" s="643"/>
      <c r="G7907" s="356" t="s">
        <v>104</v>
      </c>
      <c r="H7907" s="357">
        <v>1</v>
      </c>
      <c r="I7907" s="358">
        <v>0.88</v>
      </c>
      <c r="J7907" s="373">
        <v>0.88</v>
      </c>
    </row>
    <row r="7908" spans="1:10" ht="15.75" thickTop="1" x14ac:dyDescent="0.25">
      <c r="A7908" s="374"/>
      <c r="B7908" s="359"/>
      <c r="C7908" s="359"/>
      <c r="D7908" s="359"/>
      <c r="E7908" s="359"/>
      <c r="F7908" s="359"/>
      <c r="G7908" s="359"/>
      <c r="H7908" s="359"/>
      <c r="I7908" s="359"/>
      <c r="J7908" s="375"/>
    </row>
    <row r="7909" spans="1:10" ht="25.5" x14ac:dyDescent="0.25">
      <c r="A7909" s="376" t="s">
        <v>184</v>
      </c>
      <c r="B7909" s="350" t="s">
        <v>3830</v>
      </c>
      <c r="C7909" s="349" t="s">
        <v>163</v>
      </c>
      <c r="D7909" s="349" t="s">
        <v>3831</v>
      </c>
      <c r="E7909" s="644" t="s">
        <v>3749</v>
      </c>
      <c r="F7909" s="644"/>
      <c r="G7909" s="351" t="s">
        <v>4</v>
      </c>
      <c r="H7909" s="352">
        <v>1</v>
      </c>
      <c r="I7909" s="353">
        <v>389.81</v>
      </c>
      <c r="J7909" s="377">
        <v>389.81</v>
      </c>
    </row>
    <row r="7910" spans="1:10" ht="25.5" x14ac:dyDescent="0.25">
      <c r="A7910" s="378" t="s">
        <v>185</v>
      </c>
      <c r="B7910" s="361" t="s">
        <v>188</v>
      </c>
      <c r="C7910" s="360" t="s">
        <v>12</v>
      </c>
      <c r="D7910" s="360" t="s">
        <v>108</v>
      </c>
      <c r="E7910" s="645" t="s">
        <v>2465</v>
      </c>
      <c r="F7910" s="645"/>
      <c r="G7910" s="362" t="s">
        <v>104</v>
      </c>
      <c r="H7910" s="363">
        <v>2</v>
      </c>
      <c r="I7910" s="364">
        <v>33.24</v>
      </c>
      <c r="J7910" s="379">
        <v>66.48</v>
      </c>
    </row>
    <row r="7911" spans="1:10" ht="38.25" x14ac:dyDescent="0.25">
      <c r="A7911" s="378" t="s">
        <v>185</v>
      </c>
      <c r="B7911" s="361" t="s">
        <v>4438</v>
      </c>
      <c r="C7911" s="360" t="s">
        <v>12</v>
      </c>
      <c r="D7911" s="360" t="s">
        <v>4439</v>
      </c>
      <c r="E7911" s="645" t="s">
        <v>2467</v>
      </c>
      <c r="F7911" s="645"/>
      <c r="G7911" s="362" t="s">
        <v>162</v>
      </c>
      <c r="H7911" s="363">
        <v>8.4</v>
      </c>
      <c r="I7911" s="364">
        <v>9.75</v>
      </c>
      <c r="J7911" s="379">
        <v>81.900000000000006</v>
      </c>
    </row>
    <row r="7912" spans="1:10" x14ac:dyDescent="0.25">
      <c r="A7912" s="378" t="s">
        <v>185</v>
      </c>
      <c r="B7912" s="361" t="s">
        <v>190</v>
      </c>
      <c r="C7912" s="360" t="s">
        <v>12</v>
      </c>
      <c r="D7912" s="360" t="s">
        <v>106</v>
      </c>
      <c r="E7912" s="645" t="s">
        <v>2465</v>
      </c>
      <c r="F7912" s="645"/>
      <c r="G7912" s="362" t="s">
        <v>104</v>
      </c>
      <c r="H7912" s="363">
        <v>2</v>
      </c>
      <c r="I7912" s="364">
        <v>24.91</v>
      </c>
      <c r="J7912" s="379">
        <v>49.82</v>
      </c>
    </row>
    <row r="7913" spans="1:10" ht="38.25" x14ac:dyDescent="0.25">
      <c r="A7913" s="372" t="s">
        <v>191</v>
      </c>
      <c r="B7913" s="355" t="s">
        <v>3815</v>
      </c>
      <c r="C7913" s="354" t="s">
        <v>12</v>
      </c>
      <c r="D7913" s="354" t="s">
        <v>3816</v>
      </c>
      <c r="E7913" s="643" t="s">
        <v>192</v>
      </c>
      <c r="F7913" s="643"/>
      <c r="G7913" s="356" t="s">
        <v>162</v>
      </c>
      <c r="H7913" s="357">
        <v>2.42</v>
      </c>
      <c r="I7913" s="358">
        <v>35.78</v>
      </c>
      <c r="J7913" s="373">
        <v>86.58</v>
      </c>
    </row>
    <row r="7914" spans="1:10" ht="25.5" x14ac:dyDescent="0.25">
      <c r="A7914" s="372" t="s">
        <v>191</v>
      </c>
      <c r="B7914" s="355" t="s">
        <v>4442</v>
      </c>
      <c r="C7914" s="354" t="s">
        <v>200</v>
      </c>
      <c r="D7914" s="354" t="s">
        <v>4443</v>
      </c>
      <c r="E7914" s="643" t="s">
        <v>192</v>
      </c>
      <c r="F7914" s="643"/>
      <c r="G7914" s="356" t="s">
        <v>297</v>
      </c>
      <c r="H7914" s="357">
        <v>3.2</v>
      </c>
      <c r="I7914" s="358">
        <v>6.69</v>
      </c>
      <c r="J7914" s="373">
        <v>21.4</v>
      </c>
    </row>
    <row r="7915" spans="1:10" x14ac:dyDescent="0.25">
      <c r="A7915" s="372" t="s">
        <v>191</v>
      </c>
      <c r="B7915" s="355" t="s">
        <v>4440</v>
      </c>
      <c r="C7915" s="354" t="s">
        <v>200</v>
      </c>
      <c r="D7915" s="354" t="s">
        <v>4441</v>
      </c>
      <c r="E7915" s="643" t="s">
        <v>192</v>
      </c>
      <c r="F7915" s="643"/>
      <c r="G7915" s="356" t="s">
        <v>297</v>
      </c>
      <c r="H7915" s="357">
        <v>15.4</v>
      </c>
      <c r="I7915" s="358">
        <v>5.22</v>
      </c>
      <c r="J7915" s="373">
        <v>80.38</v>
      </c>
    </row>
    <row r="7916" spans="1:10" ht="25.5" x14ac:dyDescent="0.25">
      <c r="A7916" s="372" t="s">
        <v>191</v>
      </c>
      <c r="B7916" s="355" t="s">
        <v>1067</v>
      </c>
      <c r="C7916" s="354" t="s">
        <v>12</v>
      </c>
      <c r="D7916" s="354" t="s">
        <v>1068</v>
      </c>
      <c r="E7916" s="643" t="s">
        <v>192</v>
      </c>
      <c r="F7916" s="643"/>
      <c r="G7916" s="356" t="s">
        <v>16</v>
      </c>
      <c r="H7916" s="357">
        <v>0.2</v>
      </c>
      <c r="I7916" s="358">
        <v>16.27</v>
      </c>
      <c r="J7916" s="373">
        <v>3.25</v>
      </c>
    </row>
    <row r="7917" spans="1:10" x14ac:dyDescent="0.25">
      <c r="A7917" s="646" t="s">
        <v>199</v>
      </c>
      <c r="B7917" s="853"/>
      <c r="C7917" s="853"/>
      <c r="D7917" s="853"/>
      <c r="E7917" s="853"/>
      <c r="F7917" s="853"/>
      <c r="G7917" s="853"/>
      <c r="H7917" s="853"/>
      <c r="I7917" s="853"/>
      <c r="J7917" s="647"/>
    </row>
    <row r="7918" spans="1:10" ht="15.75" thickBot="1" x14ac:dyDescent="0.3">
      <c r="A7918" s="648" t="s">
        <v>4444</v>
      </c>
      <c r="B7918" s="854"/>
      <c r="C7918" s="854"/>
      <c r="D7918" s="854"/>
      <c r="E7918" s="854"/>
      <c r="F7918" s="854"/>
      <c r="G7918" s="854"/>
      <c r="H7918" s="854"/>
      <c r="I7918" s="854"/>
      <c r="J7918" s="649"/>
    </row>
    <row r="7919" spans="1:10" ht="15.75" thickTop="1" x14ac:dyDescent="0.25">
      <c r="A7919" s="374"/>
      <c r="B7919" s="359"/>
      <c r="C7919" s="359"/>
      <c r="D7919" s="359"/>
      <c r="E7919" s="359"/>
      <c r="F7919" s="359"/>
      <c r="G7919" s="359"/>
      <c r="H7919" s="359"/>
      <c r="I7919" s="359"/>
      <c r="J7919" s="375"/>
    </row>
    <row r="7920" spans="1:10" ht="38.25" x14ac:dyDescent="0.25">
      <c r="A7920" s="376" t="s">
        <v>184</v>
      </c>
      <c r="B7920" s="350" t="s">
        <v>4195</v>
      </c>
      <c r="C7920" s="349" t="s">
        <v>12</v>
      </c>
      <c r="D7920" s="349" t="s">
        <v>4196</v>
      </c>
      <c r="E7920" s="644" t="s">
        <v>2464</v>
      </c>
      <c r="F7920" s="644"/>
      <c r="G7920" s="351" t="s">
        <v>110</v>
      </c>
      <c r="H7920" s="352">
        <v>1</v>
      </c>
      <c r="I7920" s="353">
        <v>1.1200000000000001</v>
      </c>
      <c r="J7920" s="377">
        <v>1.1200000000000001</v>
      </c>
    </row>
    <row r="7921" spans="1:10" ht="38.25" x14ac:dyDescent="0.25">
      <c r="A7921" s="378" t="s">
        <v>185</v>
      </c>
      <c r="B7921" s="361" t="s">
        <v>4447</v>
      </c>
      <c r="C7921" s="360" t="s">
        <v>12</v>
      </c>
      <c r="D7921" s="360" t="s">
        <v>4448</v>
      </c>
      <c r="E7921" s="645" t="s">
        <v>2508</v>
      </c>
      <c r="F7921" s="645"/>
      <c r="G7921" s="362" t="s">
        <v>104</v>
      </c>
      <c r="H7921" s="363">
        <v>1</v>
      </c>
      <c r="I7921" s="364">
        <v>0.91</v>
      </c>
      <c r="J7921" s="379">
        <v>0.91</v>
      </c>
    </row>
    <row r="7922" spans="1:10" ht="39" thickBot="1" x14ac:dyDescent="0.3">
      <c r="A7922" s="378" t="s">
        <v>185</v>
      </c>
      <c r="B7922" s="361" t="s">
        <v>4445</v>
      </c>
      <c r="C7922" s="360" t="s">
        <v>12</v>
      </c>
      <c r="D7922" s="360" t="s">
        <v>4446</v>
      </c>
      <c r="E7922" s="645" t="s">
        <v>2508</v>
      </c>
      <c r="F7922" s="645"/>
      <c r="G7922" s="362" t="s">
        <v>104</v>
      </c>
      <c r="H7922" s="363">
        <v>1</v>
      </c>
      <c r="I7922" s="364">
        <v>0.21</v>
      </c>
      <c r="J7922" s="379">
        <v>0.21</v>
      </c>
    </row>
    <row r="7923" spans="1:10" ht="15.75" thickTop="1" x14ac:dyDescent="0.25">
      <c r="A7923" s="374"/>
      <c r="B7923" s="359"/>
      <c r="C7923" s="359"/>
      <c r="D7923" s="359"/>
      <c r="E7923" s="359"/>
      <c r="F7923" s="359"/>
      <c r="G7923" s="359"/>
      <c r="H7923" s="359"/>
      <c r="I7923" s="359"/>
      <c r="J7923" s="375"/>
    </row>
    <row r="7924" spans="1:10" ht="38.25" x14ac:dyDescent="0.25">
      <c r="A7924" s="376" t="s">
        <v>184</v>
      </c>
      <c r="B7924" s="350" t="s">
        <v>4197</v>
      </c>
      <c r="C7924" s="349" t="s">
        <v>12</v>
      </c>
      <c r="D7924" s="349" t="s">
        <v>4198</v>
      </c>
      <c r="E7924" s="644" t="s">
        <v>2464</v>
      </c>
      <c r="F7924" s="644"/>
      <c r="G7924" s="351" t="s">
        <v>109</v>
      </c>
      <c r="H7924" s="352">
        <v>1</v>
      </c>
      <c r="I7924" s="353">
        <v>5.53</v>
      </c>
      <c r="J7924" s="377">
        <v>5.53</v>
      </c>
    </row>
    <row r="7925" spans="1:10" ht="38.25" x14ac:dyDescent="0.25">
      <c r="A7925" s="378" t="s">
        <v>185</v>
      </c>
      <c r="B7925" s="361" t="s">
        <v>4451</v>
      </c>
      <c r="C7925" s="360" t="s">
        <v>12</v>
      </c>
      <c r="D7925" s="360" t="s">
        <v>4452</v>
      </c>
      <c r="E7925" s="645" t="s">
        <v>2508</v>
      </c>
      <c r="F7925" s="645"/>
      <c r="G7925" s="362" t="s">
        <v>104</v>
      </c>
      <c r="H7925" s="363">
        <v>1</v>
      </c>
      <c r="I7925" s="364">
        <v>1</v>
      </c>
      <c r="J7925" s="379">
        <v>1</v>
      </c>
    </row>
    <row r="7926" spans="1:10" ht="38.25" x14ac:dyDescent="0.25">
      <c r="A7926" s="378" t="s">
        <v>185</v>
      </c>
      <c r="B7926" s="361" t="s">
        <v>4447</v>
      </c>
      <c r="C7926" s="360" t="s">
        <v>12</v>
      </c>
      <c r="D7926" s="360" t="s">
        <v>4448</v>
      </c>
      <c r="E7926" s="645" t="s">
        <v>2508</v>
      </c>
      <c r="F7926" s="645"/>
      <c r="G7926" s="362" t="s">
        <v>104</v>
      </c>
      <c r="H7926" s="363">
        <v>1</v>
      </c>
      <c r="I7926" s="364">
        <v>0.91</v>
      </c>
      <c r="J7926" s="379">
        <v>0.91</v>
      </c>
    </row>
    <row r="7927" spans="1:10" ht="51" x14ac:dyDescent="0.25">
      <c r="A7927" s="378" t="s">
        <v>185</v>
      </c>
      <c r="B7927" s="361" t="s">
        <v>4449</v>
      </c>
      <c r="C7927" s="360" t="s">
        <v>12</v>
      </c>
      <c r="D7927" s="360" t="s">
        <v>4450</v>
      </c>
      <c r="E7927" s="645" t="s">
        <v>2508</v>
      </c>
      <c r="F7927" s="645"/>
      <c r="G7927" s="362" t="s">
        <v>104</v>
      </c>
      <c r="H7927" s="363">
        <v>1</v>
      </c>
      <c r="I7927" s="364">
        <v>3.41</v>
      </c>
      <c r="J7927" s="379">
        <v>3.41</v>
      </c>
    </row>
    <row r="7928" spans="1:10" ht="39" thickBot="1" x14ac:dyDescent="0.3">
      <c r="A7928" s="378" t="s">
        <v>185</v>
      </c>
      <c r="B7928" s="361" t="s">
        <v>4445</v>
      </c>
      <c r="C7928" s="360" t="s">
        <v>12</v>
      </c>
      <c r="D7928" s="360" t="s">
        <v>4446</v>
      </c>
      <c r="E7928" s="645" t="s">
        <v>2508</v>
      </c>
      <c r="F7928" s="645"/>
      <c r="G7928" s="362" t="s">
        <v>104</v>
      </c>
      <c r="H7928" s="363">
        <v>1</v>
      </c>
      <c r="I7928" s="364">
        <v>0.21</v>
      </c>
      <c r="J7928" s="379">
        <v>0.21</v>
      </c>
    </row>
    <row r="7929" spans="1:10" ht="15.75" thickTop="1" x14ac:dyDescent="0.25">
      <c r="A7929" s="374"/>
      <c r="B7929" s="359"/>
      <c r="C7929" s="359"/>
      <c r="D7929" s="359"/>
      <c r="E7929" s="359"/>
      <c r="F7929" s="359"/>
      <c r="G7929" s="359"/>
      <c r="H7929" s="359"/>
      <c r="I7929" s="359"/>
      <c r="J7929" s="375"/>
    </row>
    <row r="7930" spans="1:10" ht="38.25" x14ac:dyDescent="0.25">
      <c r="A7930" s="376" t="s">
        <v>184</v>
      </c>
      <c r="B7930" s="350" t="s">
        <v>4447</v>
      </c>
      <c r="C7930" s="349" t="s">
        <v>12</v>
      </c>
      <c r="D7930" s="349" t="s">
        <v>4448</v>
      </c>
      <c r="E7930" s="644" t="s">
        <v>2508</v>
      </c>
      <c r="F7930" s="644"/>
      <c r="G7930" s="351" t="s">
        <v>104</v>
      </c>
      <c r="H7930" s="352">
        <v>1</v>
      </c>
      <c r="I7930" s="353">
        <v>0.91</v>
      </c>
      <c r="J7930" s="377">
        <v>0.91</v>
      </c>
    </row>
    <row r="7931" spans="1:10" ht="39" thickBot="1" x14ac:dyDescent="0.3">
      <c r="A7931" s="372" t="s">
        <v>191</v>
      </c>
      <c r="B7931" s="355" t="s">
        <v>4453</v>
      </c>
      <c r="C7931" s="354" t="s">
        <v>12</v>
      </c>
      <c r="D7931" s="354" t="s">
        <v>4454</v>
      </c>
      <c r="E7931" s="643" t="s">
        <v>213</v>
      </c>
      <c r="F7931" s="643"/>
      <c r="G7931" s="356" t="s">
        <v>4</v>
      </c>
      <c r="H7931" s="357">
        <v>6.3999999999999997E-5</v>
      </c>
      <c r="I7931" s="358">
        <v>14367.56</v>
      </c>
      <c r="J7931" s="373">
        <v>0.91</v>
      </c>
    </row>
    <row r="7932" spans="1:10" ht="15.75" thickTop="1" x14ac:dyDescent="0.25">
      <c r="A7932" s="374"/>
      <c r="B7932" s="359"/>
      <c r="C7932" s="359"/>
      <c r="D7932" s="359"/>
      <c r="E7932" s="359"/>
      <c r="F7932" s="359"/>
      <c r="G7932" s="359"/>
      <c r="H7932" s="359"/>
      <c r="I7932" s="359"/>
      <c r="J7932" s="375"/>
    </row>
    <row r="7933" spans="1:10" ht="38.25" x14ac:dyDescent="0.25">
      <c r="A7933" s="376" t="s">
        <v>184</v>
      </c>
      <c r="B7933" s="350" t="s">
        <v>4445</v>
      </c>
      <c r="C7933" s="349" t="s">
        <v>12</v>
      </c>
      <c r="D7933" s="349" t="s">
        <v>4446</v>
      </c>
      <c r="E7933" s="644" t="s">
        <v>2508</v>
      </c>
      <c r="F7933" s="644"/>
      <c r="G7933" s="351" t="s">
        <v>104</v>
      </c>
      <c r="H7933" s="352">
        <v>1</v>
      </c>
      <c r="I7933" s="353">
        <v>0.21</v>
      </c>
      <c r="J7933" s="377">
        <v>0.21</v>
      </c>
    </row>
    <row r="7934" spans="1:10" ht="39" thickBot="1" x14ac:dyDescent="0.3">
      <c r="A7934" s="372" t="s">
        <v>191</v>
      </c>
      <c r="B7934" s="355" t="s">
        <v>4453</v>
      </c>
      <c r="C7934" s="354" t="s">
        <v>12</v>
      </c>
      <c r="D7934" s="354" t="s">
        <v>4454</v>
      </c>
      <c r="E7934" s="643" t="s">
        <v>213</v>
      </c>
      <c r="F7934" s="643"/>
      <c r="G7934" s="356" t="s">
        <v>4</v>
      </c>
      <c r="H7934" s="357">
        <v>1.4800000000000001E-5</v>
      </c>
      <c r="I7934" s="358">
        <v>14367.56</v>
      </c>
      <c r="J7934" s="373">
        <v>0.21</v>
      </c>
    </row>
    <row r="7935" spans="1:10" ht="15.75" thickTop="1" x14ac:dyDescent="0.25">
      <c r="A7935" s="374"/>
      <c r="B7935" s="359"/>
      <c r="C7935" s="359"/>
      <c r="D7935" s="359"/>
      <c r="E7935" s="359"/>
      <c r="F7935" s="359"/>
      <c r="G7935" s="359"/>
      <c r="H7935" s="359"/>
      <c r="I7935" s="359"/>
      <c r="J7935" s="375"/>
    </row>
    <row r="7936" spans="1:10" ht="38.25" x14ac:dyDescent="0.25">
      <c r="A7936" s="376" t="s">
        <v>184</v>
      </c>
      <c r="B7936" s="350" t="s">
        <v>4451</v>
      </c>
      <c r="C7936" s="349" t="s">
        <v>12</v>
      </c>
      <c r="D7936" s="349" t="s">
        <v>4452</v>
      </c>
      <c r="E7936" s="644" t="s">
        <v>2508</v>
      </c>
      <c r="F7936" s="644"/>
      <c r="G7936" s="351" t="s">
        <v>104</v>
      </c>
      <c r="H7936" s="352">
        <v>1</v>
      </c>
      <c r="I7936" s="353">
        <v>1</v>
      </c>
      <c r="J7936" s="377">
        <v>1</v>
      </c>
    </row>
    <row r="7937" spans="1:10" ht="39" thickBot="1" x14ac:dyDescent="0.3">
      <c r="A7937" s="372" t="s">
        <v>191</v>
      </c>
      <c r="B7937" s="355" t="s">
        <v>4453</v>
      </c>
      <c r="C7937" s="354" t="s">
        <v>12</v>
      </c>
      <c r="D7937" s="354" t="s">
        <v>4454</v>
      </c>
      <c r="E7937" s="643" t="s">
        <v>213</v>
      </c>
      <c r="F7937" s="643"/>
      <c r="G7937" s="356" t="s">
        <v>4</v>
      </c>
      <c r="H7937" s="357">
        <v>6.9999999999999994E-5</v>
      </c>
      <c r="I7937" s="358">
        <v>14367.56</v>
      </c>
      <c r="J7937" s="373">
        <v>1</v>
      </c>
    </row>
    <row r="7938" spans="1:10" ht="15.75" thickTop="1" x14ac:dyDescent="0.25">
      <c r="A7938" s="374"/>
      <c r="B7938" s="359"/>
      <c r="C7938" s="359"/>
      <c r="D7938" s="359"/>
      <c r="E7938" s="359"/>
      <c r="F7938" s="359"/>
      <c r="G7938" s="359"/>
      <c r="H7938" s="359"/>
      <c r="I7938" s="359"/>
      <c r="J7938" s="375"/>
    </row>
    <row r="7939" spans="1:10" ht="51" x14ac:dyDescent="0.25">
      <c r="A7939" s="376" t="s">
        <v>184</v>
      </c>
      <c r="B7939" s="350" t="s">
        <v>4449</v>
      </c>
      <c r="C7939" s="349" t="s">
        <v>12</v>
      </c>
      <c r="D7939" s="349" t="s">
        <v>4450</v>
      </c>
      <c r="E7939" s="644" t="s">
        <v>2508</v>
      </c>
      <c r="F7939" s="644"/>
      <c r="G7939" s="351" t="s">
        <v>104</v>
      </c>
      <c r="H7939" s="352">
        <v>1</v>
      </c>
      <c r="I7939" s="353">
        <v>3.41</v>
      </c>
      <c r="J7939" s="377">
        <v>3.41</v>
      </c>
    </row>
    <row r="7940" spans="1:10" ht="26.25" thickBot="1" x14ac:dyDescent="0.3">
      <c r="A7940" s="372" t="s">
        <v>191</v>
      </c>
      <c r="B7940" s="355" t="s">
        <v>226</v>
      </c>
      <c r="C7940" s="354" t="s">
        <v>12</v>
      </c>
      <c r="D7940" s="354" t="s">
        <v>116</v>
      </c>
      <c r="E7940" s="643" t="s">
        <v>805</v>
      </c>
      <c r="F7940" s="643"/>
      <c r="G7940" s="356" t="s">
        <v>2510</v>
      </c>
      <c r="H7940" s="357">
        <v>3.13</v>
      </c>
      <c r="I7940" s="358">
        <v>1.0900000000000001</v>
      </c>
      <c r="J7940" s="373">
        <v>3.41</v>
      </c>
    </row>
    <row r="7941" spans="1:10" ht="15.75" thickTop="1" x14ac:dyDescent="0.25">
      <c r="A7941" s="374"/>
      <c r="B7941" s="359"/>
      <c r="C7941" s="359"/>
      <c r="D7941" s="359"/>
      <c r="E7941" s="359"/>
      <c r="F7941" s="359"/>
      <c r="G7941" s="359"/>
      <c r="H7941" s="359"/>
      <c r="I7941" s="359"/>
      <c r="J7941" s="375"/>
    </row>
    <row r="7942" spans="1:10" ht="25.5" x14ac:dyDescent="0.25">
      <c r="A7942" s="376" t="s">
        <v>184</v>
      </c>
      <c r="B7942" s="350" t="s">
        <v>1943</v>
      </c>
      <c r="C7942" s="349" t="s">
        <v>12</v>
      </c>
      <c r="D7942" s="349" t="s">
        <v>1944</v>
      </c>
      <c r="E7942" s="644" t="s">
        <v>2465</v>
      </c>
      <c r="F7942" s="644"/>
      <c r="G7942" s="351" t="s">
        <v>104</v>
      </c>
      <c r="H7942" s="352">
        <v>1</v>
      </c>
      <c r="I7942" s="353">
        <v>44.71</v>
      </c>
      <c r="J7942" s="377">
        <v>44.71</v>
      </c>
    </row>
    <row r="7943" spans="1:10" ht="38.25" x14ac:dyDescent="0.25">
      <c r="A7943" s="378" t="s">
        <v>185</v>
      </c>
      <c r="B7943" s="361" t="s">
        <v>2157</v>
      </c>
      <c r="C7943" s="360" t="s">
        <v>12</v>
      </c>
      <c r="D7943" s="360" t="s">
        <v>2158</v>
      </c>
      <c r="E7943" s="645" t="s">
        <v>2465</v>
      </c>
      <c r="F7943" s="645"/>
      <c r="G7943" s="362" t="s">
        <v>104</v>
      </c>
      <c r="H7943" s="363">
        <v>1</v>
      </c>
      <c r="I7943" s="364">
        <v>0.52</v>
      </c>
      <c r="J7943" s="379">
        <v>0.52</v>
      </c>
    </row>
    <row r="7944" spans="1:10" ht="25.5" x14ac:dyDescent="0.25">
      <c r="A7944" s="372" t="s">
        <v>191</v>
      </c>
      <c r="B7944" s="355" t="s">
        <v>218</v>
      </c>
      <c r="C7944" s="354" t="s">
        <v>12</v>
      </c>
      <c r="D7944" s="354" t="s">
        <v>491</v>
      </c>
      <c r="E7944" s="643" t="s">
        <v>2425</v>
      </c>
      <c r="F7944" s="643"/>
      <c r="G7944" s="356" t="s">
        <v>104</v>
      </c>
      <c r="H7944" s="357">
        <v>1</v>
      </c>
      <c r="I7944" s="358">
        <v>0.11</v>
      </c>
      <c r="J7944" s="373">
        <v>0.11</v>
      </c>
    </row>
    <row r="7945" spans="1:10" ht="25.5" x14ac:dyDescent="0.25">
      <c r="A7945" s="372" t="s">
        <v>191</v>
      </c>
      <c r="B7945" s="355" t="s">
        <v>2159</v>
      </c>
      <c r="C7945" s="354" t="s">
        <v>12</v>
      </c>
      <c r="D7945" s="354" t="s">
        <v>2160</v>
      </c>
      <c r="E7945" s="643" t="s">
        <v>215</v>
      </c>
      <c r="F7945" s="643"/>
      <c r="G7945" s="356" t="s">
        <v>104</v>
      </c>
      <c r="H7945" s="357">
        <v>1</v>
      </c>
      <c r="I7945" s="358">
        <v>35.799999999999997</v>
      </c>
      <c r="J7945" s="373">
        <v>35.799999999999997</v>
      </c>
    </row>
    <row r="7946" spans="1:10" ht="25.5" x14ac:dyDescent="0.25">
      <c r="A7946" s="372" t="s">
        <v>191</v>
      </c>
      <c r="B7946" s="355" t="s">
        <v>216</v>
      </c>
      <c r="C7946" s="354" t="s">
        <v>12</v>
      </c>
      <c r="D7946" s="354" t="s">
        <v>488</v>
      </c>
      <c r="E7946" s="643" t="s">
        <v>2425</v>
      </c>
      <c r="F7946" s="643"/>
      <c r="G7946" s="356" t="s">
        <v>104</v>
      </c>
      <c r="H7946" s="357">
        <v>1</v>
      </c>
      <c r="I7946" s="358">
        <v>5</v>
      </c>
      <c r="J7946" s="373">
        <v>5</v>
      </c>
    </row>
    <row r="7947" spans="1:10" ht="25.5" x14ac:dyDescent="0.25">
      <c r="A7947" s="372" t="s">
        <v>191</v>
      </c>
      <c r="B7947" s="355" t="s">
        <v>217</v>
      </c>
      <c r="C7947" s="354" t="s">
        <v>12</v>
      </c>
      <c r="D7947" s="354" t="s">
        <v>490</v>
      </c>
      <c r="E7947" s="643" t="s">
        <v>2425</v>
      </c>
      <c r="F7947" s="643"/>
      <c r="G7947" s="356" t="s">
        <v>104</v>
      </c>
      <c r="H7947" s="357">
        <v>1</v>
      </c>
      <c r="I7947" s="358">
        <v>1.49</v>
      </c>
      <c r="J7947" s="373">
        <v>1.49</v>
      </c>
    </row>
    <row r="7948" spans="1:10" ht="25.5" x14ac:dyDescent="0.25">
      <c r="A7948" s="372" t="s">
        <v>191</v>
      </c>
      <c r="B7948" s="355" t="s">
        <v>267</v>
      </c>
      <c r="C7948" s="354" t="s">
        <v>12</v>
      </c>
      <c r="D7948" s="354" t="s">
        <v>268</v>
      </c>
      <c r="E7948" s="643" t="s">
        <v>2425</v>
      </c>
      <c r="F7948" s="643"/>
      <c r="G7948" s="356" t="s">
        <v>104</v>
      </c>
      <c r="H7948" s="357">
        <v>1</v>
      </c>
      <c r="I7948" s="358">
        <v>0.89</v>
      </c>
      <c r="J7948" s="373">
        <v>0.89</v>
      </c>
    </row>
    <row r="7949" spans="1:10" ht="25.5" x14ac:dyDescent="0.25">
      <c r="A7949" s="372" t="s">
        <v>191</v>
      </c>
      <c r="B7949" s="355" t="s">
        <v>219</v>
      </c>
      <c r="C7949" s="354" t="s">
        <v>12</v>
      </c>
      <c r="D7949" s="354" t="s">
        <v>489</v>
      </c>
      <c r="E7949" s="643" t="s">
        <v>2425</v>
      </c>
      <c r="F7949" s="643"/>
      <c r="G7949" s="356" t="s">
        <v>104</v>
      </c>
      <c r="H7949" s="357">
        <v>1</v>
      </c>
      <c r="I7949" s="358">
        <v>0.88</v>
      </c>
      <c r="J7949" s="373">
        <v>0.88</v>
      </c>
    </row>
    <row r="7950" spans="1:10" ht="39" thickBot="1" x14ac:dyDescent="0.3">
      <c r="A7950" s="372" t="s">
        <v>191</v>
      </c>
      <c r="B7950" s="355" t="s">
        <v>269</v>
      </c>
      <c r="C7950" s="354" t="s">
        <v>12</v>
      </c>
      <c r="D7950" s="354" t="s">
        <v>270</v>
      </c>
      <c r="E7950" s="643" t="s">
        <v>2425</v>
      </c>
      <c r="F7950" s="643"/>
      <c r="G7950" s="356" t="s">
        <v>104</v>
      </c>
      <c r="H7950" s="357">
        <v>1</v>
      </c>
      <c r="I7950" s="358">
        <v>0.02</v>
      </c>
      <c r="J7950" s="373">
        <v>0.02</v>
      </c>
    </row>
    <row r="7951" spans="1:10" ht="15.75" thickTop="1" x14ac:dyDescent="0.25">
      <c r="A7951" s="374"/>
      <c r="B7951" s="359"/>
      <c r="C7951" s="359"/>
      <c r="D7951" s="359"/>
      <c r="E7951" s="359"/>
      <c r="F7951" s="359"/>
      <c r="G7951" s="359"/>
      <c r="H7951" s="359"/>
      <c r="I7951" s="359"/>
      <c r="J7951" s="375"/>
    </row>
    <row r="7952" spans="1:10" x14ac:dyDescent="0.25">
      <c r="A7952" s="376" t="s">
        <v>184</v>
      </c>
      <c r="B7952" s="350" t="s">
        <v>2026</v>
      </c>
      <c r="C7952" s="349" t="s">
        <v>12</v>
      </c>
      <c r="D7952" s="349" t="s">
        <v>2027</v>
      </c>
      <c r="E7952" s="644" t="s">
        <v>189</v>
      </c>
      <c r="F7952" s="644"/>
      <c r="G7952" s="351" t="s">
        <v>104</v>
      </c>
      <c r="H7952" s="352">
        <v>1</v>
      </c>
      <c r="I7952" s="353">
        <v>23.24</v>
      </c>
      <c r="J7952" s="377">
        <v>23.24</v>
      </c>
    </row>
    <row r="7953" spans="1:10" x14ac:dyDescent="0.25">
      <c r="A7953" s="378" t="s">
        <v>185</v>
      </c>
      <c r="B7953" s="361" t="s">
        <v>2167</v>
      </c>
      <c r="C7953" s="360" t="s">
        <v>12</v>
      </c>
      <c r="D7953" s="360" t="s">
        <v>2168</v>
      </c>
      <c r="E7953" s="645" t="s">
        <v>189</v>
      </c>
      <c r="F7953" s="645"/>
      <c r="G7953" s="362" t="s">
        <v>104</v>
      </c>
      <c r="H7953" s="363">
        <v>1</v>
      </c>
      <c r="I7953" s="364">
        <v>1.22</v>
      </c>
      <c r="J7953" s="379">
        <v>1.22</v>
      </c>
    </row>
    <row r="7954" spans="1:10" ht="25.5" x14ac:dyDescent="0.25">
      <c r="A7954" s="378" t="s">
        <v>185</v>
      </c>
      <c r="B7954" s="361" t="s">
        <v>2184</v>
      </c>
      <c r="C7954" s="360" t="s">
        <v>12</v>
      </c>
      <c r="D7954" s="360" t="s">
        <v>2185</v>
      </c>
      <c r="E7954" s="645" t="s">
        <v>189</v>
      </c>
      <c r="F7954" s="645"/>
      <c r="G7954" s="362" t="s">
        <v>104</v>
      </c>
      <c r="H7954" s="363">
        <v>1</v>
      </c>
      <c r="I7954" s="364">
        <v>0.59</v>
      </c>
      <c r="J7954" s="379">
        <v>0.59</v>
      </c>
    </row>
    <row r="7955" spans="1:10" ht="25.5" x14ac:dyDescent="0.25">
      <c r="A7955" s="372" t="s">
        <v>191</v>
      </c>
      <c r="B7955" s="355" t="s">
        <v>218</v>
      </c>
      <c r="C7955" s="354" t="s">
        <v>12</v>
      </c>
      <c r="D7955" s="354" t="s">
        <v>491</v>
      </c>
      <c r="E7955" s="643" t="s">
        <v>2425</v>
      </c>
      <c r="F7955" s="643"/>
      <c r="G7955" s="356" t="s">
        <v>104</v>
      </c>
      <c r="H7955" s="357">
        <v>1</v>
      </c>
      <c r="I7955" s="358">
        <v>0.11</v>
      </c>
      <c r="J7955" s="373">
        <v>0.11</v>
      </c>
    </row>
    <row r="7956" spans="1:10" ht="25.5" x14ac:dyDescent="0.25">
      <c r="A7956" s="372" t="s">
        <v>191</v>
      </c>
      <c r="B7956" s="355" t="s">
        <v>219</v>
      </c>
      <c r="C7956" s="354" t="s">
        <v>12</v>
      </c>
      <c r="D7956" s="354" t="s">
        <v>489</v>
      </c>
      <c r="E7956" s="643" t="s">
        <v>2425</v>
      </c>
      <c r="F7956" s="643"/>
      <c r="G7956" s="356" t="s">
        <v>104</v>
      </c>
      <c r="H7956" s="357">
        <v>1</v>
      </c>
      <c r="I7956" s="358">
        <v>0.88</v>
      </c>
      <c r="J7956" s="373">
        <v>0.88</v>
      </c>
    </row>
    <row r="7957" spans="1:10" ht="25.5" x14ac:dyDescent="0.25">
      <c r="A7957" s="372" t="s">
        <v>191</v>
      </c>
      <c r="B7957" s="355" t="s">
        <v>216</v>
      </c>
      <c r="C7957" s="354" t="s">
        <v>12</v>
      </c>
      <c r="D7957" s="354" t="s">
        <v>488</v>
      </c>
      <c r="E7957" s="643" t="s">
        <v>2425</v>
      </c>
      <c r="F7957" s="643"/>
      <c r="G7957" s="356" t="s">
        <v>104</v>
      </c>
      <c r="H7957" s="357">
        <v>1</v>
      </c>
      <c r="I7957" s="358">
        <v>5</v>
      </c>
      <c r="J7957" s="373">
        <v>5</v>
      </c>
    </row>
    <row r="7958" spans="1:10" x14ac:dyDescent="0.25">
      <c r="A7958" s="372" t="s">
        <v>191</v>
      </c>
      <c r="B7958" s="355" t="s">
        <v>2237</v>
      </c>
      <c r="C7958" s="354" t="s">
        <v>12</v>
      </c>
      <c r="D7958" s="354" t="s">
        <v>2238</v>
      </c>
      <c r="E7958" s="643" t="s">
        <v>215</v>
      </c>
      <c r="F7958" s="643"/>
      <c r="G7958" s="356" t="s">
        <v>104</v>
      </c>
      <c r="H7958" s="357">
        <v>1</v>
      </c>
      <c r="I7958" s="358">
        <v>13.95</v>
      </c>
      <c r="J7958" s="373">
        <v>13.95</v>
      </c>
    </row>
    <row r="7959" spans="1:10" ht="26.25" thickBot="1" x14ac:dyDescent="0.3">
      <c r="A7959" s="372" t="s">
        <v>191</v>
      </c>
      <c r="B7959" s="355" t="s">
        <v>217</v>
      </c>
      <c r="C7959" s="354" t="s">
        <v>12</v>
      </c>
      <c r="D7959" s="354" t="s">
        <v>490</v>
      </c>
      <c r="E7959" s="643" t="s">
        <v>2425</v>
      </c>
      <c r="F7959" s="643"/>
      <c r="G7959" s="356" t="s">
        <v>104</v>
      </c>
      <c r="H7959" s="357">
        <v>1</v>
      </c>
      <c r="I7959" s="358">
        <v>1.49</v>
      </c>
      <c r="J7959" s="373">
        <v>1.49</v>
      </c>
    </row>
    <row r="7960" spans="1:10" ht="15.75" thickTop="1" x14ac:dyDescent="0.25">
      <c r="A7960" s="374"/>
      <c r="B7960" s="359"/>
      <c r="C7960" s="359"/>
      <c r="D7960" s="359"/>
      <c r="E7960" s="359"/>
      <c r="F7960" s="359"/>
      <c r="G7960" s="359"/>
      <c r="H7960" s="359"/>
      <c r="I7960" s="359"/>
      <c r="J7960" s="375"/>
    </row>
    <row r="7961" spans="1:10" ht="25.5" x14ac:dyDescent="0.25">
      <c r="A7961" s="376" t="s">
        <v>184</v>
      </c>
      <c r="B7961" s="350" t="s">
        <v>622</v>
      </c>
      <c r="C7961" s="349" t="s">
        <v>12</v>
      </c>
      <c r="D7961" s="349" t="s">
        <v>2485</v>
      </c>
      <c r="E7961" s="644" t="s">
        <v>2465</v>
      </c>
      <c r="F7961" s="644"/>
      <c r="G7961" s="351" t="s">
        <v>104</v>
      </c>
      <c r="H7961" s="352">
        <v>1</v>
      </c>
      <c r="I7961" s="353">
        <v>35.9</v>
      </c>
      <c r="J7961" s="377">
        <v>35.9</v>
      </c>
    </row>
    <row r="7962" spans="1:10" ht="38.25" x14ac:dyDescent="0.25">
      <c r="A7962" s="378" t="s">
        <v>185</v>
      </c>
      <c r="B7962" s="361" t="s">
        <v>864</v>
      </c>
      <c r="C7962" s="360" t="s">
        <v>12</v>
      </c>
      <c r="D7962" s="360" t="s">
        <v>865</v>
      </c>
      <c r="E7962" s="645" t="s">
        <v>2465</v>
      </c>
      <c r="F7962" s="645"/>
      <c r="G7962" s="362" t="s">
        <v>104</v>
      </c>
      <c r="H7962" s="363">
        <v>1</v>
      </c>
      <c r="I7962" s="364">
        <v>0.31</v>
      </c>
      <c r="J7962" s="379">
        <v>0.31</v>
      </c>
    </row>
    <row r="7963" spans="1:10" ht="38.25" x14ac:dyDescent="0.25">
      <c r="A7963" s="372" t="s">
        <v>191</v>
      </c>
      <c r="B7963" s="355" t="s">
        <v>269</v>
      </c>
      <c r="C7963" s="354" t="s">
        <v>12</v>
      </c>
      <c r="D7963" s="354" t="s">
        <v>270</v>
      </c>
      <c r="E7963" s="643" t="s">
        <v>2425</v>
      </c>
      <c r="F7963" s="643"/>
      <c r="G7963" s="356" t="s">
        <v>104</v>
      </c>
      <c r="H7963" s="357">
        <v>1</v>
      </c>
      <c r="I7963" s="358">
        <v>0.02</v>
      </c>
      <c r="J7963" s="373">
        <v>0.02</v>
      </c>
    </row>
    <row r="7964" spans="1:10" ht="25.5" x14ac:dyDescent="0.25">
      <c r="A7964" s="372" t="s">
        <v>191</v>
      </c>
      <c r="B7964" s="355" t="s">
        <v>217</v>
      </c>
      <c r="C7964" s="354" t="s">
        <v>12</v>
      </c>
      <c r="D7964" s="354" t="s">
        <v>490</v>
      </c>
      <c r="E7964" s="643" t="s">
        <v>2425</v>
      </c>
      <c r="F7964" s="643"/>
      <c r="G7964" s="356" t="s">
        <v>104</v>
      </c>
      <c r="H7964" s="357">
        <v>1</v>
      </c>
      <c r="I7964" s="358">
        <v>1.49</v>
      </c>
      <c r="J7964" s="373">
        <v>1.49</v>
      </c>
    </row>
    <row r="7965" spans="1:10" x14ac:dyDescent="0.25">
      <c r="A7965" s="372" t="s">
        <v>191</v>
      </c>
      <c r="B7965" s="355" t="s">
        <v>866</v>
      </c>
      <c r="C7965" s="354" t="s">
        <v>12</v>
      </c>
      <c r="D7965" s="354" t="s">
        <v>867</v>
      </c>
      <c r="E7965" s="643" t="s">
        <v>215</v>
      </c>
      <c r="F7965" s="643"/>
      <c r="G7965" s="356" t="s">
        <v>104</v>
      </c>
      <c r="H7965" s="357">
        <v>1</v>
      </c>
      <c r="I7965" s="358">
        <v>27.2</v>
      </c>
      <c r="J7965" s="373">
        <v>27.2</v>
      </c>
    </row>
    <row r="7966" spans="1:10" ht="25.5" x14ac:dyDescent="0.25">
      <c r="A7966" s="372" t="s">
        <v>191</v>
      </c>
      <c r="B7966" s="355" t="s">
        <v>218</v>
      </c>
      <c r="C7966" s="354" t="s">
        <v>12</v>
      </c>
      <c r="D7966" s="354" t="s">
        <v>491</v>
      </c>
      <c r="E7966" s="643" t="s">
        <v>2425</v>
      </c>
      <c r="F7966" s="643"/>
      <c r="G7966" s="356" t="s">
        <v>104</v>
      </c>
      <c r="H7966" s="357">
        <v>1</v>
      </c>
      <c r="I7966" s="358">
        <v>0.11</v>
      </c>
      <c r="J7966" s="373">
        <v>0.11</v>
      </c>
    </row>
    <row r="7967" spans="1:10" ht="25.5" x14ac:dyDescent="0.25">
      <c r="A7967" s="372" t="s">
        <v>191</v>
      </c>
      <c r="B7967" s="355" t="s">
        <v>216</v>
      </c>
      <c r="C7967" s="354" t="s">
        <v>12</v>
      </c>
      <c r="D7967" s="354" t="s">
        <v>488</v>
      </c>
      <c r="E7967" s="643" t="s">
        <v>2425</v>
      </c>
      <c r="F7967" s="643"/>
      <c r="G7967" s="356" t="s">
        <v>104</v>
      </c>
      <c r="H7967" s="357">
        <v>1</v>
      </c>
      <c r="I7967" s="358">
        <v>5</v>
      </c>
      <c r="J7967" s="373">
        <v>5</v>
      </c>
    </row>
    <row r="7968" spans="1:10" ht="25.5" x14ac:dyDescent="0.25">
      <c r="A7968" s="372" t="s">
        <v>191</v>
      </c>
      <c r="B7968" s="355" t="s">
        <v>219</v>
      </c>
      <c r="C7968" s="354" t="s">
        <v>12</v>
      </c>
      <c r="D7968" s="354" t="s">
        <v>489</v>
      </c>
      <c r="E7968" s="643" t="s">
        <v>2425</v>
      </c>
      <c r="F7968" s="643"/>
      <c r="G7968" s="356" t="s">
        <v>104</v>
      </c>
      <c r="H7968" s="357">
        <v>1</v>
      </c>
      <c r="I7968" s="358">
        <v>0.88</v>
      </c>
      <c r="J7968" s="373">
        <v>0.88</v>
      </c>
    </row>
    <row r="7969" spans="1:10" ht="26.25" thickBot="1" x14ac:dyDescent="0.3">
      <c r="A7969" s="372" t="s">
        <v>191</v>
      </c>
      <c r="B7969" s="355" t="s">
        <v>267</v>
      </c>
      <c r="C7969" s="354" t="s">
        <v>12</v>
      </c>
      <c r="D7969" s="354" t="s">
        <v>268</v>
      </c>
      <c r="E7969" s="643" t="s">
        <v>2425</v>
      </c>
      <c r="F7969" s="643"/>
      <c r="G7969" s="356" t="s">
        <v>104</v>
      </c>
      <c r="H7969" s="357">
        <v>1</v>
      </c>
      <c r="I7969" s="358">
        <v>0.89</v>
      </c>
      <c r="J7969" s="373">
        <v>0.89</v>
      </c>
    </row>
    <row r="7970" spans="1:10" ht="15.75" thickTop="1" x14ac:dyDescent="0.25">
      <c r="A7970" s="374"/>
      <c r="B7970" s="359"/>
      <c r="C7970" s="359"/>
      <c r="D7970" s="359"/>
      <c r="E7970" s="359"/>
      <c r="F7970" s="359"/>
      <c r="G7970" s="359"/>
      <c r="H7970" s="359"/>
      <c r="I7970" s="359"/>
      <c r="J7970" s="375"/>
    </row>
    <row r="7971" spans="1:10" ht="25.5" x14ac:dyDescent="0.25">
      <c r="A7971" s="376" t="s">
        <v>184</v>
      </c>
      <c r="B7971" s="350" t="s">
        <v>1945</v>
      </c>
      <c r="C7971" s="349" t="s">
        <v>12</v>
      </c>
      <c r="D7971" s="349" t="s">
        <v>2494</v>
      </c>
      <c r="E7971" s="644" t="s">
        <v>2465</v>
      </c>
      <c r="F7971" s="644"/>
      <c r="G7971" s="351" t="s">
        <v>104</v>
      </c>
      <c r="H7971" s="352">
        <v>1</v>
      </c>
      <c r="I7971" s="353">
        <v>53.93</v>
      </c>
      <c r="J7971" s="377">
        <v>53.93</v>
      </c>
    </row>
    <row r="7972" spans="1:10" ht="38.25" x14ac:dyDescent="0.25">
      <c r="A7972" s="378" t="s">
        <v>185</v>
      </c>
      <c r="B7972" s="361" t="s">
        <v>2161</v>
      </c>
      <c r="C7972" s="360" t="s">
        <v>12</v>
      </c>
      <c r="D7972" s="360" t="s">
        <v>2162</v>
      </c>
      <c r="E7972" s="645" t="s">
        <v>2465</v>
      </c>
      <c r="F7972" s="645"/>
      <c r="G7972" s="362" t="s">
        <v>104</v>
      </c>
      <c r="H7972" s="363">
        <v>1</v>
      </c>
      <c r="I7972" s="364">
        <v>1.32</v>
      </c>
      <c r="J7972" s="379">
        <v>1.32</v>
      </c>
    </row>
    <row r="7973" spans="1:10" ht="25.5" x14ac:dyDescent="0.25">
      <c r="A7973" s="372" t="s">
        <v>191</v>
      </c>
      <c r="B7973" s="355" t="s">
        <v>273</v>
      </c>
      <c r="C7973" s="354" t="s">
        <v>12</v>
      </c>
      <c r="D7973" s="354" t="s">
        <v>274</v>
      </c>
      <c r="E7973" s="643" t="s">
        <v>2425</v>
      </c>
      <c r="F7973" s="643"/>
      <c r="G7973" s="356" t="s">
        <v>104</v>
      </c>
      <c r="H7973" s="357">
        <v>1</v>
      </c>
      <c r="I7973" s="358">
        <v>0.78</v>
      </c>
      <c r="J7973" s="373">
        <v>0.78</v>
      </c>
    </row>
    <row r="7974" spans="1:10" ht="25.5" x14ac:dyDescent="0.25">
      <c r="A7974" s="372" t="s">
        <v>191</v>
      </c>
      <c r="B7974" s="355" t="s">
        <v>219</v>
      </c>
      <c r="C7974" s="354" t="s">
        <v>12</v>
      </c>
      <c r="D7974" s="354" t="s">
        <v>489</v>
      </c>
      <c r="E7974" s="643" t="s">
        <v>2425</v>
      </c>
      <c r="F7974" s="643"/>
      <c r="G7974" s="356" t="s">
        <v>104</v>
      </c>
      <c r="H7974" s="357">
        <v>1</v>
      </c>
      <c r="I7974" s="358">
        <v>0.88</v>
      </c>
      <c r="J7974" s="373">
        <v>0.88</v>
      </c>
    </row>
    <row r="7975" spans="1:10" ht="25.5" x14ac:dyDescent="0.25">
      <c r="A7975" s="372" t="s">
        <v>191</v>
      </c>
      <c r="B7975" s="355" t="s">
        <v>271</v>
      </c>
      <c r="C7975" s="354" t="s">
        <v>12</v>
      </c>
      <c r="D7975" s="354" t="s">
        <v>272</v>
      </c>
      <c r="E7975" s="643" t="s">
        <v>2425</v>
      </c>
      <c r="F7975" s="643"/>
      <c r="G7975" s="356" t="s">
        <v>104</v>
      </c>
      <c r="H7975" s="357">
        <v>1</v>
      </c>
      <c r="I7975" s="358">
        <v>1.33</v>
      </c>
      <c r="J7975" s="373">
        <v>1.33</v>
      </c>
    </row>
    <row r="7976" spans="1:10" x14ac:dyDescent="0.25">
      <c r="A7976" s="372" t="s">
        <v>191</v>
      </c>
      <c r="B7976" s="355" t="s">
        <v>2163</v>
      </c>
      <c r="C7976" s="354" t="s">
        <v>12</v>
      </c>
      <c r="D7976" s="354" t="s">
        <v>2164</v>
      </c>
      <c r="E7976" s="643" t="s">
        <v>215</v>
      </c>
      <c r="F7976" s="643"/>
      <c r="G7976" s="356" t="s">
        <v>104</v>
      </c>
      <c r="H7976" s="357">
        <v>1</v>
      </c>
      <c r="I7976" s="358">
        <v>43.02</v>
      </c>
      <c r="J7976" s="373">
        <v>43.02</v>
      </c>
    </row>
    <row r="7977" spans="1:10" ht="25.5" x14ac:dyDescent="0.25">
      <c r="A7977" s="372" t="s">
        <v>191</v>
      </c>
      <c r="B7977" s="355" t="s">
        <v>216</v>
      </c>
      <c r="C7977" s="354" t="s">
        <v>12</v>
      </c>
      <c r="D7977" s="354" t="s">
        <v>488</v>
      </c>
      <c r="E7977" s="643" t="s">
        <v>2425</v>
      </c>
      <c r="F7977" s="643"/>
      <c r="G7977" s="356" t="s">
        <v>104</v>
      </c>
      <c r="H7977" s="357">
        <v>1</v>
      </c>
      <c r="I7977" s="358">
        <v>5</v>
      </c>
      <c r="J7977" s="373">
        <v>5</v>
      </c>
    </row>
    <row r="7978" spans="1:10" ht="25.5" x14ac:dyDescent="0.25">
      <c r="A7978" s="372" t="s">
        <v>191</v>
      </c>
      <c r="B7978" s="355" t="s">
        <v>218</v>
      </c>
      <c r="C7978" s="354" t="s">
        <v>12</v>
      </c>
      <c r="D7978" s="354" t="s">
        <v>491</v>
      </c>
      <c r="E7978" s="643" t="s">
        <v>2425</v>
      </c>
      <c r="F7978" s="643"/>
      <c r="G7978" s="356" t="s">
        <v>104</v>
      </c>
      <c r="H7978" s="357">
        <v>1</v>
      </c>
      <c r="I7978" s="358">
        <v>0.11</v>
      </c>
      <c r="J7978" s="373">
        <v>0.11</v>
      </c>
    </row>
    <row r="7979" spans="1:10" ht="26.25" thickBot="1" x14ac:dyDescent="0.3">
      <c r="A7979" s="372" t="s">
        <v>191</v>
      </c>
      <c r="B7979" s="355" t="s">
        <v>217</v>
      </c>
      <c r="C7979" s="354" t="s">
        <v>12</v>
      </c>
      <c r="D7979" s="354" t="s">
        <v>490</v>
      </c>
      <c r="E7979" s="643" t="s">
        <v>2425</v>
      </c>
      <c r="F7979" s="643"/>
      <c r="G7979" s="356" t="s">
        <v>104</v>
      </c>
      <c r="H7979" s="357">
        <v>1</v>
      </c>
      <c r="I7979" s="358">
        <v>1.49</v>
      </c>
      <c r="J7979" s="373">
        <v>1.49</v>
      </c>
    </row>
    <row r="7980" spans="1:10" ht="15.75" thickTop="1" x14ac:dyDescent="0.25">
      <c r="A7980" s="374"/>
      <c r="B7980" s="359"/>
      <c r="C7980" s="359"/>
      <c r="D7980" s="359"/>
      <c r="E7980" s="359"/>
      <c r="F7980" s="359"/>
      <c r="G7980" s="359"/>
      <c r="H7980" s="359"/>
      <c r="I7980" s="359"/>
      <c r="J7980" s="375"/>
    </row>
    <row r="7981" spans="1:10" ht="25.5" x14ac:dyDescent="0.25">
      <c r="A7981" s="376" t="s">
        <v>184</v>
      </c>
      <c r="B7981" s="350" t="s">
        <v>5995</v>
      </c>
      <c r="C7981" s="349" t="s">
        <v>12</v>
      </c>
      <c r="D7981" s="349" t="s">
        <v>5996</v>
      </c>
      <c r="E7981" s="644" t="s">
        <v>5997</v>
      </c>
      <c r="F7981" s="644"/>
      <c r="G7981" s="351" t="s">
        <v>16</v>
      </c>
      <c r="H7981" s="352">
        <v>1</v>
      </c>
      <c r="I7981" s="353">
        <v>7.8</v>
      </c>
      <c r="J7981" s="377">
        <v>7.8</v>
      </c>
    </row>
    <row r="7982" spans="1:10" ht="25.5" x14ac:dyDescent="0.25">
      <c r="A7982" s="378" t="s">
        <v>185</v>
      </c>
      <c r="B7982" s="361" t="s">
        <v>736</v>
      </c>
      <c r="C7982" s="360" t="s">
        <v>12</v>
      </c>
      <c r="D7982" s="360" t="s">
        <v>737</v>
      </c>
      <c r="E7982" s="645" t="s">
        <v>2481</v>
      </c>
      <c r="F7982" s="645"/>
      <c r="G7982" s="362" t="s">
        <v>16</v>
      </c>
      <c r="H7982" s="363">
        <v>1</v>
      </c>
      <c r="I7982" s="364">
        <v>6.87</v>
      </c>
      <c r="J7982" s="379">
        <v>6.87</v>
      </c>
    </row>
    <row r="7983" spans="1:10" ht="25.5" x14ac:dyDescent="0.25">
      <c r="A7983" s="378" t="s">
        <v>185</v>
      </c>
      <c r="B7983" s="361" t="s">
        <v>484</v>
      </c>
      <c r="C7983" s="360" t="s">
        <v>12</v>
      </c>
      <c r="D7983" s="360" t="s">
        <v>485</v>
      </c>
      <c r="E7983" s="645" t="s">
        <v>2465</v>
      </c>
      <c r="F7983" s="645"/>
      <c r="G7983" s="362" t="s">
        <v>104</v>
      </c>
      <c r="H7983" s="363">
        <v>2.0999999999999999E-3</v>
      </c>
      <c r="I7983" s="364">
        <v>25.63</v>
      </c>
      <c r="J7983" s="379">
        <v>0.05</v>
      </c>
    </row>
    <row r="7984" spans="1:10" x14ac:dyDescent="0.25">
      <c r="A7984" s="378" t="s">
        <v>185</v>
      </c>
      <c r="B7984" s="361" t="s">
        <v>502</v>
      </c>
      <c r="C7984" s="360" t="s">
        <v>12</v>
      </c>
      <c r="D7984" s="360" t="s">
        <v>503</v>
      </c>
      <c r="E7984" s="645" t="s">
        <v>2465</v>
      </c>
      <c r="F7984" s="645"/>
      <c r="G7984" s="362" t="s">
        <v>104</v>
      </c>
      <c r="H7984" s="363">
        <v>1.06E-2</v>
      </c>
      <c r="I7984" s="364">
        <v>33.61</v>
      </c>
      <c r="J7984" s="379">
        <v>0.35</v>
      </c>
    </row>
    <row r="7985" spans="1:10" ht="38.25" x14ac:dyDescent="0.25">
      <c r="A7985" s="372" t="s">
        <v>191</v>
      </c>
      <c r="B7985" s="355" t="s">
        <v>660</v>
      </c>
      <c r="C7985" s="354" t="s">
        <v>12</v>
      </c>
      <c r="D7985" s="354" t="s">
        <v>661</v>
      </c>
      <c r="E7985" s="643" t="s">
        <v>192</v>
      </c>
      <c r="F7985" s="643"/>
      <c r="G7985" s="356" t="s">
        <v>4</v>
      </c>
      <c r="H7985" s="357">
        <v>0.21199999999999999</v>
      </c>
      <c r="I7985" s="358">
        <v>0.2</v>
      </c>
      <c r="J7985" s="373">
        <v>0.04</v>
      </c>
    </row>
    <row r="7986" spans="1:10" ht="26.25" thickBot="1" x14ac:dyDescent="0.3">
      <c r="A7986" s="372" t="s">
        <v>191</v>
      </c>
      <c r="B7986" s="355" t="s">
        <v>301</v>
      </c>
      <c r="C7986" s="354" t="s">
        <v>12</v>
      </c>
      <c r="D7986" s="354" t="s">
        <v>302</v>
      </c>
      <c r="E7986" s="643" t="s">
        <v>192</v>
      </c>
      <c r="F7986" s="643"/>
      <c r="G7986" s="356" t="s">
        <v>16</v>
      </c>
      <c r="H7986" s="357">
        <v>0.02</v>
      </c>
      <c r="I7986" s="358">
        <v>24.61</v>
      </c>
      <c r="J7986" s="373">
        <v>0.49</v>
      </c>
    </row>
    <row r="7987" spans="1:10" ht="15.75" thickTop="1" x14ac:dyDescent="0.25">
      <c r="A7987" s="374"/>
      <c r="B7987" s="359"/>
      <c r="C7987" s="359"/>
      <c r="D7987" s="359"/>
      <c r="E7987" s="359"/>
      <c r="F7987" s="359"/>
      <c r="G7987" s="359"/>
      <c r="H7987" s="359"/>
      <c r="I7987" s="359"/>
      <c r="J7987" s="375"/>
    </row>
    <row r="7988" spans="1:10" ht="51" x14ac:dyDescent="0.25">
      <c r="A7988" s="376" t="s">
        <v>184</v>
      </c>
      <c r="B7988" s="350" t="s">
        <v>3935</v>
      </c>
      <c r="C7988" s="349" t="s">
        <v>12</v>
      </c>
      <c r="D7988" s="349" t="s">
        <v>3936</v>
      </c>
      <c r="E7988" s="644" t="s">
        <v>2464</v>
      </c>
      <c r="F7988" s="644"/>
      <c r="G7988" s="351" t="s">
        <v>110</v>
      </c>
      <c r="H7988" s="352">
        <v>1</v>
      </c>
      <c r="I7988" s="353">
        <v>123.29</v>
      </c>
      <c r="J7988" s="377">
        <v>123.29</v>
      </c>
    </row>
    <row r="7989" spans="1:10" ht="38.25" x14ac:dyDescent="0.25">
      <c r="A7989" s="378" t="s">
        <v>185</v>
      </c>
      <c r="B7989" s="361" t="s">
        <v>4459</v>
      </c>
      <c r="C7989" s="360" t="s">
        <v>12</v>
      </c>
      <c r="D7989" s="360" t="s">
        <v>4460</v>
      </c>
      <c r="E7989" s="645" t="s">
        <v>2508</v>
      </c>
      <c r="F7989" s="645"/>
      <c r="G7989" s="362" t="s">
        <v>104</v>
      </c>
      <c r="H7989" s="363">
        <v>1</v>
      </c>
      <c r="I7989" s="364">
        <v>16.77</v>
      </c>
      <c r="J7989" s="379">
        <v>16.77</v>
      </c>
    </row>
    <row r="7990" spans="1:10" ht="25.5" x14ac:dyDescent="0.25">
      <c r="A7990" s="378" t="s">
        <v>185</v>
      </c>
      <c r="B7990" s="361" t="s">
        <v>4457</v>
      </c>
      <c r="C7990" s="360" t="s">
        <v>12</v>
      </c>
      <c r="D7990" s="360" t="s">
        <v>4458</v>
      </c>
      <c r="E7990" s="645" t="s">
        <v>2465</v>
      </c>
      <c r="F7990" s="645"/>
      <c r="G7990" s="362" t="s">
        <v>104</v>
      </c>
      <c r="H7990" s="363">
        <v>1</v>
      </c>
      <c r="I7990" s="364">
        <v>58.92</v>
      </c>
      <c r="J7990" s="379">
        <v>58.92</v>
      </c>
    </row>
    <row r="7991" spans="1:10" ht="51.75" thickBot="1" x14ac:dyDescent="0.3">
      <c r="A7991" s="378" t="s">
        <v>185</v>
      </c>
      <c r="B7991" s="361" t="s">
        <v>4455</v>
      </c>
      <c r="C7991" s="360" t="s">
        <v>12</v>
      </c>
      <c r="D7991" s="360" t="s">
        <v>4456</v>
      </c>
      <c r="E7991" s="645" t="s">
        <v>2508</v>
      </c>
      <c r="F7991" s="645"/>
      <c r="G7991" s="362" t="s">
        <v>104</v>
      </c>
      <c r="H7991" s="363">
        <v>1</v>
      </c>
      <c r="I7991" s="364">
        <v>47.6</v>
      </c>
      <c r="J7991" s="379">
        <v>47.6</v>
      </c>
    </row>
    <row r="7992" spans="1:10" ht="15.75" thickTop="1" x14ac:dyDescent="0.25">
      <c r="A7992" s="374"/>
      <c r="B7992" s="359"/>
      <c r="C7992" s="359"/>
      <c r="D7992" s="359"/>
      <c r="E7992" s="359"/>
      <c r="F7992" s="359"/>
      <c r="G7992" s="359"/>
      <c r="H7992" s="359"/>
      <c r="I7992" s="359"/>
      <c r="J7992" s="375"/>
    </row>
    <row r="7993" spans="1:10" ht="51" x14ac:dyDescent="0.25">
      <c r="A7993" s="376" t="s">
        <v>184</v>
      </c>
      <c r="B7993" s="350" t="s">
        <v>3939</v>
      </c>
      <c r="C7993" s="349" t="s">
        <v>12</v>
      </c>
      <c r="D7993" s="349" t="s">
        <v>3940</v>
      </c>
      <c r="E7993" s="644" t="s">
        <v>2464</v>
      </c>
      <c r="F7993" s="644"/>
      <c r="G7993" s="351" t="s">
        <v>109</v>
      </c>
      <c r="H7993" s="352">
        <v>1</v>
      </c>
      <c r="I7993" s="353">
        <v>309.48</v>
      </c>
      <c r="J7993" s="377">
        <v>309.48</v>
      </c>
    </row>
    <row r="7994" spans="1:10" ht="51" x14ac:dyDescent="0.25">
      <c r="A7994" s="378" t="s">
        <v>185</v>
      </c>
      <c r="B7994" s="361" t="s">
        <v>4461</v>
      </c>
      <c r="C7994" s="360" t="s">
        <v>12</v>
      </c>
      <c r="D7994" s="360" t="s">
        <v>4462</v>
      </c>
      <c r="E7994" s="645" t="s">
        <v>2508</v>
      </c>
      <c r="F7994" s="645"/>
      <c r="G7994" s="362" t="s">
        <v>104</v>
      </c>
      <c r="H7994" s="363">
        <v>1</v>
      </c>
      <c r="I7994" s="364">
        <v>76.510000000000005</v>
      </c>
      <c r="J7994" s="379">
        <v>76.510000000000005</v>
      </c>
    </row>
    <row r="7995" spans="1:10" ht="51" x14ac:dyDescent="0.25">
      <c r="A7995" s="378" t="s">
        <v>185</v>
      </c>
      <c r="B7995" s="361" t="s">
        <v>4455</v>
      </c>
      <c r="C7995" s="360" t="s">
        <v>12</v>
      </c>
      <c r="D7995" s="360" t="s">
        <v>4456</v>
      </c>
      <c r="E7995" s="645" t="s">
        <v>2508</v>
      </c>
      <c r="F7995" s="645"/>
      <c r="G7995" s="362" t="s">
        <v>104</v>
      </c>
      <c r="H7995" s="363">
        <v>1</v>
      </c>
      <c r="I7995" s="364">
        <v>47.6</v>
      </c>
      <c r="J7995" s="379">
        <v>47.6</v>
      </c>
    </row>
    <row r="7996" spans="1:10" ht="38.25" x14ac:dyDescent="0.25">
      <c r="A7996" s="378" t="s">
        <v>185</v>
      </c>
      <c r="B7996" s="361" t="s">
        <v>4459</v>
      </c>
      <c r="C7996" s="360" t="s">
        <v>12</v>
      </c>
      <c r="D7996" s="360" t="s">
        <v>4460</v>
      </c>
      <c r="E7996" s="645" t="s">
        <v>2508</v>
      </c>
      <c r="F7996" s="645"/>
      <c r="G7996" s="362" t="s">
        <v>104</v>
      </c>
      <c r="H7996" s="363">
        <v>1</v>
      </c>
      <c r="I7996" s="364">
        <v>16.77</v>
      </c>
      <c r="J7996" s="379">
        <v>16.77</v>
      </c>
    </row>
    <row r="7997" spans="1:10" ht="51" x14ac:dyDescent="0.25">
      <c r="A7997" s="378" t="s">
        <v>185</v>
      </c>
      <c r="B7997" s="361" t="s">
        <v>4463</v>
      </c>
      <c r="C7997" s="360" t="s">
        <v>12</v>
      </c>
      <c r="D7997" s="360" t="s">
        <v>4464</v>
      </c>
      <c r="E7997" s="645" t="s">
        <v>2508</v>
      </c>
      <c r="F7997" s="645"/>
      <c r="G7997" s="362" t="s">
        <v>104</v>
      </c>
      <c r="H7997" s="363">
        <v>1</v>
      </c>
      <c r="I7997" s="364">
        <v>109.68</v>
      </c>
      <c r="J7997" s="379">
        <v>109.68</v>
      </c>
    </row>
    <row r="7998" spans="1:10" ht="26.25" thickBot="1" x14ac:dyDescent="0.3">
      <c r="A7998" s="378" t="s">
        <v>185</v>
      </c>
      <c r="B7998" s="361" t="s">
        <v>4457</v>
      </c>
      <c r="C7998" s="360" t="s">
        <v>12</v>
      </c>
      <c r="D7998" s="360" t="s">
        <v>4458</v>
      </c>
      <c r="E7998" s="645" t="s">
        <v>2465</v>
      </c>
      <c r="F7998" s="645"/>
      <c r="G7998" s="362" t="s">
        <v>104</v>
      </c>
      <c r="H7998" s="363">
        <v>1</v>
      </c>
      <c r="I7998" s="364">
        <v>58.92</v>
      </c>
      <c r="J7998" s="379">
        <v>58.92</v>
      </c>
    </row>
    <row r="7999" spans="1:10" ht="15.75" thickTop="1" x14ac:dyDescent="0.25">
      <c r="A7999" s="374"/>
      <c r="B7999" s="359"/>
      <c r="C7999" s="359"/>
      <c r="D7999" s="359"/>
      <c r="E7999" s="359"/>
      <c r="F7999" s="359"/>
      <c r="G7999" s="359"/>
      <c r="H7999" s="359"/>
      <c r="I7999" s="359"/>
      <c r="J7999" s="375"/>
    </row>
    <row r="8000" spans="1:10" ht="51" x14ac:dyDescent="0.25">
      <c r="A8000" s="376" t="s">
        <v>184</v>
      </c>
      <c r="B8000" s="350" t="s">
        <v>4455</v>
      </c>
      <c r="C8000" s="349" t="s">
        <v>12</v>
      </c>
      <c r="D8000" s="349" t="s">
        <v>4456</v>
      </c>
      <c r="E8000" s="644" t="s">
        <v>2508</v>
      </c>
      <c r="F8000" s="644"/>
      <c r="G8000" s="351" t="s">
        <v>104</v>
      </c>
      <c r="H8000" s="352">
        <v>1</v>
      </c>
      <c r="I8000" s="353">
        <v>47.6</v>
      </c>
      <c r="J8000" s="377">
        <v>47.6</v>
      </c>
    </row>
    <row r="8001" spans="1:10" ht="39" thickBot="1" x14ac:dyDescent="0.3">
      <c r="A8001" s="372" t="s">
        <v>191</v>
      </c>
      <c r="B8001" s="355" t="s">
        <v>4465</v>
      </c>
      <c r="C8001" s="354" t="s">
        <v>12</v>
      </c>
      <c r="D8001" s="354" t="s">
        <v>4466</v>
      </c>
      <c r="E8001" s="643" t="s">
        <v>213</v>
      </c>
      <c r="F8001" s="643"/>
      <c r="G8001" s="356" t="s">
        <v>4</v>
      </c>
      <c r="H8001" s="357">
        <v>4.0000000000000003E-5</v>
      </c>
      <c r="I8001" s="358">
        <v>1190000</v>
      </c>
      <c r="J8001" s="373">
        <v>47.6</v>
      </c>
    </row>
    <row r="8002" spans="1:10" ht="15.75" thickTop="1" x14ac:dyDescent="0.25">
      <c r="A8002" s="374"/>
      <c r="B8002" s="359"/>
      <c r="C8002" s="359"/>
      <c r="D8002" s="359"/>
      <c r="E8002" s="359"/>
      <c r="F8002" s="359"/>
      <c r="G8002" s="359"/>
      <c r="H8002" s="359"/>
      <c r="I8002" s="359"/>
      <c r="J8002" s="375"/>
    </row>
    <row r="8003" spans="1:10" ht="38.25" x14ac:dyDescent="0.25">
      <c r="A8003" s="376" t="s">
        <v>184</v>
      </c>
      <c r="B8003" s="350" t="s">
        <v>4459</v>
      </c>
      <c r="C8003" s="349" t="s">
        <v>12</v>
      </c>
      <c r="D8003" s="349" t="s">
        <v>4460</v>
      </c>
      <c r="E8003" s="644" t="s">
        <v>2508</v>
      </c>
      <c r="F8003" s="644"/>
      <c r="G8003" s="351" t="s">
        <v>104</v>
      </c>
      <c r="H8003" s="352">
        <v>1</v>
      </c>
      <c r="I8003" s="353">
        <v>16.77</v>
      </c>
      <c r="J8003" s="377">
        <v>16.77</v>
      </c>
    </row>
    <row r="8004" spans="1:10" ht="39" thickBot="1" x14ac:dyDescent="0.3">
      <c r="A8004" s="372" t="s">
        <v>191</v>
      </c>
      <c r="B8004" s="355" t="s">
        <v>4465</v>
      </c>
      <c r="C8004" s="354" t="s">
        <v>12</v>
      </c>
      <c r="D8004" s="354" t="s">
        <v>4466</v>
      </c>
      <c r="E8004" s="643" t="s">
        <v>213</v>
      </c>
      <c r="F8004" s="643"/>
      <c r="G8004" s="356" t="s">
        <v>4</v>
      </c>
      <c r="H8004" s="357">
        <v>1.4100000000000001E-5</v>
      </c>
      <c r="I8004" s="358">
        <v>1190000</v>
      </c>
      <c r="J8004" s="373">
        <v>16.77</v>
      </c>
    </row>
    <row r="8005" spans="1:10" ht="15.75" thickTop="1" x14ac:dyDescent="0.25">
      <c r="A8005" s="374"/>
      <c r="B8005" s="359"/>
      <c r="C8005" s="359"/>
      <c r="D8005" s="359"/>
      <c r="E8005" s="359"/>
      <c r="F8005" s="359"/>
      <c r="G8005" s="359"/>
      <c r="H8005" s="359"/>
      <c r="I8005" s="359"/>
      <c r="J8005" s="375"/>
    </row>
    <row r="8006" spans="1:10" ht="51" x14ac:dyDescent="0.25">
      <c r="A8006" s="376" t="s">
        <v>184</v>
      </c>
      <c r="B8006" s="350" t="s">
        <v>4461</v>
      </c>
      <c r="C8006" s="349" t="s">
        <v>12</v>
      </c>
      <c r="D8006" s="349" t="s">
        <v>4462</v>
      </c>
      <c r="E8006" s="644" t="s">
        <v>2508</v>
      </c>
      <c r="F8006" s="644"/>
      <c r="G8006" s="351" t="s">
        <v>104</v>
      </c>
      <c r="H8006" s="352">
        <v>1</v>
      </c>
      <c r="I8006" s="353">
        <v>76.510000000000005</v>
      </c>
      <c r="J8006" s="377">
        <v>76.510000000000005</v>
      </c>
    </row>
    <row r="8007" spans="1:10" ht="39" thickBot="1" x14ac:dyDescent="0.3">
      <c r="A8007" s="372" t="s">
        <v>191</v>
      </c>
      <c r="B8007" s="355" t="s">
        <v>4465</v>
      </c>
      <c r="C8007" s="354" t="s">
        <v>12</v>
      </c>
      <c r="D8007" s="354" t="s">
        <v>4466</v>
      </c>
      <c r="E8007" s="643" t="s">
        <v>213</v>
      </c>
      <c r="F8007" s="643"/>
      <c r="G8007" s="356" t="s">
        <v>4</v>
      </c>
      <c r="H8007" s="357">
        <v>6.4300000000000004E-5</v>
      </c>
      <c r="I8007" s="358">
        <v>1190000</v>
      </c>
      <c r="J8007" s="373">
        <v>76.510000000000005</v>
      </c>
    </row>
    <row r="8008" spans="1:10" ht="15.75" thickTop="1" x14ac:dyDescent="0.25">
      <c r="A8008" s="374"/>
      <c r="B8008" s="359"/>
      <c r="C8008" s="359"/>
      <c r="D8008" s="359"/>
      <c r="E8008" s="359"/>
      <c r="F8008" s="359"/>
      <c r="G8008" s="359"/>
      <c r="H8008" s="359"/>
      <c r="I8008" s="359"/>
      <c r="J8008" s="375"/>
    </row>
    <row r="8009" spans="1:10" ht="51" x14ac:dyDescent="0.25">
      <c r="A8009" s="376" t="s">
        <v>184</v>
      </c>
      <c r="B8009" s="350" t="s">
        <v>4463</v>
      </c>
      <c r="C8009" s="349" t="s">
        <v>12</v>
      </c>
      <c r="D8009" s="349" t="s">
        <v>4464</v>
      </c>
      <c r="E8009" s="644" t="s">
        <v>2508</v>
      </c>
      <c r="F8009" s="644"/>
      <c r="G8009" s="351" t="s">
        <v>104</v>
      </c>
      <c r="H8009" s="352">
        <v>1</v>
      </c>
      <c r="I8009" s="353">
        <v>109.68</v>
      </c>
      <c r="J8009" s="377">
        <v>109.68</v>
      </c>
    </row>
    <row r="8010" spans="1:10" ht="26.25" thickBot="1" x14ac:dyDescent="0.3">
      <c r="A8010" s="372" t="s">
        <v>191</v>
      </c>
      <c r="B8010" s="355" t="s">
        <v>298</v>
      </c>
      <c r="C8010" s="354" t="s">
        <v>12</v>
      </c>
      <c r="D8010" s="354" t="s">
        <v>815</v>
      </c>
      <c r="E8010" s="643" t="s">
        <v>192</v>
      </c>
      <c r="F8010" s="643"/>
      <c r="G8010" s="356" t="s">
        <v>105</v>
      </c>
      <c r="H8010" s="357">
        <v>13.99</v>
      </c>
      <c r="I8010" s="358">
        <v>7.84</v>
      </c>
      <c r="J8010" s="373">
        <v>109.68</v>
      </c>
    </row>
    <row r="8011" spans="1:10" ht="15.75" thickTop="1" x14ac:dyDescent="0.25">
      <c r="A8011" s="374"/>
      <c r="B8011" s="359"/>
      <c r="C8011" s="359"/>
      <c r="D8011" s="359"/>
      <c r="E8011" s="359"/>
      <c r="F8011" s="359"/>
      <c r="G8011" s="359"/>
      <c r="H8011" s="359"/>
      <c r="I8011" s="359"/>
      <c r="J8011" s="375"/>
    </row>
    <row r="8012" spans="1:10" ht="25.5" x14ac:dyDescent="0.25">
      <c r="A8012" s="376" t="s">
        <v>184</v>
      </c>
      <c r="B8012" s="350" t="s">
        <v>4219</v>
      </c>
      <c r="C8012" s="349" t="s">
        <v>12</v>
      </c>
      <c r="D8012" s="349" t="s">
        <v>4220</v>
      </c>
      <c r="E8012" s="644" t="s">
        <v>2465</v>
      </c>
      <c r="F8012" s="644"/>
      <c r="G8012" s="351" t="s">
        <v>104</v>
      </c>
      <c r="H8012" s="352">
        <v>1</v>
      </c>
      <c r="I8012" s="353">
        <v>35</v>
      </c>
      <c r="J8012" s="377">
        <v>35</v>
      </c>
    </row>
    <row r="8013" spans="1:10" ht="38.25" x14ac:dyDescent="0.25">
      <c r="A8013" s="378" t="s">
        <v>185</v>
      </c>
      <c r="B8013" s="361" t="s">
        <v>4292</v>
      </c>
      <c r="C8013" s="360" t="s">
        <v>12</v>
      </c>
      <c r="D8013" s="360" t="s">
        <v>4293</v>
      </c>
      <c r="E8013" s="645" t="s">
        <v>2465</v>
      </c>
      <c r="F8013" s="645"/>
      <c r="G8013" s="362" t="s">
        <v>104</v>
      </c>
      <c r="H8013" s="363">
        <v>1</v>
      </c>
      <c r="I8013" s="364">
        <v>0.13</v>
      </c>
      <c r="J8013" s="379">
        <v>0.13</v>
      </c>
    </row>
    <row r="8014" spans="1:10" ht="25.5" x14ac:dyDescent="0.25">
      <c r="A8014" s="372" t="s">
        <v>191</v>
      </c>
      <c r="B8014" s="355" t="s">
        <v>219</v>
      </c>
      <c r="C8014" s="354" t="s">
        <v>12</v>
      </c>
      <c r="D8014" s="354" t="s">
        <v>489</v>
      </c>
      <c r="E8014" s="643" t="s">
        <v>2425</v>
      </c>
      <c r="F8014" s="643"/>
      <c r="G8014" s="356" t="s">
        <v>104</v>
      </c>
      <c r="H8014" s="357">
        <v>1</v>
      </c>
      <c r="I8014" s="358">
        <v>0.88</v>
      </c>
      <c r="J8014" s="373">
        <v>0.88</v>
      </c>
    </row>
    <row r="8015" spans="1:10" ht="25.5" x14ac:dyDescent="0.25">
      <c r="A8015" s="372" t="s">
        <v>191</v>
      </c>
      <c r="B8015" s="355" t="s">
        <v>216</v>
      </c>
      <c r="C8015" s="354" t="s">
        <v>12</v>
      </c>
      <c r="D8015" s="354" t="s">
        <v>488</v>
      </c>
      <c r="E8015" s="643" t="s">
        <v>2425</v>
      </c>
      <c r="F8015" s="643"/>
      <c r="G8015" s="356" t="s">
        <v>104</v>
      </c>
      <c r="H8015" s="357">
        <v>1</v>
      </c>
      <c r="I8015" s="358">
        <v>5</v>
      </c>
      <c r="J8015" s="373">
        <v>5</v>
      </c>
    </row>
    <row r="8016" spans="1:10" ht="25.5" x14ac:dyDescent="0.25">
      <c r="A8016" s="372" t="s">
        <v>191</v>
      </c>
      <c r="B8016" s="355" t="s">
        <v>218</v>
      </c>
      <c r="C8016" s="354" t="s">
        <v>12</v>
      </c>
      <c r="D8016" s="354" t="s">
        <v>491</v>
      </c>
      <c r="E8016" s="643" t="s">
        <v>2425</v>
      </c>
      <c r="F8016" s="643"/>
      <c r="G8016" s="356" t="s">
        <v>104</v>
      </c>
      <c r="H8016" s="357">
        <v>1</v>
      </c>
      <c r="I8016" s="358">
        <v>0.11</v>
      </c>
      <c r="J8016" s="373">
        <v>0.11</v>
      </c>
    </row>
    <row r="8017" spans="1:10" ht="25.5" x14ac:dyDescent="0.25">
      <c r="A8017" s="372" t="s">
        <v>191</v>
      </c>
      <c r="B8017" s="355" t="s">
        <v>267</v>
      </c>
      <c r="C8017" s="354" t="s">
        <v>12</v>
      </c>
      <c r="D8017" s="354" t="s">
        <v>268</v>
      </c>
      <c r="E8017" s="643" t="s">
        <v>2425</v>
      </c>
      <c r="F8017" s="643"/>
      <c r="G8017" s="356" t="s">
        <v>104</v>
      </c>
      <c r="H8017" s="357">
        <v>1</v>
      </c>
      <c r="I8017" s="358">
        <v>0.89</v>
      </c>
      <c r="J8017" s="373">
        <v>0.89</v>
      </c>
    </row>
    <row r="8018" spans="1:10" x14ac:dyDescent="0.25">
      <c r="A8018" s="372" t="s">
        <v>191</v>
      </c>
      <c r="B8018" s="355" t="s">
        <v>4294</v>
      </c>
      <c r="C8018" s="354" t="s">
        <v>12</v>
      </c>
      <c r="D8018" s="354" t="s">
        <v>4295</v>
      </c>
      <c r="E8018" s="643" t="s">
        <v>215</v>
      </c>
      <c r="F8018" s="643"/>
      <c r="G8018" s="356" t="s">
        <v>104</v>
      </c>
      <c r="H8018" s="357">
        <v>1</v>
      </c>
      <c r="I8018" s="358">
        <v>26.48</v>
      </c>
      <c r="J8018" s="373">
        <v>26.48</v>
      </c>
    </row>
    <row r="8019" spans="1:10" ht="25.5" x14ac:dyDescent="0.25">
      <c r="A8019" s="372" t="s">
        <v>191</v>
      </c>
      <c r="B8019" s="355" t="s">
        <v>217</v>
      </c>
      <c r="C8019" s="354" t="s">
        <v>12</v>
      </c>
      <c r="D8019" s="354" t="s">
        <v>490</v>
      </c>
      <c r="E8019" s="643" t="s">
        <v>2425</v>
      </c>
      <c r="F8019" s="643"/>
      <c r="G8019" s="356" t="s">
        <v>104</v>
      </c>
      <c r="H8019" s="357">
        <v>1</v>
      </c>
      <c r="I8019" s="358">
        <v>1.49</v>
      </c>
      <c r="J8019" s="373">
        <v>1.49</v>
      </c>
    </row>
    <row r="8020" spans="1:10" ht="39" thickBot="1" x14ac:dyDescent="0.3">
      <c r="A8020" s="372" t="s">
        <v>191</v>
      </c>
      <c r="B8020" s="355" t="s">
        <v>269</v>
      </c>
      <c r="C8020" s="354" t="s">
        <v>12</v>
      </c>
      <c r="D8020" s="354" t="s">
        <v>270</v>
      </c>
      <c r="E8020" s="643" t="s">
        <v>2425</v>
      </c>
      <c r="F8020" s="643"/>
      <c r="G8020" s="356" t="s">
        <v>104</v>
      </c>
      <c r="H8020" s="357">
        <v>1</v>
      </c>
      <c r="I8020" s="358">
        <v>0.02</v>
      </c>
      <c r="J8020" s="373">
        <v>0.02</v>
      </c>
    </row>
    <row r="8021" spans="1:10" ht="15.75" thickTop="1" x14ac:dyDescent="0.25">
      <c r="A8021" s="374"/>
      <c r="B8021" s="359"/>
      <c r="C8021" s="359"/>
      <c r="D8021" s="359"/>
      <c r="E8021" s="359"/>
      <c r="F8021" s="359"/>
      <c r="G8021" s="359"/>
      <c r="H8021" s="359"/>
      <c r="I8021" s="359"/>
      <c r="J8021" s="375"/>
    </row>
    <row r="8022" spans="1:10" ht="25.5" x14ac:dyDescent="0.25">
      <c r="A8022" s="376" t="s">
        <v>184</v>
      </c>
      <c r="B8022" s="350" t="s">
        <v>818</v>
      </c>
      <c r="C8022" s="349" t="s">
        <v>12</v>
      </c>
      <c r="D8022" s="349" t="s">
        <v>819</v>
      </c>
      <c r="E8022" s="644" t="s">
        <v>2465</v>
      </c>
      <c r="F8022" s="644"/>
      <c r="G8022" s="351" t="s">
        <v>104</v>
      </c>
      <c r="H8022" s="352">
        <v>1</v>
      </c>
      <c r="I8022" s="353">
        <v>34</v>
      </c>
      <c r="J8022" s="377">
        <v>34</v>
      </c>
    </row>
    <row r="8023" spans="1:10" ht="38.25" x14ac:dyDescent="0.25">
      <c r="A8023" s="378" t="s">
        <v>185</v>
      </c>
      <c r="B8023" s="361" t="s">
        <v>868</v>
      </c>
      <c r="C8023" s="360" t="s">
        <v>12</v>
      </c>
      <c r="D8023" s="360" t="s">
        <v>869</v>
      </c>
      <c r="E8023" s="645" t="s">
        <v>2465</v>
      </c>
      <c r="F8023" s="645"/>
      <c r="G8023" s="362" t="s">
        <v>104</v>
      </c>
      <c r="H8023" s="363">
        <v>1</v>
      </c>
      <c r="I8023" s="364">
        <v>0.12</v>
      </c>
      <c r="J8023" s="379">
        <v>0.12</v>
      </c>
    </row>
    <row r="8024" spans="1:10" ht="25.5" x14ac:dyDescent="0.25">
      <c r="A8024" s="372" t="s">
        <v>191</v>
      </c>
      <c r="B8024" s="355" t="s">
        <v>219</v>
      </c>
      <c r="C8024" s="354" t="s">
        <v>12</v>
      </c>
      <c r="D8024" s="354" t="s">
        <v>489</v>
      </c>
      <c r="E8024" s="643" t="s">
        <v>2425</v>
      </c>
      <c r="F8024" s="643"/>
      <c r="G8024" s="356" t="s">
        <v>104</v>
      </c>
      <c r="H8024" s="357">
        <v>1</v>
      </c>
      <c r="I8024" s="358">
        <v>0.88</v>
      </c>
      <c r="J8024" s="373">
        <v>0.88</v>
      </c>
    </row>
    <row r="8025" spans="1:10" ht="38.25" x14ac:dyDescent="0.25">
      <c r="A8025" s="372" t="s">
        <v>191</v>
      </c>
      <c r="B8025" s="355" t="s">
        <v>269</v>
      </c>
      <c r="C8025" s="354" t="s">
        <v>12</v>
      </c>
      <c r="D8025" s="354" t="s">
        <v>270</v>
      </c>
      <c r="E8025" s="643" t="s">
        <v>2425</v>
      </c>
      <c r="F8025" s="643"/>
      <c r="G8025" s="356" t="s">
        <v>104</v>
      </c>
      <c r="H8025" s="357">
        <v>1</v>
      </c>
      <c r="I8025" s="358">
        <v>0.02</v>
      </c>
      <c r="J8025" s="373">
        <v>0.02</v>
      </c>
    </row>
    <row r="8026" spans="1:10" ht="25.5" x14ac:dyDescent="0.25">
      <c r="A8026" s="372" t="s">
        <v>191</v>
      </c>
      <c r="B8026" s="355" t="s">
        <v>218</v>
      </c>
      <c r="C8026" s="354" t="s">
        <v>12</v>
      </c>
      <c r="D8026" s="354" t="s">
        <v>491</v>
      </c>
      <c r="E8026" s="643" t="s">
        <v>2425</v>
      </c>
      <c r="F8026" s="643"/>
      <c r="G8026" s="356" t="s">
        <v>104</v>
      </c>
      <c r="H8026" s="357">
        <v>1</v>
      </c>
      <c r="I8026" s="358">
        <v>0.11</v>
      </c>
      <c r="J8026" s="373">
        <v>0.11</v>
      </c>
    </row>
    <row r="8027" spans="1:10" ht="25.5" x14ac:dyDescent="0.25">
      <c r="A8027" s="372" t="s">
        <v>191</v>
      </c>
      <c r="B8027" s="355" t="s">
        <v>217</v>
      </c>
      <c r="C8027" s="354" t="s">
        <v>12</v>
      </c>
      <c r="D8027" s="354" t="s">
        <v>490</v>
      </c>
      <c r="E8027" s="643" t="s">
        <v>2425</v>
      </c>
      <c r="F8027" s="643"/>
      <c r="G8027" s="356" t="s">
        <v>104</v>
      </c>
      <c r="H8027" s="357">
        <v>1</v>
      </c>
      <c r="I8027" s="358">
        <v>1.49</v>
      </c>
      <c r="J8027" s="373">
        <v>1.49</v>
      </c>
    </row>
    <row r="8028" spans="1:10" ht="25.5" x14ac:dyDescent="0.25">
      <c r="A8028" s="372" t="s">
        <v>191</v>
      </c>
      <c r="B8028" s="355" t="s">
        <v>267</v>
      </c>
      <c r="C8028" s="354" t="s">
        <v>12</v>
      </c>
      <c r="D8028" s="354" t="s">
        <v>268</v>
      </c>
      <c r="E8028" s="643" t="s">
        <v>2425</v>
      </c>
      <c r="F8028" s="643"/>
      <c r="G8028" s="356" t="s">
        <v>104</v>
      </c>
      <c r="H8028" s="357">
        <v>1</v>
      </c>
      <c r="I8028" s="358">
        <v>0.89</v>
      </c>
      <c r="J8028" s="373">
        <v>0.89</v>
      </c>
    </row>
    <row r="8029" spans="1:10" ht="25.5" x14ac:dyDescent="0.25">
      <c r="A8029" s="372" t="s">
        <v>191</v>
      </c>
      <c r="B8029" s="355" t="s">
        <v>216</v>
      </c>
      <c r="C8029" s="354" t="s">
        <v>12</v>
      </c>
      <c r="D8029" s="354" t="s">
        <v>488</v>
      </c>
      <c r="E8029" s="643" t="s">
        <v>2425</v>
      </c>
      <c r="F8029" s="643"/>
      <c r="G8029" s="356" t="s">
        <v>104</v>
      </c>
      <c r="H8029" s="357">
        <v>1</v>
      </c>
      <c r="I8029" s="358">
        <v>5</v>
      </c>
      <c r="J8029" s="373">
        <v>5</v>
      </c>
    </row>
    <row r="8030" spans="1:10" ht="15.75" thickBot="1" x14ac:dyDescent="0.3">
      <c r="A8030" s="372" t="s">
        <v>191</v>
      </c>
      <c r="B8030" s="355" t="s">
        <v>870</v>
      </c>
      <c r="C8030" s="354" t="s">
        <v>12</v>
      </c>
      <c r="D8030" s="354" t="s">
        <v>871</v>
      </c>
      <c r="E8030" s="643" t="s">
        <v>215</v>
      </c>
      <c r="F8030" s="643"/>
      <c r="G8030" s="356" t="s">
        <v>104</v>
      </c>
      <c r="H8030" s="357">
        <v>1</v>
      </c>
      <c r="I8030" s="358">
        <v>25.49</v>
      </c>
      <c r="J8030" s="373">
        <v>25.49</v>
      </c>
    </row>
    <row r="8031" spans="1:10" ht="15.75" thickTop="1" x14ac:dyDescent="0.25">
      <c r="A8031" s="374"/>
      <c r="B8031" s="359"/>
      <c r="C8031" s="359"/>
      <c r="D8031" s="359"/>
      <c r="E8031" s="359"/>
      <c r="F8031" s="359"/>
      <c r="G8031" s="359"/>
      <c r="H8031" s="359"/>
      <c r="I8031" s="359"/>
      <c r="J8031" s="375"/>
    </row>
    <row r="8032" spans="1:10" ht="25.5" x14ac:dyDescent="0.25">
      <c r="A8032" s="376" t="s">
        <v>184</v>
      </c>
      <c r="B8032" s="350" t="s">
        <v>4467</v>
      </c>
      <c r="C8032" s="349" t="s">
        <v>12</v>
      </c>
      <c r="D8032" s="349" t="s">
        <v>4468</v>
      </c>
      <c r="E8032" s="644" t="s">
        <v>2465</v>
      </c>
      <c r="F8032" s="644"/>
      <c r="G8032" s="351" t="s">
        <v>104</v>
      </c>
      <c r="H8032" s="352">
        <v>1</v>
      </c>
      <c r="I8032" s="353">
        <v>31.09</v>
      </c>
      <c r="J8032" s="377">
        <v>31.09</v>
      </c>
    </row>
    <row r="8033" spans="1:10" ht="38.25" x14ac:dyDescent="0.25">
      <c r="A8033" s="378" t="s">
        <v>185</v>
      </c>
      <c r="B8033" s="361" t="s">
        <v>4296</v>
      </c>
      <c r="C8033" s="360" t="s">
        <v>12</v>
      </c>
      <c r="D8033" s="360" t="s">
        <v>4297</v>
      </c>
      <c r="E8033" s="645" t="s">
        <v>2465</v>
      </c>
      <c r="F8033" s="645"/>
      <c r="G8033" s="362" t="s">
        <v>104</v>
      </c>
      <c r="H8033" s="363">
        <v>1</v>
      </c>
      <c r="I8033" s="364">
        <v>0.11</v>
      </c>
      <c r="J8033" s="379">
        <v>0.11</v>
      </c>
    </row>
    <row r="8034" spans="1:10" ht="25.5" x14ac:dyDescent="0.25">
      <c r="A8034" s="372" t="s">
        <v>191</v>
      </c>
      <c r="B8034" s="355" t="s">
        <v>217</v>
      </c>
      <c r="C8034" s="354" t="s">
        <v>12</v>
      </c>
      <c r="D8034" s="354" t="s">
        <v>490</v>
      </c>
      <c r="E8034" s="643" t="s">
        <v>2425</v>
      </c>
      <c r="F8034" s="643"/>
      <c r="G8034" s="356" t="s">
        <v>104</v>
      </c>
      <c r="H8034" s="357">
        <v>1</v>
      </c>
      <c r="I8034" s="358">
        <v>1.49</v>
      </c>
      <c r="J8034" s="373">
        <v>1.49</v>
      </c>
    </row>
    <row r="8035" spans="1:10" ht="25.5" x14ac:dyDescent="0.25">
      <c r="A8035" s="372" t="s">
        <v>191</v>
      </c>
      <c r="B8035" s="355" t="s">
        <v>219</v>
      </c>
      <c r="C8035" s="354" t="s">
        <v>12</v>
      </c>
      <c r="D8035" s="354" t="s">
        <v>489</v>
      </c>
      <c r="E8035" s="643" t="s">
        <v>2425</v>
      </c>
      <c r="F8035" s="643"/>
      <c r="G8035" s="356" t="s">
        <v>104</v>
      </c>
      <c r="H8035" s="357">
        <v>1</v>
      </c>
      <c r="I8035" s="358">
        <v>0.88</v>
      </c>
      <c r="J8035" s="373">
        <v>0.88</v>
      </c>
    </row>
    <row r="8036" spans="1:10" ht="25.5" x14ac:dyDescent="0.25">
      <c r="A8036" s="372" t="s">
        <v>191</v>
      </c>
      <c r="B8036" s="355" t="s">
        <v>267</v>
      </c>
      <c r="C8036" s="354" t="s">
        <v>12</v>
      </c>
      <c r="D8036" s="354" t="s">
        <v>268</v>
      </c>
      <c r="E8036" s="643" t="s">
        <v>2425</v>
      </c>
      <c r="F8036" s="643"/>
      <c r="G8036" s="356" t="s">
        <v>104</v>
      </c>
      <c r="H8036" s="357">
        <v>1</v>
      </c>
      <c r="I8036" s="358">
        <v>0.89</v>
      </c>
      <c r="J8036" s="373">
        <v>0.89</v>
      </c>
    </row>
    <row r="8037" spans="1:10" ht="25.5" x14ac:dyDescent="0.25">
      <c r="A8037" s="372" t="s">
        <v>191</v>
      </c>
      <c r="B8037" s="355" t="s">
        <v>216</v>
      </c>
      <c r="C8037" s="354" t="s">
        <v>12</v>
      </c>
      <c r="D8037" s="354" t="s">
        <v>488</v>
      </c>
      <c r="E8037" s="643" t="s">
        <v>2425</v>
      </c>
      <c r="F8037" s="643"/>
      <c r="G8037" s="356" t="s">
        <v>104</v>
      </c>
      <c r="H8037" s="357">
        <v>1</v>
      </c>
      <c r="I8037" s="358">
        <v>5</v>
      </c>
      <c r="J8037" s="373">
        <v>5</v>
      </c>
    </row>
    <row r="8038" spans="1:10" ht="38.25" x14ac:dyDescent="0.25">
      <c r="A8038" s="372" t="s">
        <v>191</v>
      </c>
      <c r="B8038" s="355" t="s">
        <v>269</v>
      </c>
      <c r="C8038" s="354" t="s">
        <v>12</v>
      </c>
      <c r="D8038" s="354" t="s">
        <v>270</v>
      </c>
      <c r="E8038" s="643" t="s">
        <v>2425</v>
      </c>
      <c r="F8038" s="643"/>
      <c r="G8038" s="356" t="s">
        <v>104</v>
      </c>
      <c r="H8038" s="357">
        <v>1</v>
      </c>
      <c r="I8038" s="358">
        <v>0.02</v>
      </c>
      <c r="J8038" s="373">
        <v>0.02</v>
      </c>
    </row>
    <row r="8039" spans="1:10" x14ac:dyDescent="0.25">
      <c r="A8039" s="372" t="s">
        <v>191</v>
      </c>
      <c r="B8039" s="355" t="s">
        <v>4298</v>
      </c>
      <c r="C8039" s="354" t="s">
        <v>12</v>
      </c>
      <c r="D8039" s="354" t="s">
        <v>4299</v>
      </c>
      <c r="E8039" s="643" t="s">
        <v>215</v>
      </c>
      <c r="F8039" s="643"/>
      <c r="G8039" s="356" t="s">
        <v>104</v>
      </c>
      <c r="H8039" s="357">
        <v>1</v>
      </c>
      <c r="I8039" s="358">
        <v>22.59</v>
      </c>
      <c r="J8039" s="373">
        <v>22.59</v>
      </c>
    </row>
    <row r="8040" spans="1:10" ht="26.25" thickBot="1" x14ac:dyDescent="0.3">
      <c r="A8040" s="372" t="s">
        <v>191</v>
      </c>
      <c r="B8040" s="355" t="s">
        <v>218</v>
      </c>
      <c r="C8040" s="354" t="s">
        <v>12</v>
      </c>
      <c r="D8040" s="354" t="s">
        <v>491</v>
      </c>
      <c r="E8040" s="643" t="s">
        <v>2425</v>
      </c>
      <c r="F8040" s="643"/>
      <c r="G8040" s="356" t="s">
        <v>104</v>
      </c>
      <c r="H8040" s="357">
        <v>1</v>
      </c>
      <c r="I8040" s="358">
        <v>0.11</v>
      </c>
      <c r="J8040" s="373">
        <v>0.11</v>
      </c>
    </row>
    <row r="8041" spans="1:10" ht="15.75" thickTop="1" x14ac:dyDescent="0.25">
      <c r="A8041" s="374"/>
      <c r="B8041" s="359"/>
      <c r="C8041" s="359"/>
      <c r="D8041" s="359"/>
      <c r="E8041" s="359"/>
      <c r="F8041" s="359"/>
      <c r="G8041" s="359"/>
      <c r="H8041" s="359"/>
      <c r="I8041" s="359"/>
      <c r="J8041" s="375"/>
    </row>
    <row r="8042" spans="1:10" ht="25.5" x14ac:dyDescent="0.25">
      <c r="A8042" s="376" t="s">
        <v>184</v>
      </c>
      <c r="B8042" s="350" t="s">
        <v>4409</v>
      </c>
      <c r="C8042" s="349" t="s">
        <v>12</v>
      </c>
      <c r="D8042" s="349" t="s">
        <v>4410</v>
      </c>
      <c r="E8042" s="644" t="s">
        <v>2465</v>
      </c>
      <c r="F8042" s="644"/>
      <c r="G8042" s="351" t="s">
        <v>104</v>
      </c>
      <c r="H8042" s="352">
        <v>1</v>
      </c>
      <c r="I8042" s="353">
        <v>37.43</v>
      </c>
      <c r="J8042" s="377">
        <v>37.43</v>
      </c>
    </row>
    <row r="8043" spans="1:10" ht="38.25" x14ac:dyDescent="0.25">
      <c r="A8043" s="378" t="s">
        <v>185</v>
      </c>
      <c r="B8043" s="361" t="s">
        <v>4300</v>
      </c>
      <c r="C8043" s="360" t="s">
        <v>12</v>
      </c>
      <c r="D8043" s="360" t="s">
        <v>4301</v>
      </c>
      <c r="E8043" s="645" t="s">
        <v>2465</v>
      </c>
      <c r="F8043" s="645"/>
      <c r="G8043" s="362" t="s">
        <v>104</v>
      </c>
      <c r="H8043" s="363">
        <v>1</v>
      </c>
      <c r="I8043" s="364">
        <v>0.46</v>
      </c>
      <c r="J8043" s="379">
        <v>0.46</v>
      </c>
    </row>
    <row r="8044" spans="1:10" ht="38.25" x14ac:dyDescent="0.25">
      <c r="A8044" s="372" t="s">
        <v>191</v>
      </c>
      <c r="B8044" s="355" t="s">
        <v>269</v>
      </c>
      <c r="C8044" s="354" t="s">
        <v>12</v>
      </c>
      <c r="D8044" s="354" t="s">
        <v>270</v>
      </c>
      <c r="E8044" s="643" t="s">
        <v>2425</v>
      </c>
      <c r="F8044" s="643"/>
      <c r="G8044" s="356" t="s">
        <v>104</v>
      </c>
      <c r="H8044" s="357">
        <v>1</v>
      </c>
      <c r="I8044" s="358">
        <v>0.02</v>
      </c>
      <c r="J8044" s="373">
        <v>0.02</v>
      </c>
    </row>
    <row r="8045" spans="1:10" ht="25.5" x14ac:dyDescent="0.25">
      <c r="A8045" s="372" t="s">
        <v>191</v>
      </c>
      <c r="B8045" s="355" t="s">
        <v>219</v>
      </c>
      <c r="C8045" s="354" t="s">
        <v>12</v>
      </c>
      <c r="D8045" s="354" t="s">
        <v>489</v>
      </c>
      <c r="E8045" s="643" t="s">
        <v>2425</v>
      </c>
      <c r="F8045" s="643"/>
      <c r="G8045" s="356" t="s">
        <v>104</v>
      </c>
      <c r="H8045" s="357">
        <v>1</v>
      </c>
      <c r="I8045" s="358">
        <v>0.88</v>
      </c>
      <c r="J8045" s="373">
        <v>0.88</v>
      </c>
    </row>
    <row r="8046" spans="1:10" ht="25.5" x14ac:dyDescent="0.25">
      <c r="A8046" s="372" t="s">
        <v>191</v>
      </c>
      <c r="B8046" s="355" t="s">
        <v>267</v>
      </c>
      <c r="C8046" s="354" t="s">
        <v>12</v>
      </c>
      <c r="D8046" s="354" t="s">
        <v>268</v>
      </c>
      <c r="E8046" s="643" t="s">
        <v>2425</v>
      </c>
      <c r="F8046" s="643"/>
      <c r="G8046" s="356" t="s">
        <v>104</v>
      </c>
      <c r="H8046" s="357">
        <v>1</v>
      </c>
      <c r="I8046" s="358">
        <v>0.89</v>
      </c>
      <c r="J8046" s="373">
        <v>0.89</v>
      </c>
    </row>
    <row r="8047" spans="1:10" ht="25.5" x14ac:dyDescent="0.25">
      <c r="A8047" s="372" t="s">
        <v>191</v>
      </c>
      <c r="B8047" s="355" t="s">
        <v>217</v>
      </c>
      <c r="C8047" s="354" t="s">
        <v>12</v>
      </c>
      <c r="D8047" s="354" t="s">
        <v>490</v>
      </c>
      <c r="E8047" s="643" t="s">
        <v>2425</v>
      </c>
      <c r="F8047" s="643"/>
      <c r="G8047" s="356" t="s">
        <v>104</v>
      </c>
      <c r="H8047" s="357">
        <v>1</v>
      </c>
      <c r="I8047" s="358">
        <v>1.49</v>
      </c>
      <c r="J8047" s="373">
        <v>1.49</v>
      </c>
    </row>
    <row r="8048" spans="1:10" ht="25.5" x14ac:dyDescent="0.25">
      <c r="A8048" s="372" t="s">
        <v>191</v>
      </c>
      <c r="B8048" s="355" t="s">
        <v>4302</v>
      </c>
      <c r="C8048" s="354" t="s">
        <v>12</v>
      </c>
      <c r="D8048" s="354" t="s">
        <v>4303</v>
      </c>
      <c r="E8048" s="643" t="s">
        <v>215</v>
      </c>
      <c r="F8048" s="643"/>
      <c r="G8048" s="356" t="s">
        <v>104</v>
      </c>
      <c r="H8048" s="357">
        <v>1</v>
      </c>
      <c r="I8048" s="358">
        <v>28.58</v>
      </c>
      <c r="J8048" s="373">
        <v>28.58</v>
      </c>
    </row>
    <row r="8049" spans="1:10" ht="25.5" x14ac:dyDescent="0.25">
      <c r="A8049" s="372" t="s">
        <v>191</v>
      </c>
      <c r="B8049" s="355" t="s">
        <v>216</v>
      </c>
      <c r="C8049" s="354" t="s">
        <v>12</v>
      </c>
      <c r="D8049" s="354" t="s">
        <v>488</v>
      </c>
      <c r="E8049" s="643" t="s">
        <v>2425</v>
      </c>
      <c r="F8049" s="643"/>
      <c r="G8049" s="356" t="s">
        <v>104</v>
      </c>
      <c r="H8049" s="357">
        <v>1</v>
      </c>
      <c r="I8049" s="358">
        <v>5</v>
      </c>
      <c r="J8049" s="373">
        <v>5</v>
      </c>
    </row>
    <row r="8050" spans="1:10" ht="26.25" thickBot="1" x14ac:dyDescent="0.3">
      <c r="A8050" s="372" t="s">
        <v>191</v>
      </c>
      <c r="B8050" s="355" t="s">
        <v>218</v>
      </c>
      <c r="C8050" s="354" t="s">
        <v>12</v>
      </c>
      <c r="D8050" s="354" t="s">
        <v>491</v>
      </c>
      <c r="E8050" s="643" t="s">
        <v>2425</v>
      </c>
      <c r="F8050" s="643"/>
      <c r="G8050" s="356" t="s">
        <v>104</v>
      </c>
      <c r="H8050" s="357">
        <v>1</v>
      </c>
      <c r="I8050" s="358">
        <v>0.11</v>
      </c>
      <c r="J8050" s="373">
        <v>0.11</v>
      </c>
    </row>
    <row r="8051" spans="1:10" ht="15.75" thickTop="1" x14ac:dyDescent="0.25">
      <c r="A8051" s="374"/>
      <c r="B8051" s="359"/>
      <c r="C8051" s="359"/>
      <c r="D8051" s="359"/>
      <c r="E8051" s="359"/>
      <c r="F8051" s="359"/>
      <c r="G8051" s="359"/>
      <c r="H8051" s="359"/>
      <c r="I8051" s="359"/>
      <c r="J8051" s="375"/>
    </row>
    <row r="8052" spans="1:10" ht="25.5" x14ac:dyDescent="0.25">
      <c r="A8052" s="376" t="s">
        <v>184</v>
      </c>
      <c r="B8052" s="350" t="s">
        <v>2099</v>
      </c>
      <c r="C8052" s="349" t="s">
        <v>163</v>
      </c>
      <c r="D8052" s="349" t="s">
        <v>2100</v>
      </c>
      <c r="E8052" s="644" t="s">
        <v>198</v>
      </c>
      <c r="F8052" s="644"/>
      <c r="G8052" s="351" t="s">
        <v>162</v>
      </c>
      <c r="H8052" s="352">
        <v>1</v>
      </c>
      <c r="I8052" s="353">
        <v>74.599999999999994</v>
      </c>
      <c r="J8052" s="377">
        <v>74.599999999999994</v>
      </c>
    </row>
    <row r="8053" spans="1:10" x14ac:dyDescent="0.25">
      <c r="A8053" s="378" t="s">
        <v>185</v>
      </c>
      <c r="B8053" s="361" t="s">
        <v>190</v>
      </c>
      <c r="C8053" s="360" t="s">
        <v>12</v>
      </c>
      <c r="D8053" s="360" t="s">
        <v>106</v>
      </c>
      <c r="E8053" s="645" t="s">
        <v>2465</v>
      </c>
      <c r="F8053" s="645"/>
      <c r="G8053" s="362" t="s">
        <v>104</v>
      </c>
      <c r="H8053" s="363">
        <v>0.98</v>
      </c>
      <c r="I8053" s="364">
        <v>24.91</v>
      </c>
      <c r="J8053" s="379">
        <v>24.41</v>
      </c>
    </row>
    <row r="8054" spans="1:10" ht="25.5" x14ac:dyDescent="0.25">
      <c r="A8054" s="378" t="s">
        <v>185</v>
      </c>
      <c r="B8054" s="361" t="s">
        <v>1822</v>
      </c>
      <c r="C8054" s="360" t="s">
        <v>12</v>
      </c>
      <c r="D8054" s="360" t="s">
        <v>1823</v>
      </c>
      <c r="E8054" s="645" t="s">
        <v>2465</v>
      </c>
      <c r="F8054" s="645"/>
      <c r="G8054" s="362" t="s">
        <v>104</v>
      </c>
      <c r="H8054" s="363">
        <v>1.49</v>
      </c>
      <c r="I8054" s="364">
        <v>33.69</v>
      </c>
      <c r="J8054" s="379">
        <v>50.19</v>
      </c>
    </row>
    <row r="8055" spans="1:10" x14ac:dyDescent="0.25">
      <c r="A8055" s="646" t="s">
        <v>199</v>
      </c>
      <c r="B8055" s="853"/>
      <c r="C8055" s="853"/>
      <c r="D8055" s="853"/>
      <c r="E8055" s="853"/>
      <c r="F8055" s="853"/>
      <c r="G8055" s="853"/>
      <c r="H8055" s="853"/>
      <c r="I8055" s="853"/>
      <c r="J8055" s="647"/>
    </row>
    <row r="8056" spans="1:10" ht="15.75" thickBot="1" x14ac:dyDescent="0.3">
      <c r="A8056" s="648" t="s">
        <v>2225</v>
      </c>
      <c r="B8056" s="854"/>
      <c r="C8056" s="854"/>
      <c r="D8056" s="854"/>
      <c r="E8056" s="854"/>
      <c r="F8056" s="854"/>
      <c r="G8056" s="854"/>
      <c r="H8056" s="854"/>
      <c r="I8056" s="854"/>
      <c r="J8056" s="649"/>
    </row>
    <row r="8057" spans="1:10" ht="15.75" thickTop="1" x14ac:dyDescent="0.25">
      <c r="A8057" s="374"/>
      <c r="B8057" s="359"/>
      <c r="C8057" s="359"/>
      <c r="D8057" s="359"/>
      <c r="E8057" s="359"/>
      <c r="F8057" s="359"/>
      <c r="G8057" s="359"/>
      <c r="H8057" s="359"/>
      <c r="I8057" s="359"/>
      <c r="J8057" s="375"/>
    </row>
    <row r="8058" spans="1:10" x14ac:dyDescent="0.25">
      <c r="A8058" s="376" t="s">
        <v>184</v>
      </c>
      <c r="B8058" s="350" t="s">
        <v>4469</v>
      </c>
      <c r="C8058" s="349" t="s">
        <v>12</v>
      </c>
      <c r="D8058" s="349" t="s">
        <v>4470</v>
      </c>
      <c r="E8058" s="644" t="s">
        <v>3921</v>
      </c>
      <c r="F8058" s="644"/>
      <c r="G8058" s="351" t="s">
        <v>104</v>
      </c>
      <c r="H8058" s="352">
        <v>1</v>
      </c>
      <c r="I8058" s="353">
        <v>31.09</v>
      </c>
      <c r="J8058" s="377">
        <v>31.09</v>
      </c>
    </row>
    <row r="8059" spans="1:10" ht="26.25" thickBot="1" x14ac:dyDescent="0.3">
      <c r="A8059" s="378" t="s">
        <v>185</v>
      </c>
      <c r="B8059" s="361" t="s">
        <v>4467</v>
      </c>
      <c r="C8059" s="360" t="s">
        <v>12</v>
      </c>
      <c r="D8059" s="360" t="s">
        <v>4468</v>
      </c>
      <c r="E8059" s="645" t="s">
        <v>2465</v>
      </c>
      <c r="F8059" s="645"/>
      <c r="G8059" s="362" t="s">
        <v>104</v>
      </c>
      <c r="H8059" s="363">
        <v>1</v>
      </c>
      <c r="I8059" s="364">
        <v>31.09</v>
      </c>
      <c r="J8059" s="379">
        <v>31.09</v>
      </c>
    </row>
    <row r="8060" spans="1:10" ht="15.75" thickTop="1" x14ac:dyDescent="0.25">
      <c r="A8060" s="374"/>
      <c r="B8060" s="359"/>
      <c r="C8060" s="359"/>
      <c r="D8060" s="359"/>
      <c r="E8060" s="359"/>
      <c r="F8060" s="359"/>
      <c r="G8060" s="359"/>
      <c r="H8060" s="359"/>
      <c r="I8060" s="359"/>
      <c r="J8060" s="375"/>
    </row>
    <row r="8061" spans="1:10" ht="25.5" x14ac:dyDescent="0.25">
      <c r="A8061" s="376" t="s">
        <v>184</v>
      </c>
      <c r="B8061" s="350" t="s">
        <v>5063</v>
      </c>
      <c r="C8061" s="349" t="s">
        <v>163</v>
      </c>
      <c r="D8061" s="349" t="s">
        <v>5064</v>
      </c>
      <c r="E8061" s="644" t="s">
        <v>1918</v>
      </c>
      <c r="F8061" s="644"/>
      <c r="G8061" s="351" t="s">
        <v>4</v>
      </c>
      <c r="H8061" s="352">
        <v>1</v>
      </c>
      <c r="I8061" s="353">
        <v>24.65</v>
      </c>
      <c r="J8061" s="377">
        <v>24.65</v>
      </c>
    </row>
    <row r="8062" spans="1:10" ht="25.5" x14ac:dyDescent="0.25">
      <c r="A8062" s="378" t="s">
        <v>185</v>
      </c>
      <c r="B8062" s="361" t="s">
        <v>416</v>
      </c>
      <c r="C8062" s="360" t="s">
        <v>12</v>
      </c>
      <c r="D8062" s="360" t="s">
        <v>417</v>
      </c>
      <c r="E8062" s="645" t="s">
        <v>2465</v>
      </c>
      <c r="F8062" s="645"/>
      <c r="G8062" s="362" t="s">
        <v>104</v>
      </c>
      <c r="H8062" s="363">
        <v>0.2</v>
      </c>
      <c r="I8062" s="364">
        <v>33.36</v>
      </c>
      <c r="J8062" s="379">
        <v>6.67</v>
      </c>
    </row>
    <row r="8063" spans="1:10" x14ac:dyDescent="0.25">
      <c r="A8063" s="378" t="s">
        <v>185</v>
      </c>
      <c r="B8063" s="361" t="s">
        <v>190</v>
      </c>
      <c r="C8063" s="360" t="s">
        <v>12</v>
      </c>
      <c r="D8063" s="360" t="s">
        <v>106</v>
      </c>
      <c r="E8063" s="645" t="s">
        <v>2465</v>
      </c>
      <c r="F8063" s="645"/>
      <c r="G8063" s="362" t="s">
        <v>104</v>
      </c>
      <c r="H8063" s="363">
        <v>0.2</v>
      </c>
      <c r="I8063" s="364">
        <v>24.91</v>
      </c>
      <c r="J8063" s="379">
        <v>4.9800000000000004</v>
      </c>
    </row>
    <row r="8064" spans="1:10" ht="38.25" x14ac:dyDescent="0.25">
      <c r="A8064" s="372" t="s">
        <v>191</v>
      </c>
      <c r="B8064" s="355" t="s">
        <v>5186</v>
      </c>
      <c r="C8064" s="354" t="s">
        <v>1865</v>
      </c>
      <c r="D8064" s="354" t="s">
        <v>5187</v>
      </c>
      <c r="E8064" s="643" t="s">
        <v>192</v>
      </c>
      <c r="F8064" s="643"/>
      <c r="G8064" s="356" t="s">
        <v>202</v>
      </c>
      <c r="H8064" s="357">
        <v>1</v>
      </c>
      <c r="I8064" s="358">
        <v>13</v>
      </c>
      <c r="J8064" s="373">
        <v>13</v>
      </c>
    </row>
    <row r="8065" spans="1:10" x14ac:dyDescent="0.25">
      <c r="A8065" s="646" t="s">
        <v>199</v>
      </c>
      <c r="B8065" s="853"/>
      <c r="C8065" s="853"/>
      <c r="D8065" s="853"/>
      <c r="E8065" s="853"/>
      <c r="F8065" s="853"/>
      <c r="G8065" s="853"/>
      <c r="H8065" s="853"/>
      <c r="I8065" s="853"/>
      <c r="J8065" s="647"/>
    </row>
    <row r="8066" spans="1:10" ht="15.75" thickBot="1" x14ac:dyDescent="0.3">
      <c r="A8066" s="648" t="s">
        <v>5188</v>
      </c>
      <c r="B8066" s="854"/>
      <c r="C8066" s="854"/>
      <c r="D8066" s="854"/>
      <c r="E8066" s="854"/>
      <c r="F8066" s="854"/>
      <c r="G8066" s="854"/>
      <c r="H8066" s="854"/>
      <c r="I8066" s="854"/>
      <c r="J8066" s="649"/>
    </row>
    <row r="8067" spans="1:10" ht="15.75" thickTop="1" x14ac:dyDescent="0.25">
      <c r="A8067" s="374"/>
      <c r="B8067" s="359"/>
      <c r="C8067" s="359"/>
      <c r="D8067" s="359"/>
      <c r="E8067" s="359"/>
      <c r="F8067" s="359"/>
      <c r="G8067" s="359"/>
      <c r="H8067" s="359"/>
      <c r="I8067" s="359"/>
      <c r="J8067" s="375"/>
    </row>
    <row r="8068" spans="1:10" x14ac:dyDescent="0.25">
      <c r="A8068" s="376" t="s">
        <v>184</v>
      </c>
      <c r="B8068" s="350" t="s">
        <v>3917</v>
      </c>
      <c r="C8068" s="349" t="s">
        <v>12</v>
      </c>
      <c r="D8068" s="349" t="s">
        <v>3918</v>
      </c>
      <c r="E8068" s="644" t="s">
        <v>2465</v>
      </c>
      <c r="F8068" s="644"/>
      <c r="G8068" s="351" t="s">
        <v>104</v>
      </c>
      <c r="H8068" s="352">
        <v>1</v>
      </c>
      <c r="I8068" s="353">
        <v>24.36</v>
      </c>
      <c r="J8068" s="377">
        <v>24.36</v>
      </c>
    </row>
    <row r="8069" spans="1:10" ht="25.5" x14ac:dyDescent="0.25">
      <c r="A8069" s="378" t="s">
        <v>185</v>
      </c>
      <c r="B8069" s="361" t="s">
        <v>4304</v>
      </c>
      <c r="C8069" s="360" t="s">
        <v>12</v>
      </c>
      <c r="D8069" s="360" t="s">
        <v>4305</v>
      </c>
      <c r="E8069" s="645" t="s">
        <v>2465</v>
      </c>
      <c r="F8069" s="645"/>
      <c r="G8069" s="362" t="s">
        <v>104</v>
      </c>
      <c r="H8069" s="363">
        <v>1</v>
      </c>
      <c r="I8069" s="364">
        <v>0.13</v>
      </c>
      <c r="J8069" s="379">
        <v>0.13</v>
      </c>
    </row>
    <row r="8070" spans="1:10" ht="25.5" x14ac:dyDescent="0.25">
      <c r="A8070" s="372" t="s">
        <v>191</v>
      </c>
      <c r="B8070" s="355" t="s">
        <v>4471</v>
      </c>
      <c r="C8070" s="354" t="s">
        <v>12</v>
      </c>
      <c r="D8070" s="354" t="s">
        <v>4472</v>
      </c>
      <c r="E8070" s="643" t="s">
        <v>2425</v>
      </c>
      <c r="F8070" s="643"/>
      <c r="G8070" s="356" t="s">
        <v>104</v>
      </c>
      <c r="H8070" s="357">
        <v>1</v>
      </c>
      <c r="I8070" s="358">
        <v>0.06</v>
      </c>
      <c r="J8070" s="373">
        <v>0.06</v>
      </c>
    </row>
    <row r="8071" spans="1:10" ht="25.5" x14ac:dyDescent="0.25">
      <c r="A8071" s="372" t="s">
        <v>191</v>
      </c>
      <c r="B8071" s="355" t="s">
        <v>4473</v>
      </c>
      <c r="C8071" s="354" t="s">
        <v>12</v>
      </c>
      <c r="D8071" s="354" t="s">
        <v>4474</v>
      </c>
      <c r="E8071" s="643" t="s">
        <v>2425</v>
      </c>
      <c r="F8071" s="643"/>
      <c r="G8071" s="356" t="s">
        <v>104</v>
      </c>
      <c r="H8071" s="357">
        <v>1</v>
      </c>
      <c r="I8071" s="358">
        <v>0.72</v>
      </c>
      <c r="J8071" s="373">
        <v>0.72</v>
      </c>
    </row>
    <row r="8072" spans="1:10" x14ac:dyDescent="0.25">
      <c r="A8072" s="372" t="s">
        <v>191</v>
      </c>
      <c r="B8072" s="355" t="s">
        <v>4306</v>
      </c>
      <c r="C8072" s="354" t="s">
        <v>12</v>
      </c>
      <c r="D8072" s="354" t="s">
        <v>4307</v>
      </c>
      <c r="E8072" s="643" t="s">
        <v>215</v>
      </c>
      <c r="F8072" s="643"/>
      <c r="G8072" s="356" t="s">
        <v>104</v>
      </c>
      <c r="H8072" s="357">
        <v>1</v>
      </c>
      <c r="I8072" s="358">
        <v>15.97</v>
      </c>
      <c r="J8072" s="373">
        <v>15.97</v>
      </c>
    </row>
    <row r="8073" spans="1:10" ht="25.5" x14ac:dyDescent="0.25">
      <c r="A8073" s="372" t="s">
        <v>191</v>
      </c>
      <c r="B8073" s="355" t="s">
        <v>217</v>
      </c>
      <c r="C8073" s="354" t="s">
        <v>12</v>
      </c>
      <c r="D8073" s="354" t="s">
        <v>490</v>
      </c>
      <c r="E8073" s="643" t="s">
        <v>2425</v>
      </c>
      <c r="F8073" s="643"/>
      <c r="G8073" s="356" t="s">
        <v>104</v>
      </c>
      <c r="H8073" s="357">
        <v>1</v>
      </c>
      <c r="I8073" s="358">
        <v>1.49</v>
      </c>
      <c r="J8073" s="373">
        <v>1.49</v>
      </c>
    </row>
    <row r="8074" spans="1:10" ht="25.5" x14ac:dyDescent="0.25">
      <c r="A8074" s="372" t="s">
        <v>191</v>
      </c>
      <c r="B8074" s="355" t="s">
        <v>216</v>
      </c>
      <c r="C8074" s="354" t="s">
        <v>12</v>
      </c>
      <c r="D8074" s="354" t="s">
        <v>488</v>
      </c>
      <c r="E8074" s="643" t="s">
        <v>2425</v>
      </c>
      <c r="F8074" s="643"/>
      <c r="G8074" s="356" t="s">
        <v>104</v>
      </c>
      <c r="H8074" s="357">
        <v>1</v>
      </c>
      <c r="I8074" s="358">
        <v>5</v>
      </c>
      <c r="J8074" s="373">
        <v>5</v>
      </c>
    </row>
    <row r="8075" spans="1:10" ht="25.5" x14ac:dyDescent="0.25">
      <c r="A8075" s="372" t="s">
        <v>191</v>
      </c>
      <c r="B8075" s="355" t="s">
        <v>218</v>
      </c>
      <c r="C8075" s="354" t="s">
        <v>12</v>
      </c>
      <c r="D8075" s="354" t="s">
        <v>491</v>
      </c>
      <c r="E8075" s="643" t="s">
        <v>2425</v>
      </c>
      <c r="F8075" s="643"/>
      <c r="G8075" s="356" t="s">
        <v>104</v>
      </c>
      <c r="H8075" s="357">
        <v>1</v>
      </c>
      <c r="I8075" s="358">
        <v>0.11</v>
      </c>
      <c r="J8075" s="373">
        <v>0.11</v>
      </c>
    </row>
    <row r="8076" spans="1:10" ht="26.25" thickBot="1" x14ac:dyDescent="0.3">
      <c r="A8076" s="372" t="s">
        <v>191</v>
      </c>
      <c r="B8076" s="355" t="s">
        <v>219</v>
      </c>
      <c r="C8076" s="354" t="s">
        <v>12</v>
      </c>
      <c r="D8076" s="354" t="s">
        <v>489</v>
      </c>
      <c r="E8076" s="643" t="s">
        <v>2425</v>
      </c>
      <c r="F8076" s="643"/>
      <c r="G8076" s="356" t="s">
        <v>104</v>
      </c>
      <c r="H8076" s="357">
        <v>1</v>
      </c>
      <c r="I8076" s="358">
        <v>0.88</v>
      </c>
      <c r="J8076" s="373">
        <v>0.88</v>
      </c>
    </row>
    <row r="8077" spans="1:10" ht="15.75" thickTop="1" x14ac:dyDescent="0.25">
      <c r="A8077" s="374"/>
      <c r="B8077" s="359"/>
      <c r="C8077" s="359"/>
      <c r="D8077" s="359"/>
      <c r="E8077" s="359"/>
      <c r="F8077" s="359"/>
      <c r="G8077" s="359"/>
      <c r="H8077" s="359"/>
      <c r="I8077" s="359"/>
      <c r="J8077" s="375"/>
    </row>
    <row r="8078" spans="1:10" ht="38.25" x14ac:dyDescent="0.25">
      <c r="A8078" s="376" t="s">
        <v>184</v>
      </c>
      <c r="B8078" s="350" t="s">
        <v>520</v>
      </c>
      <c r="C8078" s="349" t="s">
        <v>12</v>
      </c>
      <c r="D8078" s="349" t="s">
        <v>521</v>
      </c>
      <c r="E8078" s="644" t="s">
        <v>2465</v>
      </c>
      <c r="F8078" s="644"/>
      <c r="G8078" s="351" t="s">
        <v>104</v>
      </c>
      <c r="H8078" s="352">
        <v>1</v>
      </c>
      <c r="I8078" s="353">
        <v>41.25</v>
      </c>
      <c r="J8078" s="377">
        <v>41.25</v>
      </c>
    </row>
    <row r="8079" spans="1:10" ht="38.25" x14ac:dyDescent="0.25">
      <c r="A8079" s="378" t="s">
        <v>185</v>
      </c>
      <c r="B8079" s="361" t="s">
        <v>528</v>
      </c>
      <c r="C8079" s="360" t="s">
        <v>12</v>
      </c>
      <c r="D8079" s="360" t="s">
        <v>529</v>
      </c>
      <c r="E8079" s="645" t="s">
        <v>2465</v>
      </c>
      <c r="F8079" s="645"/>
      <c r="G8079" s="362" t="s">
        <v>104</v>
      </c>
      <c r="H8079" s="363">
        <v>1</v>
      </c>
      <c r="I8079" s="364">
        <v>0.27</v>
      </c>
      <c r="J8079" s="379">
        <v>0.27</v>
      </c>
    </row>
    <row r="8080" spans="1:10" ht="25.5" x14ac:dyDescent="0.25">
      <c r="A8080" s="372" t="s">
        <v>191</v>
      </c>
      <c r="B8080" s="355" t="s">
        <v>267</v>
      </c>
      <c r="C8080" s="354" t="s">
        <v>12</v>
      </c>
      <c r="D8080" s="354" t="s">
        <v>268</v>
      </c>
      <c r="E8080" s="643" t="s">
        <v>2425</v>
      </c>
      <c r="F8080" s="643"/>
      <c r="G8080" s="356" t="s">
        <v>104</v>
      </c>
      <c r="H8080" s="357">
        <v>1</v>
      </c>
      <c r="I8080" s="358">
        <v>0.89</v>
      </c>
      <c r="J8080" s="373">
        <v>0.89</v>
      </c>
    </row>
    <row r="8081" spans="1:10" ht="38.25" x14ac:dyDescent="0.25">
      <c r="A8081" s="372" t="s">
        <v>191</v>
      </c>
      <c r="B8081" s="355" t="s">
        <v>269</v>
      </c>
      <c r="C8081" s="354" t="s">
        <v>12</v>
      </c>
      <c r="D8081" s="354" t="s">
        <v>270</v>
      </c>
      <c r="E8081" s="643" t="s">
        <v>2425</v>
      </c>
      <c r="F8081" s="643"/>
      <c r="G8081" s="356" t="s">
        <v>104</v>
      </c>
      <c r="H8081" s="357">
        <v>1</v>
      </c>
      <c r="I8081" s="358">
        <v>0.02</v>
      </c>
      <c r="J8081" s="373">
        <v>0.02</v>
      </c>
    </row>
    <row r="8082" spans="1:10" ht="25.5" x14ac:dyDescent="0.25">
      <c r="A8082" s="372" t="s">
        <v>191</v>
      </c>
      <c r="B8082" s="355" t="s">
        <v>216</v>
      </c>
      <c r="C8082" s="354" t="s">
        <v>12</v>
      </c>
      <c r="D8082" s="354" t="s">
        <v>488</v>
      </c>
      <c r="E8082" s="643" t="s">
        <v>2425</v>
      </c>
      <c r="F8082" s="643"/>
      <c r="G8082" s="356" t="s">
        <v>104</v>
      </c>
      <c r="H8082" s="357">
        <v>1</v>
      </c>
      <c r="I8082" s="358">
        <v>5</v>
      </c>
      <c r="J8082" s="373">
        <v>5</v>
      </c>
    </row>
    <row r="8083" spans="1:10" ht="25.5" x14ac:dyDescent="0.25">
      <c r="A8083" s="372" t="s">
        <v>191</v>
      </c>
      <c r="B8083" s="355" t="s">
        <v>218</v>
      </c>
      <c r="C8083" s="354" t="s">
        <v>12</v>
      </c>
      <c r="D8083" s="354" t="s">
        <v>491</v>
      </c>
      <c r="E8083" s="643" t="s">
        <v>2425</v>
      </c>
      <c r="F8083" s="643"/>
      <c r="G8083" s="356" t="s">
        <v>104</v>
      </c>
      <c r="H8083" s="357">
        <v>1</v>
      </c>
      <c r="I8083" s="358">
        <v>0.11</v>
      </c>
      <c r="J8083" s="373">
        <v>0.11</v>
      </c>
    </row>
    <row r="8084" spans="1:10" ht="25.5" x14ac:dyDescent="0.25">
      <c r="A8084" s="372" t="s">
        <v>191</v>
      </c>
      <c r="B8084" s="355" t="s">
        <v>232</v>
      </c>
      <c r="C8084" s="354" t="s">
        <v>12</v>
      </c>
      <c r="D8084" s="354" t="s">
        <v>872</v>
      </c>
      <c r="E8084" s="643" t="s">
        <v>215</v>
      </c>
      <c r="F8084" s="643"/>
      <c r="G8084" s="356" t="s">
        <v>104</v>
      </c>
      <c r="H8084" s="357">
        <v>1</v>
      </c>
      <c r="I8084" s="358">
        <v>32.590000000000003</v>
      </c>
      <c r="J8084" s="373">
        <v>32.590000000000003</v>
      </c>
    </row>
    <row r="8085" spans="1:10" ht="25.5" x14ac:dyDescent="0.25">
      <c r="A8085" s="372" t="s">
        <v>191</v>
      </c>
      <c r="B8085" s="355" t="s">
        <v>219</v>
      </c>
      <c r="C8085" s="354" t="s">
        <v>12</v>
      </c>
      <c r="D8085" s="354" t="s">
        <v>489</v>
      </c>
      <c r="E8085" s="643" t="s">
        <v>2425</v>
      </c>
      <c r="F8085" s="643"/>
      <c r="G8085" s="356" t="s">
        <v>104</v>
      </c>
      <c r="H8085" s="357">
        <v>1</v>
      </c>
      <c r="I8085" s="358">
        <v>0.88</v>
      </c>
      <c r="J8085" s="373">
        <v>0.88</v>
      </c>
    </row>
    <row r="8086" spans="1:10" ht="26.25" thickBot="1" x14ac:dyDescent="0.3">
      <c r="A8086" s="372" t="s">
        <v>191</v>
      </c>
      <c r="B8086" s="355" t="s">
        <v>217</v>
      </c>
      <c r="C8086" s="354" t="s">
        <v>12</v>
      </c>
      <c r="D8086" s="354" t="s">
        <v>490</v>
      </c>
      <c r="E8086" s="643" t="s">
        <v>2425</v>
      </c>
      <c r="F8086" s="643"/>
      <c r="G8086" s="356" t="s">
        <v>104</v>
      </c>
      <c r="H8086" s="357">
        <v>1</v>
      </c>
      <c r="I8086" s="358">
        <v>1.49</v>
      </c>
      <c r="J8086" s="373">
        <v>1.49</v>
      </c>
    </row>
    <row r="8087" spans="1:10" ht="15.75" thickTop="1" x14ac:dyDescent="0.25">
      <c r="A8087" s="374"/>
      <c r="B8087" s="359"/>
      <c r="C8087" s="359"/>
      <c r="D8087" s="359"/>
      <c r="E8087" s="359"/>
      <c r="F8087" s="359"/>
      <c r="G8087" s="359"/>
      <c r="H8087" s="359"/>
      <c r="I8087" s="359"/>
      <c r="J8087" s="375"/>
    </row>
    <row r="8088" spans="1:10" ht="25.5" x14ac:dyDescent="0.25">
      <c r="A8088" s="376" t="s">
        <v>184</v>
      </c>
      <c r="B8088" s="350" t="s">
        <v>4385</v>
      </c>
      <c r="C8088" s="349" t="s">
        <v>12</v>
      </c>
      <c r="D8088" s="349" t="s">
        <v>4386</v>
      </c>
      <c r="E8088" s="644" t="s">
        <v>2465</v>
      </c>
      <c r="F8088" s="644"/>
      <c r="G8088" s="351" t="s">
        <v>104</v>
      </c>
      <c r="H8088" s="352">
        <v>1</v>
      </c>
      <c r="I8088" s="353">
        <v>44.2</v>
      </c>
      <c r="J8088" s="377">
        <v>44.2</v>
      </c>
    </row>
    <row r="8089" spans="1:10" ht="38.25" x14ac:dyDescent="0.25">
      <c r="A8089" s="378" t="s">
        <v>185</v>
      </c>
      <c r="B8089" s="361" t="s">
        <v>4308</v>
      </c>
      <c r="C8089" s="360" t="s">
        <v>12</v>
      </c>
      <c r="D8089" s="360" t="s">
        <v>4309</v>
      </c>
      <c r="E8089" s="645" t="s">
        <v>2465</v>
      </c>
      <c r="F8089" s="645"/>
      <c r="G8089" s="362" t="s">
        <v>104</v>
      </c>
      <c r="H8089" s="363">
        <v>1</v>
      </c>
      <c r="I8089" s="364">
        <v>0.4</v>
      </c>
      <c r="J8089" s="379">
        <v>0.4</v>
      </c>
    </row>
    <row r="8090" spans="1:10" ht="25.5" x14ac:dyDescent="0.25">
      <c r="A8090" s="372" t="s">
        <v>191</v>
      </c>
      <c r="B8090" s="355" t="s">
        <v>216</v>
      </c>
      <c r="C8090" s="354" t="s">
        <v>12</v>
      </c>
      <c r="D8090" s="354" t="s">
        <v>488</v>
      </c>
      <c r="E8090" s="643" t="s">
        <v>2425</v>
      </c>
      <c r="F8090" s="643"/>
      <c r="G8090" s="356" t="s">
        <v>104</v>
      </c>
      <c r="H8090" s="357">
        <v>1</v>
      </c>
      <c r="I8090" s="358">
        <v>5</v>
      </c>
      <c r="J8090" s="373">
        <v>5</v>
      </c>
    </row>
    <row r="8091" spans="1:10" ht="25.5" x14ac:dyDescent="0.25">
      <c r="A8091" s="372" t="s">
        <v>191</v>
      </c>
      <c r="B8091" s="355" t="s">
        <v>219</v>
      </c>
      <c r="C8091" s="354" t="s">
        <v>12</v>
      </c>
      <c r="D8091" s="354" t="s">
        <v>489</v>
      </c>
      <c r="E8091" s="643" t="s">
        <v>2425</v>
      </c>
      <c r="F8091" s="643"/>
      <c r="G8091" s="356" t="s">
        <v>104</v>
      </c>
      <c r="H8091" s="357">
        <v>1</v>
      </c>
      <c r="I8091" s="358">
        <v>0.88</v>
      </c>
      <c r="J8091" s="373">
        <v>0.88</v>
      </c>
    </row>
    <row r="8092" spans="1:10" ht="25.5" x14ac:dyDescent="0.25">
      <c r="A8092" s="372" t="s">
        <v>191</v>
      </c>
      <c r="B8092" s="355" t="s">
        <v>267</v>
      </c>
      <c r="C8092" s="354" t="s">
        <v>12</v>
      </c>
      <c r="D8092" s="354" t="s">
        <v>268</v>
      </c>
      <c r="E8092" s="643" t="s">
        <v>2425</v>
      </c>
      <c r="F8092" s="643"/>
      <c r="G8092" s="356" t="s">
        <v>104</v>
      </c>
      <c r="H8092" s="357">
        <v>1</v>
      </c>
      <c r="I8092" s="358">
        <v>0.89</v>
      </c>
      <c r="J8092" s="373">
        <v>0.89</v>
      </c>
    </row>
    <row r="8093" spans="1:10" ht="25.5" x14ac:dyDescent="0.25">
      <c r="A8093" s="372" t="s">
        <v>191</v>
      </c>
      <c r="B8093" s="355" t="s">
        <v>218</v>
      </c>
      <c r="C8093" s="354" t="s">
        <v>12</v>
      </c>
      <c r="D8093" s="354" t="s">
        <v>491</v>
      </c>
      <c r="E8093" s="643" t="s">
        <v>2425</v>
      </c>
      <c r="F8093" s="643"/>
      <c r="G8093" s="356" t="s">
        <v>104</v>
      </c>
      <c r="H8093" s="357">
        <v>1</v>
      </c>
      <c r="I8093" s="358">
        <v>0.11</v>
      </c>
      <c r="J8093" s="373">
        <v>0.11</v>
      </c>
    </row>
    <row r="8094" spans="1:10" x14ac:dyDescent="0.25">
      <c r="A8094" s="372" t="s">
        <v>191</v>
      </c>
      <c r="B8094" s="355" t="s">
        <v>4310</v>
      </c>
      <c r="C8094" s="354" t="s">
        <v>12</v>
      </c>
      <c r="D8094" s="354" t="s">
        <v>4311</v>
      </c>
      <c r="E8094" s="643" t="s">
        <v>215</v>
      </c>
      <c r="F8094" s="643"/>
      <c r="G8094" s="356" t="s">
        <v>104</v>
      </c>
      <c r="H8094" s="357">
        <v>1</v>
      </c>
      <c r="I8094" s="358">
        <v>35.409999999999997</v>
      </c>
      <c r="J8094" s="373">
        <v>35.409999999999997</v>
      </c>
    </row>
    <row r="8095" spans="1:10" ht="25.5" x14ac:dyDescent="0.25">
      <c r="A8095" s="372" t="s">
        <v>191</v>
      </c>
      <c r="B8095" s="355" t="s">
        <v>217</v>
      </c>
      <c r="C8095" s="354" t="s">
        <v>12</v>
      </c>
      <c r="D8095" s="354" t="s">
        <v>490</v>
      </c>
      <c r="E8095" s="643" t="s">
        <v>2425</v>
      </c>
      <c r="F8095" s="643"/>
      <c r="G8095" s="356" t="s">
        <v>104</v>
      </c>
      <c r="H8095" s="357">
        <v>1</v>
      </c>
      <c r="I8095" s="358">
        <v>1.49</v>
      </c>
      <c r="J8095" s="373">
        <v>1.49</v>
      </c>
    </row>
    <row r="8096" spans="1:10" ht="39" thickBot="1" x14ac:dyDescent="0.3">
      <c r="A8096" s="372" t="s">
        <v>191</v>
      </c>
      <c r="B8096" s="355" t="s">
        <v>269</v>
      </c>
      <c r="C8096" s="354" t="s">
        <v>12</v>
      </c>
      <c r="D8096" s="354" t="s">
        <v>270</v>
      </c>
      <c r="E8096" s="643" t="s">
        <v>2425</v>
      </c>
      <c r="F8096" s="643"/>
      <c r="G8096" s="356" t="s">
        <v>104</v>
      </c>
      <c r="H8096" s="357">
        <v>1</v>
      </c>
      <c r="I8096" s="358">
        <v>0.02</v>
      </c>
      <c r="J8096" s="373">
        <v>0.02</v>
      </c>
    </row>
    <row r="8097" spans="1:10" ht="15.75" thickTop="1" x14ac:dyDescent="0.25">
      <c r="A8097" s="374"/>
      <c r="B8097" s="359"/>
      <c r="C8097" s="359"/>
      <c r="D8097" s="359"/>
      <c r="E8097" s="359"/>
      <c r="F8097" s="359"/>
      <c r="G8097" s="359"/>
      <c r="H8097" s="359"/>
      <c r="I8097" s="359"/>
      <c r="J8097" s="375"/>
    </row>
    <row r="8098" spans="1:10" ht="25.5" x14ac:dyDescent="0.25">
      <c r="A8098" s="376" t="s">
        <v>184</v>
      </c>
      <c r="B8098" s="350" t="s">
        <v>897</v>
      </c>
      <c r="C8098" s="349" t="s">
        <v>12</v>
      </c>
      <c r="D8098" s="349" t="s">
        <v>898</v>
      </c>
      <c r="E8098" s="644" t="s">
        <v>2465</v>
      </c>
      <c r="F8098" s="644"/>
      <c r="G8098" s="351" t="s">
        <v>104</v>
      </c>
      <c r="H8098" s="352">
        <v>1</v>
      </c>
      <c r="I8098" s="353">
        <v>37.78</v>
      </c>
      <c r="J8098" s="377">
        <v>37.78</v>
      </c>
    </row>
    <row r="8099" spans="1:10" ht="25.5" x14ac:dyDescent="0.25">
      <c r="A8099" s="378" t="s">
        <v>185</v>
      </c>
      <c r="B8099" s="361" t="s">
        <v>873</v>
      </c>
      <c r="C8099" s="360" t="s">
        <v>12</v>
      </c>
      <c r="D8099" s="360" t="s">
        <v>874</v>
      </c>
      <c r="E8099" s="645" t="s">
        <v>2465</v>
      </c>
      <c r="F8099" s="645"/>
      <c r="G8099" s="362" t="s">
        <v>104</v>
      </c>
      <c r="H8099" s="363">
        <v>1</v>
      </c>
      <c r="I8099" s="364">
        <v>0.47</v>
      </c>
      <c r="J8099" s="379">
        <v>0.47</v>
      </c>
    </row>
    <row r="8100" spans="1:10" x14ac:dyDescent="0.25">
      <c r="A8100" s="372" t="s">
        <v>191</v>
      </c>
      <c r="B8100" s="355" t="s">
        <v>875</v>
      </c>
      <c r="C8100" s="354" t="s">
        <v>12</v>
      </c>
      <c r="D8100" s="354" t="s">
        <v>876</v>
      </c>
      <c r="E8100" s="643" t="s">
        <v>215</v>
      </c>
      <c r="F8100" s="643"/>
      <c r="G8100" s="356" t="s">
        <v>104</v>
      </c>
      <c r="H8100" s="357">
        <v>1</v>
      </c>
      <c r="I8100" s="358">
        <v>28.92</v>
      </c>
      <c r="J8100" s="373">
        <v>28.92</v>
      </c>
    </row>
    <row r="8101" spans="1:10" ht="25.5" x14ac:dyDescent="0.25">
      <c r="A8101" s="372" t="s">
        <v>191</v>
      </c>
      <c r="B8101" s="355" t="s">
        <v>217</v>
      </c>
      <c r="C8101" s="354" t="s">
        <v>12</v>
      </c>
      <c r="D8101" s="354" t="s">
        <v>490</v>
      </c>
      <c r="E8101" s="643" t="s">
        <v>2425</v>
      </c>
      <c r="F8101" s="643"/>
      <c r="G8101" s="356" t="s">
        <v>104</v>
      </c>
      <c r="H8101" s="357">
        <v>1</v>
      </c>
      <c r="I8101" s="358">
        <v>1.49</v>
      </c>
      <c r="J8101" s="373">
        <v>1.49</v>
      </c>
    </row>
    <row r="8102" spans="1:10" ht="25.5" x14ac:dyDescent="0.25">
      <c r="A8102" s="372" t="s">
        <v>191</v>
      </c>
      <c r="B8102" s="355" t="s">
        <v>267</v>
      </c>
      <c r="C8102" s="354" t="s">
        <v>12</v>
      </c>
      <c r="D8102" s="354" t="s">
        <v>268</v>
      </c>
      <c r="E8102" s="643" t="s">
        <v>2425</v>
      </c>
      <c r="F8102" s="643"/>
      <c r="G8102" s="356" t="s">
        <v>104</v>
      </c>
      <c r="H8102" s="357">
        <v>1</v>
      </c>
      <c r="I8102" s="358">
        <v>0.89</v>
      </c>
      <c r="J8102" s="373">
        <v>0.89</v>
      </c>
    </row>
    <row r="8103" spans="1:10" ht="25.5" x14ac:dyDescent="0.25">
      <c r="A8103" s="372" t="s">
        <v>191</v>
      </c>
      <c r="B8103" s="355" t="s">
        <v>218</v>
      </c>
      <c r="C8103" s="354" t="s">
        <v>12</v>
      </c>
      <c r="D8103" s="354" t="s">
        <v>491</v>
      </c>
      <c r="E8103" s="643" t="s">
        <v>2425</v>
      </c>
      <c r="F8103" s="643"/>
      <c r="G8103" s="356" t="s">
        <v>104</v>
      </c>
      <c r="H8103" s="357">
        <v>1</v>
      </c>
      <c r="I8103" s="358">
        <v>0.11</v>
      </c>
      <c r="J8103" s="373">
        <v>0.11</v>
      </c>
    </row>
    <row r="8104" spans="1:10" ht="38.25" x14ac:dyDescent="0.25">
      <c r="A8104" s="372" t="s">
        <v>191</v>
      </c>
      <c r="B8104" s="355" t="s">
        <v>269</v>
      </c>
      <c r="C8104" s="354" t="s">
        <v>12</v>
      </c>
      <c r="D8104" s="354" t="s">
        <v>270</v>
      </c>
      <c r="E8104" s="643" t="s">
        <v>2425</v>
      </c>
      <c r="F8104" s="643"/>
      <c r="G8104" s="356" t="s">
        <v>104</v>
      </c>
      <c r="H8104" s="357">
        <v>1</v>
      </c>
      <c r="I8104" s="358">
        <v>0.02</v>
      </c>
      <c r="J8104" s="373">
        <v>0.02</v>
      </c>
    </row>
    <row r="8105" spans="1:10" ht="25.5" x14ac:dyDescent="0.25">
      <c r="A8105" s="372" t="s">
        <v>191</v>
      </c>
      <c r="B8105" s="355" t="s">
        <v>216</v>
      </c>
      <c r="C8105" s="354" t="s">
        <v>12</v>
      </c>
      <c r="D8105" s="354" t="s">
        <v>488</v>
      </c>
      <c r="E8105" s="643" t="s">
        <v>2425</v>
      </c>
      <c r="F8105" s="643"/>
      <c r="G8105" s="356" t="s">
        <v>104</v>
      </c>
      <c r="H8105" s="357">
        <v>1</v>
      </c>
      <c r="I8105" s="358">
        <v>5</v>
      </c>
      <c r="J8105" s="373">
        <v>5</v>
      </c>
    </row>
    <row r="8106" spans="1:10" ht="26.25" thickBot="1" x14ac:dyDescent="0.3">
      <c r="A8106" s="372" t="s">
        <v>191</v>
      </c>
      <c r="B8106" s="355" t="s">
        <v>219</v>
      </c>
      <c r="C8106" s="354" t="s">
        <v>12</v>
      </c>
      <c r="D8106" s="354" t="s">
        <v>489</v>
      </c>
      <c r="E8106" s="643" t="s">
        <v>2425</v>
      </c>
      <c r="F8106" s="643"/>
      <c r="G8106" s="356" t="s">
        <v>104</v>
      </c>
      <c r="H8106" s="357">
        <v>1</v>
      </c>
      <c r="I8106" s="358">
        <v>0.88</v>
      </c>
      <c r="J8106" s="373">
        <v>0.88</v>
      </c>
    </row>
    <row r="8107" spans="1:10" ht="15.75" thickTop="1" x14ac:dyDescent="0.25">
      <c r="A8107" s="374"/>
      <c r="B8107" s="359"/>
      <c r="C8107" s="359"/>
      <c r="D8107" s="359"/>
      <c r="E8107" s="359"/>
      <c r="F8107" s="359"/>
      <c r="G8107" s="359"/>
      <c r="H8107" s="359"/>
      <c r="I8107" s="359"/>
      <c r="J8107" s="375"/>
    </row>
    <row r="8108" spans="1:10" ht="25.5" x14ac:dyDescent="0.25">
      <c r="A8108" s="376" t="s">
        <v>184</v>
      </c>
      <c r="B8108" s="350" t="s">
        <v>6175</v>
      </c>
      <c r="C8108" s="349" t="s">
        <v>12</v>
      </c>
      <c r="D8108" s="349" t="s">
        <v>6176</v>
      </c>
      <c r="E8108" s="644" t="s">
        <v>2465</v>
      </c>
      <c r="F8108" s="644"/>
      <c r="G8108" s="351" t="s">
        <v>104</v>
      </c>
      <c r="H8108" s="352">
        <v>1</v>
      </c>
      <c r="I8108" s="353">
        <v>37.590000000000003</v>
      </c>
      <c r="J8108" s="377">
        <v>37.590000000000003</v>
      </c>
    </row>
    <row r="8109" spans="1:10" ht="38.25" x14ac:dyDescent="0.25">
      <c r="A8109" s="378" t="s">
        <v>185</v>
      </c>
      <c r="B8109" s="361" t="s">
        <v>6160</v>
      </c>
      <c r="C8109" s="360" t="s">
        <v>12</v>
      </c>
      <c r="D8109" s="360" t="s">
        <v>6161</v>
      </c>
      <c r="E8109" s="645" t="s">
        <v>2465</v>
      </c>
      <c r="F8109" s="645"/>
      <c r="G8109" s="362" t="s">
        <v>104</v>
      </c>
      <c r="H8109" s="363">
        <v>1</v>
      </c>
      <c r="I8109" s="364">
        <v>0.24</v>
      </c>
      <c r="J8109" s="379">
        <v>0.24</v>
      </c>
    </row>
    <row r="8110" spans="1:10" ht="25.5" x14ac:dyDescent="0.25">
      <c r="A8110" s="372" t="s">
        <v>191</v>
      </c>
      <c r="B8110" s="355" t="s">
        <v>6162</v>
      </c>
      <c r="C8110" s="354" t="s">
        <v>12</v>
      </c>
      <c r="D8110" s="354" t="s">
        <v>6163</v>
      </c>
      <c r="E8110" s="643" t="s">
        <v>215</v>
      </c>
      <c r="F8110" s="643"/>
      <c r="G8110" s="356" t="s">
        <v>104</v>
      </c>
      <c r="H8110" s="357">
        <v>1</v>
      </c>
      <c r="I8110" s="358">
        <v>28.96</v>
      </c>
      <c r="J8110" s="373">
        <v>28.96</v>
      </c>
    </row>
    <row r="8111" spans="1:10" ht="25.5" x14ac:dyDescent="0.25">
      <c r="A8111" s="372" t="s">
        <v>191</v>
      </c>
      <c r="B8111" s="355" t="s">
        <v>218</v>
      </c>
      <c r="C8111" s="354" t="s">
        <v>12</v>
      </c>
      <c r="D8111" s="354" t="s">
        <v>491</v>
      </c>
      <c r="E8111" s="643" t="s">
        <v>2425</v>
      </c>
      <c r="F8111" s="643"/>
      <c r="G8111" s="356" t="s">
        <v>104</v>
      </c>
      <c r="H8111" s="357">
        <v>1</v>
      </c>
      <c r="I8111" s="358">
        <v>0.11</v>
      </c>
      <c r="J8111" s="373">
        <v>0.11</v>
      </c>
    </row>
    <row r="8112" spans="1:10" ht="25.5" x14ac:dyDescent="0.25">
      <c r="A8112" s="372" t="s">
        <v>191</v>
      </c>
      <c r="B8112" s="355" t="s">
        <v>267</v>
      </c>
      <c r="C8112" s="354" t="s">
        <v>12</v>
      </c>
      <c r="D8112" s="354" t="s">
        <v>268</v>
      </c>
      <c r="E8112" s="643" t="s">
        <v>2425</v>
      </c>
      <c r="F8112" s="643"/>
      <c r="G8112" s="356" t="s">
        <v>104</v>
      </c>
      <c r="H8112" s="357">
        <v>1</v>
      </c>
      <c r="I8112" s="358">
        <v>0.89</v>
      </c>
      <c r="J8112" s="373">
        <v>0.89</v>
      </c>
    </row>
    <row r="8113" spans="1:10" ht="25.5" x14ac:dyDescent="0.25">
      <c r="A8113" s="372" t="s">
        <v>191</v>
      </c>
      <c r="B8113" s="355" t="s">
        <v>219</v>
      </c>
      <c r="C8113" s="354" t="s">
        <v>12</v>
      </c>
      <c r="D8113" s="354" t="s">
        <v>489</v>
      </c>
      <c r="E8113" s="643" t="s">
        <v>2425</v>
      </c>
      <c r="F8113" s="643"/>
      <c r="G8113" s="356" t="s">
        <v>104</v>
      </c>
      <c r="H8113" s="357">
        <v>1</v>
      </c>
      <c r="I8113" s="358">
        <v>0.88</v>
      </c>
      <c r="J8113" s="373">
        <v>0.88</v>
      </c>
    </row>
    <row r="8114" spans="1:10" ht="25.5" x14ac:dyDescent="0.25">
      <c r="A8114" s="372" t="s">
        <v>191</v>
      </c>
      <c r="B8114" s="355" t="s">
        <v>217</v>
      </c>
      <c r="C8114" s="354" t="s">
        <v>12</v>
      </c>
      <c r="D8114" s="354" t="s">
        <v>490</v>
      </c>
      <c r="E8114" s="643" t="s">
        <v>2425</v>
      </c>
      <c r="F8114" s="643"/>
      <c r="G8114" s="356" t="s">
        <v>104</v>
      </c>
      <c r="H8114" s="357">
        <v>1</v>
      </c>
      <c r="I8114" s="358">
        <v>1.49</v>
      </c>
      <c r="J8114" s="373">
        <v>1.49</v>
      </c>
    </row>
    <row r="8115" spans="1:10" ht="38.25" x14ac:dyDescent="0.25">
      <c r="A8115" s="372" t="s">
        <v>191</v>
      </c>
      <c r="B8115" s="355" t="s">
        <v>269</v>
      </c>
      <c r="C8115" s="354" t="s">
        <v>12</v>
      </c>
      <c r="D8115" s="354" t="s">
        <v>270</v>
      </c>
      <c r="E8115" s="643" t="s">
        <v>2425</v>
      </c>
      <c r="F8115" s="643"/>
      <c r="G8115" s="356" t="s">
        <v>104</v>
      </c>
      <c r="H8115" s="357">
        <v>1</v>
      </c>
      <c r="I8115" s="358">
        <v>0.02</v>
      </c>
      <c r="J8115" s="373">
        <v>0.02</v>
      </c>
    </row>
    <row r="8116" spans="1:10" ht="26.25" thickBot="1" x14ac:dyDescent="0.3">
      <c r="A8116" s="372" t="s">
        <v>191</v>
      </c>
      <c r="B8116" s="355" t="s">
        <v>216</v>
      </c>
      <c r="C8116" s="354" t="s">
        <v>12</v>
      </c>
      <c r="D8116" s="354" t="s">
        <v>488</v>
      </c>
      <c r="E8116" s="643" t="s">
        <v>2425</v>
      </c>
      <c r="F8116" s="643"/>
      <c r="G8116" s="356" t="s">
        <v>104</v>
      </c>
      <c r="H8116" s="357">
        <v>1</v>
      </c>
      <c r="I8116" s="358">
        <v>5</v>
      </c>
      <c r="J8116" s="373">
        <v>5</v>
      </c>
    </row>
    <row r="8117" spans="1:10" ht="15.75" thickTop="1" x14ac:dyDescent="0.25">
      <c r="A8117" s="374"/>
      <c r="B8117" s="359"/>
      <c r="C8117" s="359"/>
      <c r="D8117" s="359"/>
      <c r="E8117" s="359"/>
      <c r="F8117" s="359"/>
      <c r="G8117" s="359"/>
      <c r="H8117" s="359"/>
      <c r="I8117" s="359"/>
      <c r="J8117" s="375"/>
    </row>
    <row r="8118" spans="1:10" ht="25.5" x14ac:dyDescent="0.25">
      <c r="A8118" s="376" t="s">
        <v>184</v>
      </c>
      <c r="B8118" s="350" t="s">
        <v>4457</v>
      </c>
      <c r="C8118" s="349" t="s">
        <v>12</v>
      </c>
      <c r="D8118" s="349" t="s">
        <v>4458</v>
      </c>
      <c r="E8118" s="644" t="s">
        <v>2465</v>
      </c>
      <c r="F8118" s="644"/>
      <c r="G8118" s="351" t="s">
        <v>104</v>
      </c>
      <c r="H8118" s="352">
        <v>1</v>
      </c>
      <c r="I8118" s="353">
        <v>58.92</v>
      </c>
      <c r="J8118" s="377">
        <v>58.92</v>
      </c>
    </row>
    <row r="8119" spans="1:10" ht="38.25" x14ac:dyDescent="0.25">
      <c r="A8119" s="378" t="s">
        <v>185</v>
      </c>
      <c r="B8119" s="361" t="s">
        <v>4312</v>
      </c>
      <c r="C8119" s="360" t="s">
        <v>12</v>
      </c>
      <c r="D8119" s="360" t="s">
        <v>4313</v>
      </c>
      <c r="E8119" s="645" t="s">
        <v>2465</v>
      </c>
      <c r="F8119" s="645"/>
      <c r="G8119" s="362" t="s">
        <v>104</v>
      </c>
      <c r="H8119" s="363">
        <v>1</v>
      </c>
      <c r="I8119" s="364">
        <v>0.41</v>
      </c>
      <c r="J8119" s="379">
        <v>0.41</v>
      </c>
    </row>
    <row r="8120" spans="1:10" ht="25.5" x14ac:dyDescent="0.25">
      <c r="A8120" s="372" t="s">
        <v>191</v>
      </c>
      <c r="B8120" s="355" t="s">
        <v>218</v>
      </c>
      <c r="C8120" s="354" t="s">
        <v>12</v>
      </c>
      <c r="D8120" s="354" t="s">
        <v>491</v>
      </c>
      <c r="E8120" s="643" t="s">
        <v>2425</v>
      </c>
      <c r="F8120" s="643"/>
      <c r="G8120" s="356" t="s">
        <v>104</v>
      </c>
      <c r="H8120" s="357">
        <v>1</v>
      </c>
      <c r="I8120" s="358">
        <v>0.11</v>
      </c>
      <c r="J8120" s="373">
        <v>0.11</v>
      </c>
    </row>
    <row r="8121" spans="1:10" ht="25.5" x14ac:dyDescent="0.25">
      <c r="A8121" s="372" t="s">
        <v>191</v>
      </c>
      <c r="B8121" s="355" t="s">
        <v>219</v>
      </c>
      <c r="C8121" s="354" t="s">
        <v>12</v>
      </c>
      <c r="D8121" s="354" t="s">
        <v>489</v>
      </c>
      <c r="E8121" s="643" t="s">
        <v>2425</v>
      </c>
      <c r="F8121" s="643"/>
      <c r="G8121" s="356" t="s">
        <v>104</v>
      </c>
      <c r="H8121" s="357">
        <v>1</v>
      </c>
      <c r="I8121" s="358">
        <v>0.88</v>
      </c>
      <c r="J8121" s="373">
        <v>0.88</v>
      </c>
    </row>
    <row r="8122" spans="1:10" ht="25.5" x14ac:dyDescent="0.25">
      <c r="A8122" s="372" t="s">
        <v>191</v>
      </c>
      <c r="B8122" s="355" t="s">
        <v>216</v>
      </c>
      <c r="C8122" s="354" t="s">
        <v>12</v>
      </c>
      <c r="D8122" s="354" t="s">
        <v>488</v>
      </c>
      <c r="E8122" s="643" t="s">
        <v>2425</v>
      </c>
      <c r="F8122" s="643"/>
      <c r="G8122" s="356" t="s">
        <v>104</v>
      </c>
      <c r="H8122" s="357">
        <v>1</v>
      </c>
      <c r="I8122" s="358">
        <v>5</v>
      </c>
      <c r="J8122" s="373">
        <v>5</v>
      </c>
    </row>
    <row r="8123" spans="1:10" ht="38.25" x14ac:dyDescent="0.25">
      <c r="A8123" s="372" t="s">
        <v>191</v>
      </c>
      <c r="B8123" s="355" t="s">
        <v>269</v>
      </c>
      <c r="C8123" s="354" t="s">
        <v>12</v>
      </c>
      <c r="D8123" s="354" t="s">
        <v>270</v>
      </c>
      <c r="E8123" s="643" t="s">
        <v>2425</v>
      </c>
      <c r="F8123" s="643"/>
      <c r="G8123" s="356" t="s">
        <v>104</v>
      </c>
      <c r="H8123" s="357">
        <v>1</v>
      </c>
      <c r="I8123" s="358">
        <v>0.02</v>
      </c>
      <c r="J8123" s="373">
        <v>0.02</v>
      </c>
    </row>
    <row r="8124" spans="1:10" ht="25.5" x14ac:dyDescent="0.25">
      <c r="A8124" s="372" t="s">
        <v>191</v>
      </c>
      <c r="B8124" s="355" t="s">
        <v>267</v>
      </c>
      <c r="C8124" s="354" t="s">
        <v>12</v>
      </c>
      <c r="D8124" s="354" t="s">
        <v>268</v>
      </c>
      <c r="E8124" s="643" t="s">
        <v>2425</v>
      </c>
      <c r="F8124" s="643"/>
      <c r="G8124" s="356" t="s">
        <v>104</v>
      </c>
      <c r="H8124" s="357">
        <v>1</v>
      </c>
      <c r="I8124" s="358">
        <v>0.89</v>
      </c>
      <c r="J8124" s="373">
        <v>0.89</v>
      </c>
    </row>
    <row r="8125" spans="1:10" ht="25.5" x14ac:dyDescent="0.25">
      <c r="A8125" s="372" t="s">
        <v>191</v>
      </c>
      <c r="B8125" s="355" t="s">
        <v>217</v>
      </c>
      <c r="C8125" s="354" t="s">
        <v>12</v>
      </c>
      <c r="D8125" s="354" t="s">
        <v>490</v>
      </c>
      <c r="E8125" s="643" t="s">
        <v>2425</v>
      </c>
      <c r="F8125" s="643"/>
      <c r="G8125" s="356" t="s">
        <v>104</v>
      </c>
      <c r="H8125" s="357">
        <v>1</v>
      </c>
      <c r="I8125" s="358">
        <v>1.49</v>
      </c>
      <c r="J8125" s="373">
        <v>1.49</v>
      </c>
    </row>
    <row r="8126" spans="1:10" ht="15.75" thickBot="1" x14ac:dyDescent="0.3">
      <c r="A8126" s="372" t="s">
        <v>191</v>
      </c>
      <c r="B8126" s="355" t="s">
        <v>4314</v>
      </c>
      <c r="C8126" s="354" t="s">
        <v>12</v>
      </c>
      <c r="D8126" s="354" t="s">
        <v>4315</v>
      </c>
      <c r="E8126" s="643" t="s">
        <v>215</v>
      </c>
      <c r="F8126" s="643"/>
      <c r="G8126" s="356" t="s">
        <v>104</v>
      </c>
      <c r="H8126" s="357">
        <v>1</v>
      </c>
      <c r="I8126" s="358">
        <v>50.12</v>
      </c>
      <c r="J8126" s="373">
        <v>50.12</v>
      </c>
    </row>
    <row r="8127" spans="1:10" ht="15.75" thickTop="1" x14ac:dyDescent="0.25">
      <c r="A8127" s="374"/>
      <c r="B8127" s="359"/>
      <c r="C8127" s="359"/>
      <c r="D8127" s="359"/>
      <c r="E8127" s="359"/>
      <c r="F8127" s="359"/>
      <c r="G8127" s="359"/>
      <c r="H8127" s="359"/>
      <c r="I8127" s="359"/>
      <c r="J8127" s="375"/>
    </row>
    <row r="8128" spans="1:10" ht="25.5" x14ac:dyDescent="0.25">
      <c r="A8128" s="376" t="s">
        <v>184</v>
      </c>
      <c r="B8128" s="350" t="s">
        <v>548</v>
      </c>
      <c r="C8128" s="349" t="s">
        <v>12</v>
      </c>
      <c r="D8128" s="349" t="s">
        <v>549</v>
      </c>
      <c r="E8128" s="644" t="s">
        <v>2465</v>
      </c>
      <c r="F8128" s="644"/>
      <c r="G8128" s="351" t="s">
        <v>104</v>
      </c>
      <c r="H8128" s="352">
        <v>1</v>
      </c>
      <c r="I8128" s="353">
        <v>41.09</v>
      </c>
      <c r="J8128" s="377">
        <v>41.09</v>
      </c>
    </row>
    <row r="8129" spans="1:10" ht="38.25" x14ac:dyDescent="0.25">
      <c r="A8129" s="378" t="s">
        <v>185</v>
      </c>
      <c r="B8129" s="361" t="s">
        <v>530</v>
      </c>
      <c r="C8129" s="360" t="s">
        <v>12</v>
      </c>
      <c r="D8129" s="360" t="s">
        <v>531</v>
      </c>
      <c r="E8129" s="645" t="s">
        <v>2465</v>
      </c>
      <c r="F8129" s="645"/>
      <c r="G8129" s="362" t="s">
        <v>104</v>
      </c>
      <c r="H8129" s="363">
        <v>1</v>
      </c>
      <c r="I8129" s="364">
        <v>0.37</v>
      </c>
      <c r="J8129" s="379">
        <v>0.37</v>
      </c>
    </row>
    <row r="8130" spans="1:10" ht="25.5" x14ac:dyDescent="0.25">
      <c r="A8130" s="372" t="s">
        <v>191</v>
      </c>
      <c r="B8130" s="355" t="s">
        <v>219</v>
      </c>
      <c r="C8130" s="354" t="s">
        <v>12</v>
      </c>
      <c r="D8130" s="354" t="s">
        <v>489</v>
      </c>
      <c r="E8130" s="643" t="s">
        <v>2425</v>
      </c>
      <c r="F8130" s="643"/>
      <c r="G8130" s="356" t="s">
        <v>104</v>
      </c>
      <c r="H8130" s="357">
        <v>1</v>
      </c>
      <c r="I8130" s="358">
        <v>0.88</v>
      </c>
      <c r="J8130" s="373">
        <v>0.88</v>
      </c>
    </row>
    <row r="8131" spans="1:10" ht="25.5" x14ac:dyDescent="0.25">
      <c r="A8131" s="372" t="s">
        <v>191</v>
      </c>
      <c r="B8131" s="355" t="s">
        <v>216</v>
      </c>
      <c r="C8131" s="354" t="s">
        <v>12</v>
      </c>
      <c r="D8131" s="354" t="s">
        <v>488</v>
      </c>
      <c r="E8131" s="643" t="s">
        <v>2425</v>
      </c>
      <c r="F8131" s="643"/>
      <c r="G8131" s="356" t="s">
        <v>104</v>
      </c>
      <c r="H8131" s="357">
        <v>1</v>
      </c>
      <c r="I8131" s="358">
        <v>5</v>
      </c>
      <c r="J8131" s="373">
        <v>5</v>
      </c>
    </row>
    <row r="8132" spans="1:10" ht="38.25" x14ac:dyDescent="0.25">
      <c r="A8132" s="372" t="s">
        <v>191</v>
      </c>
      <c r="B8132" s="355" t="s">
        <v>269</v>
      </c>
      <c r="C8132" s="354" t="s">
        <v>12</v>
      </c>
      <c r="D8132" s="354" t="s">
        <v>270</v>
      </c>
      <c r="E8132" s="643" t="s">
        <v>2425</v>
      </c>
      <c r="F8132" s="643"/>
      <c r="G8132" s="356" t="s">
        <v>104</v>
      </c>
      <c r="H8132" s="357">
        <v>1</v>
      </c>
      <c r="I8132" s="358">
        <v>0.02</v>
      </c>
      <c r="J8132" s="373">
        <v>0.02</v>
      </c>
    </row>
    <row r="8133" spans="1:10" ht="25.5" x14ac:dyDescent="0.25">
      <c r="A8133" s="372" t="s">
        <v>191</v>
      </c>
      <c r="B8133" s="355" t="s">
        <v>233</v>
      </c>
      <c r="C8133" s="354" t="s">
        <v>12</v>
      </c>
      <c r="D8133" s="354" t="s">
        <v>877</v>
      </c>
      <c r="E8133" s="643" t="s">
        <v>215</v>
      </c>
      <c r="F8133" s="643"/>
      <c r="G8133" s="356" t="s">
        <v>104</v>
      </c>
      <c r="H8133" s="357">
        <v>1</v>
      </c>
      <c r="I8133" s="358">
        <v>32.33</v>
      </c>
      <c r="J8133" s="373">
        <v>32.33</v>
      </c>
    </row>
    <row r="8134" spans="1:10" ht="25.5" x14ac:dyDescent="0.25">
      <c r="A8134" s="372" t="s">
        <v>191</v>
      </c>
      <c r="B8134" s="355" t="s">
        <v>217</v>
      </c>
      <c r="C8134" s="354" t="s">
        <v>12</v>
      </c>
      <c r="D8134" s="354" t="s">
        <v>490</v>
      </c>
      <c r="E8134" s="643" t="s">
        <v>2425</v>
      </c>
      <c r="F8134" s="643"/>
      <c r="G8134" s="356" t="s">
        <v>104</v>
      </c>
      <c r="H8134" s="357">
        <v>1</v>
      </c>
      <c r="I8134" s="358">
        <v>1.49</v>
      </c>
      <c r="J8134" s="373">
        <v>1.49</v>
      </c>
    </row>
    <row r="8135" spans="1:10" ht="25.5" x14ac:dyDescent="0.25">
      <c r="A8135" s="372" t="s">
        <v>191</v>
      </c>
      <c r="B8135" s="355" t="s">
        <v>218</v>
      </c>
      <c r="C8135" s="354" t="s">
        <v>12</v>
      </c>
      <c r="D8135" s="354" t="s">
        <v>491</v>
      </c>
      <c r="E8135" s="643" t="s">
        <v>2425</v>
      </c>
      <c r="F8135" s="643"/>
      <c r="G8135" s="356" t="s">
        <v>104</v>
      </c>
      <c r="H8135" s="357">
        <v>1</v>
      </c>
      <c r="I8135" s="358">
        <v>0.11</v>
      </c>
      <c r="J8135" s="373">
        <v>0.11</v>
      </c>
    </row>
    <row r="8136" spans="1:10" ht="26.25" thickBot="1" x14ac:dyDescent="0.3">
      <c r="A8136" s="372" t="s">
        <v>191</v>
      </c>
      <c r="B8136" s="355" t="s">
        <v>267</v>
      </c>
      <c r="C8136" s="354" t="s">
        <v>12</v>
      </c>
      <c r="D8136" s="354" t="s">
        <v>268</v>
      </c>
      <c r="E8136" s="643" t="s">
        <v>2425</v>
      </c>
      <c r="F8136" s="643"/>
      <c r="G8136" s="356" t="s">
        <v>104</v>
      </c>
      <c r="H8136" s="357">
        <v>1</v>
      </c>
      <c r="I8136" s="358">
        <v>0.89</v>
      </c>
      <c r="J8136" s="373">
        <v>0.89</v>
      </c>
    </row>
    <row r="8137" spans="1:10" ht="15.75" thickTop="1" x14ac:dyDescent="0.25">
      <c r="A8137" s="374"/>
      <c r="B8137" s="359"/>
      <c r="C8137" s="359"/>
      <c r="D8137" s="359"/>
      <c r="E8137" s="359"/>
      <c r="F8137" s="359"/>
      <c r="G8137" s="359"/>
      <c r="H8137" s="359"/>
      <c r="I8137" s="359"/>
      <c r="J8137" s="375"/>
    </row>
    <row r="8138" spans="1:10" ht="25.5" x14ac:dyDescent="0.25">
      <c r="A8138" s="376" t="s">
        <v>184</v>
      </c>
      <c r="B8138" s="350" t="s">
        <v>6185</v>
      </c>
      <c r="C8138" s="349" t="s">
        <v>12</v>
      </c>
      <c r="D8138" s="349" t="s">
        <v>6186</v>
      </c>
      <c r="E8138" s="644" t="s">
        <v>2465</v>
      </c>
      <c r="F8138" s="644"/>
      <c r="G8138" s="351" t="s">
        <v>104</v>
      </c>
      <c r="H8138" s="352">
        <v>1</v>
      </c>
      <c r="I8138" s="353">
        <v>41.83</v>
      </c>
      <c r="J8138" s="377">
        <v>41.83</v>
      </c>
    </row>
    <row r="8139" spans="1:10" ht="38.25" x14ac:dyDescent="0.25">
      <c r="A8139" s="378" t="s">
        <v>185</v>
      </c>
      <c r="B8139" s="361" t="s">
        <v>6164</v>
      </c>
      <c r="C8139" s="360" t="s">
        <v>12</v>
      </c>
      <c r="D8139" s="360" t="s">
        <v>6165</v>
      </c>
      <c r="E8139" s="645" t="s">
        <v>2465</v>
      </c>
      <c r="F8139" s="645"/>
      <c r="G8139" s="362" t="s">
        <v>104</v>
      </c>
      <c r="H8139" s="363">
        <v>1</v>
      </c>
      <c r="I8139" s="364">
        <v>0.27</v>
      </c>
      <c r="J8139" s="379">
        <v>0.27</v>
      </c>
    </row>
    <row r="8140" spans="1:10" ht="38.25" x14ac:dyDescent="0.25">
      <c r="A8140" s="372" t="s">
        <v>191</v>
      </c>
      <c r="B8140" s="355" t="s">
        <v>269</v>
      </c>
      <c r="C8140" s="354" t="s">
        <v>12</v>
      </c>
      <c r="D8140" s="354" t="s">
        <v>270</v>
      </c>
      <c r="E8140" s="643" t="s">
        <v>2425</v>
      </c>
      <c r="F8140" s="643"/>
      <c r="G8140" s="356" t="s">
        <v>104</v>
      </c>
      <c r="H8140" s="357">
        <v>1</v>
      </c>
      <c r="I8140" s="358">
        <v>0.02</v>
      </c>
      <c r="J8140" s="373">
        <v>0.02</v>
      </c>
    </row>
    <row r="8141" spans="1:10" x14ac:dyDescent="0.25">
      <c r="A8141" s="372" t="s">
        <v>191</v>
      </c>
      <c r="B8141" s="355" t="s">
        <v>6166</v>
      </c>
      <c r="C8141" s="354" t="s">
        <v>12</v>
      </c>
      <c r="D8141" s="354" t="s">
        <v>6167</v>
      </c>
      <c r="E8141" s="643" t="s">
        <v>215</v>
      </c>
      <c r="F8141" s="643"/>
      <c r="G8141" s="356" t="s">
        <v>104</v>
      </c>
      <c r="H8141" s="357">
        <v>1</v>
      </c>
      <c r="I8141" s="358">
        <v>33.17</v>
      </c>
      <c r="J8141" s="373">
        <v>33.17</v>
      </c>
    </row>
    <row r="8142" spans="1:10" ht="25.5" x14ac:dyDescent="0.25">
      <c r="A8142" s="372" t="s">
        <v>191</v>
      </c>
      <c r="B8142" s="355" t="s">
        <v>219</v>
      </c>
      <c r="C8142" s="354" t="s">
        <v>12</v>
      </c>
      <c r="D8142" s="354" t="s">
        <v>489</v>
      </c>
      <c r="E8142" s="643" t="s">
        <v>2425</v>
      </c>
      <c r="F8142" s="643"/>
      <c r="G8142" s="356" t="s">
        <v>104</v>
      </c>
      <c r="H8142" s="357">
        <v>1</v>
      </c>
      <c r="I8142" s="358">
        <v>0.88</v>
      </c>
      <c r="J8142" s="373">
        <v>0.88</v>
      </c>
    </row>
    <row r="8143" spans="1:10" ht="25.5" x14ac:dyDescent="0.25">
      <c r="A8143" s="372" t="s">
        <v>191</v>
      </c>
      <c r="B8143" s="355" t="s">
        <v>218</v>
      </c>
      <c r="C8143" s="354" t="s">
        <v>12</v>
      </c>
      <c r="D8143" s="354" t="s">
        <v>491</v>
      </c>
      <c r="E8143" s="643" t="s">
        <v>2425</v>
      </c>
      <c r="F8143" s="643"/>
      <c r="G8143" s="356" t="s">
        <v>104</v>
      </c>
      <c r="H8143" s="357">
        <v>1</v>
      </c>
      <c r="I8143" s="358">
        <v>0.11</v>
      </c>
      <c r="J8143" s="373">
        <v>0.11</v>
      </c>
    </row>
    <row r="8144" spans="1:10" ht="25.5" x14ac:dyDescent="0.25">
      <c r="A8144" s="372" t="s">
        <v>191</v>
      </c>
      <c r="B8144" s="355" t="s">
        <v>217</v>
      </c>
      <c r="C8144" s="354" t="s">
        <v>12</v>
      </c>
      <c r="D8144" s="354" t="s">
        <v>490</v>
      </c>
      <c r="E8144" s="643" t="s">
        <v>2425</v>
      </c>
      <c r="F8144" s="643"/>
      <c r="G8144" s="356" t="s">
        <v>104</v>
      </c>
      <c r="H8144" s="357">
        <v>1</v>
      </c>
      <c r="I8144" s="358">
        <v>1.49</v>
      </c>
      <c r="J8144" s="373">
        <v>1.49</v>
      </c>
    </row>
    <row r="8145" spans="1:10" ht="25.5" x14ac:dyDescent="0.25">
      <c r="A8145" s="372" t="s">
        <v>191</v>
      </c>
      <c r="B8145" s="355" t="s">
        <v>216</v>
      </c>
      <c r="C8145" s="354" t="s">
        <v>12</v>
      </c>
      <c r="D8145" s="354" t="s">
        <v>488</v>
      </c>
      <c r="E8145" s="643" t="s">
        <v>2425</v>
      </c>
      <c r="F8145" s="643"/>
      <c r="G8145" s="356" t="s">
        <v>104</v>
      </c>
      <c r="H8145" s="357">
        <v>1</v>
      </c>
      <c r="I8145" s="358">
        <v>5</v>
      </c>
      <c r="J8145" s="373">
        <v>5</v>
      </c>
    </row>
    <row r="8146" spans="1:10" ht="26.25" thickBot="1" x14ac:dyDescent="0.3">
      <c r="A8146" s="372" t="s">
        <v>191</v>
      </c>
      <c r="B8146" s="355" t="s">
        <v>267</v>
      </c>
      <c r="C8146" s="354" t="s">
        <v>12</v>
      </c>
      <c r="D8146" s="354" t="s">
        <v>268</v>
      </c>
      <c r="E8146" s="643" t="s">
        <v>2425</v>
      </c>
      <c r="F8146" s="643"/>
      <c r="G8146" s="356" t="s">
        <v>104</v>
      </c>
      <c r="H8146" s="357">
        <v>1</v>
      </c>
      <c r="I8146" s="358">
        <v>0.89</v>
      </c>
      <c r="J8146" s="373">
        <v>0.89</v>
      </c>
    </row>
    <row r="8147" spans="1:10" ht="15.75" thickTop="1" x14ac:dyDescent="0.25">
      <c r="A8147" s="374"/>
      <c r="B8147" s="359"/>
      <c r="C8147" s="359"/>
      <c r="D8147" s="359"/>
      <c r="E8147" s="359"/>
      <c r="F8147" s="359"/>
      <c r="G8147" s="359"/>
      <c r="H8147" s="359"/>
      <c r="I8147" s="359"/>
      <c r="J8147" s="375"/>
    </row>
    <row r="8148" spans="1:10" ht="25.5" x14ac:dyDescent="0.25">
      <c r="A8148" s="376" t="s">
        <v>184</v>
      </c>
      <c r="B8148" s="350" t="s">
        <v>4475</v>
      </c>
      <c r="C8148" s="349" t="s">
        <v>12</v>
      </c>
      <c r="D8148" s="349" t="s">
        <v>4476</v>
      </c>
      <c r="E8148" s="644" t="s">
        <v>2465</v>
      </c>
      <c r="F8148" s="644"/>
      <c r="G8148" s="351" t="s">
        <v>104</v>
      </c>
      <c r="H8148" s="352">
        <v>1</v>
      </c>
      <c r="I8148" s="353">
        <v>41.83</v>
      </c>
      <c r="J8148" s="377">
        <v>41.83</v>
      </c>
    </row>
    <row r="8149" spans="1:10" ht="38.25" x14ac:dyDescent="0.25">
      <c r="A8149" s="378" t="s">
        <v>185</v>
      </c>
      <c r="B8149" s="361" t="s">
        <v>4316</v>
      </c>
      <c r="C8149" s="360" t="s">
        <v>12</v>
      </c>
      <c r="D8149" s="360" t="s">
        <v>4317</v>
      </c>
      <c r="E8149" s="645" t="s">
        <v>2465</v>
      </c>
      <c r="F8149" s="645"/>
      <c r="G8149" s="362" t="s">
        <v>104</v>
      </c>
      <c r="H8149" s="363">
        <v>1</v>
      </c>
      <c r="I8149" s="364">
        <v>0.27</v>
      </c>
      <c r="J8149" s="379">
        <v>0.27</v>
      </c>
    </row>
    <row r="8150" spans="1:10" ht="38.25" x14ac:dyDescent="0.25">
      <c r="A8150" s="372" t="s">
        <v>191</v>
      </c>
      <c r="B8150" s="355" t="s">
        <v>269</v>
      </c>
      <c r="C8150" s="354" t="s">
        <v>12</v>
      </c>
      <c r="D8150" s="354" t="s">
        <v>270</v>
      </c>
      <c r="E8150" s="643" t="s">
        <v>2425</v>
      </c>
      <c r="F8150" s="643"/>
      <c r="G8150" s="356" t="s">
        <v>104</v>
      </c>
      <c r="H8150" s="357">
        <v>1</v>
      </c>
      <c r="I8150" s="358">
        <v>0.02</v>
      </c>
      <c r="J8150" s="373">
        <v>0.02</v>
      </c>
    </row>
    <row r="8151" spans="1:10" ht="25.5" x14ac:dyDescent="0.25">
      <c r="A8151" s="372" t="s">
        <v>191</v>
      </c>
      <c r="B8151" s="355" t="s">
        <v>219</v>
      </c>
      <c r="C8151" s="354" t="s">
        <v>12</v>
      </c>
      <c r="D8151" s="354" t="s">
        <v>489</v>
      </c>
      <c r="E8151" s="643" t="s">
        <v>2425</v>
      </c>
      <c r="F8151" s="643"/>
      <c r="G8151" s="356" t="s">
        <v>104</v>
      </c>
      <c r="H8151" s="357">
        <v>1</v>
      </c>
      <c r="I8151" s="358">
        <v>0.88</v>
      </c>
      <c r="J8151" s="373">
        <v>0.88</v>
      </c>
    </row>
    <row r="8152" spans="1:10" ht="25.5" x14ac:dyDescent="0.25">
      <c r="A8152" s="372" t="s">
        <v>191</v>
      </c>
      <c r="B8152" s="355" t="s">
        <v>216</v>
      </c>
      <c r="C8152" s="354" t="s">
        <v>12</v>
      </c>
      <c r="D8152" s="354" t="s">
        <v>488</v>
      </c>
      <c r="E8152" s="643" t="s">
        <v>2425</v>
      </c>
      <c r="F8152" s="643"/>
      <c r="G8152" s="356" t="s">
        <v>104</v>
      </c>
      <c r="H8152" s="357">
        <v>1</v>
      </c>
      <c r="I8152" s="358">
        <v>5</v>
      </c>
      <c r="J8152" s="373">
        <v>5</v>
      </c>
    </row>
    <row r="8153" spans="1:10" ht="25.5" x14ac:dyDescent="0.25">
      <c r="A8153" s="372" t="s">
        <v>191</v>
      </c>
      <c r="B8153" s="355" t="s">
        <v>217</v>
      </c>
      <c r="C8153" s="354" t="s">
        <v>12</v>
      </c>
      <c r="D8153" s="354" t="s">
        <v>490</v>
      </c>
      <c r="E8153" s="643" t="s">
        <v>2425</v>
      </c>
      <c r="F8153" s="643"/>
      <c r="G8153" s="356" t="s">
        <v>104</v>
      </c>
      <c r="H8153" s="357">
        <v>1</v>
      </c>
      <c r="I8153" s="358">
        <v>1.49</v>
      </c>
      <c r="J8153" s="373">
        <v>1.49</v>
      </c>
    </row>
    <row r="8154" spans="1:10" ht="25.5" x14ac:dyDescent="0.25">
      <c r="A8154" s="372" t="s">
        <v>191</v>
      </c>
      <c r="B8154" s="355" t="s">
        <v>267</v>
      </c>
      <c r="C8154" s="354" t="s">
        <v>12</v>
      </c>
      <c r="D8154" s="354" t="s">
        <v>268</v>
      </c>
      <c r="E8154" s="643" t="s">
        <v>2425</v>
      </c>
      <c r="F8154" s="643"/>
      <c r="G8154" s="356" t="s">
        <v>104</v>
      </c>
      <c r="H8154" s="357">
        <v>1</v>
      </c>
      <c r="I8154" s="358">
        <v>0.89</v>
      </c>
      <c r="J8154" s="373">
        <v>0.89</v>
      </c>
    </row>
    <row r="8155" spans="1:10" ht="25.5" x14ac:dyDescent="0.25">
      <c r="A8155" s="372" t="s">
        <v>191</v>
      </c>
      <c r="B8155" s="355" t="s">
        <v>218</v>
      </c>
      <c r="C8155" s="354" t="s">
        <v>12</v>
      </c>
      <c r="D8155" s="354" t="s">
        <v>491</v>
      </c>
      <c r="E8155" s="643" t="s">
        <v>2425</v>
      </c>
      <c r="F8155" s="643"/>
      <c r="G8155" s="356" t="s">
        <v>104</v>
      </c>
      <c r="H8155" s="357">
        <v>1</v>
      </c>
      <c r="I8155" s="358">
        <v>0.11</v>
      </c>
      <c r="J8155" s="373">
        <v>0.11</v>
      </c>
    </row>
    <row r="8156" spans="1:10" ht="15.75" thickBot="1" x14ac:dyDescent="0.3">
      <c r="A8156" s="372" t="s">
        <v>191</v>
      </c>
      <c r="B8156" s="355" t="s">
        <v>4318</v>
      </c>
      <c r="C8156" s="354" t="s">
        <v>12</v>
      </c>
      <c r="D8156" s="354" t="s">
        <v>4319</v>
      </c>
      <c r="E8156" s="643" t="s">
        <v>215</v>
      </c>
      <c r="F8156" s="643"/>
      <c r="G8156" s="356" t="s">
        <v>104</v>
      </c>
      <c r="H8156" s="357">
        <v>1</v>
      </c>
      <c r="I8156" s="358">
        <v>33.17</v>
      </c>
      <c r="J8156" s="373">
        <v>33.17</v>
      </c>
    </row>
    <row r="8157" spans="1:10" ht="15.75" thickTop="1" x14ac:dyDescent="0.25">
      <c r="A8157" s="374"/>
      <c r="B8157" s="359"/>
      <c r="C8157" s="359"/>
      <c r="D8157" s="359"/>
      <c r="E8157" s="359"/>
      <c r="F8157" s="359"/>
      <c r="G8157" s="359"/>
      <c r="H8157" s="359"/>
      <c r="I8157" s="359"/>
      <c r="J8157" s="375"/>
    </row>
    <row r="8158" spans="1:10" x14ac:dyDescent="0.25">
      <c r="A8158" s="376" t="s">
        <v>184</v>
      </c>
      <c r="B8158" s="350" t="s">
        <v>207</v>
      </c>
      <c r="C8158" s="349" t="s">
        <v>12</v>
      </c>
      <c r="D8158" s="349" t="s">
        <v>107</v>
      </c>
      <c r="E8158" s="644" t="s">
        <v>2465</v>
      </c>
      <c r="F8158" s="644"/>
      <c r="G8158" s="351" t="s">
        <v>104</v>
      </c>
      <c r="H8158" s="352">
        <v>1</v>
      </c>
      <c r="I8158" s="353">
        <v>33.840000000000003</v>
      </c>
      <c r="J8158" s="377">
        <v>33.840000000000003</v>
      </c>
    </row>
    <row r="8159" spans="1:10" ht="25.5" x14ac:dyDescent="0.25">
      <c r="A8159" s="378" t="s">
        <v>185</v>
      </c>
      <c r="B8159" s="361" t="s">
        <v>532</v>
      </c>
      <c r="C8159" s="360" t="s">
        <v>12</v>
      </c>
      <c r="D8159" s="360" t="s">
        <v>533</v>
      </c>
      <c r="E8159" s="645" t="s">
        <v>2465</v>
      </c>
      <c r="F8159" s="645"/>
      <c r="G8159" s="362" t="s">
        <v>104</v>
      </c>
      <c r="H8159" s="363">
        <v>1</v>
      </c>
      <c r="I8159" s="364">
        <v>0.5</v>
      </c>
      <c r="J8159" s="379">
        <v>0.5</v>
      </c>
    </row>
    <row r="8160" spans="1:10" x14ac:dyDescent="0.25">
      <c r="A8160" s="372" t="s">
        <v>191</v>
      </c>
      <c r="B8160" s="355" t="s">
        <v>234</v>
      </c>
      <c r="C8160" s="354" t="s">
        <v>12</v>
      </c>
      <c r="D8160" s="354" t="s">
        <v>372</v>
      </c>
      <c r="E8160" s="643" t="s">
        <v>215</v>
      </c>
      <c r="F8160" s="643"/>
      <c r="G8160" s="356" t="s">
        <v>104</v>
      </c>
      <c r="H8160" s="357">
        <v>1</v>
      </c>
      <c r="I8160" s="358">
        <v>23.86</v>
      </c>
      <c r="J8160" s="373">
        <v>23.86</v>
      </c>
    </row>
    <row r="8161" spans="1:10" ht="25.5" x14ac:dyDescent="0.25">
      <c r="A8161" s="372" t="s">
        <v>191</v>
      </c>
      <c r="B8161" s="355" t="s">
        <v>219</v>
      </c>
      <c r="C8161" s="354" t="s">
        <v>12</v>
      </c>
      <c r="D8161" s="354" t="s">
        <v>489</v>
      </c>
      <c r="E8161" s="643" t="s">
        <v>2425</v>
      </c>
      <c r="F8161" s="643"/>
      <c r="G8161" s="356" t="s">
        <v>104</v>
      </c>
      <c r="H8161" s="357">
        <v>1</v>
      </c>
      <c r="I8161" s="358">
        <v>0.88</v>
      </c>
      <c r="J8161" s="373">
        <v>0.88</v>
      </c>
    </row>
    <row r="8162" spans="1:10" ht="25.5" x14ac:dyDescent="0.25">
      <c r="A8162" s="372" t="s">
        <v>191</v>
      </c>
      <c r="B8162" s="355" t="s">
        <v>216</v>
      </c>
      <c r="C8162" s="354" t="s">
        <v>12</v>
      </c>
      <c r="D8162" s="354" t="s">
        <v>488</v>
      </c>
      <c r="E8162" s="643" t="s">
        <v>2425</v>
      </c>
      <c r="F8162" s="643"/>
      <c r="G8162" s="356" t="s">
        <v>104</v>
      </c>
      <c r="H8162" s="357">
        <v>1</v>
      </c>
      <c r="I8162" s="358">
        <v>5</v>
      </c>
      <c r="J8162" s="373">
        <v>5</v>
      </c>
    </row>
    <row r="8163" spans="1:10" ht="25.5" x14ac:dyDescent="0.25">
      <c r="A8163" s="372" t="s">
        <v>191</v>
      </c>
      <c r="B8163" s="355" t="s">
        <v>255</v>
      </c>
      <c r="C8163" s="354" t="s">
        <v>12</v>
      </c>
      <c r="D8163" s="354" t="s">
        <v>256</v>
      </c>
      <c r="E8163" s="643" t="s">
        <v>2425</v>
      </c>
      <c r="F8163" s="643"/>
      <c r="G8163" s="356" t="s">
        <v>104</v>
      </c>
      <c r="H8163" s="357">
        <v>1</v>
      </c>
      <c r="I8163" s="358">
        <v>1.41</v>
      </c>
      <c r="J8163" s="373">
        <v>1.41</v>
      </c>
    </row>
    <row r="8164" spans="1:10" ht="25.5" x14ac:dyDescent="0.25">
      <c r="A8164" s="372" t="s">
        <v>191</v>
      </c>
      <c r="B8164" s="355" t="s">
        <v>257</v>
      </c>
      <c r="C8164" s="354" t="s">
        <v>12</v>
      </c>
      <c r="D8164" s="354" t="s">
        <v>258</v>
      </c>
      <c r="E8164" s="643" t="s">
        <v>2425</v>
      </c>
      <c r="F8164" s="643"/>
      <c r="G8164" s="356" t="s">
        <v>104</v>
      </c>
      <c r="H8164" s="357">
        <v>1</v>
      </c>
      <c r="I8164" s="358">
        <v>0.59</v>
      </c>
      <c r="J8164" s="373">
        <v>0.59</v>
      </c>
    </row>
    <row r="8165" spans="1:10" ht="25.5" x14ac:dyDescent="0.25">
      <c r="A8165" s="372" t="s">
        <v>191</v>
      </c>
      <c r="B8165" s="355" t="s">
        <v>217</v>
      </c>
      <c r="C8165" s="354" t="s">
        <v>12</v>
      </c>
      <c r="D8165" s="354" t="s">
        <v>490</v>
      </c>
      <c r="E8165" s="643" t="s">
        <v>2425</v>
      </c>
      <c r="F8165" s="643"/>
      <c r="G8165" s="356" t="s">
        <v>104</v>
      </c>
      <c r="H8165" s="357">
        <v>1</v>
      </c>
      <c r="I8165" s="358">
        <v>1.49</v>
      </c>
      <c r="J8165" s="373">
        <v>1.49</v>
      </c>
    </row>
    <row r="8166" spans="1:10" ht="26.25" thickBot="1" x14ac:dyDescent="0.3">
      <c r="A8166" s="372" t="s">
        <v>191</v>
      </c>
      <c r="B8166" s="355" t="s">
        <v>218</v>
      </c>
      <c r="C8166" s="354" t="s">
        <v>12</v>
      </c>
      <c r="D8166" s="354" t="s">
        <v>491</v>
      </c>
      <c r="E8166" s="643" t="s">
        <v>2425</v>
      </c>
      <c r="F8166" s="643"/>
      <c r="G8166" s="356" t="s">
        <v>104</v>
      </c>
      <c r="H8166" s="357">
        <v>1</v>
      </c>
      <c r="I8166" s="358">
        <v>0.11</v>
      </c>
      <c r="J8166" s="373">
        <v>0.11</v>
      </c>
    </row>
    <row r="8167" spans="1:10" ht="15.75" thickTop="1" x14ac:dyDescent="0.25">
      <c r="A8167" s="374"/>
      <c r="B8167" s="359"/>
      <c r="C8167" s="359"/>
      <c r="D8167" s="359"/>
      <c r="E8167" s="359"/>
      <c r="F8167" s="359"/>
      <c r="G8167" s="359"/>
      <c r="H8167" s="359"/>
      <c r="I8167" s="359"/>
      <c r="J8167" s="375"/>
    </row>
    <row r="8168" spans="1:10" ht="76.5" x14ac:dyDescent="0.25">
      <c r="A8168" s="376" t="s">
        <v>184</v>
      </c>
      <c r="B8168" s="350" t="s">
        <v>5991</v>
      </c>
      <c r="C8168" s="349" t="s">
        <v>12</v>
      </c>
      <c r="D8168" s="349" t="s">
        <v>5992</v>
      </c>
      <c r="E8168" s="644" t="s">
        <v>2464</v>
      </c>
      <c r="F8168" s="644"/>
      <c r="G8168" s="351" t="s">
        <v>110</v>
      </c>
      <c r="H8168" s="352">
        <v>1</v>
      </c>
      <c r="I8168" s="353">
        <v>168.93</v>
      </c>
      <c r="J8168" s="377">
        <v>168.93</v>
      </c>
    </row>
    <row r="8169" spans="1:10" ht="63.75" x14ac:dyDescent="0.25">
      <c r="A8169" s="378" t="s">
        <v>185</v>
      </c>
      <c r="B8169" s="361" t="s">
        <v>6189</v>
      </c>
      <c r="C8169" s="360" t="s">
        <v>12</v>
      </c>
      <c r="D8169" s="360" t="s">
        <v>6190</v>
      </c>
      <c r="E8169" s="645" t="s">
        <v>2508</v>
      </c>
      <c r="F8169" s="645"/>
      <c r="G8169" s="362" t="s">
        <v>104</v>
      </c>
      <c r="H8169" s="363">
        <v>1</v>
      </c>
      <c r="I8169" s="364">
        <v>27.36</v>
      </c>
      <c r="J8169" s="379">
        <v>27.36</v>
      </c>
    </row>
    <row r="8170" spans="1:10" ht="25.5" x14ac:dyDescent="0.25">
      <c r="A8170" s="378" t="s">
        <v>185</v>
      </c>
      <c r="B8170" s="361" t="s">
        <v>548</v>
      </c>
      <c r="C8170" s="360" t="s">
        <v>12</v>
      </c>
      <c r="D8170" s="360" t="s">
        <v>549</v>
      </c>
      <c r="E8170" s="645" t="s">
        <v>2465</v>
      </c>
      <c r="F8170" s="645"/>
      <c r="G8170" s="362" t="s">
        <v>104</v>
      </c>
      <c r="H8170" s="363">
        <v>1</v>
      </c>
      <c r="I8170" s="364">
        <v>41.09</v>
      </c>
      <c r="J8170" s="379">
        <v>41.09</v>
      </c>
    </row>
    <row r="8171" spans="1:10" ht="76.5" x14ac:dyDescent="0.25">
      <c r="A8171" s="378" t="s">
        <v>185</v>
      </c>
      <c r="B8171" s="361" t="s">
        <v>6187</v>
      </c>
      <c r="C8171" s="360" t="s">
        <v>12</v>
      </c>
      <c r="D8171" s="360" t="s">
        <v>6188</v>
      </c>
      <c r="E8171" s="645" t="s">
        <v>2508</v>
      </c>
      <c r="F8171" s="645"/>
      <c r="G8171" s="362" t="s">
        <v>104</v>
      </c>
      <c r="H8171" s="363">
        <v>1</v>
      </c>
      <c r="I8171" s="364">
        <v>11.08</v>
      </c>
      <c r="J8171" s="379">
        <v>11.08</v>
      </c>
    </row>
    <row r="8172" spans="1:10" ht="64.5" thickBot="1" x14ac:dyDescent="0.3">
      <c r="A8172" s="378" t="s">
        <v>185</v>
      </c>
      <c r="B8172" s="361" t="s">
        <v>6191</v>
      </c>
      <c r="C8172" s="360" t="s">
        <v>12</v>
      </c>
      <c r="D8172" s="360" t="s">
        <v>6192</v>
      </c>
      <c r="E8172" s="645" t="s">
        <v>2508</v>
      </c>
      <c r="F8172" s="645"/>
      <c r="G8172" s="362" t="s">
        <v>104</v>
      </c>
      <c r="H8172" s="363">
        <v>1</v>
      </c>
      <c r="I8172" s="364">
        <v>89.4</v>
      </c>
      <c r="J8172" s="379">
        <v>89.4</v>
      </c>
    </row>
    <row r="8173" spans="1:10" ht="15.75" thickTop="1" x14ac:dyDescent="0.25">
      <c r="A8173" s="374"/>
      <c r="B8173" s="359"/>
      <c r="C8173" s="359"/>
      <c r="D8173" s="359"/>
      <c r="E8173" s="359"/>
      <c r="F8173" s="359"/>
      <c r="G8173" s="359"/>
      <c r="H8173" s="359"/>
      <c r="I8173" s="359"/>
      <c r="J8173" s="375"/>
    </row>
    <row r="8174" spans="1:10" ht="76.5" x14ac:dyDescent="0.25">
      <c r="A8174" s="376" t="s">
        <v>184</v>
      </c>
      <c r="B8174" s="350" t="s">
        <v>5993</v>
      </c>
      <c r="C8174" s="349" t="s">
        <v>12</v>
      </c>
      <c r="D8174" s="349" t="s">
        <v>5994</v>
      </c>
      <c r="E8174" s="644" t="s">
        <v>2464</v>
      </c>
      <c r="F8174" s="644"/>
      <c r="G8174" s="351" t="s">
        <v>109</v>
      </c>
      <c r="H8174" s="352">
        <v>1</v>
      </c>
      <c r="I8174" s="353">
        <v>415.69</v>
      </c>
      <c r="J8174" s="377">
        <v>415.69</v>
      </c>
    </row>
    <row r="8175" spans="1:10" ht="76.5" x14ac:dyDescent="0.25">
      <c r="A8175" s="378" t="s">
        <v>185</v>
      </c>
      <c r="B8175" s="361" t="s">
        <v>6195</v>
      </c>
      <c r="C8175" s="360" t="s">
        <v>12</v>
      </c>
      <c r="D8175" s="360" t="s">
        <v>6196</v>
      </c>
      <c r="E8175" s="645" t="s">
        <v>2508</v>
      </c>
      <c r="F8175" s="645"/>
      <c r="G8175" s="362" t="s">
        <v>104</v>
      </c>
      <c r="H8175" s="363">
        <v>1</v>
      </c>
      <c r="I8175" s="364">
        <v>120.18</v>
      </c>
      <c r="J8175" s="379">
        <v>120.18</v>
      </c>
    </row>
    <row r="8176" spans="1:10" ht="63.75" x14ac:dyDescent="0.25">
      <c r="A8176" s="378" t="s">
        <v>185</v>
      </c>
      <c r="B8176" s="361" t="s">
        <v>6189</v>
      </c>
      <c r="C8176" s="360" t="s">
        <v>12</v>
      </c>
      <c r="D8176" s="360" t="s">
        <v>6190</v>
      </c>
      <c r="E8176" s="645" t="s">
        <v>2508</v>
      </c>
      <c r="F8176" s="645"/>
      <c r="G8176" s="362" t="s">
        <v>104</v>
      </c>
      <c r="H8176" s="363">
        <v>1</v>
      </c>
      <c r="I8176" s="364">
        <v>27.36</v>
      </c>
      <c r="J8176" s="379">
        <v>27.36</v>
      </c>
    </row>
    <row r="8177" spans="1:10" ht="76.5" x14ac:dyDescent="0.25">
      <c r="A8177" s="378" t="s">
        <v>185</v>
      </c>
      <c r="B8177" s="361" t="s">
        <v>6187</v>
      </c>
      <c r="C8177" s="360" t="s">
        <v>12</v>
      </c>
      <c r="D8177" s="360" t="s">
        <v>6188</v>
      </c>
      <c r="E8177" s="645" t="s">
        <v>2508</v>
      </c>
      <c r="F8177" s="645"/>
      <c r="G8177" s="362" t="s">
        <v>104</v>
      </c>
      <c r="H8177" s="363">
        <v>1</v>
      </c>
      <c r="I8177" s="364">
        <v>11.08</v>
      </c>
      <c r="J8177" s="379">
        <v>11.08</v>
      </c>
    </row>
    <row r="8178" spans="1:10" ht="25.5" x14ac:dyDescent="0.25">
      <c r="A8178" s="378" t="s">
        <v>185</v>
      </c>
      <c r="B8178" s="361" t="s">
        <v>548</v>
      </c>
      <c r="C8178" s="360" t="s">
        <v>12</v>
      </c>
      <c r="D8178" s="360" t="s">
        <v>549</v>
      </c>
      <c r="E8178" s="645" t="s">
        <v>2465</v>
      </c>
      <c r="F8178" s="645"/>
      <c r="G8178" s="362" t="s">
        <v>104</v>
      </c>
      <c r="H8178" s="363">
        <v>1</v>
      </c>
      <c r="I8178" s="364">
        <v>41.09</v>
      </c>
      <c r="J8178" s="379">
        <v>41.09</v>
      </c>
    </row>
    <row r="8179" spans="1:10" ht="63.75" x14ac:dyDescent="0.25">
      <c r="A8179" s="378" t="s">
        <v>185</v>
      </c>
      <c r="B8179" s="361" t="s">
        <v>6193</v>
      </c>
      <c r="C8179" s="360" t="s">
        <v>12</v>
      </c>
      <c r="D8179" s="360" t="s">
        <v>6194</v>
      </c>
      <c r="E8179" s="645" t="s">
        <v>2508</v>
      </c>
      <c r="F8179" s="645"/>
      <c r="G8179" s="362" t="s">
        <v>104</v>
      </c>
      <c r="H8179" s="363">
        <v>1</v>
      </c>
      <c r="I8179" s="364">
        <v>126.58</v>
      </c>
      <c r="J8179" s="379">
        <v>126.58</v>
      </c>
    </row>
    <row r="8180" spans="1:10" ht="64.5" thickBot="1" x14ac:dyDescent="0.3">
      <c r="A8180" s="378" t="s">
        <v>185</v>
      </c>
      <c r="B8180" s="361" t="s">
        <v>6191</v>
      </c>
      <c r="C8180" s="360" t="s">
        <v>12</v>
      </c>
      <c r="D8180" s="360" t="s">
        <v>6192</v>
      </c>
      <c r="E8180" s="645" t="s">
        <v>2508</v>
      </c>
      <c r="F8180" s="645"/>
      <c r="G8180" s="362" t="s">
        <v>104</v>
      </c>
      <c r="H8180" s="363">
        <v>1</v>
      </c>
      <c r="I8180" s="364">
        <v>89.4</v>
      </c>
      <c r="J8180" s="379">
        <v>89.4</v>
      </c>
    </row>
    <row r="8181" spans="1:10" ht="15.75" thickTop="1" x14ac:dyDescent="0.25">
      <c r="A8181" s="374"/>
      <c r="B8181" s="359"/>
      <c r="C8181" s="359"/>
      <c r="D8181" s="359"/>
      <c r="E8181" s="359"/>
      <c r="F8181" s="359"/>
      <c r="G8181" s="359"/>
      <c r="H8181" s="359"/>
      <c r="I8181" s="359"/>
      <c r="J8181" s="375"/>
    </row>
    <row r="8182" spans="1:10" ht="76.5" x14ac:dyDescent="0.25">
      <c r="A8182" s="376" t="s">
        <v>184</v>
      </c>
      <c r="B8182" s="350" t="s">
        <v>6191</v>
      </c>
      <c r="C8182" s="349" t="s">
        <v>12</v>
      </c>
      <c r="D8182" s="349" t="s">
        <v>6192</v>
      </c>
      <c r="E8182" s="644" t="s">
        <v>2508</v>
      </c>
      <c r="F8182" s="644"/>
      <c r="G8182" s="351" t="s">
        <v>104</v>
      </c>
      <c r="H8182" s="352">
        <v>1</v>
      </c>
      <c r="I8182" s="353">
        <v>89.4</v>
      </c>
      <c r="J8182" s="377">
        <v>89.4</v>
      </c>
    </row>
    <row r="8183" spans="1:10" ht="51" x14ac:dyDescent="0.25">
      <c r="A8183" s="372" t="s">
        <v>191</v>
      </c>
      <c r="B8183" s="355" t="s">
        <v>6197</v>
      </c>
      <c r="C8183" s="354" t="s">
        <v>12</v>
      </c>
      <c r="D8183" s="354" t="s">
        <v>6198</v>
      </c>
      <c r="E8183" s="643" t="s">
        <v>213</v>
      </c>
      <c r="F8183" s="643"/>
      <c r="G8183" s="356" t="s">
        <v>4</v>
      </c>
      <c r="H8183" s="357">
        <v>3.4199999999999998E-5</v>
      </c>
      <c r="I8183" s="358">
        <v>686518.94</v>
      </c>
      <c r="J8183" s="373">
        <v>23.47</v>
      </c>
    </row>
    <row r="8184" spans="1:10" ht="77.25" thickBot="1" x14ac:dyDescent="0.3">
      <c r="A8184" s="372" t="s">
        <v>191</v>
      </c>
      <c r="B8184" s="355" t="s">
        <v>6199</v>
      </c>
      <c r="C8184" s="354" t="s">
        <v>12</v>
      </c>
      <c r="D8184" s="354" t="s">
        <v>6200</v>
      </c>
      <c r="E8184" s="643" t="s">
        <v>213</v>
      </c>
      <c r="F8184" s="643"/>
      <c r="G8184" s="356" t="s">
        <v>4</v>
      </c>
      <c r="H8184" s="357">
        <v>5.3300000000000001E-5</v>
      </c>
      <c r="I8184" s="358">
        <v>1237080.1399999999</v>
      </c>
      <c r="J8184" s="373">
        <v>65.930000000000007</v>
      </c>
    </row>
    <row r="8185" spans="1:10" ht="15.75" thickTop="1" x14ac:dyDescent="0.25">
      <c r="A8185" s="374"/>
      <c r="B8185" s="359"/>
      <c r="C8185" s="359"/>
      <c r="D8185" s="359"/>
      <c r="E8185" s="359"/>
      <c r="F8185" s="359"/>
      <c r="G8185" s="359"/>
      <c r="H8185" s="359"/>
      <c r="I8185" s="359"/>
      <c r="J8185" s="375"/>
    </row>
    <row r="8186" spans="1:10" ht="76.5" x14ac:dyDescent="0.25">
      <c r="A8186" s="376" t="s">
        <v>184</v>
      </c>
      <c r="B8186" s="350" t="s">
        <v>6187</v>
      </c>
      <c r="C8186" s="349" t="s">
        <v>12</v>
      </c>
      <c r="D8186" s="349" t="s">
        <v>6188</v>
      </c>
      <c r="E8186" s="644" t="s">
        <v>2508</v>
      </c>
      <c r="F8186" s="644"/>
      <c r="G8186" s="351" t="s">
        <v>104</v>
      </c>
      <c r="H8186" s="352">
        <v>1</v>
      </c>
      <c r="I8186" s="353">
        <v>11.08</v>
      </c>
      <c r="J8186" s="377">
        <v>11.08</v>
      </c>
    </row>
    <row r="8187" spans="1:10" ht="76.5" x14ac:dyDescent="0.25">
      <c r="A8187" s="372" t="s">
        <v>191</v>
      </c>
      <c r="B8187" s="355" t="s">
        <v>6199</v>
      </c>
      <c r="C8187" s="354" t="s">
        <v>12</v>
      </c>
      <c r="D8187" s="354" t="s">
        <v>6200</v>
      </c>
      <c r="E8187" s="643" t="s">
        <v>213</v>
      </c>
      <c r="F8187" s="643"/>
      <c r="G8187" s="356" t="s">
        <v>4</v>
      </c>
      <c r="H8187" s="357">
        <v>5.8000000000000004E-6</v>
      </c>
      <c r="I8187" s="358">
        <v>1237080.1399999999</v>
      </c>
      <c r="J8187" s="373">
        <v>7.17</v>
      </c>
    </row>
    <row r="8188" spans="1:10" ht="51.75" thickBot="1" x14ac:dyDescent="0.3">
      <c r="A8188" s="372" t="s">
        <v>191</v>
      </c>
      <c r="B8188" s="355" t="s">
        <v>6197</v>
      </c>
      <c r="C8188" s="354" t="s">
        <v>12</v>
      </c>
      <c r="D8188" s="354" t="s">
        <v>6198</v>
      </c>
      <c r="E8188" s="643" t="s">
        <v>213</v>
      </c>
      <c r="F8188" s="643"/>
      <c r="G8188" s="356" t="s">
        <v>4</v>
      </c>
      <c r="H8188" s="357">
        <v>5.6999999999999996E-6</v>
      </c>
      <c r="I8188" s="358">
        <v>686518.94</v>
      </c>
      <c r="J8188" s="373">
        <v>3.91</v>
      </c>
    </row>
    <row r="8189" spans="1:10" ht="15.75" thickTop="1" x14ac:dyDescent="0.25">
      <c r="A8189" s="374"/>
      <c r="B8189" s="359"/>
      <c r="C8189" s="359"/>
      <c r="D8189" s="359"/>
      <c r="E8189" s="359"/>
      <c r="F8189" s="359"/>
      <c r="G8189" s="359"/>
      <c r="H8189" s="359"/>
      <c r="I8189" s="359"/>
      <c r="J8189" s="375"/>
    </row>
    <row r="8190" spans="1:10" ht="63.75" x14ac:dyDescent="0.25">
      <c r="A8190" s="376" t="s">
        <v>184</v>
      </c>
      <c r="B8190" s="350" t="s">
        <v>6189</v>
      </c>
      <c r="C8190" s="349" t="s">
        <v>12</v>
      </c>
      <c r="D8190" s="349" t="s">
        <v>6190</v>
      </c>
      <c r="E8190" s="644" t="s">
        <v>2508</v>
      </c>
      <c r="F8190" s="644"/>
      <c r="G8190" s="351" t="s">
        <v>104</v>
      </c>
      <c r="H8190" s="352">
        <v>1</v>
      </c>
      <c r="I8190" s="353">
        <v>27.36</v>
      </c>
      <c r="J8190" s="377">
        <v>27.36</v>
      </c>
    </row>
    <row r="8191" spans="1:10" ht="76.5" x14ac:dyDescent="0.25">
      <c r="A8191" s="372" t="s">
        <v>191</v>
      </c>
      <c r="B8191" s="355" t="s">
        <v>6199</v>
      </c>
      <c r="C8191" s="354" t="s">
        <v>12</v>
      </c>
      <c r="D8191" s="354" t="s">
        <v>6200</v>
      </c>
      <c r="E8191" s="643" t="s">
        <v>213</v>
      </c>
      <c r="F8191" s="643"/>
      <c r="G8191" s="356" t="s">
        <v>4</v>
      </c>
      <c r="H8191" s="357">
        <v>1.43E-5</v>
      </c>
      <c r="I8191" s="358">
        <v>1237080.1399999999</v>
      </c>
      <c r="J8191" s="373">
        <v>17.690000000000001</v>
      </c>
    </row>
    <row r="8192" spans="1:10" ht="51.75" thickBot="1" x14ac:dyDescent="0.3">
      <c r="A8192" s="372" t="s">
        <v>191</v>
      </c>
      <c r="B8192" s="355" t="s">
        <v>6197</v>
      </c>
      <c r="C8192" s="354" t="s">
        <v>12</v>
      </c>
      <c r="D8192" s="354" t="s">
        <v>6198</v>
      </c>
      <c r="E8192" s="643" t="s">
        <v>213</v>
      </c>
      <c r="F8192" s="643"/>
      <c r="G8192" s="356" t="s">
        <v>4</v>
      </c>
      <c r="H8192" s="357">
        <v>1.4100000000000001E-5</v>
      </c>
      <c r="I8192" s="358">
        <v>686518.94</v>
      </c>
      <c r="J8192" s="373">
        <v>9.67</v>
      </c>
    </row>
    <row r="8193" spans="1:10" ht="15.75" thickTop="1" x14ac:dyDescent="0.25">
      <c r="A8193" s="374"/>
      <c r="B8193" s="359"/>
      <c r="C8193" s="359"/>
      <c r="D8193" s="359"/>
      <c r="E8193" s="359"/>
      <c r="F8193" s="359"/>
      <c r="G8193" s="359"/>
      <c r="H8193" s="359"/>
      <c r="I8193" s="359"/>
      <c r="J8193" s="375"/>
    </row>
    <row r="8194" spans="1:10" ht="76.5" x14ac:dyDescent="0.25">
      <c r="A8194" s="376" t="s">
        <v>184</v>
      </c>
      <c r="B8194" s="350" t="s">
        <v>6193</v>
      </c>
      <c r="C8194" s="349" t="s">
        <v>12</v>
      </c>
      <c r="D8194" s="349" t="s">
        <v>6194</v>
      </c>
      <c r="E8194" s="644" t="s">
        <v>2508</v>
      </c>
      <c r="F8194" s="644"/>
      <c r="G8194" s="351" t="s">
        <v>104</v>
      </c>
      <c r="H8194" s="352">
        <v>1</v>
      </c>
      <c r="I8194" s="353">
        <v>126.58</v>
      </c>
      <c r="J8194" s="377">
        <v>126.58</v>
      </c>
    </row>
    <row r="8195" spans="1:10" ht="76.5" x14ac:dyDescent="0.25">
      <c r="A8195" s="372" t="s">
        <v>191</v>
      </c>
      <c r="B8195" s="355" t="s">
        <v>6199</v>
      </c>
      <c r="C8195" s="354" t="s">
        <v>12</v>
      </c>
      <c r="D8195" s="354" t="s">
        <v>6200</v>
      </c>
      <c r="E8195" s="643" t="s">
        <v>213</v>
      </c>
      <c r="F8195" s="643"/>
      <c r="G8195" s="356" t="s">
        <v>4</v>
      </c>
      <c r="H8195" s="357">
        <v>6.6699999999999995E-5</v>
      </c>
      <c r="I8195" s="358">
        <v>1237080.1399999999</v>
      </c>
      <c r="J8195" s="373">
        <v>82.51</v>
      </c>
    </row>
    <row r="8196" spans="1:10" ht="51.75" thickBot="1" x14ac:dyDescent="0.3">
      <c r="A8196" s="372" t="s">
        <v>191</v>
      </c>
      <c r="B8196" s="355" t="s">
        <v>6197</v>
      </c>
      <c r="C8196" s="354" t="s">
        <v>12</v>
      </c>
      <c r="D8196" s="354" t="s">
        <v>6198</v>
      </c>
      <c r="E8196" s="643" t="s">
        <v>213</v>
      </c>
      <c r="F8196" s="643"/>
      <c r="G8196" s="356" t="s">
        <v>4</v>
      </c>
      <c r="H8196" s="357">
        <v>6.4200000000000002E-5</v>
      </c>
      <c r="I8196" s="358">
        <v>686518.94</v>
      </c>
      <c r="J8196" s="373">
        <v>44.07</v>
      </c>
    </row>
    <row r="8197" spans="1:10" ht="15.75" thickTop="1" x14ac:dyDescent="0.25">
      <c r="A8197" s="374"/>
      <c r="B8197" s="359"/>
      <c r="C8197" s="359"/>
      <c r="D8197" s="359"/>
      <c r="E8197" s="359"/>
      <c r="F8197" s="359"/>
      <c r="G8197" s="359"/>
      <c r="H8197" s="359"/>
      <c r="I8197" s="359"/>
      <c r="J8197" s="375"/>
    </row>
    <row r="8198" spans="1:10" ht="76.5" x14ac:dyDescent="0.25">
      <c r="A8198" s="376" t="s">
        <v>184</v>
      </c>
      <c r="B8198" s="350" t="s">
        <v>6195</v>
      </c>
      <c r="C8198" s="349" t="s">
        <v>12</v>
      </c>
      <c r="D8198" s="349" t="s">
        <v>6196</v>
      </c>
      <c r="E8198" s="644" t="s">
        <v>2508</v>
      </c>
      <c r="F8198" s="644"/>
      <c r="G8198" s="351" t="s">
        <v>104</v>
      </c>
      <c r="H8198" s="352">
        <v>1</v>
      </c>
      <c r="I8198" s="353">
        <v>120.18</v>
      </c>
      <c r="J8198" s="377">
        <v>120.18</v>
      </c>
    </row>
    <row r="8199" spans="1:10" ht="26.25" thickBot="1" x14ac:dyDescent="0.3">
      <c r="A8199" s="372" t="s">
        <v>191</v>
      </c>
      <c r="B8199" s="355" t="s">
        <v>298</v>
      </c>
      <c r="C8199" s="354" t="s">
        <v>12</v>
      </c>
      <c r="D8199" s="354" t="s">
        <v>815</v>
      </c>
      <c r="E8199" s="643" t="s">
        <v>192</v>
      </c>
      <c r="F8199" s="643"/>
      <c r="G8199" s="356" t="s">
        <v>105</v>
      </c>
      <c r="H8199" s="357">
        <v>15.33</v>
      </c>
      <c r="I8199" s="358">
        <v>7.84</v>
      </c>
      <c r="J8199" s="373">
        <v>120.18</v>
      </c>
    </row>
    <row r="8200" spans="1:10" ht="15.75" thickTop="1" x14ac:dyDescent="0.25">
      <c r="A8200" s="374"/>
      <c r="B8200" s="359"/>
      <c r="C8200" s="359"/>
      <c r="D8200" s="359"/>
      <c r="E8200" s="359"/>
      <c r="F8200" s="359"/>
      <c r="G8200" s="359"/>
      <c r="H8200" s="359"/>
      <c r="I8200" s="359"/>
      <c r="J8200" s="375"/>
    </row>
    <row r="8201" spans="1:10" ht="51" x14ac:dyDescent="0.25">
      <c r="A8201" s="376" t="s">
        <v>184</v>
      </c>
      <c r="B8201" s="350" t="s">
        <v>3889</v>
      </c>
      <c r="C8201" s="349" t="s">
        <v>12</v>
      </c>
      <c r="D8201" s="349" t="s">
        <v>3890</v>
      </c>
      <c r="E8201" s="644" t="s">
        <v>2472</v>
      </c>
      <c r="F8201" s="644"/>
      <c r="G8201" s="351" t="s">
        <v>187</v>
      </c>
      <c r="H8201" s="352">
        <v>1</v>
      </c>
      <c r="I8201" s="353">
        <v>4451.46</v>
      </c>
      <c r="J8201" s="377">
        <v>4451.46</v>
      </c>
    </row>
    <row r="8202" spans="1:10" ht="38.25" x14ac:dyDescent="0.25">
      <c r="A8202" s="378" t="s">
        <v>185</v>
      </c>
      <c r="B8202" s="361" t="s">
        <v>363</v>
      </c>
      <c r="C8202" s="360" t="s">
        <v>12</v>
      </c>
      <c r="D8202" s="360" t="s">
        <v>364</v>
      </c>
      <c r="E8202" s="645" t="s">
        <v>2464</v>
      </c>
      <c r="F8202" s="645"/>
      <c r="G8202" s="362" t="s">
        <v>109</v>
      </c>
      <c r="H8202" s="363">
        <v>6.6349999999999998</v>
      </c>
      <c r="I8202" s="364">
        <v>1.54</v>
      </c>
      <c r="J8202" s="379">
        <v>10.210000000000001</v>
      </c>
    </row>
    <row r="8203" spans="1:10" ht="25.5" x14ac:dyDescent="0.25">
      <c r="A8203" s="378" t="s">
        <v>185</v>
      </c>
      <c r="B8203" s="361" t="s">
        <v>751</v>
      </c>
      <c r="C8203" s="360" t="s">
        <v>12</v>
      </c>
      <c r="D8203" s="360" t="s">
        <v>2486</v>
      </c>
      <c r="E8203" s="645" t="s">
        <v>2465</v>
      </c>
      <c r="F8203" s="645"/>
      <c r="G8203" s="362" t="s">
        <v>104</v>
      </c>
      <c r="H8203" s="363">
        <v>21.535799999999998</v>
      </c>
      <c r="I8203" s="364">
        <v>32.17</v>
      </c>
      <c r="J8203" s="379">
        <v>692.8</v>
      </c>
    </row>
    <row r="8204" spans="1:10" x14ac:dyDescent="0.25">
      <c r="A8204" s="378" t="s">
        <v>185</v>
      </c>
      <c r="B8204" s="361" t="s">
        <v>207</v>
      </c>
      <c r="C8204" s="360" t="s">
        <v>12</v>
      </c>
      <c r="D8204" s="360" t="s">
        <v>107</v>
      </c>
      <c r="E8204" s="645" t="s">
        <v>2465</v>
      </c>
      <c r="F8204" s="645"/>
      <c r="G8204" s="362" t="s">
        <v>104</v>
      </c>
      <c r="H8204" s="363">
        <v>31.7545</v>
      </c>
      <c r="I8204" s="364">
        <v>33.840000000000003</v>
      </c>
      <c r="J8204" s="379">
        <v>1074.57</v>
      </c>
    </row>
    <row r="8205" spans="1:10" ht="38.25" x14ac:dyDescent="0.25">
      <c r="A8205" s="378" t="s">
        <v>185</v>
      </c>
      <c r="B8205" s="361" t="s">
        <v>365</v>
      </c>
      <c r="C8205" s="360" t="s">
        <v>12</v>
      </c>
      <c r="D8205" s="360" t="s">
        <v>366</v>
      </c>
      <c r="E8205" s="645" t="s">
        <v>2464</v>
      </c>
      <c r="F8205" s="645"/>
      <c r="G8205" s="362" t="s">
        <v>110</v>
      </c>
      <c r="H8205" s="363">
        <v>18.091699999999999</v>
      </c>
      <c r="I8205" s="364">
        <v>0.6</v>
      </c>
      <c r="J8205" s="379">
        <v>10.85</v>
      </c>
    </row>
    <row r="8206" spans="1:10" ht="38.25" x14ac:dyDescent="0.25">
      <c r="A8206" s="378" t="s">
        <v>185</v>
      </c>
      <c r="B8206" s="361" t="s">
        <v>539</v>
      </c>
      <c r="C8206" s="360" t="s">
        <v>12</v>
      </c>
      <c r="D8206" s="360" t="s">
        <v>540</v>
      </c>
      <c r="E8206" s="645" t="s">
        <v>2464</v>
      </c>
      <c r="F8206" s="645"/>
      <c r="G8206" s="362" t="s">
        <v>109</v>
      </c>
      <c r="H8206" s="363">
        <v>0.88009999999999999</v>
      </c>
      <c r="I8206" s="364">
        <v>42.74</v>
      </c>
      <c r="J8206" s="379">
        <v>37.61</v>
      </c>
    </row>
    <row r="8207" spans="1:10" x14ac:dyDescent="0.25">
      <c r="A8207" s="378" t="s">
        <v>185</v>
      </c>
      <c r="B8207" s="361" t="s">
        <v>190</v>
      </c>
      <c r="C8207" s="360" t="s">
        <v>12</v>
      </c>
      <c r="D8207" s="360" t="s">
        <v>106</v>
      </c>
      <c r="E8207" s="645" t="s">
        <v>2465</v>
      </c>
      <c r="F8207" s="645"/>
      <c r="G8207" s="362" t="s">
        <v>104</v>
      </c>
      <c r="H8207" s="363">
        <v>31.7545</v>
      </c>
      <c r="I8207" s="364">
        <v>24.91</v>
      </c>
      <c r="J8207" s="379">
        <v>791</v>
      </c>
    </row>
    <row r="8208" spans="1:10" ht="51" x14ac:dyDescent="0.25">
      <c r="A8208" s="378" t="s">
        <v>185</v>
      </c>
      <c r="B8208" s="361" t="s">
        <v>849</v>
      </c>
      <c r="C8208" s="360" t="s">
        <v>12</v>
      </c>
      <c r="D8208" s="360" t="s">
        <v>850</v>
      </c>
      <c r="E8208" s="645" t="s">
        <v>2466</v>
      </c>
      <c r="F8208" s="645"/>
      <c r="G8208" s="362" t="s">
        <v>187</v>
      </c>
      <c r="H8208" s="363">
        <v>1.2</v>
      </c>
      <c r="I8208" s="364">
        <v>642.63</v>
      </c>
      <c r="J8208" s="379">
        <v>771.15</v>
      </c>
    </row>
    <row r="8209" spans="1:10" ht="25.5" x14ac:dyDescent="0.25">
      <c r="A8209" s="378" t="s">
        <v>185</v>
      </c>
      <c r="B8209" s="361" t="s">
        <v>492</v>
      </c>
      <c r="C8209" s="360" t="s">
        <v>12</v>
      </c>
      <c r="D8209" s="360" t="s">
        <v>493</v>
      </c>
      <c r="E8209" s="645" t="s">
        <v>2465</v>
      </c>
      <c r="F8209" s="645"/>
      <c r="G8209" s="362" t="s">
        <v>104</v>
      </c>
      <c r="H8209" s="363">
        <v>4.3071999999999999</v>
      </c>
      <c r="I8209" s="364">
        <v>25.31</v>
      </c>
      <c r="J8209" s="379">
        <v>109.01</v>
      </c>
    </row>
    <row r="8210" spans="1:10" ht="38.25" x14ac:dyDescent="0.25">
      <c r="A8210" s="378" t="s">
        <v>185</v>
      </c>
      <c r="B8210" s="361" t="s">
        <v>541</v>
      </c>
      <c r="C8210" s="360" t="s">
        <v>12</v>
      </c>
      <c r="D8210" s="360" t="s">
        <v>542</v>
      </c>
      <c r="E8210" s="645" t="s">
        <v>2464</v>
      </c>
      <c r="F8210" s="645"/>
      <c r="G8210" s="362" t="s">
        <v>110</v>
      </c>
      <c r="H8210" s="363">
        <v>3.4270999999999998</v>
      </c>
      <c r="I8210" s="364">
        <v>41.2</v>
      </c>
      <c r="J8210" s="379">
        <v>141.19</v>
      </c>
    </row>
    <row r="8211" spans="1:10" ht="38.25" x14ac:dyDescent="0.25">
      <c r="A8211" s="372" t="s">
        <v>191</v>
      </c>
      <c r="B8211" s="355" t="s">
        <v>4479</v>
      </c>
      <c r="C8211" s="354" t="s">
        <v>12</v>
      </c>
      <c r="D8211" s="354" t="s">
        <v>4480</v>
      </c>
      <c r="E8211" s="643" t="s">
        <v>192</v>
      </c>
      <c r="F8211" s="643"/>
      <c r="G8211" s="356" t="s">
        <v>162</v>
      </c>
      <c r="H8211" s="357">
        <v>0.60740000000000005</v>
      </c>
      <c r="I8211" s="358">
        <v>16.71</v>
      </c>
      <c r="J8211" s="373">
        <v>10.14</v>
      </c>
    </row>
    <row r="8212" spans="1:10" ht="25.5" x14ac:dyDescent="0.25">
      <c r="A8212" s="372" t="s">
        <v>191</v>
      </c>
      <c r="B8212" s="355" t="s">
        <v>656</v>
      </c>
      <c r="C8212" s="354" t="s">
        <v>12</v>
      </c>
      <c r="D8212" s="354" t="s">
        <v>657</v>
      </c>
      <c r="E8212" s="643" t="s">
        <v>192</v>
      </c>
      <c r="F8212" s="643"/>
      <c r="G8212" s="356" t="s">
        <v>16</v>
      </c>
      <c r="H8212" s="357">
        <v>2.1276000000000002</v>
      </c>
      <c r="I8212" s="358">
        <v>18.02</v>
      </c>
      <c r="J8212" s="373">
        <v>38.33</v>
      </c>
    </row>
    <row r="8213" spans="1:10" ht="51" x14ac:dyDescent="0.25">
      <c r="A8213" s="372" t="s">
        <v>191</v>
      </c>
      <c r="B8213" s="355" t="s">
        <v>4481</v>
      </c>
      <c r="C8213" s="354" t="s">
        <v>12</v>
      </c>
      <c r="D8213" s="354" t="s">
        <v>4482</v>
      </c>
      <c r="E8213" s="643" t="s">
        <v>192</v>
      </c>
      <c r="F8213" s="643"/>
      <c r="G8213" s="356" t="s">
        <v>16</v>
      </c>
      <c r="H8213" s="357">
        <v>6</v>
      </c>
      <c r="I8213" s="358">
        <v>8.7899999999999991</v>
      </c>
      <c r="J8213" s="373">
        <v>52.74</v>
      </c>
    </row>
    <row r="8214" spans="1:10" ht="38.25" x14ac:dyDescent="0.25">
      <c r="A8214" s="372" t="s">
        <v>191</v>
      </c>
      <c r="B8214" s="355" t="s">
        <v>4477</v>
      </c>
      <c r="C8214" s="354" t="s">
        <v>12</v>
      </c>
      <c r="D8214" s="354" t="s">
        <v>4478</v>
      </c>
      <c r="E8214" s="643" t="s">
        <v>192</v>
      </c>
      <c r="F8214" s="643"/>
      <c r="G8214" s="356" t="s">
        <v>162</v>
      </c>
      <c r="H8214" s="357">
        <v>13.051399999999999</v>
      </c>
      <c r="I8214" s="358">
        <v>54.51</v>
      </c>
      <c r="J8214" s="373">
        <v>711.43</v>
      </c>
    </row>
    <row r="8215" spans="1:10" ht="39" thickBot="1" x14ac:dyDescent="0.3">
      <c r="A8215" s="372" t="s">
        <v>191</v>
      </c>
      <c r="B8215" s="355" t="s">
        <v>208</v>
      </c>
      <c r="C8215" s="354" t="s">
        <v>12</v>
      </c>
      <c r="D8215" s="354" t="s">
        <v>113</v>
      </c>
      <c r="E8215" s="643" t="s">
        <v>192</v>
      </c>
      <c r="F8215" s="643"/>
      <c r="G8215" s="356" t="s">
        <v>105</v>
      </c>
      <c r="H8215" s="357">
        <v>6.6699999999999995E-2</v>
      </c>
      <c r="I8215" s="358">
        <v>6.52</v>
      </c>
      <c r="J8215" s="373">
        <v>0.43</v>
      </c>
    </row>
    <row r="8216" spans="1:10" ht="15.75" thickTop="1" x14ac:dyDescent="0.25">
      <c r="A8216" s="374"/>
      <c r="B8216" s="359"/>
      <c r="C8216" s="359"/>
      <c r="D8216" s="359"/>
      <c r="E8216" s="359"/>
      <c r="F8216" s="359"/>
      <c r="G8216" s="359"/>
      <c r="H8216" s="359"/>
      <c r="I8216" s="359"/>
      <c r="J8216" s="375"/>
    </row>
    <row r="8217" spans="1:10" ht="38.25" x14ac:dyDescent="0.25">
      <c r="A8217" s="376" t="s">
        <v>184</v>
      </c>
      <c r="B8217" s="350" t="s">
        <v>3887</v>
      </c>
      <c r="C8217" s="349" t="s">
        <v>12</v>
      </c>
      <c r="D8217" s="349" t="s">
        <v>3888</v>
      </c>
      <c r="E8217" s="644" t="s">
        <v>2472</v>
      </c>
      <c r="F8217" s="644"/>
      <c r="G8217" s="351" t="s">
        <v>187</v>
      </c>
      <c r="H8217" s="352">
        <v>1</v>
      </c>
      <c r="I8217" s="353">
        <v>3260.24</v>
      </c>
      <c r="J8217" s="377">
        <v>3260.24</v>
      </c>
    </row>
    <row r="8218" spans="1:10" x14ac:dyDescent="0.25">
      <c r="A8218" s="378" t="s">
        <v>185</v>
      </c>
      <c r="B8218" s="361" t="s">
        <v>207</v>
      </c>
      <c r="C8218" s="360" t="s">
        <v>12</v>
      </c>
      <c r="D8218" s="360" t="s">
        <v>107</v>
      </c>
      <c r="E8218" s="645" t="s">
        <v>2465</v>
      </c>
      <c r="F8218" s="645"/>
      <c r="G8218" s="362" t="s">
        <v>104</v>
      </c>
      <c r="H8218" s="363">
        <v>22.0181</v>
      </c>
      <c r="I8218" s="364">
        <v>33.840000000000003</v>
      </c>
      <c r="J8218" s="379">
        <v>745.09</v>
      </c>
    </row>
    <row r="8219" spans="1:10" ht="25.5" x14ac:dyDescent="0.25">
      <c r="A8219" s="378" t="s">
        <v>185</v>
      </c>
      <c r="B8219" s="361" t="s">
        <v>492</v>
      </c>
      <c r="C8219" s="360" t="s">
        <v>12</v>
      </c>
      <c r="D8219" s="360" t="s">
        <v>493</v>
      </c>
      <c r="E8219" s="645" t="s">
        <v>2465</v>
      </c>
      <c r="F8219" s="645"/>
      <c r="G8219" s="362" t="s">
        <v>104</v>
      </c>
      <c r="H8219" s="363">
        <v>1.5631999999999999</v>
      </c>
      <c r="I8219" s="364">
        <v>25.31</v>
      </c>
      <c r="J8219" s="379">
        <v>39.56</v>
      </c>
    </row>
    <row r="8220" spans="1:10" ht="38.25" x14ac:dyDescent="0.25">
      <c r="A8220" s="378" t="s">
        <v>185</v>
      </c>
      <c r="B8220" s="361" t="s">
        <v>363</v>
      </c>
      <c r="C8220" s="360" t="s">
        <v>12</v>
      </c>
      <c r="D8220" s="360" t="s">
        <v>364</v>
      </c>
      <c r="E8220" s="645" t="s">
        <v>2464</v>
      </c>
      <c r="F8220" s="645"/>
      <c r="G8220" s="362" t="s">
        <v>109</v>
      </c>
      <c r="H8220" s="363">
        <v>4.6407999999999996</v>
      </c>
      <c r="I8220" s="364">
        <v>1.54</v>
      </c>
      <c r="J8220" s="379">
        <v>7.14</v>
      </c>
    </row>
    <row r="8221" spans="1:10" ht="38.25" x14ac:dyDescent="0.25">
      <c r="A8221" s="378" t="s">
        <v>185</v>
      </c>
      <c r="B8221" s="361" t="s">
        <v>539</v>
      </c>
      <c r="C8221" s="360" t="s">
        <v>12</v>
      </c>
      <c r="D8221" s="360" t="s">
        <v>540</v>
      </c>
      <c r="E8221" s="645" t="s">
        <v>2464</v>
      </c>
      <c r="F8221" s="645"/>
      <c r="G8221" s="362" t="s">
        <v>109</v>
      </c>
      <c r="H8221" s="363">
        <v>0.43980000000000002</v>
      </c>
      <c r="I8221" s="364">
        <v>42.74</v>
      </c>
      <c r="J8221" s="379">
        <v>18.79</v>
      </c>
    </row>
    <row r="8222" spans="1:10" ht="25.5" x14ac:dyDescent="0.25">
      <c r="A8222" s="378" t="s">
        <v>185</v>
      </c>
      <c r="B8222" s="361" t="s">
        <v>751</v>
      </c>
      <c r="C8222" s="360" t="s">
        <v>12</v>
      </c>
      <c r="D8222" s="360" t="s">
        <v>2486</v>
      </c>
      <c r="E8222" s="645" t="s">
        <v>2465</v>
      </c>
      <c r="F8222" s="645"/>
      <c r="G8222" s="362" t="s">
        <v>104</v>
      </c>
      <c r="H8222" s="363">
        <v>7.8158000000000003</v>
      </c>
      <c r="I8222" s="364">
        <v>32.17</v>
      </c>
      <c r="J8222" s="379">
        <v>251.43</v>
      </c>
    </row>
    <row r="8223" spans="1:10" x14ac:dyDescent="0.25">
      <c r="A8223" s="378" t="s">
        <v>185</v>
      </c>
      <c r="B8223" s="361" t="s">
        <v>190</v>
      </c>
      <c r="C8223" s="360" t="s">
        <v>12</v>
      </c>
      <c r="D8223" s="360" t="s">
        <v>106</v>
      </c>
      <c r="E8223" s="645" t="s">
        <v>2465</v>
      </c>
      <c r="F8223" s="645"/>
      <c r="G8223" s="362" t="s">
        <v>104</v>
      </c>
      <c r="H8223" s="363">
        <v>22.0181</v>
      </c>
      <c r="I8223" s="364">
        <v>24.91</v>
      </c>
      <c r="J8223" s="379">
        <v>548.47</v>
      </c>
    </row>
    <row r="8224" spans="1:10" ht="38.25" x14ac:dyDescent="0.25">
      <c r="A8224" s="378" t="s">
        <v>185</v>
      </c>
      <c r="B8224" s="361" t="s">
        <v>793</v>
      </c>
      <c r="C8224" s="360" t="s">
        <v>12</v>
      </c>
      <c r="D8224" s="360" t="s">
        <v>794</v>
      </c>
      <c r="E8224" s="645" t="s">
        <v>2481</v>
      </c>
      <c r="F8224" s="645"/>
      <c r="G8224" s="362" t="s">
        <v>16</v>
      </c>
      <c r="H8224" s="363">
        <v>21.999700000000001</v>
      </c>
      <c r="I8224" s="364">
        <v>15.8</v>
      </c>
      <c r="J8224" s="379">
        <v>347.59</v>
      </c>
    </row>
    <row r="8225" spans="1:10" ht="51" x14ac:dyDescent="0.25">
      <c r="A8225" s="378" t="s">
        <v>185</v>
      </c>
      <c r="B8225" s="361" t="s">
        <v>4237</v>
      </c>
      <c r="C8225" s="360" t="s">
        <v>12</v>
      </c>
      <c r="D8225" s="360" t="s">
        <v>4238</v>
      </c>
      <c r="E8225" s="645" t="s">
        <v>2466</v>
      </c>
      <c r="F8225" s="645"/>
      <c r="G8225" s="362" t="s">
        <v>187</v>
      </c>
      <c r="H8225" s="363">
        <v>1.2</v>
      </c>
      <c r="I8225" s="364">
        <v>664.96</v>
      </c>
      <c r="J8225" s="379">
        <v>797.95</v>
      </c>
    </row>
    <row r="8226" spans="1:10" ht="38.25" x14ac:dyDescent="0.25">
      <c r="A8226" s="378" t="s">
        <v>185</v>
      </c>
      <c r="B8226" s="361" t="s">
        <v>541</v>
      </c>
      <c r="C8226" s="360" t="s">
        <v>12</v>
      </c>
      <c r="D8226" s="360" t="s">
        <v>542</v>
      </c>
      <c r="E8226" s="645" t="s">
        <v>2464</v>
      </c>
      <c r="F8226" s="645"/>
      <c r="G8226" s="362" t="s">
        <v>110</v>
      </c>
      <c r="H8226" s="363">
        <v>1.1233</v>
      </c>
      <c r="I8226" s="364">
        <v>41.2</v>
      </c>
      <c r="J8226" s="379">
        <v>46.27</v>
      </c>
    </row>
    <row r="8227" spans="1:10" ht="38.25" x14ac:dyDescent="0.25">
      <c r="A8227" s="378" t="s">
        <v>185</v>
      </c>
      <c r="B8227" s="361" t="s">
        <v>365</v>
      </c>
      <c r="C8227" s="360" t="s">
        <v>12</v>
      </c>
      <c r="D8227" s="360" t="s">
        <v>366</v>
      </c>
      <c r="E8227" s="645" t="s">
        <v>2464</v>
      </c>
      <c r="F8227" s="645"/>
      <c r="G8227" s="362" t="s">
        <v>110</v>
      </c>
      <c r="H8227" s="363">
        <v>12.654199999999999</v>
      </c>
      <c r="I8227" s="364">
        <v>0.6</v>
      </c>
      <c r="J8227" s="379">
        <v>7.59</v>
      </c>
    </row>
    <row r="8228" spans="1:10" ht="25.5" x14ac:dyDescent="0.25">
      <c r="A8228" s="372" t="s">
        <v>191</v>
      </c>
      <c r="B8228" s="355" t="s">
        <v>654</v>
      </c>
      <c r="C8228" s="354" t="s">
        <v>12</v>
      </c>
      <c r="D8228" s="354" t="s">
        <v>655</v>
      </c>
      <c r="E8228" s="643" t="s">
        <v>192</v>
      </c>
      <c r="F8228" s="643"/>
      <c r="G8228" s="356" t="s">
        <v>16</v>
      </c>
      <c r="H8228" s="357">
        <v>0.6552</v>
      </c>
      <c r="I8228" s="358">
        <v>16.59</v>
      </c>
      <c r="J8228" s="373">
        <v>10.86</v>
      </c>
    </row>
    <row r="8229" spans="1:10" ht="25.5" x14ac:dyDescent="0.25">
      <c r="A8229" s="372" t="s">
        <v>191</v>
      </c>
      <c r="B8229" s="355" t="s">
        <v>193</v>
      </c>
      <c r="C8229" s="354" t="s">
        <v>12</v>
      </c>
      <c r="D8229" s="354" t="s">
        <v>295</v>
      </c>
      <c r="E8229" s="643" t="s">
        <v>192</v>
      </c>
      <c r="F8229" s="643"/>
      <c r="G8229" s="356" t="s">
        <v>3</v>
      </c>
      <c r="H8229" s="357">
        <v>5.0545</v>
      </c>
      <c r="I8229" s="358">
        <v>10.1</v>
      </c>
      <c r="J8229" s="373">
        <v>51.05</v>
      </c>
    </row>
    <row r="8230" spans="1:10" ht="25.5" x14ac:dyDescent="0.25">
      <c r="A8230" s="372" t="s">
        <v>191</v>
      </c>
      <c r="B8230" s="355" t="s">
        <v>656</v>
      </c>
      <c r="C8230" s="354" t="s">
        <v>12</v>
      </c>
      <c r="D8230" s="354" t="s">
        <v>657</v>
      </c>
      <c r="E8230" s="643" t="s">
        <v>192</v>
      </c>
      <c r="F8230" s="643"/>
      <c r="G8230" s="356" t="s">
        <v>16</v>
      </c>
      <c r="H8230" s="357">
        <v>0.43769999999999998</v>
      </c>
      <c r="I8230" s="358">
        <v>18.02</v>
      </c>
      <c r="J8230" s="373">
        <v>7.88</v>
      </c>
    </row>
    <row r="8231" spans="1:10" ht="38.25" x14ac:dyDescent="0.25">
      <c r="A8231" s="372" t="s">
        <v>191</v>
      </c>
      <c r="B8231" s="355" t="s">
        <v>208</v>
      </c>
      <c r="C8231" s="354" t="s">
        <v>12</v>
      </c>
      <c r="D8231" s="354" t="s">
        <v>113</v>
      </c>
      <c r="E8231" s="643" t="s">
        <v>192</v>
      </c>
      <c r="F8231" s="643"/>
      <c r="G8231" s="356" t="s">
        <v>105</v>
      </c>
      <c r="H8231" s="357">
        <v>6.6699999999999995E-2</v>
      </c>
      <c r="I8231" s="358">
        <v>6.52</v>
      </c>
      <c r="J8231" s="373">
        <v>0.43</v>
      </c>
    </row>
    <row r="8232" spans="1:10" ht="38.25" x14ac:dyDescent="0.25">
      <c r="A8232" s="372" t="s">
        <v>191</v>
      </c>
      <c r="B8232" s="355" t="s">
        <v>4479</v>
      </c>
      <c r="C8232" s="354" t="s">
        <v>12</v>
      </c>
      <c r="D8232" s="354" t="s">
        <v>4480</v>
      </c>
      <c r="E8232" s="643" t="s">
        <v>192</v>
      </c>
      <c r="F8232" s="643"/>
      <c r="G8232" s="356" t="s">
        <v>162</v>
      </c>
      <c r="H8232" s="357">
        <v>0.60740000000000005</v>
      </c>
      <c r="I8232" s="358">
        <v>16.71</v>
      </c>
      <c r="J8232" s="373">
        <v>10.14</v>
      </c>
    </row>
    <row r="8233" spans="1:10" ht="39" thickBot="1" x14ac:dyDescent="0.3">
      <c r="A8233" s="372" t="s">
        <v>191</v>
      </c>
      <c r="B8233" s="355" t="s">
        <v>650</v>
      </c>
      <c r="C8233" s="354" t="s">
        <v>12</v>
      </c>
      <c r="D8233" s="354" t="s">
        <v>651</v>
      </c>
      <c r="E8233" s="643" t="s">
        <v>192</v>
      </c>
      <c r="F8233" s="643"/>
      <c r="G8233" s="356" t="s">
        <v>162</v>
      </c>
      <c r="H8233" s="357">
        <v>8.4224999999999994</v>
      </c>
      <c r="I8233" s="358">
        <v>43.93</v>
      </c>
      <c r="J8233" s="373">
        <v>370</v>
      </c>
    </row>
    <row r="8234" spans="1:10" ht="15.75" thickTop="1" x14ac:dyDescent="0.25">
      <c r="A8234" s="374"/>
      <c r="B8234" s="359"/>
      <c r="C8234" s="359"/>
      <c r="D8234" s="359"/>
      <c r="E8234" s="359"/>
      <c r="F8234" s="359"/>
      <c r="G8234" s="359"/>
      <c r="H8234" s="359"/>
      <c r="I8234" s="359"/>
      <c r="J8234" s="375"/>
    </row>
    <row r="8235" spans="1:10" ht="38.25" x14ac:dyDescent="0.25">
      <c r="A8235" s="376" t="s">
        <v>184</v>
      </c>
      <c r="B8235" s="350" t="s">
        <v>700</v>
      </c>
      <c r="C8235" s="349" t="s">
        <v>12</v>
      </c>
      <c r="D8235" s="349" t="s">
        <v>701</v>
      </c>
      <c r="E8235" s="644" t="s">
        <v>2472</v>
      </c>
      <c r="F8235" s="644"/>
      <c r="G8235" s="351" t="s">
        <v>187</v>
      </c>
      <c r="H8235" s="352">
        <v>1</v>
      </c>
      <c r="I8235" s="353">
        <v>3460.05</v>
      </c>
      <c r="J8235" s="377">
        <v>3460.05</v>
      </c>
    </row>
    <row r="8236" spans="1:10" x14ac:dyDescent="0.25">
      <c r="A8236" s="378" t="s">
        <v>185</v>
      </c>
      <c r="B8236" s="361" t="s">
        <v>190</v>
      </c>
      <c r="C8236" s="360" t="s">
        <v>12</v>
      </c>
      <c r="D8236" s="360" t="s">
        <v>106</v>
      </c>
      <c r="E8236" s="645" t="s">
        <v>2465</v>
      </c>
      <c r="F8236" s="645"/>
      <c r="G8236" s="362" t="s">
        <v>104</v>
      </c>
      <c r="H8236" s="363">
        <v>31.349900000000002</v>
      </c>
      <c r="I8236" s="364">
        <v>24.91</v>
      </c>
      <c r="J8236" s="379">
        <v>780.92</v>
      </c>
    </row>
    <row r="8237" spans="1:10" ht="38.25" x14ac:dyDescent="0.25">
      <c r="A8237" s="378" t="s">
        <v>185</v>
      </c>
      <c r="B8237" s="361" t="s">
        <v>541</v>
      </c>
      <c r="C8237" s="360" t="s">
        <v>12</v>
      </c>
      <c r="D8237" s="360" t="s">
        <v>542</v>
      </c>
      <c r="E8237" s="645" t="s">
        <v>2464</v>
      </c>
      <c r="F8237" s="645"/>
      <c r="G8237" s="362" t="s">
        <v>110</v>
      </c>
      <c r="H8237" s="363">
        <v>0.70430000000000004</v>
      </c>
      <c r="I8237" s="364">
        <v>41.2</v>
      </c>
      <c r="J8237" s="379">
        <v>29.01</v>
      </c>
    </row>
    <row r="8238" spans="1:10" ht="51" x14ac:dyDescent="0.25">
      <c r="A8238" s="378" t="s">
        <v>185</v>
      </c>
      <c r="B8238" s="361" t="s">
        <v>849</v>
      </c>
      <c r="C8238" s="360" t="s">
        <v>12</v>
      </c>
      <c r="D8238" s="360" t="s">
        <v>850</v>
      </c>
      <c r="E8238" s="645" t="s">
        <v>2466</v>
      </c>
      <c r="F8238" s="645"/>
      <c r="G8238" s="362" t="s">
        <v>187</v>
      </c>
      <c r="H8238" s="363">
        <v>1.2</v>
      </c>
      <c r="I8238" s="364">
        <v>642.63</v>
      </c>
      <c r="J8238" s="379">
        <v>771.15</v>
      </c>
    </row>
    <row r="8239" spans="1:10" ht="38.25" x14ac:dyDescent="0.25">
      <c r="A8239" s="378" t="s">
        <v>185</v>
      </c>
      <c r="B8239" s="361" t="s">
        <v>363</v>
      </c>
      <c r="C8239" s="360" t="s">
        <v>12</v>
      </c>
      <c r="D8239" s="360" t="s">
        <v>364</v>
      </c>
      <c r="E8239" s="645" t="s">
        <v>2464</v>
      </c>
      <c r="F8239" s="645"/>
      <c r="G8239" s="362" t="s">
        <v>109</v>
      </c>
      <c r="H8239" s="363">
        <v>6.6349999999999998</v>
      </c>
      <c r="I8239" s="364">
        <v>1.54</v>
      </c>
      <c r="J8239" s="379">
        <v>10.210000000000001</v>
      </c>
    </row>
    <row r="8240" spans="1:10" ht="38.25" x14ac:dyDescent="0.25">
      <c r="A8240" s="378" t="s">
        <v>185</v>
      </c>
      <c r="B8240" s="361" t="s">
        <v>539</v>
      </c>
      <c r="C8240" s="360" t="s">
        <v>12</v>
      </c>
      <c r="D8240" s="360" t="s">
        <v>540</v>
      </c>
      <c r="E8240" s="645" t="s">
        <v>2464</v>
      </c>
      <c r="F8240" s="645"/>
      <c r="G8240" s="362" t="s">
        <v>109</v>
      </c>
      <c r="H8240" s="363">
        <v>0.48770000000000002</v>
      </c>
      <c r="I8240" s="364">
        <v>42.74</v>
      </c>
      <c r="J8240" s="379">
        <v>20.84</v>
      </c>
    </row>
    <row r="8241" spans="1:10" ht="25.5" x14ac:dyDescent="0.25">
      <c r="A8241" s="378" t="s">
        <v>185</v>
      </c>
      <c r="B8241" s="361" t="s">
        <v>751</v>
      </c>
      <c r="C8241" s="360" t="s">
        <v>12</v>
      </c>
      <c r="D8241" s="360" t="s">
        <v>2486</v>
      </c>
      <c r="E8241" s="645" t="s">
        <v>2465</v>
      </c>
      <c r="F8241" s="645"/>
      <c r="G8241" s="362" t="s">
        <v>104</v>
      </c>
      <c r="H8241" s="363">
        <v>5.96</v>
      </c>
      <c r="I8241" s="364">
        <v>32.17</v>
      </c>
      <c r="J8241" s="379">
        <v>191.73</v>
      </c>
    </row>
    <row r="8242" spans="1:10" x14ac:dyDescent="0.25">
      <c r="A8242" s="378" t="s">
        <v>185</v>
      </c>
      <c r="B8242" s="361" t="s">
        <v>207</v>
      </c>
      <c r="C8242" s="360" t="s">
        <v>12</v>
      </c>
      <c r="D8242" s="360" t="s">
        <v>107</v>
      </c>
      <c r="E8242" s="645" t="s">
        <v>2465</v>
      </c>
      <c r="F8242" s="645"/>
      <c r="G8242" s="362" t="s">
        <v>104</v>
      </c>
      <c r="H8242" s="363">
        <v>31.349900000000002</v>
      </c>
      <c r="I8242" s="364">
        <v>33.840000000000003</v>
      </c>
      <c r="J8242" s="379">
        <v>1060.8800000000001</v>
      </c>
    </row>
    <row r="8243" spans="1:10" ht="25.5" x14ac:dyDescent="0.25">
      <c r="A8243" s="378" t="s">
        <v>185</v>
      </c>
      <c r="B8243" s="361" t="s">
        <v>492</v>
      </c>
      <c r="C8243" s="360" t="s">
        <v>12</v>
      </c>
      <c r="D8243" s="360" t="s">
        <v>493</v>
      </c>
      <c r="E8243" s="645" t="s">
        <v>2465</v>
      </c>
      <c r="F8243" s="645"/>
      <c r="G8243" s="362" t="s">
        <v>104</v>
      </c>
      <c r="H8243" s="363">
        <v>1.1919999999999999</v>
      </c>
      <c r="I8243" s="364">
        <v>25.31</v>
      </c>
      <c r="J8243" s="379">
        <v>30.16</v>
      </c>
    </row>
    <row r="8244" spans="1:10" ht="38.25" x14ac:dyDescent="0.25">
      <c r="A8244" s="378" t="s">
        <v>185</v>
      </c>
      <c r="B8244" s="361" t="s">
        <v>793</v>
      </c>
      <c r="C8244" s="360" t="s">
        <v>12</v>
      </c>
      <c r="D8244" s="360" t="s">
        <v>794</v>
      </c>
      <c r="E8244" s="645" t="s">
        <v>2481</v>
      </c>
      <c r="F8244" s="645"/>
      <c r="G8244" s="362" t="s">
        <v>16</v>
      </c>
      <c r="H8244" s="363">
        <v>27.898800000000001</v>
      </c>
      <c r="I8244" s="364">
        <v>15.8</v>
      </c>
      <c r="J8244" s="379">
        <v>440.8</v>
      </c>
    </row>
    <row r="8245" spans="1:10" ht="38.25" x14ac:dyDescent="0.25">
      <c r="A8245" s="378" t="s">
        <v>185</v>
      </c>
      <c r="B8245" s="361" t="s">
        <v>365</v>
      </c>
      <c r="C8245" s="360" t="s">
        <v>12</v>
      </c>
      <c r="D8245" s="360" t="s">
        <v>366</v>
      </c>
      <c r="E8245" s="645" t="s">
        <v>2464</v>
      </c>
      <c r="F8245" s="645"/>
      <c r="G8245" s="362" t="s">
        <v>110</v>
      </c>
      <c r="H8245" s="363">
        <v>18.091699999999999</v>
      </c>
      <c r="I8245" s="364">
        <v>0.6</v>
      </c>
      <c r="J8245" s="379">
        <v>10.85</v>
      </c>
    </row>
    <row r="8246" spans="1:10" ht="25.5" x14ac:dyDescent="0.25">
      <c r="A8246" s="372" t="s">
        <v>191</v>
      </c>
      <c r="B8246" s="355" t="s">
        <v>206</v>
      </c>
      <c r="C8246" s="354" t="s">
        <v>12</v>
      </c>
      <c r="D8246" s="354" t="s">
        <v>296</v>
      </c>
      <c r="E8246" s="643" t="s">
        <v>192</v>
      </c>
      <c r="F8246" s="643"/>
      <c r="G8246" s="356" t="s">
        <v>3</v>
      </c>
      <c r="H8246" s="357">
        <v>5.6283000000000003</v>
      </c>
      <c r="I8246" s="358">
        <v>3.53</v>
      </c>
      <c r="J8246" s="373">
        <v>19.86</v>
      </c>
    </row>
    <row r="8247" spans="1:10" ht="25.5" x14ac:dyDescent="0.25">
      <c r="A8247" s="372" t="s">
        <v>191</v>
      </c>
      <c r="B8247" s="355" t="s">
        <v>656</v>
      </c>
      <c r="C8247" s="354" t="s">
        <v>12</v>
      </c>
      <c r="D8247" s="354" t="s">
        <v>657</v>
      </c>
      <c r="E8247" s="643" t="s">
        <v>192</v>
      </c>
      <c r="F8247" s="643"/>
      <c r="G8247" s="356" t="s">
        <v>16</v>
      </c>
      <c r="H8247" s="357">
        <v>0.4365</v>
      </c>
      <c r="I8247" s="358">
        <v>18.02</v>
      </c>
      <c r="J8247" s="373">
        <v>7.86</v>
      </c>
    </row>
    <row r="8248" spans="1:10" ht="38.25" x14ac:dyDescent="0.25">
      <c r="A8248" s="372" t="s">
        <v>191</v>
      </c>
      <c r="B8248" s="355" t="s">
        <v>208</v>
      </c>
      <c r="C8248" s="354" t="s">
        <v>12</v>
      </c>
      <c r="D8248" s="354" t="s">
        <v>113</v>
      </c>
      <c r="E8248" s="643" t="s">
        <v>192</v>
      </c>
      <c r="F8248" s="643"/>
      <c r="G8248" s="356" t="s">
        <v>105</v>
      </c>
      <c r="H8248" s="357">
        <v>8.3299999999999999E-2</v>
      </c>
      <c r="I8248" s="358">
        <v>6.52</v>
      </c>
      <c r="J8248" s="373">
        <v>0.54</v>
      </c>
    </row>
    <row r="8249" spans="1:10" ht="39" thickBot="1" x14ac:dyDescent="0.3">
      <c r="A8249" s="372" t="s">
        <v>191</v>
      </c>
      <c r="B8249" s="355" t="s">
        <v>650</v>
      </c>
      <c r="C8249" s="354" t="s">
        <v>12</v>
      </c>
      <c r="D8249" s="354" t="s">
        <v>651</v>
      </c>
      <c r="E8249" s="643" t="s">
        <v>192</v>
      </c>
      <c r="F8249" s="643"/>
      <c r="G8249" s="356" t="s">
        <v>162</v>
      </c>
      <c r="H8249" s="357">
        <v>1.9403999999999999</v>
      </c>
      <c r="I8249" s="358">
        <v>43.93</v>
      </c>
      <c r="J8249" s="373">
        <v>85.24</v>
      </c>
    </row>
    <row r="8250" spans="1:10" ht="15.75" thickTop="1" x14ac:dyDescent="0.25">
      <c r="A8250" s="374"/>
      <c r="B8250" s="359"/>
      <c r="C8250" s="359"/>
      <c r="D8250" s="359"/>
      <c r="E8250" s="359"/>
      <c r="F8250" s="359"/>
      <c r="G8250" s="359"/>
      <c r="H8250" s="359"/>
      <c r="I8250" s="359"/>
      <c r="J8250" s="375"/>
    </row>
    <row r="8251" spans="1:10" ht="38.25" x14ac:dyDescent="0.25">
      <c r="A8251" s="376" t="s">
        <v>184</v>
      </c>
      <c r="B8251" s="350" t="s">
        <v>3895</v>
      </c>
      <c r="C8251" s="349" t="s">
        <v>12</v>
      </c>
      <c r="D8251" s="349" t="s">
        <v>3896</v>
      </c>
      <c r="E8251" s="644" t="s">
        <v>2472</v>
      </c>
      <c r="F8251" s="644"/>
      <c r="G8251" s="351" t="s">
        <v>187</v>
      </c>
      <c r="H8251" s="352">
        <v>1</v>
      </c>
      <c r="I8251" s="353">
        <v>2837.92</v>
      </c>
      <c r="J8251" s="377">
        <v>2837.92</v>
      </c>
    </row>
    <row r="8252" spans="1:10" ht="25.5" x14ac:dyDescent="0.25">
      <c r="A8252" s="378" t="s">
        <v>185</v>
      </c>
      <c r="B8252" s="361" t="s">
        <v>492</v>
      </c>
      <c r="C8252" s="360" t="s">
        <v>12</v>
      </c>
      <c r="D8252" s="360" t="s">
        <v>493</v>
      </c>
      <c r="E8252" s="645" t="s">
        <v>2465</v>
      </c>
      <c r="F8252" s="645"/>
      <c r="G8252" s="362" t="s">
        <v>104</v>
      </c>
      <c r="H8252" s="363">
        <v>0.73560000000000003</v>
      </c>
      <c r="I8252" s="364">
        <v>25.31</v>
      </c>
      <c r="J8252" s="379">
        <v>18.61</v>
      </c>
    </row>
    <row r="8253" spans="1:10" ht="25.5" x14ac:dyDescent="0.25">
      <c r="A8253" s="378" t="s">
        <v>185</v>
      </c>
      <c r="B8253" s="361" t="s">
        <v>751</v>
      </c>
      <c r="C8253" s="360" t="s">
        <v>12</v>
      </c>
      <c r="D8253" s="360" t="s">
        <v>2486</v>
      </c>
      <c r="E8253" s="645" t="s">
        <v>2465</v>
      </c>
      <c r="F8253" s="645"/>
      <c r="G8253" s="362" t="s">
        <v>104</v>
      </c>
      <c r="H8253" s="363">
        <v>3.6779999999999999</v>
      </c>
      <c r="I8253" s="364">
        <v>32.17</v>
      </c>
      <c r="J8253" s="379">
        <v>118.32</v>
      </c>
    </row>
    <row r="8254" spans="1:10" ht="38.25" x14ac:dyDescent="0.25">
      <c r="A8254" s="378" t="s">
        <v>185</v>
      </c>
      <c r="B8254" s="361" t="s">
        <v>363</v>
      </c>
      <c r="C8254" s="360" t="s">
        <v>12</v>
      </c>
      <c r="D8254" s="360" t="s">
        <v>364</v>
      </c>
      <c r="E8254" s="645" t="s">
        <v>2464</v>
      </c>
      <c r="F8254" s="645"/>
      <c r="G8254" s="362" t="s">
        <v>109</v>
      </c>
      <c r="H8254" s="363">
        <v>4.6864999999999997</v>
      </c>
      <c r="I8254" s="364">
        <v>1.54</v>
      </c>
      <c r="J8254" s="379">
        <v>7.21</v>
      </c>
    </row>
    <row r="8255" spans="1:10" x14ac:dyDescent="0.25">
      <c r="A8255" s="378" t="s">
        <v>185</v>
      </c>
      <c r="B8255" s="361" t="s">
        <v>190</v>
      </c>
      <c r="C8255" s="360" t="s">
        <v>12</v>
      </c>
      <c r="D8255" s="360" t="s">
        <v>106</v>
      </c>
      <c r="E8255" s="645" t="s">
        <v>2465</v>
      </c>
      <c r="F8255" s="645"/>
      <c r="G8255" s="362" t="s">
        <v>104</v>
      </c>
      <c r="H8255" s="363">
        <v>22.497399999999999</v>
      </c>
      <c r="I8255" s="364">
        <v>24.91</v>
      </c>
      <c r="J8255" s="379">
        <v>560.41</v>
      </c>
    </row>
    <row r="8256" spans="1:10" x14ac:dyDescent="0.25">
      <c r="A8256" s="378" t="s">
        <v>185</v>
      </c>
      <c r="B8256" s="361" t="s">
        <v>207</v>
      </c>
      <c r="C8256" s="360" t="s">
        <v>12</v>
      </c>
      <c r="D8256" s="360" t="s">
        <v>107</v>
      </c>
      <c r="E8256" s="645" t="s">
        <v>2465</v>
      </c>
      <c r="F8256" s="645"/>
      <c r="G8256" s="362" t="s">
        <v>104</v>
      </c>
      <c r="H8256" s="363">
        <v>22.497399999999999</v>
      </c>
      <c r="I8256" s="364">
        <v>33.840000000000003</v>
      </c>
      <c r="J8256" s="379">
        <v>761.31</v>
      </c>
    </row>
    <row r="8257" spans="1:10" ht="38.25" x14ac:dyDescent="0.25">
      <c r="A8257" s="378" t="s">
        <v>185</v>
      </c>
      <c r="B8257" s="361" t="s">
        <v>365</v>
      </c>
      <c r="C8257" s="360" t="s">
        <v>12</v>
      </c>
      <c r="D8257" s="360" t="s">
        <v>366</v>
      </c>
      <c r="E8257" s="645" t="s">
        <v>2464</v>
      </c>
      <c r="F8257" s="645"/>
      <c r="G8257" s="362" t="s">
        <v>110</v>
      </c>
      <c r="H8257" s="363">
        <v>12.7788</v>
      </c>
      <c r="I8257" s="364">
        <v>0.6</v>
      </c>
      <c r="J8257" s="379">
        <v>7.66</v>
      </c>
    </row>
    <row r="8258" spans="1:10" ht="38.25" x14ac:dyDescent="0.25">
      <c r="A8258" s="378" t="s">
        <v>185</v>
      </c>
      <c r="B8258" s="361" t="s">
        <v>539</v>
      </c>
      <c r="C8258" s="360" t="s">
        <v>12</v>
      </c>
      <c r="D8258" s="360" t="s">
        <v>540</v>
      </c>
      <c r="E8258" s="645" t="s">
        <v>2464</v>
      </c>
      <c r="F8258" s="645"/>
      <c r="G8258" s="362" t="s">
        <v>109</v>
      </c>
      <c r="H8258" s="363">
        <v>0.313</v>
      </c>
      <c r="I8258" s="364">
        <v>42.74</v>
      </c>
      <c r="J8258" s="379">
        <v>13.37</v>
      </c>
    </row>
    <row r="8259" spans="1:10" ht="51" x14ac:dyDescent="0.25">
      <c r="A8259" s="378" t="s">
        <v>185</v>
      </c>
      <c r="B8259" s="361" t="s">
        <v>4237</v>
      </c>
      <c r="C8259" s="360" t="s">
        <v>12</v>
      </c>
      <c r="D8259" s="360" t="s">
        <v>4238</v>
      </c>
      <c r="E8259" s="645" t="s">
        <v>2466</v>
      </c>
      <c r="F8259" s="645"/>
      <c r="G8259" s="362" t="s">
        <v>187</v>
      </c>
      <c r="H8259" s="363">
        <v>1.2</v>
      </c>
      <c r="I8259" s="364">
        <v>664.96</v>
      </c>
      <c r="J8259" s="379">
        <v>797.95</v>
      </c>
    </row>
    <row r="8260" spans="1:10" ht="38.25" x14ac:dyDescent="0.25">
      <c r="A8260" s="378" t="s">
        <v>185</v>
      </c>
      <c r="B8260" s="361" t="s">
        <v>793</v>
      </c>
      <c r="C8260" s="360" t="s">
        <v>12</v>
      </c>
      <c r="D8260" s="360" t="s">
        <v>794</v>
      </c>
      <c r="E8260" s="645" t="s">
        <v>2481</v>
      </c>
      <c r="F8260" s="645"/>
      <c r="G8260" s="362" t="s">
        <v>16</v>
      </c>
      <c r="H8260" s="363">
        <v>28.936900000000001</v>
      </c>
      <c r="I8260" s="364">
        <v>15.8</v>
      </c>
      <c r="J8260" s="379">
        <v>457.2</v>
      </c>
    </row>
    <row r="8261" spans="1:10" ht="38.25" x14ac:dyDescent="0.25">
      <c r="A8261" s="378" t="s">
        <v>185</v>
      </c>
      <c r="B8261" s="361" t="s">
        <v>541</v>
      </c>
      <c r="C8261" s="360" t="s">
        <v>12</v>
      </c>
      <c r="D8261" s="360" t="s">
        <v>542</v>
      </c>
      <c r="E8261" s="645" t="s">
        <v>2464</v>
      </c>
      <c r="F8261" s="645"/>
      <c r="G8261" s="362" t="s">
        <v>110</v>
      </c>
      <c r="H8261" s="363">
        <v>0.42259999999999998</v>
      </c>
      <c r="I8261" s="364">
        <v>41.2</v>
      </c>
      <c r="J8261" s="379">
        <v>17.41</v>
      </c>
    </row>
    <row r="8262" spans="1:10" ht="38.25" x14ac:dyDescent="0.25">
      <c r="A8262" s="372" t="s">
        <v>191</v>
      </c>
      <c r="B8262" s="355" t="s">
        <v>650</v>
      </c>
      <c r="C8262" s="354" t="s">
        <v>12</v>
      </c>
      <c r="D8262" s="354" t="s">
        <v>651</v>
      </c>
      <c r="E8262" s="643" t="s">
        <v>192</v>
      </c>
      <c r="F8262" s="643"/>
      <c r="G8262" s="356" t="s">
        <v>162</v>
      </c>
      <c r="H8262" s="357">
        <v>1.3111999999999999</v>
      </c>
      <c r="I8262" s="358">
        <v>43.93</v>
      </c>
      <c r="J8262" s="373">
        <v>57.6</v>
      </c>
    </row>
    <row r="8263" spans="1:10" ht="25.5" x14ac:dyDescent="0.25">
      <c r="A8263" s="372" t="s">
        <v>191</v>
      </c>
      <c r="B8263" s="355" t="s">
        <v>656</v>
      </c>
      <c r="C8263" s="354" t="s">
        <v>12</v>
      </c>
      <c r="D8263" s="354" t="s">
        <v>657</v>
      </c>
      <c r="E8263" s="643" t="s">
        <v>192</v>
      </c>
      <c r="F8263" s="643"/>
      <c r="G8263" s="356" t="s">
        <v>16</v>
      </c>
      <c r="H8263" s="357">
        <v>0.26190000000000002</v>
      </c>
      <c r="I8263" s="358">
        <v>18.02</v>
      </c>
      <c r="J8263" s="373">
        <v>4.71</v>
      </c>
    </row>
    <row r="8264" spans="1:10" ht="38.25" x14ac:dyDescent="0.25">
      <c r="A8264" s="372" t="s">
        <v>191</v>
      </c>
      <c r="B8264" s="355" t="s">
        <v>208</v>
      </c>
      <c r="C8264" s="354" t="s">
        <v>12</v>
      </c>
      <c r="D8264" s="354" t="s">
        <v>113</v>
      </c>
      <c r="E8264" s="643" t="s">
        <v>192</v>
      </c>
      <c r="F8264" s="643"/>
      <c r="G8264" s="356" t="s">
        <v>105</v>
      </c>
      <c r="H8264" s="357">
        <v>5.67E-2</v>
      </c>
      <c r="I8264" s="358">
        <v>6.52</v>
      </c>
      <c r="J8264" s="373">
        <v>0.36</v>
      </c>
    </row>
    <row r="8265" spans="1:10" ht="26.25" thickBot="1" x14ac:dyDescent="0.3">
      <c r="A8265" s="372" t="s">
        <v>191</v>
      </c>
      <c r="B8265" s="355" t="s">
        <v>206</v>
      </c>
      <c r="C8265" s="354" t="s">
        <v>12</v>
      </c>
      <c r="D8265" s="354" t="s">
        <v>296</v>
      </c>
      <c r="E8265" s="643" t="s">
        <v>192</v>
      </c>
      <c r="F8265" s="643"/>
      <c r="G8265" s="356" t="s">
        <v>3</v>
      </c>
      <c r="H8265" s="357">
        <v>4.4770000000000003</v>
      </c>
      <c r="I8265" s="358">
        <v>3.53</v>
      </c>
      <c r="J8265" s="373">
        <v>15.8</v>
      </c>
    </row>
    <row r="8266" spans="1:10" ht="15.75" thickTop="1" x14ac:dyDescent="0.25">
      <c r="A8266" s="374"/>
      <c r="B8266" s="359"/>
      <c r="C8266" s="359"/>
      <c r="D8266" s="359"/>
      <c r="E8266" s="359"/>
      <c r="F8266" s="359"/>
      <c r="G8266" s="359"/>
      <c r="H8266" s="359"/>
      <c r="I8266" s="359"/>
      <c r="J8266" s="375"/>
    </row>
    <row r="8267" spans="1:10" ht="38.25" x14ac:dyDescent="0.25">
      <c r="A8267" s="376" t="s">
        <v>184</v>
      </c>
      <c r="B8267" s="350" t="s">
        <v>3963</v>
      </c>
      <c r="C8267" s="349" t="s">
        <v>12</v>
      </c>
      <c r="D8267" s="349" t="s">
        <v>3964</v>
      </c>
      <c r="E8267" s="644" t="s">
        <v>2472</v>
      </c>
      <c r="F8267" s="644"/>
      <c r="G8267" s="351" t="s">
        <v>187</v>
      </c>
      <c r="H8267" s="352">
        <v>1</v>
      </c>
      <c r="I8267" s="353">
        <v>3604.65</v>
      </c>
      <c r="J8267" s="377">
        <v>3604.65</v>
      </c>
    </row>
    <row r="8268" spans="1:10" ht="38.25" x14ac:dyDescent="0.25">
      <c r="A8268" s="378" t="s">
        <v>185</v>
      </c>
      <c r="B8268" s="361" t="s">
        <v>541</v>
      </c>
      <c r="C8268" s="360" t="s">
        <v>12</v>
      </c>
      <c r="D8268" s="360" t="s">
        <v>542</v>
      </c>
      <c r="E8268" s="645" t="s">
        <v>2464</v>
      </c>
      <c r="F8268" s="645"/>
      <c r="G8268" s="362" t="s">
        <v>110</v>
      </c>
      <c r="H8268" s="363">
        <v>0.4929</v>
      </c>
      <c r="I8268" s="364">
        <v>41.2</v>
      </c>
      <c r="J8268" s="379">
        <v>20.3</v>
      </c>
    </row>
    <row r="8269" spans="1:10" ht="38.25" x14ac:dyDescent="0.25">
      <c r="A8269" s="378" t="s">
        <v>185</v>
      </c>
      <c r="B8269" s="361" t="s">
        <v>363</v>
      </c>
      <c r="C8269" s="360" t="s">
        <v>12</v>
      </c>
      <c r="D8269" s="360" t="s">
        <v>364</v>
      </c>
      <c r="E8269" s="645" t="s">
        <v>2464</v>
      </c>
      <c r="F8269" s="645"/>
      <c r="G8269" s="362" t="s">
        <v>109</v>
      </c>
      <c r="H8269" s="363">
        <v>5.4714</v>
      </c>
      <c r="I8269" s="364">
        <v>1.54</v>
      </c>
      <c r="J8269" s="379">
        <v>8.42</v>
      </c>
    </row>
    <row r="8270" spans="1:10" ht="51" x14ac:dyDescent="0.25">
      <c r="A8270" s="378" t="s">
        <v>185</v>
      </c>
      <c r="B8270" s="361" t="s">
        <v>4237</v>
      </c>
      <c r="C8270" s="360" t="s">
        <v>12</v>
      </c>
      <c r="D8270" s="360" t="s">
        <v>4238</v>
      </c>
      <c r="E8270" s="645" t="s">
        <v>2466</v>
      </c>
      <c r="F8270" s="645"/>
      <c r="G8270" s="362" t="s">
        <v>187</v>
      </c>
      <c r="H8270" s="363">
        <v>1.2</v>
      </c>
      <c r="I8270" s="364">
        <v>664.96</v>
      </c>
      <c r="J8270" s="379">
        <v>797.95</v>
      </c>
    </row>
    <row r="8271" spans="1:10" ht="38.25" x14ac:dyDescent="0.25">
      <c r="A8271" s="378" t="s">
        <v>185</v>
      </c>
      <c r="B8271" s="361" t="s">
        <v>1167</v>
      </c>
      <c r="C8271" s="360" t="s">
        <v>12</v>
      </c>
      <c r="D8271" s="360" t="s">
        <v>1168</v>
      </c>
      <c r="E8271" s="645" t="s">
        <v>2481</v>
      </c>
      <c r="F8271" s="645"/>
      <c r="G8271" s="362" t="s">
        <v>16</v>
      </c>
      <c r="H8271" s="363">
        <v>19.506699999999999</v>
      </c>
      <c r="I8271" s="364">
        <v>11.77</v>
      </c>
      <c r="J8271" s="379">
        <v>229.59</v>
      </c>
    </row>
    <row r="8272" spans="1:10" ht="38.25" x14ac:dyDescent="0.25">
      <c r="A8272" s="378" t="s">
        <v>185</v>
      </c>
      <c r="B8272" s="361" t="s">
        <v>365</v>
      </c>
      <c r="C8272" s="360" t="s">
        <v>12</v>
      </c>
      <c r="D8272" s="360" t="s">
        <v>366</v>
      </c>
      <c r="E8272" s="645" t="s">
        <v>2464</v>
      </c>
      <c r="F8272" s="645"/>
      <c r="G8272" s="362" t="s">
        <v>110</v>
      </c>
      <c r="H8272" s="363">
        <v>14.919</v>
      </c>
      <c r="I8272" s="364">
        <v>0.6</v>
      </c>
      <c r="J8272" s="379">
        <v>8.9499999999999993</v>
      </c>
    </row>
    <row r="8273" spans="1:10" ht="25.5" x14ac:dyDescent="0.25">
      <c r="A8273" s="378" t="s">
        <v>185</v>
      </c>
      <c r="B8273" s="361" t="s">
        <v>492</v>
      </c>
      <c r="C8273" s="360" t="s">
        <v>12</v>
      </c>
      <c r="D8273" s="360" t="s">
        <v>493</v>
      </c>
      <c r="E8273" s="645" t="s">
        <v>2465</v>
      </c>
      <c r="F8273" s="645"/>
      <c r="G8273" s="362" t="s">
        <v>104</v>
      </c>
      <c r="H8273" s="363">
        <v>0.81779999999999997</v>
      </c>
      <c r="I8273" s="364">
        <v>25.31</v>
      </c>
      <c r="J8273" s="379">
        <v>20.69</v>
      </c>
    </row>
    <row r="8274" spans="1:10" ht="25.5" x14ac:dyDescent="0.25">
      <c r="A8274" s="378" t="s">
        <v>185</v>
      </c>
      <c r="B8274" s="361" t="s">
        <v>751</v>
      </c>
      <c r="C8274" s="360" t="s">
        <v>12</v>
      </c>
      <c r="D8274" s="360" t="s">
        <v>2486</v>
      </c>
      <c r="E8274" s="645" t="s">
        <v>2465</v>
      </c>
      <c r="F8274" s="645"/>
      <c r="G8274" s="362" t="s">
        <v>104</v>
      </c>
      <c r="H8274" s="363">
        <v>4.0888</v>
      </c>
      <c r="I8274" s="364">
        <v>32.17</v>
      </c>
      <c r="J8274" s="379">
        <v>131.53</v>
      </c>
    </row>
    <row r="8275" spans="1:10" x14ac:dyDescent="0.25">
      <c r="A8275" s="378" t="s">
        <v>185</v>
      </c>
      <c r="B8275" s="361" t="s">
        <v>190</v>
      </c>
      <c r="C8275" s="360" t="s">
        <v>12</v>
      </c>
      <c r="D8275" s="360" t="s">
        <v>106</v>
      </c>
      <c r="E8275" s="645" t="s">
        <v>2465</v>
      </c>
      <c r="F8275" s="645"/>
      <c r="G8275" s="362" t="s">
        <v>104</v>
      </c>
      <c r="H8275" s="363">
        <v>25.523499999999999</v>
      </c>
      <c r="I8275" s="364">
        <v>24.91</v>
      </c>
      <c r="J8275" s="379">
        <v>635.79</v>
      </c>
    </row>
    <row r="8276" spans="1:10" ht="38.25" x14ac:dyDescent="0.25">
      <c r="A8276" s="378" t="s">
        <v>185</v>
      </c>
      <c r="B8276" s="361" t="s">
        <v>539</v>
      </c>
      <c r="C8276" s="360" t="s">
        <v>12</v>
      </c>
      <c r="D8276" s="360" t="s">
        <v>540</v>
      </c>
      <c r="E8276" s="645" t="s">
        <v>2464</v>
      </c>
      <c r="F8276" s="645"/>
      <c r="G8276" s="362" t="s">
        <v>109</v>
      </c>
      <c r="H8276" s="363">
        <v>0.32479999999999998</v>
      </c>
      <c r="I8276" s="364">
        <v>42.74</v>
      </c>
      <c r="J8276" s="379">
        <v>13.88</v>
      </c>
    </row>
    <row r="8277" spans="1:10" ht="38.25" x14ac:dyDescent="0.25">
      <c r="A8277" s="378" t="s">
        <v>185</v>
      </c>
      <c r="B8277" s="361" t="s">
        <v>1146</v>
      </c>
      <c r="C8277" s="360" t="s">
        <v>12</v>
      </c>
      <c r="D8277" s="360" t="s">
        <v>1147</v>
      </c>
      <c r="E8277" s="645" t="s">
        <v>2481</v>
      </c>
      <c r="F8277" s="645"/>
      <c r="G8277" s="362" t="s">
        <v>16</v>
      </c>
      <c r="H8277" s="363">
        <v>50.472200000000001</v>
      </c>
      <c r="I8277" s="364">
        <v>14.2</v>
      </c>
      <c r="J8277" s="379">
        <v>716.7</v>
      </c>
    </row>
    <row r="8278" spans="1:10" x14ac:dyDescent="0.25">
      <c r="A8278" s="378" t="s">
        <v>185</v>
      </c>
      <c r="B8278" s="361" t="s">
        <v>207</v>
      </c>
      <c r="C8278" s="360" t="s">
        <v>12</v>
      </c>
      <c r="D8278" s="360" t="s">
        <v>107</v>
      </c>
      <c r="E8278" s="645" t="s">
        <v>2465</v>
      </c>
      <c r="F8278" s="645"/>
      <c r="G8278" s="362" t="s">
        <v>104</v>
      </c>
      <c r="H8278" s="363">
        <v>25.523499999999999</v>
      </c>
      <c r="I8278" s="364">
        <v>33.840000000000003</v>
      </c>
      <c r="J8278" s="379">
        <v>863.71</v>
      </c>
    </row>
    <row r="8279" spans="1:10" ht="38.25" x14ac:dyDescent="0.25">
      <c r="A8279" s="372" t="s">
        <v>191</v>
      </c>
      <c r="B8279" s="355" t="s">
        <v>650</v>
      </c>
      <c r="C8279" s="354" t="s">
        <v>12</v>
      </c>
      <c r="D8279" s="354" t="s">
        <v>651</v>
      </c>
      <c r="E8279" s="643" t="s">
        <v>192</v>
      </c>
      <c r="F8279" s="643"/>
      <c r="G8279" s="356" t="s">
        <v>162</v>
      </c>
      <c r="H8279" s="357">
        <v>2.9007999999999998</v>
      </c>
      <c r="I8279" s="358">
        <v>43.93</v>
      </c>
      <c r="J8279" s="373">
        <v>127.43</v>
      </c>
    </row>
    <row r="8280" spans="1:10" ht="25.5" x14ac:dyDescent="0.25">
      <c r="A8280" s="372" t="s">
        <v>191</v>
      </c>
      <c r="B8280" s="355" t="s">
        <v>656</v>
      </c>
      <c r="C8280" s="354" t="s">
        <v>12</v>
      </c>
      <c r="D8280" s="354" t="s">
        <v>657</v>
      </c>
      <c r="E8280" s="643" t="s">
        <v>192</v>
      </c>
      <c r="F8280" s="643"/>
      <c r="G8280" s="356" t="s">
        <v>16</v>
      </c>
      <c r="H8280" s="357">
        <v>0.30559999999999998</v>
      </c>
      <c r="I8280" s="358">
        <v>18.02</v>
      </c>
      <c r="J8280" s="373">
        <v>5.5</v>
      </c>
    </row>
    <row r="8281" spans="1:10" ht="25.5" x14ac:dyDescent="0.25">
      <c r="A8281" s="372" t="s">
        <v>191</v>
      </c>
      <c r="B8281" s="355" t="s">
        <v>206</v>
      </c>
      <c r="C8281" s="354" t="s">
        <v>12</v>
      </c>
      <c r="D8281" s="354" t="s">
        <v>296</v>
      </c>
      <c r="E8281" s="643" t="s">
        <v>192</v>
      </c>
      <c r="F8281" s="643"/>
      <c r="G8281" s="356" t="s">
        <v>3</v>
      </c>
      <c r="H8281" s="357">
        <v>6.6348000000000003</v>
      </c>
      <c r="I8281" s="358">
        <v>3.53</v>
      </c>
      <c r="J8281" s="373">
        <v>23.42</v>
      </c>
    </row>
    <row r="8282" spans="1:10" ht="39" thickBot="1" x14ac:dyDescent="0.3">
      <c r="A8282" s="372" t="s">
        <v>191</v>
      </c>
      <c r="B8282" s="355" t="s">
        <v>208</v>
      </c>
      <c r="C8282" s="354" t="s">
        <v>12</v>
      </c>
      <c r="D8282" s="354" t="s">
        <v>113</v>
      </c>
      <c r="E8282" s="643" t="s">
        <v>192</v>
      </c>
      <c r="F8282" s="643"/>
      <c r="G8282" s="356" t="s">
        <v>105</v>
      </c>
      <c r="H8282" s="357">
        <v>0.1222</v>
      </c>
      <c r="I8282" s="358">
        <v>6.52</v>
      </c>
      <c r="J8282" s="373">
        <v>0.79</v>
      </c>
    </row>
    <row r="8283" spans="1:10" ht="15.75" thickTop="1" x14ac:dyDescent="0.25">
      <c r="A8283" s="374"/>
      <c r="B8283" s="359"/>
      <c r="C8283" s="359"/>
      <c r="D8283" s="359"/>
      <c r="E8283" s="359"/>
      <c r="F8283" s="359"/>
      <c r="G8283" s="359"/>
      <c r="H8283" s="359"/>
      <c r="I8283" s="359"/>
      <c r="J8283" s="375"/>
    </row>
    <row r="8284" spans="1:10" x14ac:dyDescent="0.25">
      <c r="A8284" s="376" t="s">
        <v>184</v>
      </c>
      <c r="B8284" s="350" t="s">
        <v>550</v>
      </c>
      <c r="C8284" s="349" t="s">
        <v>12</v>
      </c>
      <c r="D8284" s="349" t="s">
        <v>551</v>
      </c>
      <c r="E8284" s="644" t="s">
        <v>2465</v>
      </c>
      <c r="F8284" s="644"/>
      <c r="G8284" s="351" t="s">
        <v>104</v>
      </c>
      <c r="H8284" s="352">
        <v>1</v>
      </c>
      <c r="I8284" s="353">
        <v>35.26</v>
      </c>
      <c r="J8284" s="377">
        <v>35.26</v>
      </c>
    </row>
    <row r="8285" spans="1:10" ht="25.5" x14ac:dyDescent="0.25">
      <c r="A8285" s="378" t="s">
        <v>185</v>
      </c>
      <c r="B8285" s="361" t="s">
        <v>534</v>
      </c>
      <c r="C8285" s="360" t="s">
        <v>12</v>
      </c>
      <c r="D8285" s="360" t="s">
        <v>535</v>
      </c>
      <c r="E8285" s="645" t="s">
        <v>2465</v>
      </c>
      <c r="F8285" s="645"/>
      <c r="G8285" s="362" t="s">
        <v>104</v>
      </c>
      <c r="H8285" s="363">
        <v>1</v>
      </c>
      <c r="I8285" s="364">
        <v>0.35</v>
      </c>
      <c r="J8285" s="379">
        <v>0.35</v>
      </c>
    </row>
    <row r="8286" spans="1:10" ht="25.5" x14ac:dyDescent="0.25">
      <c r="A8286" s="372" t="s">
        <v>191</v>
      </c>
      <c r="B8286" s="355" t="s">
        <v>219</v>
      </c>
      <c r="C8286" s="354" t="s">
        <v>12</v>
      </c>
      <c r="D8286" s="354" t="s">
        <v>489</v>
      </c>
      <c r="E8286" s="643" t="s">
        <v>2425</v>
      </c>
      <c r="F8286" s="643"/>
      <c r="G8286" s="356" t="s">
        <v>104</v>
      </c>
      <c r="H8286" s="357">
        <v>1</v>
      </c>
      <c r="I8286" s="358">
        <v>0.88</v>
      </c>
      <c r="J8286" s="373">
        <v>0.88</v>
      </c>
    </row>
    <row r="8287" spans="1:10" ht="25.5" x14ac:dyDescent="0.25">
      <c r="A8287" s="372" t="s">
        <v>191</v>
      </c>
      <c r="B8287" s="355" t="s">
        <v>425</v>
      </c>
      <c r="C8287" s="354" t="s">
        <v>12</v>
      </c>
      <c r="D8287" s="354" t="s">
        <v>426</v>
      </c>
      <c r="E8287" s="643" t="s">
        <v>2425</v>
      </c>
      <c r="F8287" s="643"/>
      <c r="G8287" s="356" t="s">
        <v>104</v>
      </c>
      <c r="H8287" s="357">
        <v>1</v>
      </c>
      <c r="I8287" s="358">
        <v>1.77</v>
      </c>
      <c r="J8287" s="373">
        <v>1.77</v>
      </c>
    </row>
    <row r="8288" spans="1:10" ht="25.5" x14ac:dyDescent="0.25">
      <c r="A8288" s="372" t="s">
        <v>191</v>
      </c>
      <c r="B8288" s="355" t="s">
        <v>218</v>
      </c>
      <c r="C8288" s="354" t="s">
        <v>12</v>
      </c>
      <c r="D8288" s="354" t="s">
        <v>491</v>
      </c>
      <c r="E8288" s="643" t="s">
        <v>2425</v>
      </c>
      <c r="F8288" s="643"/>
      <c r="G8288" s="356" t="s">
        <v>104</v>
      </c>
      <c r="H8288" s="357">
        <v>1</v>
      </c>
      <c r="I8288" s="358">
        <v>0.11</v>
      </c>
      <c r="J8288" s="373">
        <v>0.11</v>
      </c>
    </row>
    <row r="8289" spans="1:10" ht="25.5" x14ac:dyDescent="0.25">
      <c r="A8289" s="372" t="s">
        <v>191</v>
      </c>
      <c r="B8289" s="355" t="s">
        <v>427</v>
      </c>
      <c r="C8289" s="354" t="s">
        <v>12</v>
      </c>
      <c r="D8289" s="354" t="s">
        <v>428</v>
      </c>
      <c r="E8289" s="643" t="s">
        <v>2425</v>
      </c>
      <c r="F8289" s="643"/>
      <c r="G8289" s="356" t="s">
        <v>104</v>
      </c>
      <c r="H8289" s="357">
        <v>1</v>
      </c>
      <c r="I8289" s="358">
        <v>1.8</v>
      </c>
      <c r="J8289" s="373">
        <v>1.8</v>
      </c>
    </row>
    <row r="8290" spans="1:10" ht="25.5" x14ac:dyDescent="0.25">
      <c r="A8290" s="372" t="s">
        <v>191</v>
      </c>
      <c r="B8290" s="355" t="s">
        <v>216</v>
      </c>
      <c r="C8290" s="354" t="s">
        <v>12</v>
      </c>
      <c r="D8290" s="354" t="s">
        <v>488</v>
      </c>
      <c r="E8290" s="643" t="s">
        <v>2425</v>
      </c>
      <c r="F8290" s="643"/>
      <c r="G8290" s="356" t="s">
        <v>104</v>
      </c>
      <c r="H8290" s="357">
        <v>1</v>
      </c>
      <c r="I8290" s="358">
        <v>5</v>
      </c>
      <c r="J8290" s="373">
        <v>5</v>
      </c>
    </row>
    <row r="8291" spans="1:10" x14ac:dyDescent="0.25">
      <c r="A8291" s="372" t="s">
        <v>191</v>
      </c>
      <c r="B8291" s="355" t="s">
        <v>422</v>
      </c>
      <c r="C8291" s="354" t="s">
        <v>12</v>
      </c>
      <c r="D8291" s="354" t="s">
        <v>536</v>
      </c>
      <c r="E8291" s="643" t="s">
        <v>215</v>
      </c>
      <c r="F8291" s="643"/>
      <c r="G8291" s="356" t="s">
        <v>104</v>
      </c>
      <c r="H8291" s="357">
        <v>1</v>
      </c>
      <c r="I8291" s="358">
        <v>23.86</v>
      </c>
      <c r="J8291" s="373">
        <v>23.86</v>
      </c>
    </row>
    <row r="8292" spans="1:10" ht="26.25" thickBot="1" x14ac:dyDescent="0.3">
      <c r="A8292" s="372" t="s">
        <v>191</v>
      </c>
      <c r="B8292" s="355" t="s">
        <v>217</v>
      </c>
      <c r="C8292" s="354" t="s">
        <v>12</v>
      </c>
      <c r="D8292" s="354" t="s">
        <v>490</v>
      </c>
      <c r="E8292" s="643" t="s">
        <v>2425</v>
      </c>
      <c r="F8292" s="643"/>
      <c r="G8292" s="356" t="s">
        <v>104</v>
      </c>
      <c r="H8292" s="357">
        <v>1</v>
      </c>
      <c r="I8292" s="358">
        <v>1.49</v>
      </c>
      <c r="J8292" s="373">
        <v>1.49</v>
      </c>
    </row>
    <row r="8293" spans="1:10" ht="15.75" thickTop="1" x14ac:dyDescent="0.25">
      <c r="A8293" s="374"/>
      <c r="B8293" s="359"/>
      <c r="C8293" s="359"/>
      <c r="D8293" s="359"/>
      <c r="E8293" s="359"/>
      <c r="F8293" s="359"/>
      <c r="G8293" s="359"/>
      <c r="H8293" s="359"/>
      <c r="I8293" s="359"/>
      <c r="J8293" s="375"/>
    </row>
    <row r="8294" spans="1:10" ht="63.75" x14ac:dyDescent="0.25">
      <c r="A8294" s="376" t="s">
        <v>184</v>
      </c>
      <c r="B8294" s="350" t="s">
        <v>5175</v>
      </c>
      <c r="C8294" s="349" t="s">
        <v>12</v>
      </c>
      <c r="D8294" s="349" t="s">
        <v>5176</v>
      </c>
      <c r="E8294" s="644" t="s">
        <v>3960</v>
      </c>
      <c r="F8294" s="644"/>
      <c r="G8294" s="351" t="s">
        <v>162</v>
      </c>
      <c r="H8294" s="352">
        <v>1</v>
      </c>
      <c r="I8294" s="353">
        <v>60</v>
      </c>
      <c r="J8294" s="377">
        <v>60</v>
      </c>
    </row>
    <row r="8295" spans="1:10" x14ac:dyDescent="0.25">
      <c r="A8295" s="378" t="s">
        <v>185</v>
      </c>
      <c r="B8295" s="361" t="s">
        <v>550</v>
      </c>
      <c r="C8295" s="360" t="s">
        <v>12</v>
      </c>
      <c r="D8295" s="360" t="s">
        <v>551</v>
      </c>
      <c r="E8295" s="645" t="s">
        <v>2465</v>
      </c>
      <c r="F8295" s="645"/>
      <c r="G8295" s="362" t="s">
        <v>104</v>
      </c>
      <c r="H8295" s="363">
        <v>1.3559000000000001</v>
      </c>
      <c r="I8295" s="364">
        <v>35.26</v>
      </c>
      <c r="J8295" s="379">
        <v>47.8</v>
      </c>
    </row>
    <row r="8296" spans="1:10" x14ac:dyDescent="0.25">
      <c r="A8296" s="372" t="s">
        <v>191</v>
      </c>
      <c r="B8296" s="355" t="s">
        <v>423</v>
      </c>
      <c r="C8296" s="354" t="s">
        <v>12</v>
      </c>
      <c r="D8296" s="354" t="s">
        <v>424</v>
      </c>
      <c r="E8296" s="643" t="s">
        <v>192</v>
      </c>
      <c r="F8296" s="643"/>
      <c r="G8296" s="356" t="s">
        <v>105</v>
      </c>
      <c r="H8296" s="357">
        <v>2.5499999999999998E-2</v>
      </c>
      <c r="I8296" s="358">
        <v>19</v>
      </c>
      <c r="J8296" s="373">
        <v>0.48</v>
      </c>
    </row>
    <row r="8297" spans="1:10" ht="15.75" thickBot="1" x14ac:dyDescent="0.3">
      <c r="A8297" s="372" t="s">
        <v>191</v>
      </c>
      <c r="B8297" s="355" t="s">
        <v>1077</v>
      </c>
      <c r="C8297" s="354" t="s">
        <v>12</v>
      </c>
      <c r="D8297" s="354" t="s">
        <v>1078</v>
      </c>
      <c r="E8297" s="643" t="s">
        <v>192</v>
      </c>
      <c r="F8297" s="643"/>
      <c r="G8297" s="356" t="s">
        <v>105</v>
      </c>
      <c r="H8297" s="357">
        <v>0.25490000000000002</v>
      </c>
      <c r="I8297" s="358">
        <v>46</v>
      </c>
      <c r="J8297" s="373">
        <v>11.72</v>
      </c>
    </row>
    <row r="8298" spans="1:10" ht="15.75" thickTop="1" x14ac:dyDescent="0.25">
      <c r="A8298" s="374"/>
      <c r="B8298" s="359"/>
      <c r="C8298" s="359"/>
      <c r="D8298" s="359"/>
      <c r="E8298" s="359"/>
      <c r="F8298" s="359"/>
      <c r="G8298" s="359"/>
      <c r="H8298" s="359"/>
      <c r="I8298" s="359"/>
      <c r="J8298" s="375"/>
    </row>
    <row r="8299" spans="1:10" ht="51" x14ac:dyDescent="0.25">
      <c r="A8299" s="376" t="s">
        <v>184</v>
      </c>
      <c r="B8299" s="350" t="s">
        <v>3990</v>
      </c>
      <c r="C8299" s="349" t="s">
        <v>12</v>
      </c>
      <c r="D8299" s="349" t="s">
        <v>3991</v>
      </c>
      <c r="E8299" s="644" t="s">
        <v>3960</v>
      </c>
      <c r="F8299" s="644"/>
      <c r="G8299" s="351" t="s">
        <v>162</v>
      </c>
      <c r="H8299" s="352">
        <v>1</v>
      </c>
      <c r="I8299" s="353">
        <v>57.89</v>
      </c>
      <c r="J8299" s="377">
        <v>57.89</v>
      </c>
    </row>
    <row r="8300" spans="1:10" x14ac:dyDescent="0.25">
      <c r="A8300" s="378" t="s">
        <v>185</v>
      </c>
      <c r="B8300" s="361" t="s">
        <v>550</v>
      </c>
      <c r="C8300" s="360" t="s">
        <v>12</v>
      </c>
      <c r="D8300" s="360" t="s">
        <v>551</v>
      </c>
      <c r="E8300" s="645" t="s">
        <v>2465</v>
      </c>
      <c r="F8300" s="645"/>
      <c r="G8300" s="362" t="s">
        <v>104</v>
      </c>
      <c r="H8300" s="363">
        <v>1.0530999999999999</v>
      </c>
      <c r="I8300" s="364">
        <v>35.26</v>
      </c>
      <c r="J8300" s="379">
        <v>37.130000000000003</v>
      </c>
    </row>
    <row r="8301" spans="1:10" x14ac:dyDescent="0.25">
      <c r="A8301" s="372" t="s">
        <v>191</v>
      </c>
      <c r="B8301" s="355" t="s">
        <v>423</v>
      </c>
      <c r="C8301" s="354" t="s">
        <v>12</v>
      </c>
      <c r="D8301" s="354" t="s">
        <v>424</v>
      </c>
      <c r="E8301" s="643" t="s">
        <v>192</v>
      </c>
      <c r="F8301" s="643"/>
      <c r="G8301" s="356" t="s">
        <v>105</v>
      </c>
      <c r="H8301" s="357">
        <v>0.124</v>
      </c>
      <c r="I8301" s="358">
        <v>19</v>
      </c>
      <c r="J8301" s="373">
        <v>2.35</v>
      </c>
    </row>
    <row r="8302" spans="1:10" ht="15.75" thickBot="1" x14ac:dyDescent="0.3">
      <c r="A8302" s="372" t="s">
        <v>191</v>
      </c>
      <c r="B8302" s="355" t="s">
        <v>1075</v>
      </c>
      <c r="C8302" s="354" t="s">
        <v>12</v>
      </c>
      <c r="D8302" s="354" t="s">
        <v>1076</v>
      </c>
      <c r="E8302" s="643" t="s">
        <v>192</v>
      </c>
      <c r="F8302" s="643"/>
      <c r="G8302" s="356" t="s">
        <v>105</v>
      </c>
      <c r="H8302" s="357">
        <v>0.41339999999999999</v>
      </c>
      <c r="I8302" s="358">
        <v>44.54</v>
      </c>
      <c r="J8302" s="373">
        <v>18.41</v>
      </c>
    </row>
    <row r="8303" spans="1:10" ht="15.75" thickTop="1" x14ac:dyDescent="0.25">
      <c r="A8303" s="374"/>
      <c r="B8303" s="359"/>
      <c r="C8303" s="359"/>
      <c r="D8303" s="359"/>
      <c r="E8303" s="359"/>
      <c r="F8303" s="359"/>
      <c r="G8303" s="359"/>
      <c r="H8303" s="359"/>
      <c r="I8303" s="359"/>
      <c r="J8303" s="375"/>
    </row>
    <row r="8304" spans="1:10" ht="51" x14ac:dyDescent="0.25">
      <c r="A8304" s="376" t="s">
        <v>184</v>
      </c>
      <c r="B8304" s="350" t="s">
        <v>5554</v>
      </c>
      <c r="C8304" s="349" t="s">
        <v>12</v>
      </c>
      <c r="D8304" s="349" t="s">
        <v>5555</v>
      </c>
      <c r="E8304" s="644" t="s">
        <v>3960</v>
      </c>
      <c r="F8304" s="644"/>
      <c r="G8304" s="351" t="s">
        <v>162</v>
      </c>
      <c r="H8304" s="352">
        <v>1</v>
      </c>
      <c r="I8304" s="353">
        <v>28.93</v>
      </c>
      <c r="J8304" s="377">
        <v>28.93</v>
      </c>
    </row>
    <row r="8305" spans="1:10" x14ac:dyDescent="0.25">
      <c r="A8305" s="378" t="s">
        <v>185</v>
      </c>
      <c r="B8305" s="361" t="s">
        <v>550</v>
      </c>
      <c r="C8305" s="360" t="s">
        <v>12</v>
      </c>
      <c r="D8305" s="360" t="s">
        <v>551</v>
      </c>
      <c r="E8305" s="645" t="s">
        <v>2465</v>
      </c>
      <c r="F8305" s="645"/>
      <c r="G8305" s="362" t="s">
        <v>104</v>
      </c>
      <c r="H8305" s="363">
        <v>0.52659999999999996</v>
      </c>
      <c r="I8305" s="364">
        <v>35.26</v>
      </c>
      <c r="J8305" s="379">
        <v>18.559999999999999</v>
      </c>
    </row>
    <row r="8306" spans="1:10" x14ac:dyDescent="0.25">
      <c r="A8306" s="372" t="s">
        <v>191</v>
      </c>
      <c r="B8306" s="355" t="s">
        <v>1075</v>
      </c>
      <c r="C8306" s="354" t="s">
        <v>12</v>
      </c>
      <c r="D8306" s="354" t="s">
        <v>1076</v>
      </c>
      <c r="E8306" s="643" t="s">
        <v>192</v>
      </c>
      <c r="F8306" s="643"/>
      <c r="G8306" s="356" t="s">
        <v>105</v>
      </c>
      <c r="H8306" s="357">
        <v>0.20669999999999999</v>
      </c>
      <c r="I8306" s="358">
        <v>44.54</v>
      </c>
      <c r="J8306" s="373">
        <v>9.1999999999999993</v>
      </c>
    </row>
    <row r="8307" spans="1:10" ht="15.75" thickBot="1" x14ac:dyDescent="0.3">
      <c r="A8307" s="372" t="s">
        <v>191</v>
      </c>
      <c r="B8307" s="355" t="s">
        <v>423</v>
      </c>
      <c r="C8307" s="354" t="s">
        <v>12</v>
      </c>
      <c r="D8307" s="354" t="s">
        <v>424</v>
      </c>
      <c r="E8307" s="643" t="s">
        <v>192</v>
      </c>
      <c r="F8307" s="643"/>
      <c r="G8307" s="356" t="s">
        <v>105</v>
      </c>
      <c r="H8307" s="357">
        <v>6.2E-2</v>
      </c>
      <c r="I8307" s="358">
        <v>19</v>
      </c>
      <c r="J8307" s="373">
        <v>1.17</v>
      </c>
    </row>
    <row r="8308" spans="1:10" ht="15.75" thickTop="1" x14ac:dyDescent="0.25">
      <c r="A8308" s="374"/>
      <c r="B8308" s="359"/>
      <c r="C8308" s="359"/>
      <c r="D8308" s="359"/>
      <c r="E8308" s="359"/>
      <c r="F8308" s="359"/>
      <c r="G8308" s="359"/>
      <c r="H8308" s="359"/>
      <c r="I8308" s="359"/>
      <c r="J8308" s="375"/>
    </row>
    <row r="8309" spans="1:10" ht="25.5" x14ac:dyDescent="0.25">
      <c r="A8309" s="376" t="s">
        <v>184</v>
      </c>
      <c r="B8309" s="350" t="s">
        <v>2924</v>
      </c>
      <c r="C8309" s="349" t="s">
        <v>163</v>
      </c>
      <c r="D8309" s="349" t="s">
        <v>2925</v>
      </c>
      <c r="E8309" s="644" t="s">
        <v>2467</v>
      </c>
      <c r="F8309" s="644"/>
      <c r="G8309" s="351" t="s">
        <v>162</v>
      </c>
      <c r="H8309" s="352">
        <v>1</v>
      </c>
      <c r="I8309" s="353">
        <v>18.190000000000001</v>
      </c>
      <c r="J8309" s="377">
        <v>18.190000000000001</v>
      </c>
    </row>
    <row r="8310" spans="1:10" x14ac:dyDescent="0.25">
      <c r="A8310" s="378" t="s">
        <v>185</v>
      </c>
      <c r="B8310" s="361" t="s">
        <v>550</v>
      </c>
      <c r="C8310" s="360" t="s">
        <v>12</v>
      </c>
      <c r="D8310" s="360" t="s">
        <v>551</v>
      </c>
      <c r="E8310" s="645" t="s">
        <v>2465</v>
      </c>
      <c r="F8310" s="645"/>
      <c r="G8310" s="362" t="s">
        <v>104</v>
      </c>
      <c r="H8310" s="363">
        <v>0.4597</v>
      </c>
      <c r="I8310" s="364">
        <v>35.26</v>
      </c>
      <c r="J8310" s="379">
        <v>16.2</v>
      </c>
    </row>
    <row r="8311" spans="1:10" ht="25.5" x14ac:dyDescent="0.25">
      <c r="A8311" s="372" t="s">
        <v>191</v>
      </c>
      <c r="B8311" s="355" t="s">
        <v>754</v>
      </c>
      <c r="C8311" s="354" t="s">
        <v>12</v>
      </c>
      <c r="D8311" s="354" t="s">
        <v>755</v>
      </c>
      <c r="E8311" s="643" t="s">
        <v>192</v>
      </c>
      <c r="F8311" s="643"/>
      <c r="G8311" s="356" t="s">
        <v>4</v>
      </c>
      <c r="H8311" s="357">
        <v>0.4</v>
      </c>
      <c r="I8311" s="358">
        <v>0.94</v>
      </c>
      <c r="J8311" s="373">
        <v>0.37</v>
      </c>
    </row>
    <row r="8312" spans="1:10" x14ac:dyDescent="0.25">
      <c r="A8312" s="372" t="s">
        <v>191</v>
      </c>
      <c r="B8312" s="355" t="s">
        <v>3256</v>
      </c>
      <c r="C8312" s="354" t="s">
        <v>212</v>
      </c>
      <c r="D8312" s="354" t="s">
        <v>3257</v>
      </c>
      <c r="E8312" s="643" t="s">
        <v>192</v>
      </c>
      <c r="F8312" s="643"/>
      <c r="G8312" s="356" t="s">
        <v>105</v>
      </c>
      <c r="H8312" s="357">
        <v>0.1002</v>
      </c>
      <c r="I8312" s="358">
        <v>16.18</v>
      </c>
      <c r="J8312" s="373">
        <v>1.62</v>
      </c>
    </row>
    <row r="8313" spans="1:10" x14ac:dyDescent="0.25">
      <c r="A8313" s="646" t="s">
        <v>199</v>
      </c>
      <c r="B8313" s="853"/>
      <c r="C8313" s="853"/>
      <c r="D8313" s="853"/>
      <c r="E8313" s="853"/>
      <c r="F8313" s="853"/>
      <c r="G8313" s="853"/>
      <c r="H8313" s="853"/>
      <c r="I8313" s="853"/>
      <c r="J8313" s="647"/>
    </row>
    <row r="8314" spans="1:10" ht="15.75" thickBot="1" x14ac:dyDescent="0.3">
      <c r="A8314" s="648" t="s">
        <v>3258</v>
      </c>
      <c r="B8314" s="854"/>
      <c r="C8314" s="854"/>
      <c r="D8314" s="854"/>
      <c r="E8314" s="854"/>
      <c r="F8314" s="854"/>
      <c r="G8314" s="854"/>
      <c r="H8314" s="854"/>
      <c r="I8314" s="854"/>
      <c r="J8314" s="649"/>
    </row>
    <row r="8315" spans="1:10" ht="15.75" thickTop="1" x14ac:dyDescent="0.25">
      <c r="A8315" s="374"/>
      <c r="B8315" s="359"/>
      <c r="C8315" s="359"/>
      <c r="D8315" s="359"/>
      <c r="E8315" s="359"/>
      <c r="F8315" s="359"/>
      <c r="G8315" s="359"/>
      <c r="H8315" s="359"/>
      <c r="I8315" s="359"/>
      <c r="J8315" s="375"/>
    </row>
    <row r="8316" spans="1:10" ht="25.5" x14ac:dyDescent="0.25">
      <c r="A8316" s="376" t="s">
        <v>184</v>
      </c>
      <c r="B8316" s="350" t="s">
        <v>3784</v>
      </c>
      <c r="C8316" s="349" t="s">
        <v>12</v>
      </c>
      <c r="D8316" s="349" t="s">
        <v>3785</v>
      </c>
      <c r="E8316" s="644" t="s">
        <v>2467</v>
      </c>
      <c r="F8316" s="644"/>
      <c r="G8316" s="351" t="s">
        <v>162</v>
      </c>
      <c r="H8316" s="352">
        <v>1</v>
      </c>
      <c r="I8316" s="353">
        <v>25.67</v>
      </c>
      <c r="J8316" s="377">
        <v>25.67</v>
      </c>
    </row>
    <row r="8317" spans="1:10" x14ac:dyDescent="0.25">
      <c r="A8317" s="378" t="s">
        <v>185</v>
      </c>
      <c r="B8317" s="361" t="s">
        <v>550</v>
      </c>
      <c r="C8317" s="360" t="s">
        <v>12</v>
      </c>
      <c r="D8317" s="360" t="s">
        <v>551</v>
      </c>
      <c r="E8317" s="645" t="s">
        <v>2465</v>
      </c>
      <c r="F8317" s="645"/>
      <c r="G8317" s="362" t="s">
        <v>104</v>
      </c>
      <c r="H8317" s="363">
        <v>0.45290000000000002</v>
      </c>
      <c r="I8317" s="364">
        <v>35.26</v>
      </c>
      <c r="J8317" s="379">
        <v>15.96</v>
      </c>
    </row>
    <row r="8318" spans="1:10" ht="15.75" thickBot="1" x14ac:dyDescent="0.3">
      <c r="A8318" s="372" t="s">
        <v>191</v>
      </c>
      <c r="B8318" s="355" t="s">
        <v>4485</v>
      </c>
      <c r="C8318" s="354" t="s">
        <v>12</v>
      </c>
      <c r="D8318" s="354" t="s">
        <v>4486</v>
      </c>
      <c r="E8318" s="643" t="s">
        <v>192</v>
      </c>
      <c r="F8318" s="643"/>
      <c r="G8318" s="356" t="s">
        <v>105</v>
      </c>
      <c r="H8318" s="357">
        <v>0.32569999999999999</v>
      </c>
      <c r="I8318" s="358">
        <v>29.83</v>
      </c>
      <c r="J8318" s="373">
        <v>9.7100000000000009</v>
      </c>
    </row>
    <row r="8319" spans="1:10" ht="15.75" thickTop="1" x14ac:dyDescent="0.25">
      <c r="A8319" s="374"/>
      <c r="B8319" s="359"/>
      <c r="C8319" s="359"/>
      <c r="D8319" s="359"/>
      <c r="E8319" s="359"/>
      <c r="F8319" s="359"/>
      <c r="G8319" s="359"/>
      <c r="H8319" s="359"/>
      <c r="I8319" s="359"/>
      <c r="J8319" s="375"/>
    </row>
    <row r="8320" spans="1:10" ht="38.25" x14ac:dyDescent="0.25">
      <c r="A8320" s="376" t="s">
        <v>184</v>
      </c>
      <c r="B8320" s="350" t="s">
        <v>3301</v>
      </c>
      <c r="C8320" s="349" t="s">
        <v>163</v>
      </c>
      <c r="D8320" s="349" t="s">
        <v>3302</v>
      </c>
      <c r="E8320" s="644" t="s">
        <v>1861</v>
      </c>
      <c r="F8320" s="644"/>
      <c r="G8320" s="351" t="s">
        <v>162</v>
      </c>
      <c r="H8320" s="352">
        <v>1</v>
      </c>
      <c r="I8320" s="353">
        <v>29.35</v>
      </c>
      <c r="J8320" s="377">
        <v>29.35</v>
      </c>
    </row>
    <row r="8321" spans="1:10" ht="25.5" x14ac:dyDescent="0.25">
      <c r="A8321" s="378" t="s">
        <v>185</v>
      </c>
      <c r="B8321" s="361" t="s">
        <v>204</v>
      </c>
      <c r="C8321" s="360" t="s">
        <v>12</v>
      </c>
      <c r="D8321" s="360" t="s">
        <v>111</v>
      </c>
      <c r="E8321" s="645" t="s">
        <v>2465</v>
      </c>
      <c r="F8321" s="645"/>
      <c r="G8321" s="362" t="s">
        <v>104</v>
      </c>
      <c r="H8321" s="363">
        <v>0.3</v>
      </c>
      <c r="I8321" s="364">
        <v>26.44</v>
      </c>
      <c r="J8321" s="379">
        <v>7.93</v>
      </c>
    </row>
    <row r="8322" spans="1:10" x14ac:dyDescent="0.25">
      <c r="A8322" s="378" t="s">
        <v>185</v>
      </c>
      <c r="B8322" s="361" t="s">
        <v>550</v>
      </c>
      <c r="C8322" s="360" t="s">
        <v>12</v>
      </c>
      <c r="D8322" s="360" t="s">
        <v>551</v>
      </c>
      <c r="E8322" s="645" t="s">
        <v>2465</v>
      </c>
      <c r="F8322" s="645"/>
      <c r="G8322" s="362" t="s">
        <v>104</v>
      </c>
      <c r="H8322" s="363">
        <v>0.3</v>
      </c>
      <c r="I8322" s="364">
        <v>35.26</v>
      </c>
      <c r="J8322" s="379">
        <v>10.57</v>
      </c>
    </row>
    <row r="8323" spans="1:10" x14ac:dyDescent="0.25">
      <c r="A8323" s="372" t="s">
        <v>191</v>
      </c>
      <c r="B8323" s="355" t="s">
        <v>3312</v>
      </c>
      <c r="C8323" s="354" t="s">
        <v>12</v>
      </c>
      <c r="D8323" s="354" t="s">
        <v>3313</v>
      </c>
      <c r="E8323" s="643" t="s">
        <v>192</v>
      </c>
      <c r="F8323" s="643"/>
      <c r="G8323" s="356" t="s">
        <v>3314</v>
      </c>
      <c r="H8323" s="357">
        <v>1.7500000000000002E-2</v>
      </c>
      <c r="I8323" s="358">
        <v>147.91999999999999</v>
      </c>
      <c r="J8323" s="373">
        <v>2.58</v>
      </c>
    </row>
    <row r="8324" spans="1:10" x14ac:dyDescent="0.25">
      <c r="A8324" s="372" t="s">
        <v>191</v>
      </c>
      <c r="B8324" s="355" t="s">
        <v>3310</v>
      </c>
      <c r="C8324" s="354" t="s">
        <v>1043</v>
      </c>
      <c r="D8324" s="354" t="s">
        <v>3311</v>
      </c>
      <c r="E8324" s="643" t="s">
        <v>192</v>
      </c>
      <c r="F8324" s="643"/>
      <c r="G8324" s="356" t="s">
        <v>105</v>
      </c>
      <c r="H8324" s="357">
        <v>3.3000000000000002E-2</v>
      </c>
      <c r="I8324" s="358">
        <v>23.61</v>
      </c>
      <c r="J8324" s="373">
        <v>0.77</v>
      </c>
    </row>
    <row r="8325" spans="1:10" x14ac:dyDescent="0.25">
      <c r="A8325" s="372" t="s">
        <v>191</v>
      </c>
      <c r="B8325" s="355" t="s">
        <v>3308</v>
      </c>
      <c r="C8325" s="354" t="s">
        <v>1043</v>
      </c>
      <c r="D8325" s="354" t="s">
        <v>3309</v>
      </c>
      <c r="E8325" s="643" t="s">
        <v>192</v>
      </c>
      <c r="F8325" s="643"/>
      <c r="G8325" s="356" t="s">
        <v>105</v>
      </c>
      <c r="H8325" s="357">
        <v>0.13</v>
      </c>
      <c r="I8325" s="358">
        <v>57.7</v>
      </c>
      <c r="J8325" s="373">
        <v>7.5</v>
      </c>
    </row>
    <row r="8326" spans="1:10" x14ac:dyDescent="0.25">
      <c r="A8326" s="646" t="s">
        <v>199</v>
      </c>
      <c r="B8326" s="853"/>
      <c r="C8326" s="853"/>
      <c r="D8326" s="853"/>
      <c r="E8326" s="853"/>
      <c r="F8326" s="853"/>
      <c r="G8326" s="853"/>
      <c r="H8326" s="853"/>
      <c r="I8326" s="853"/>
      <c r="J8326" s="647"/>
    </row>
    <row r="8327" spans="1:10" ht="15.75" thickBot="1" x14ac:dyDescent="0.3">
      <c r="A8327" s="648" t="s">
        <v>3315</v>
      </c>
      <c r="B8327" s="854"/>
      <c r="C8327" s="854"/>
      <c r="D8327" s="854"/>
      <c r="E8327" s="854"/>
      <c r="F8327" s="854"/>
      <c r="G8327" s="854"/>
      <c r="H8327" s="854"/>
      <c r="I8327" s="854"/>
      <c r="J8327" s="649"/>
    </row>
    <row r="8328" spans="1:10" ht="15.75" thickTop="1" x14ac:dyDescent="0.25">
      <c r="A8328" s="374"/>
      <c r="B8328" s="359"/>
      <c r="C8328" s="359"/>
      <c r="D8328" s="359"/>
      <c r="E8328" s="359"/>
      <c r="F8328" s="359"/>
      <c r="G8328" s="359"/>
      <c r="H8328" s="359"/>
      <c r="I8328" s="359"/>
      <c r="J8328" s="375"/>
    </row>
    <row r="8329" spans="1:10" ht="38.25" x14ac:dyDescent="0.25">
      <c r="A8329" s="376" t="s">
        <v>184</v>
      </c>
      <c r="B8329" s="350" t="s">
        <v>1065</v>
      </c>
      <c r="C8329" s="349" t="s">
        <v>12</v>
      </c>
      <c r="D8329" s="349" t="s">
        <v>1066</v>
      </c>
      <c r="E8329" s="644" t="s">
        <v>2467</v>
      </c>
      <c r="F8329" s="644"/>
      <c r="G8329" s="351" t="s">
        <v>162</v>
      </c>
      <c r="H8329" s="352">
        <v>1</v>
      </c>
      <c r="I8329" s="353">
        <v>20.12</v>
      </c>
      <c r="J8329" s="377">
        <v>20.12</v>
      </c>
    </row>
    <row r="8330" spans="1:10" x14ac:dyDescent="0.25">
      <c r="A8330" s="378" t="s">
        <v>185</v>
      </c>
      <c r="B8330" s="361" t="s">
        <v>550</v>
      </c>
      <c r="C8330" s="360" t="s">
        <v>12</v>
      </c>
      <c r="D8330" s="360" t="s">
        <v>551</v>
      </c>
      <c r="E8330" s="645" t="s">
        <v>2465</v>
      </c>
      <c r="F8330" s="645"/>
      <c r="G8330" s="362" t="s">
        <v>104</v>
      </c>
      <c r="H8330" s="363">
        <v>0.3805</v>
      </c>
      <c r="I8330" s="364">
        <v>35.26</v>
      </c>
      <c r="J8330" s="379">
        <v>13.41</v>
      </c>
    </row>
    <row r="8331" spans="1:10" x14ac:dyDescent="0.25">
      <c r="A8331" s="372" t="s">
        <v>191</v>
      </c>
      <c r="B8331" s="355" t="s">
        <v>423</v>
      </c>
      <c r="C8331" s="354" t="s">
        <v>12</v>
      </c>
      <c r="D8331" s="354" t="s">
        <v>424</v>
      </c>
      <c r="E8331" s="643" t="s">
        <v>192</v>
      </c>
      <c r="F8331" s="643"/>
      <c r="G8331" s="356" t="s">
        <v>105</v>
      </c>
      <c r="H8331" s="357">
        <v>1.4E-2</v>
      </c>
      <c r="I8331" s="358">
        <v>19</v>
      </c>
      <c r="J8331" s="373">
        <v>0.26</v>
      </c>
    </row>
    <row r="8332" spans="1:10" ht="15.75" thickBot="1" x14ac:dyDescent="0.3">
      <c r="A8332" s="372" t="s">
        <v>191</v>
      </c>
      <c r="B8332" s="355" t="s">
        <v>1077</v>
      </c>
      <c r="C8332" s="354" t="s">
        <v>12</v>
      </c>
      <c r="D8332" s="354" t="s">
        <v>1078</v>
      </c>
      <c r="E8332" s="643" t="s">
        <v>192</v>
      </c>
      <c r="F8332" s="643"/>
      <c r="G8332" s="356" t="s">
        <v>105</v>
      </c>
      <c r="H8332" s="357">
        <v>0.14030000000000001</v>
      </c>
      <c r="I8332" s="358">
        <v>46</v>
      </c>
      <c r="J8332" s="373">
        <v>6.45</v>
      </c>
    </row>
    <row r="8333" spans="1:10" ht="15.75" thickTop="1" x14ac:dyDescent="0.25">
      <c r="A8333" s="374"/>
      <c r="B8333" s="359"/>
      <c r="C8333" s="359"/>
      <c r="D8333" s="359"/>
      <c r="E8333" s="359"/>
      <c r="F8333" s="359"/>
      <c r="G8333" s="359"/>
      <c r="H8333" s="359"/>
      <c r="I8333" s="359"/>
      <c r="J8333" s="375"/>
    </row>
    <row r="8334" spans="1:10" ht="38.25" x14ac:dyDescent="0.25">
      <c r="A8334" s="376" t="s">
        <v>184</v>
      </c>
      <c r="B8334" s="350" t="s">
        <v>4438</v>
      </c>
      <c r="C8334" s="349" t="s">
        <v>12</v>
      </c>
      <c r="D8334" s="349" t="s">
        <v>4439</v>
      </c>
      <c r="E8334" s="644" t="s">
        <v>2467</v>
      </c>
      <c r="F8334" s="644"/>
      <c r="G8334" s="351" t="s">
        <v>162</v>
      </c>
      <c r="H8334" s="352">
        <v>1</v>
      </c>
      <c r="I8334" s="353">
        <v>9.75</v>
      </c>
      <c r="J8334" s="377">
        <v>9.75</v>
      </c>
    </row>
    <row r="8335" spans="1:10" x14ac:dyDescent="0.25">
      <c r="A8335" s="378" t="s">
        <v>185</v>
      </c>
      <c r="B8335" s="361" t="s">
        <v>550</v>
      </c>
      <c r="C8335" s="360" t="s">
        <v>12</v>
      </c>
      <c r="D8335" s="360" t="s">
        <v>551</v>
      </c>
      <c r="E8335" s="645" t="s">
        <v>2465</v>
      </c>
      <c r="F8335" s="645"/>
      <c r="G8335" s="362" t="s">
        <v>104</v>
      </c>
      <c r="H8335" s="363">
        <v>0.1903</v>
      </c>
      <c r="I8335" s="364">
        <v>35.26</v>
      </c>
      <c r="J8335" s="379">
        <v>6.7</v>
      </c>
    </row>
    <row r="8336" spans="1:10" x14ac:dyDescent="0.25">
      <c r="A8336" s="372" t="s">
        <v>191</v>
      </c>
      <c r="B8336" s="355" t="s">
        <v>423</v>
      </c>
      <c r="C8336" s="354" t="s">
        <v>12</v>
      </c>
      <c r="D8336" s="354" t="s">
        <v>424</v>
      </c>
      <c r="E8336" s="643" t="s">
        <v>192</v>
      </c>
      <c r="F8336" s="643"/>
      <c r="G8336" s="356" t="s">
        <v>105</v>
      </c>
      <c r="H8336" s="357">
        <v>6.4999999999999997E-3</v>
      </c>
      <c r="I8336" s="358">
        <v>19</v>
      </c>
      <c r="J8336" s="373">
        <v>0.12</v>
      </c>
    </row>
    <row r="8337" spans="1:10" ht="15.75" thickBot="1" x14ac:dyDescent="0.3">
      <c r="A8337" s="372" t="s">
        <v>191</v>
      </c>
      <c r="B8337" s="355" t="s">
        <v>4483</v>
      </c>
      <c r="C8337" s="354" t="s">
        <v>12</v>
      </c>
      <c r="D8337" s="354" t="s">
        <v>4484</v>
      </c>
      <c r="E8337" s="643" t="s">
        <v>192</v>
      </c>
      <c r="F8337" s="643"/>
      <c r="G8337" s="356" t="s">
        <v>105</v>
      </c>
      <c r="H8337" s="357">
        <v>6.5100000000000005E-2</v>
      </c>
      <c r="I8337" s="358">
        <v>45.15</v>
      </c>
      <c r="J8337" s="373">
        <v>2.93</v>
      </c>
    </row>
    <row r="8338" spans="1:10" ht="15.75" thickTop="1" x14ac:dyDescent="0.25">
      <c r="A8338" s="374"/>
      <c r="B8338" s="359"/>
      <c r="C8338" s="359"/>
      <c r="D8338" s="359"/>
      <c r="E8338" s="359"/>
      <c r="F8338" s="359"/>
      <c r="G8338" s="359"/>
      <c r="H8338" s="359"/>
      <c r="I8338" s="359"/>
      <c r="J8338" s="375"/>
    </row>
    <row r="8339" spans="1:10" ht="25.5" x14ac:dyDescent="0.25">
      <c r="A8339" s="376" t="s">
        <v>184</v>
      </c>
      <c r="B8339" s="350" t="s">
        <v>5156</v>
      </c>
      <c r="C8339" s="349" t="s">
        <v>12</v>
      </c>
      <c r="D8339" s="349" t="s">
        <v>5157</v>
      </c>
      <c r="E8339" s="644" t="s">
        <v>2467</v>
      </c>
      <c r="F8339" s="644"/>
      <c r="G8339" s="351" t="s">
        <v>162</v>
      </c>
      <c r="H8339" s="352">
        <v>1</v>
      </c>
      <c r="I8339" s="353">
        <v>23.51</v>
      </c>
      <c r="J8339" s="377">
        <v>23.51</v>
      </c>
    </row>
    <row r="8340" spans="1:10" x14ac:dyDescent="0.25">
      <c r="A8340" s="378" t="s">
        <v>185</v>
      </c>
      <c r="B8340" s="361" t="s">
        <v>550</v>
      </c>
      <c r="C8340" s="360" t="s">
        <v>12</v>
      </c>
      <c r="D8340" s="360" t="s">
        <v>551</v>
      </c>
      <c r="E8340" s="645" t="s">
        <v>2465</v>
      </c>
      <c r="F8340" s="645"/>
      <c r="G8340" s="362" t="s">
        <v>104</v>
      </c>
      <c r="H8340" s="363">
        <v>0.4718</v>
      </c>
      <c r="I8340" s="364">
        <v>35.26</v>
      </c>
      <c r="J8340" s="379">
        <v>16.63</v>
      </c>
    </row>
    <row r="8341" spans="1:10" ht="25.5" x14ac:dyDescent="0.25">
      <c r="A8341" s="372" t="s">
        <v>191</v>
      </c>
      <c r="B8341" s="355" t="s">
        <v>5189</v>
      </c>
      <c r="C8341" s="354" t="s">
        <v>12</v>
      </c>
      <c r="D8341" s="354" t="s">
        <v>5190</v>
      </c>
      <c r="E8341" s="643" t="s">
        <v>192</v>
      </c>
      <c r="F8341" s="643"/>
      <c r="G8341" s="356" t="s">
        <v>105</v>
      </c>
      <c r="H8341" s="357">
        <v>0.1804</v>
      </c>
      <c r="I8341" s="358">
        <v>35.36</v>
      </c>
      <c r="J8341" s="373">
        <v>6.37</v>
      </c>
    </row>
    <row r="8342" spans="1:10" ht="15.75" thickBot="1" x14ac:dyDescent="0.3">
      <c r="A8342" s="372" t="s">
        <v>191</v>
      </c>
      <c r="B8342" s="355" t="s">
        <v>423</v>
      </c>
      <c r="C8342" s="354" t="s">
        <v>12</v>
      </c>
      <c r="D8342" s="354" t="s">
        <v>424</v>
      </c>
      <c r="E8342" s="643" t="s">
        <v>192</v>
      </c>
      <c r="F8342" s="643"/>
      <c r="G8342" s="356" t="s">
        <v>105</v>
      </c>
      <c r="H8342" s="357">
        <v>2.7099999999999999E-2</v>
      </c>
      <c r="I8342" s="358">
        <v>19</v>
      </c>
      <c r="J8342" s="373">
        <v>0.51</v>
      </c>
    </row>
    <row r="8343" spans="1:10" ht="15.75" thickTop="1" x14ac:dyDescent="0.25">
      <c r="A8343" s="374"/>
      <c r="B8343" s="359"/>
      <c r="C8343" s="359"/>
      <c r="D8343" s="359"/>
      <c r="E8343" s="359"/>
      <c r="F8343" s="359"/>
      <c r="G8343" s="359"/>
      <c r="H8343" s="359"/>
      <c r="I8343" s="359"/>
      <c r="J8343" s="375"/>
    </row>
    <row r="8344" spans="1:10" ht="25.5" x14ac:dyDescent="0.25">
      <c r="A8344" s="376" t="s">
        <v>184</v>
      </c>
      <c r="B8344" s="350" t="s">
        <v>3838</v>
      </c>
      <c r="C8344" s="349" t="s">
        <v>12</v>
      </c>
      <c r="D8344" s="349" t="s">
        <v>3839</v>
      </c>
      <c r="E8344" s="644" t="s">
        <v>725</v>
      </c>
      <c r="F8344" s="644"/>
      <c r="G8344" s="351" t="s">
        <v>162</v>
      </c>
      <c r="H8344" s="352">
        <v>1</v>
      </c>
      <c r="I8344" s="353">
        <v>85.22</v>
      </c>
      <c r="J8344" s="377">
        <v>85.22</v>
      </c>
    </row>
    <row r="8345" spans="1:10" x14ac:dyDescent="0.25">
      <c r="A8345" s="378" t="s">
        <v>185</v>
      </c>
      <c r="B8345" s="361" t="s">
        <v>190</v>
      </c>
      <c r="C8345" s="360" t="s">
        <v>12</v>
      </c>
      <c r="D8345" s="360" t="s">
        <v>106</v>
      </c>
      <c r="E8345" s="645" t="s">
        <v>2465</v>
      </c>
      <c r="F8345" s="645"/>
      <c r="G8345" s="362" t="s">
        <v>104</v>
      </c>
      <c r="H8345" s="363">
        <v>4.6600000000000003E-2</v>
      </c>
      <c r="I8345" s="364">
        <v>24.91</v>
      </c>
      <c r="J8345" s="379">
        <v>1.1599999999999999</v>
      </c>
    </row>
    <row r="8346" spans="1:10" ht="38.25" x14ac:dyDescent="0.25">
      <c r="A8346" s="378" t="s">
        <v>185</v>
      </c>
      <c r="B8346" s="361" t="s">
        <v>4172</v>
      </c>
      <c r="C8346" s="360" t="s">
        <v>12</v>
      </c>
      <c r="D8346" s="360" t="s">
        <v>4173</v>
      </c>
      <c r="E8346" s="645" t="s">
        <v>2464</v>
      </c>
      <c r="F8346" s="645"/>
      <c r="G8346" s="362" t="s">
        <v>109</v>
      </c>
      <c r="H8346" s="363">
        <v>7.0000000000000001E-3</v>
      </c>
      <c r="I8346" s="364">
        <v>11.92</v>
      </c>
      <c r="J8346" s="379">
        <v>0.08</v>
      </c>
    </row>
    <row r="8347" spans="1:10" x14ac:dyDescent="0.25">
      <c r="A8347" s="378" t="s">
        <v>185</v>
      </c>
      <c r="B8347" s="361" t="s">
        <v>207</v>
      </c>
      <c r="C8347" s="360" t="s">
        <v>12</v>
      </c>
      <c r="D8347" s="360" t="s">
        <v>107</v>
      </c>
      <c r="E8347" s="645" t="s">
        <v>2465</v>
      </c>
      <c r="F8347" s="645"/>
      <c r="G8347" s="362" t="s">
        <v>104</v>
      </c>
      <c r="H8347" s="363">
        <v>0.1119</v>
      </c>
      <c r="I8347" s="364">
        <v>33.840000000000003</v>
      </c>
      <c r="J8347" s="379">
        <v>3.78</v>
      </c>
    </row>
    <row r="8348" spans="1:10" ht="25.5" x14ac:dyDescent="0.25">
      <c r="A8348" s="372" t="s">
        <v>191</v>
      </c>
      <c r="B8348" s="355" t="s">
        <v>4174</v>
      </c>
      <c r="C8348" s="354" t="s">
        <v>12</v>
      </c>
      <c r="D8348" s="354" t="s">
        <v>4175</v>
      </c>
      <c r="E8348" s="643" t="s">
        <v>192</v>
      </c>
      <c r="F8348" s="643"/>
      <c r="G8348" s="356" t="s">
        <v>16</v>
      </c>
      <c r="H8348" s="357">
        <v>4</v>
      </c>
      <c r="I8348" s="358">
        <v>8.35</v>
      </c>
      <c r="J8348" s="373">
        <v>33.4</v>
      </c>
    </row>
    <row r="8349" spans="1:10" ht="51.75" thickBot="1" x14ac:dyDescent="0.3">
      <c r="A8349" s="372" t="s">
        <v>191</v>
      </c>
      <c r="B8349" s="355" t="s">
        <v>4487</v>
      </c>
      <c r="C8349" s="354" t="s">
        <v>12</v>
      </c>
      <c r="D8349" s="354" t="s">
        <v>4488</v>
      </c>
      <c r="E8349" s="643" t="s">
        <v>192</v>
      </c>
      <c r="F8349" s="643"/>
      <c r="G8349" s="356" t="s">
        <v>187</v>
      </c>
      <c r="H8349" s="357">
        <v>8.14E-2</v>
      </c>
      <c r="I8349" s="358">
        <v>575</v>
      </c>
      <c r="J8349" s="373">
        <v>46.8</v>
      </c>
    </row>
    <row r="8350" spans="1:10" ht="15.75" thickTop="1" x14ac:dyDescent="0.25">
      <c r="A8350" s="374"/>
      <c r="B8350" s="359"/>
      <c r="C8350" s="359"/>
      <c r="D8350" s="359"/>
      <c r="E8350" s="359"/>
      <c r="F8350" s="359"/>
      <c r="G8350" s="359"/>
      <c r="H8350" s="359"/>
      <c r="I8350" s="359"/>
      <c r="J8350" s="375"/>
    </row>
    <row r="8351" spans="1:10" ht="51" x14ac:dyDescent="0.25">
      <c r="A8351" s="376" t="s">
        <v>184</v>
      </c>
      <c r="B8351" s="350" t="s">
        <v>1039</v>
      </c>
      <c r="C8351" s="349" t="s">
        <v>12</v>
      </c>
      <c r="D8351" s="349" t="s">
        <v>1040</v>
      </c>
      <c r="E8351" s="644" t="s">
        <v>2464</v>
      </c>
      <c r="F8351" s="644"/>
      <c r="G8351" s="351" t="s">
        <v>110</v>
      </c>
      <c r="H8351" s="352">
        <v>1</v>
      </c>
      <c r="I8351" s="353">
        <v>0.64</v>
      </c>
      <c r="J8351" s="377">
        <v>0.64</v>
      </c>
    </row>
    <row r="8352" spans="1:10" ht="38.25" x14ac:dyDescent="0.25">
      <c r="A8352" s="378" t="s">
        <v>185</v>
      </c>
      <c r="B8352" s="361" t="s">
        <v>907</v>
      </c>
      <c r="C8352" s="360" t="s">
        <v>12</v>
      </c>
      <c r="D8352" s="360" t="s">
        <v>908</v>
      </c>
      <c r="E8352" s="645" t="s">
        <v>2508</v>
      </c>
      <c r="F8352" s="645"/>
      <c r="G8352" s="362" t="s">
        <v>104</v>
      </c>
      <c r="H8352" s="363">
        <v>1</v>
      </c>
      <c r="I8352" s="364">
        <v>0.13</v>
      </c>
      <c r="J8352" s="379">
        <v>0.13</v>
      </c>
    </row>
    <row r="8353" spans="1:10" ht="51.75" thickBot="1" x14ac:dyDescent="0.3">
      <c r="A8353" s="378" t="s">
        <v>185</v>
      </c>
      <c r="B8353" s="361" t="s">
        <v>909</v>
      </c>
      <c r="C8353" s="360" t="s">
        <v>12</v>
      </c>
      <c r="D8353" s="360" t="s">
        <v>910</v>
      </c>
      <c r="E8353" s="645" t="s">
        <v>2508</v>
      </c>
      <c r="F8353" s="645"/>
      <c r="G8353" s="362" t="s">
        <v>104</v>
      </c>
      <c r="H8353" s="363">
        <v>1</v>
      </c>
      <c r="I8353" s="364">
        <v>0.51</v>
      </c>
      <c r="J8353" s="379">
        <v>0.51</v>
      </c>
    </row>
    <row r="8354" spans="1:10" ht="15.75" thickTop="1" x14ac:dyDescent="0.25">
      <c r="A8354" s="374"/>
      <c r="B8354" s="359"/>
      <c r="C8354" s="359"/>
      <c r="D8354" s="359"/>
      <c r="E8354" s="359"/>
      <c r="F8354" s="359"/>
      <c r="G8354" s="359"/>
      <c r="H8354" s="359"/>
      <c r="I8354" s="359"/>
      <c r="J8354" s="375"/>
    </row>
    <row r="8355" spans="1:10" ht="51" x14ac:dyDescent="0.25">
      <c r="A8355" s="376" t="s">
        <v>184</v>
      </c>
      <c r="B8355" s="350" t="s">
        <v>695</v>
      </c>
      <c r="C8355" s="349" t="s">
        <v>12</v>
      </c>
      <c r="D8355" s="349" t="s">
        <v>696</v>
      </c>
      <c r="E8355" s="644" t="s">
        <v>2464</v>
      </c>
      <c r="F8355" s="644"/>
      <c r="G8355" s="351" t="s">
        <v>109</v>
      </c>
      <c r="H8355" s="352">
        <v>1</v>
      </c>
      <c r="I8355" s="353">
        <v>11.66</v>
      </c>
      <c r="J8355" s="377">
        <v>11.66</v>
      </c>
    </row>
    <row r="8356" spans="1:10" ht="51" x14ac:dyDescent="0.25">
      <c r="A8356" s="378" t="s">
        <v>185</v>
      </c>
      <c r="B8356" s="361" t="s">
        <v>911</v>
      </c>
      <c r="C8356" s="360" t="s">
        <v>12</v>
      </c>
      <c r="D8356" s="360" t="s">
        <v>912</v>
      </c>
      <c r="E8356" s="645" t="s">
        <v>2508</v>
      </c>
      <c r="F8356" s="645"/>
      <c r="G8356" s="362" t="s">
        <v>104</v>
      </c>
      <c r="H8356" s="363">
        <v>1</v>
      </c>
      <c r="I8356" s="364">
        <v>10.38</v>
      </c>
      <c r="J8356" s="379">
        <v>10.38</v>
      </c>
    </row>
    <row r="8357" spans="1:10" ht="38.25" x14ac:dyDescent="0.25">
      <c r="A8357" s="378" t="s">
        <v>185</v>
      </c>
      <c r="B8357" s="361" t="s">
        <v>907</v>
      </c>
      <c r="C8357" s="360" t="s">
        <v>12</v>
      </c>
      <c r="D8357" s="360" t="s">
        <v>908</v>
      </c>
      <c r="E8357" s="645" t="s">
        <v>2508</v>
      </c>
      <c r="F8357" s="645"/>
      <c r="G8357" s="362" t="s">
        <v>104</v>
      </c>
      <c r="H8357" s="363">
        <v>1</v>
      </c>
      <c r="I8357" s="364">
        <v>0.13</v>
      </c>
      <c r="J8357" s="379">
        <v>0.13</v>
      </c>
    </row>
    <row r="8358" spans="1:10" ht="51" x14ac:dyDescent="0.25">
      <c r="A8358" s="378" t="s">
        <v>185</v>
      </c>
      <c r="B8358" s="361" t="s">
        <v>913</v>
      </c>
      <c r="C8358" s="360" t="s">
        <v>12</v>
      </c>
      <c r="D8358" s="360" t="s">
        <v>914</v>
      </c>
      <c r="E8358" s="645" t="s">
        <v>2508</v>
      </c>
      <c r="F8358" s="645"/>
      <c r="G8358" s="362" t="s">
        <v>104</v>
      </c>
      <c r="H8358" s="363">
        <v>1</v>
      </c>
      <c r="I8358" s="364">
        <v>0.64</v>
      </c>
      <c r="J8358" s="379">
        <v>0.64</v>
      </c>
    </row>
    <row r="8359" spans="1:10" ht="51.75" thickBot="1" x14ac:dyDescent="0.3">
      <c r="A8359" s="378" t="s">
        <v>185</v>
      </c>
      <c r="B8359" s="361" t="s">
        <v>909</v>
      </c>
      <c r="C8359" s="360" t="s">
        <v>12</v>
      </c>
      <c r="D8359" s="360" t="s">
        <v>910</v>
      </c>
      <c r="E8359" s="645" t="s">
        <v>2508</v>
      </c>
      <c r="F8359" s="645"/>
      <c r="G8359" s="362" t="s">
        <v>104</v>
      </c>
      <c r="H8359" s="363">
        <v>1</v>
      </c>
      <c r="I8359" s="364">
        <v>0.51</v>
      </c>
      <c r="J8359" s="379">
        <v>0.51</v>
      </c>
    </row>
    <row r="8360" spans="1:10" ht="15.75" thickTop="1" x14ac:dyDescent="0.25">
      <c r="A8360" s="374"/>
      <c r="B8360" s="359"/>
      <c r="C8360" s="359"/>
      <c r="D8360" s="359"/>
      <c r="E8360" s="359"/>
      <c r="F8360" s="359"/>
      <c r="G8360" s="359"/>
      <c r="H8360" s="359"/>
      <c r="I8360" s="359"/>
      <c r="J8360" s="375"/>
    </row>
    <row r="8361" spans="1:10" ht="51" x14ac:dyDescent="0.25">
      <c r="A8361" s="376" t="s">
        <v>184</v>
      </c>
      <c r="B8361" s="350" t="s">
        <v>909</v>
      </c>
      <c r="C8361" s="349" t="s">
        <v>12</v>
      </c>
      <c r="D8361" s="349" t="s">
        <v>910</v>
      </c>
      <c r="E8361" s="644" t="s">
        <v>2508</v>
      </c>
      <c r="F8361" s="644"/>
      <c r="G8361" s="351" t="s">
        <v>104</v>
      </c>
      <c r="H8361" s="352">
        <v>1</v>
      </c>
      <c r="I8361" s="353">
        <v>0.51</v>
      </c>
      <c r="J8361" s="377">
        <v>0.51</v>
      </c>
    </row>
    <row r="8362" spans="1:10" ht="77.25" thickBot="1" x14ac:dyDescent="0.3">
      <c r="A8362" s="372" t="s">
        <v>191</v>
      </c>
      <c r="B8362" s="355" t="s">
        <v>915</v>
      </c>
      <c r="C8362" s="354" t="s">
        <v>12</v>
      </c>
      <c r="D8362" s="354" t="s">
        <v>916</v>
      </c>
      <c r="E8362" s="643" t="s">
        <v>213</v>
      </c>
      <c r="F8362" s="643"/>
      <c r="G8362" s="356" t="s">
        <v>4</v>
      </c>
      <c r="H8362" s="357">
        <v>5.3300000000000001E-5</v>
      </c>
      <c r="I8362" s="358">
        <v>9670.9500000000007</v>
      </c>
      <c r="J8362" s="373">
        <v>0.51</v>
      </c>
    </row>
    <row r="8363" spans="1:10" ht="15.75" thickTop="1" x14ac:dyDescent="0.25">
      <c r="A8363" s="374"/>
      <c r="B8363" s="359"/>
      <c r="C8363" s="359"/>
      <c r="D8363" s="359"/>
      <c r="E8363" s="359"/>
      <c r="F8363" s="359"/>
      <c r="G8363" s="359"/>
      <c r="H8363" s="359"/>
      <c r="I8363" s="359"/>
      <c r="J8363" s="375"/>
    </row>
    <row r="8364" spans="1:10" ht="38.25" x14ac:dyDescent="0.25">
      <c r="A8364" s="376" t="s">
        <v>184</v>
      </c>
      <c r="B8364" s="350" t="s">
        <v>907</v>
      </c>
      <c r="C8364" s="349" t="s">
        <v>12</v>
      </c>
      <c r="D8364" s="349" t="s">
        <v>908</v>
      </c>
      <c r="E8364" s="644" t="s">
        <v>2508</v>
      </c>
      <c r="F8364" s="644"/>
      <c r="G8364" s="351" t="s">
        <v>104</v>
      </c>
      <c r="H8364" s="352">
        <v>1</v>
      </c>
      <c r="I8364" s="353">
        <v>0.13</v>
      </c>
      <c r="J8364" s="377">
        <v>0.13</v>
      </c>
    </row>
    <row r="8365" spans="1:10" ht="77.25" thickBot="1" x14ac:dyDescent="0.3">
      <c r="A8365" s="372" t="s">
        <v>191</v>
      </c>
      <c r="B8365" s="355" t="s">
        <v>915</v>
      </c>
      <c r="C8365" s="354" t="s">
        <v>12</v>
      </c>
      <c r="D8365" s="354" t="s">
        <v>916</v>
      </c>
      <c r="E8365" s="643" t="s">
        <v>213</v>
      </c>
      <c r="F8365" s="643"/>
      <c r="G8365" s="356" t="s">
        <v>4</v>
      </c>
      <c r="H8365" s="357">
        <v>1.43E-5</v>
      </c>
      <c r="I8365" s="358">
        <v>9670.9500000000007</v>
      </c>
      <c r="J8365" s="373">
        <v>0.13</v>
      </c>
    </row>
    <row r="8366" spans="1:10" ht="15.75" thickTop="1" x14ac:dyDescent="0.25">
      <c r="A8366" s="374"/>
      <c r="B8366" s="359"/>
      <c r="C8366" s="359"/>
      <c r="D8366" s="359"/>
      <c r="E8366" s="359"/>
      <c r="F8366" s="359"/>
      <c r="G8366" s="359"/>
      <c r="H8366" s="359"/>
      <c r="I8366" s="359"/>
      <c r="J8366" s="375"/>
    </row>
    <row r="8367" spans="1:10" ht="51" x14ac:dyDescent="0.25">
      <c r="A8367" s="376" t="s">
        <v>184</v>
      </c>
      <c r="B8367" s="350" t="s">
        <v>913</v>
      </c>
      <c r="C8367" s="349" t="s">
        <v>12</v>
      </c>
      <c r="D8367" s="349" t="s">
        <v>914</v>
      </c>
      <c r="E8367" s="644" t="s">
        <v>2508</v>
      </c>
      <c r="F8367" s="644"/>
      <c r="G8367" s="351" t="s">
        <v>104</v>
      </c>
      <c r="H8367" s="352">
        <v>1</v>
      </c>
      <c r="I8367" s="353">
        <v>0.64</v>
      </c>
      <c r="J8367" s="377">
        <v>0.64</v>
      </c>
    </row>
    <row r="8368" spans="1:10" ht="77.25" thickBot="1" x14ac:dyDescent="0.3">
      <c r="A8368" s="372" t="s">
        <v>191</v>
      </c>
      <c r="B8368" s="355" t="s">
        <v>915</v>
      </c>
      <c r="C8368" s="354" t="s">
        <v>12</v>
      </c>
      <c r="D8368" s="354" t="s">
        <v>916</v>
      </c>
      <c r="E8368" s="643" t="s">
        <v>213</v>
      </c>
      <c r="F8368" s="643"/>
      <c r="G8368" s="356" t="s">
        <v>4</v>
      </c>
      <c r="H8368" s="357">
        <v>6.6699999999999995E-5</v>
      </c>
      <c r="I8368" s="358">
        <v>9670.9500000000007</v>
      </c>
      <c r="J8368" s="373">
        <v>0.64</v>
      </c>
    </row>
    <row r="8369" spans="1:10" ht="15.75" thickTop="1" x14ac:dyDescent="0.25">
      <c r="A8369" s="374"/>
      <c r="B8369" s="359"/>
      <c r="C8369" s="359"/>
      <c r="D8369" s="359"/>
      <c r="E8369" s="359"/>
      <c r="F8369" s="359"/>
      <c r="G8369" s="359"/>
      <c r="H8369" s="359"/>
      <c r="I8369" s="359"/>
      <c r="J8369" s="375"/>
    </row>
    <row r="8370" spans="1:10" ht="51" x14ac:dyDescent="0.25">
      <c r="A8370" s="376" t="s">
        <v>184</v>
      </c>
      <c r="B8370" s="350" t="s">
        <v>911</v>
      </c>
      <c r="C8370" s="349" t="s">
        <v>12</v>
      </c>
      <c r="D8370" s="349" t="s">
        <v>912</v>
      </c>
      <c r="E8370" s="644" t="s">
        <v>2508</v>
      </c>
      <c r="F8370" s="644"/>
      <c r="G8370" s="351" t="s">
        <v>104</v>
      </c>
      <c r="H8370" s="352">
        <v>1</v>
      </c>
      <c r="I8370" s="353">
        <v>10.38</v>
      </c>
      <c r="J8370" s="377">
        <v>10.38</v>
      </c>
    </row>
    <row r="8371" spans="1:10" ht="15.75" thickBot="1" x14ac:dyDescent="0.3">
      <c r="A8371" s="372" t="s">
        <v>191</v>
      </c>
      <c r="B8371" s="355" t="s">
        <v>847</v>
      </c>
      <c r="C8371" s="354" t="s">
        <v>12</v>
      </c>
      <c r="D8371" s="354" t="s">
        <v>848</v>
      </c>
      <c r="E8371" s="643" t="s">
        <v>192</v>
      </c>
      <c r="F8371" s="643"/>
      <c r="G8371" s="356" t="s">
        <v>105</v>
      </c>
      <c r="H8371" s="357">
        <v>1.44</v>
      </c>
      <c r="I8371" s="358">
        <v>7.21</v>
      </c>
      <c r="J8371" s="373">
        <v>10.38</v>
      </c>
    </row>
    <row r="8372" spans="1:10" ht="15.75" thickTop="1" x14ac:dyDescent="0.25">
      <c r="A8372" s="374"/>
      <c r="B8372" s="359"/>
      <c r="C8372" s="359"/>
      <c r="D8372" s="359"/>
      <c r="E8372" s="359"/>
      <c r="F8372" s="359"/>
      <c r="G8372" s="359"/>
      <c r="H8372" s="359"/>
      <c r="I8372" s="359"/>
      <c r="J8372" s="375"/>
    </row>
    <row r="8373" spans="1:10" ht="38.25" x14ac:dyDescent="0.25">
      <c r="A8373" s="376" t="s">
        <v>184</v>
      </c>
      <c r="B8373" s="350" t="s">
        <v>1818</v>
      </c>
      <c r="C8373" s="349" t="s">
        <v>12</v>
      </c>
      <c r="D8373" s="349" t="s">
        <v>1819</v>
      </c>
      <c r="E8373" s="644" t="s">
        <v>2464</v>
      </c>
      <c r="F8373" s="644"/>
      <c r="G8373" s="351" t="s">
        <v>110</v>
      </c>
      <c r="H8373" s="352">
        <v>1</v>
      </c>
      <c r="I8373" s="353">
        <v>0.71</v>
      </c>
      <c r="J8373" s="377">
        <v>0.71</v>
      </c>
    </row>
    <row r="8374" spans="1:10" ht="38.25" x14ac:dyDescent="0.25">
      <c r="A8374" s="378" t="s">
        <v>185</v>
      </c>
      <c r="B8374" s="361" t="s">
        <v>2239</v>
      </c>
      <c r="C8374" s="360" t="s">
        <v>12</v>
      </c>
      <c r="D8374" s="360" t="s">
        <v>2240</v>
      </c>
      <c r="E8374" s="645" t="s">
        <v>2508</v>
      </c>
      <c r="F8374" s="645"/>
      <c r="G8374" s="362" t="s">
        <v>104</v>
      </c>
      <c r="H8374" s="363">
        <v>1</v>
      </c>
      <c r="I8374" s="364">
        <v>0.57999999999999996</v>
      </c>
      <c r="J8374" s="379">
        <v>0.57999999999999996</v>
      </c>
    </row>
    <row r="8375" spans="1:10" ht="39" thickBot="1" x14ac:dyDescent="0.3">
      <c r="A8375" s="378" t="s">
        <v>185</v>
      </c>
      <c r="B8375" s="361" t="s">
        <v>2241</v>
      </c>
      <c r="C8375" s="360" t="s">
        <v>12</v>
      </c>
      <c r="D8375" s="360" t="s">
        <v>2242</v>
      </c>
      <c r="E8375" s="645" t="s">
        <v>2508</v>
      </c>
      <c r="F8375" s="645"/>
      <c r="G8375" s="362" t="s">
        <v>104</v>
      </c>
      <c r="H8375" s="363">
        <v>1</v>
      </c>
      <c r="I8375" s="364">
        <v>0.13</v>
      </c>
      <c r="J8375" s="379">
        <v>0.13</v>
      </c>
    </row>
    <row r="8376" spans="1:10" ht="15.75" thickTop="1" x14ac:dyDescent="0.25">
      <c r="A8376" s="374"/>
      <c r="B8376" s="359"/>
      <c r="C8376" s="359"/>
      <c r="D8376" s="359"/>
      <c r="E8376" s="359"/>
      <c r="F8376" s="359"/>
      <c r="G8376" s="359"/>
      <c r="H8376" s="359"/>
      <c r="I8376" s="359"/>
      <c r="J8376" s="375"/>
    </row>
    <row r="8377" spans="1:10" ht="38.25" x14ac:dyDescent="0.25">
      <c r="A8377" s="376" t="s">
        <v>184</v>
      </c>
      <c r="B8377" s="350" t="s">
        <v>1820</v>
      </c>
      <c r="C8377" s="349" t="s">
        <v>12</v>
      </c>
      <c r="D8377" s="349" t="s">
        <v>1821</v>
      </c>
      <c r="E8377" s="644" t="s">
        <v>2464</v>
      </c>
      <c r="F8377" s="644"/>
      <c r="G8377" s="351" t="s">
        <v>109</v>
      </c>
      <c r="H8377" s="352">
        <v>1</v>
      </c>
      <c r="I8377" s="353">
        <v>3.92</v>
      </c>
      <c r="J8377" s="377">
        <v>3.92</v>
      </c>
    </row>
    <row r="8378" spans="1:10" ht="38.25" x14ac:dyDescent="0.25">
      <c r="A8378" s="378" t="s">
        <v>185</v>
      </c>
      <c r="B8378" s="361" t="s">
        <v>2241</v>
      </c>
      <c r="C8378" s="360" t="s">
        <v>12</v>
      </c>
      <c r="D8378" s="360" t="s">
        <v>2242</v>
      </c>
      <c r="E8378" s="645" t="s">
        <v>2508</v>
      </c>
      <c r="F8378" s="645"/>
      <c r="G8378" s="362" t="s">
        <v>104</v>
      </c>
      <c r="H8378" s="363">
        <v>1</v>
      </c>
      <c r="I8378" s="364">
        <v>0.13</v>
      </c>
      <c r="J8378" s="379">
        <v>0.13</v>
      </c>
    </row>
    <row r="8379" spans="1:10" ht="38.25" x14ac:dyDescent="0.25">
      <c r="A8379" s="378" t="s">
        <v>185</v>
      </c>
      <c r="B8379" s="361" t="s">
        <v>2239</v>
      </c>
      <c r="C8379" s="360" t="s">
        <v>12</v>
      </c>
      <c r="D8379" s="360" t="s">
        <v>2240</v>
      </c>
      <c r="E8379" s="645" t="s">
        <v>2508</v>
      </c>
      <c r="F8379" s="645"/>
      <c r="G8379" s="362" t="s">
        <v>104</v>
      </c>
      <c r="H8379" s="363">
        <v>1</v>
      </c>
      <c r="I8379" s="364">
        <v>0.57999999999999996</v>
      </c>
      <c r="J8379" s="379">
        <v>0.57999999999999996</v>
      </c>
    </row>
    <row r="8380" spans="1:10" ht="38.25" x14ac:dyDescent="0.25">
      <c r="A8380" s="378" t="s">
        <v>185</v>
      </c>
      <c r="B8380" s="361" t="s">
        <v>2245</v>
      </c>
      <c r="C8380" s="360" t="s">
        <v>12</v>
      </c>
      <c r="D8380" s="360" t="s">
        <v>2246</v>
      </c>
      <c r="E8380" s="645" t="s">
        <v>2508</v>
      </c>
      <c r="F8380" s="645"/>
      <c r="G8380" s="362" t="s">
        <v>104</v>
      </c>
      <c r="H8380" s="363">
        <v>1</v>
      </c>
      <c r="I8380" s="364">
        <v>0.45</v>
      </c>
      <c r="J8380" s="379">
        <v>0.45</v>
      </c>
    </row>
    <row r="8381" spans="1:10" ht="39" thickBot="1" x14ac:dyDescent="0.3">
      <c r="A8381" s="378" t="s">
        <v>185</v>
      </c>
      <c r="B8381" s="361" t="s">
        <v>2243</v>
      </c>
      <c r="C8381" s="360" t="s">
        <v>12</v>
      </c>
      <c r="D8381" s="360" t="s">
        <v>2244</v>
      </c>
      <c r="E8381" s="645" t="s">
        <v>2508</v>
      </c>
      <c r="F8381" s="645"/>
      <c r="G8381" s="362" t="s">
        <v>104</v>
      </c>
      <c r="H8381" s="363">
        <v>1</v>
      </c>
      <c r="I8381" s="364">
        <v>2.76</v>
      </c>
      <c r="J8381" s="379">
        <v>2.76</v>
      </c>
    </row>
    <row r="8382" spans="1:10" ht="15.75" thickTop="1" x14ac:dyDescent="0.25">
      <c r="A8382" s="374"/>
      <c r="B8382" s="359"/>
      <c r="C8382" s="359"/>
      <c r="D8382" s="359"/>
      <c r="E8382" s="359"/>
      <c r="F8382" s="359"/>
      <c r="G8382" s="359"/>
      <c r="H8382" s="359"/>
      <c r="I8382" s="359"/>
      <c r="J8382" s="375"/>
    </row>
    <row r="8383" spans="1:10" ht="38.25" x14ac:dyDescent="0.25">
      <c r="A8383" s="376" t="s">
        <v>184</v>
      </c>
      <c r="B8383" s="350" t="s">
        <v>2239</v>
      </c>
      <c r="C8383" s="349" t="s">
        <v>12</v>
      </c>
      <c r="D8383" s="349" t="s">
        <v>2240</v>
      </c>
      <c r="E8383" s="644" t="s">
        <v>2508</v>
      </c>
      <c r="F8383" s="644"/>
      <c r="G8383" s="351" t="s">
        <v>104</v>
      </c>
      <c r="H8383" s="352">
        <v>1</v>
      </c>
      <c r="I8383" s="353">
        <v>0.57999999999999996</v>
      </c>
      <c r="J8383" s="377">
        <v>0.57999999999999996</v>
      </c>
    </row>
    <row r="8384" spans="1:10" ht="39" thickBot="1" x14ac:dyDescent="0.3">
      <c r="A8384" s="372" t="s">
        <v>191</v>
      </c>
      <c r="B8384" s="355" t="s">
        <v>2247</v>
      </c>
      <c r="C8384" s="354" t="s">
        <v>12</v>
      </c>
      <c r="D8384" s="354" t="s">
        <v>2248</v>
      </c>
      <c r="E8384" s="643" t="s">
        <v>213</v>
      </c>
      <c r="F8384" s="643"/>
      <c r="G8384" s="356" t="s">
        <v>4</v>
      </c>
      <c r="H8384" s="357">
        <v>6.3999999999999997E-5</v>
      </c>
      <c r="I8384" s="358">
        <v>9192.3700000000008</v>
      </c>
      <c r="J8384" s="373">
        <v>0.57999999999999996</v>
      </c>
    </row>
    <row r="8385" spans="1:10" ht="15.75" thickTop="1" x14ac:dyDescent="0.25">
      <c r="A8385" s="374"/>
      <c r="B8385" s="359"/>
      <c r="C8385" s="359"/>
      <c r="D8385" s="359"/>
      <c r="E8385" s="359"/>
      <c r="F8385" s="359"/>
      <c r="G8385" s="359"/>
      <c r="H8385" s="359"/>
      <c r="I8385" s="359"/>
      <c r="J8385" s="375"/>
    </row>
    <row r="8386" spans="1:10" ht="38.25" x14ac:dyDescent="0.25">
      <c r="A8386" s="376" t="s">
        <v>184</v>
      </c>
      <c r="B8386" s="350" t="s">
        <v>2241</v>
      </c>
      <c r="C8386" s="349" t="s">
        <v>12</v>
      </c>
      <c r="D8386" s="349" t="s">
        <v>2242</v>
      </c>
      <c r="E8386" s="644" t="s">
        <v>2508</v>
      </c>
      <c r="F8386" s="644"/>
      <c r="G8386" s="351" t="s">
        <v>104</v>
      </c>
      <c r="H8386" s="352">
        <v>1</v>
      </c>
      <c r="I8386" s="353">
        <v>0.13</v>
      </c>
      <c r="J8386" s="377">
        <v>0.13</v>
      </c>
    </row>
    <row r="8387" spans="1:10" ht="39" thickBot="1" x14ac:dyDescent="0.3">
      <c r="A8387" s="372" t="s">
        <v>191</v>
      </c>
      <c r="B8387" s="355" t="s">
        <v>2247</v>
      </c>
      <c r="C8387" s="354" t="s">
        <v>12</v>
      </c>
      <c r="D8387" s="354" t="s">
        <v>2248</v>
      </c>
      <c r="E8387" s="643" t="s">
        <v>213</v>
      </c>
      <c r="F8387" s="643"/>
      <c r="G8387" s="356" t="s">
        <v>4</v>
      </c>
      <c r="H8387" s="357">
        <v>1.4800000000000001E-5</v>
      </c>
      <c r="I8387" s="358">
        <v>9192.3700000000008</v>
      </c>
      <c r="J8387" s="373">
        <v>0.13</v>
      </c>
    </row>
    <row r="8388" spans="1:10" ht="15.75" thickTop="1" x14ac:dyDescent="0.25">
      <c r="A8388" s="374"/>
      <c r="B8388" s="359"/>
      <c r="C8388" s="359"/>
      <c r="D8388" s="359"/>
      <c r="E8388" s="359"/>
      <c r="F8388" s="359"/>
      <c r="G8388" s="359"/>
      <c r="H8388" s="359"/>
      <c r="I8388" s="359"/>
      <c r="J8388" s="375"/>
    </row>
    <row r="8389" spans="1:10" ht="38.25" x14ac:dyDescent="0.25">
      <c r="A8389" s="376" t="s">
        <v>184</v>
      </c>
      <c r="B8389" s="350" t="s">
        <v>2245</v>
      </c>
      <c r="C8389" s="349" t="s">
        <v>12</v>
      </c>
      <c r="D8389" s="349" t="s">
        <v>2246</v>
      </c>
      <c r="E8389" s="644" t="s">
        <v>2508</v>
      </c>
      <c r="F8389" s="644"/>
      <c r="G8389" s="351" t="s">
        <v>104</v>
      </c>
      <c r="H8389" s="352">
        <v>1</v>
      </c>
      <c r="I8389" s="353">
        <v>0.45</v>
      </c>
      <c r="J8389" s="377">
        <v>0.45</v>
      </c>
    </row>
    <row r="8390" spans="1:10" ht="39" thickBot="1" x14ac:dyDescent="0.3">
      <c r="A8390" s="372" t="s">
        <v>191</v>
      </c>
      <c r="B8390" s="355" t="s">
        <v>2247</v>
      </c>
      <c r="C8390" s="354" t="s">
        <v>12</v>
      </c>
      <c r="D8390" s="354" t="s">
        <v>2248</v>
      </c>
      <c r="E8390" s="643" t="s">
        <v>213</v>
      </c>
      <c r="F8390" s="643"/>
      <c r="G8390" s="356" t="s">
        <v>4</v>
      </c>
      <c r="H8390" s="357">
        <v>5.0000000000000002E-5</v>
      </c>
      <c r="I8390" s="358">
        <v>9192.3700000000008</v>
      </c>
      <c r="J8390" s="373">
        <v>0.45</v>
      </c>
    </row>
    <row r="8391" spans="1:10" ht="15.75" thickTop="1" x14ac:dyDescent="0.25">
      <c r="A8391" s="374"/>
      <c r="B8391" s="359"/>
      <c r="C8391" s="359"/>
      <c r="D8391" s="359"/>
      <c r="E8391" s="359"/>
      <c r="F8391" s="359"/>
      <c r="G8391" s="359"/>
      <c r="H8391" s="359"/>
      <c r="I8391" s="359"/>
      <c r="J8391" s="375"/>
    </row>
    <row r="8392" spans="1:10" ht="38.25" x14ac:dyDescent="0.25">
      <c r="A8392" s="376" t="s">
        <v>184</v>
      </c>
      <c r="B8392" s="350" t="s">
        <v>2243</v>
      </c>
      <c r="C8392" s="349" t="s">
        <v>12</v>
      </c>
      <c r="D8392" s="349" t="s">
        <v>2244</v>
      </c>
      <c r="E8392" s="644" t="s">
        <v>2508</v>
      </c>
      <c r="F8392" s="644"/>
      <c r="G8392" s="351" t="s">
        <v>104</v>
      </c>
      <c r="H8392" s="352">
        <v>1</v>
      </c>
      <c r="I8392" s="353">
        <v>2.76</v>
      </c>
      <c r="J8392" s="377">
        <v>2.76</v>
      </c>
    </row>
    <row r="8393" spans="1:10" ht="26.25" thickBot="1" x14ac:dyDescent="0.3">
      <c r="A8393" s="372" t="s">
        <v>191</v>
      </c>
      <c r="B8393" s="355" t="s">
        <v>226</v>
      </c>
      <c r="C8393" s="354" t="s">
        <v>12</v>
      </c>
      <c r="D8393" s="354" t="s">
        <v>116</v>
      </c>
      <c r="E8393" s="643" t="s">
        <v>805</v>
      </c>
      <c r="F8393" s="643"/>
      <c r="G8393" s="356" t="s">
        <v>2510</v>
      </c>
      <c r="H8393" s="357">
        <v>2.54</v>
      </c>
      <c r="I8393" s="358">
        <v>1.0900000000000001</v>
      </c>
      <c r="J8393" s="373">
        <v>2.76</v>
      </c>
    </row>
    <row r="8394" spans="1:10" ht="15.75" thickTop="1" x14ac:dyDescent="0.25">
      <c r="A8394" s="374"/>
      <c r="B8394" s="359"/>
      <c r="C8394" s="359"/>
      <c r="D8394" s="359"/>
      <c r="E8394" s="359"/>
      <c r="F8394" s="359"/>
      <c r="G8394" s="359"/>
      <c r="H8394" s="359"/>
      <c r="I8394" s="359"/>
      <c r="J8394" s="375"/>
    </row>
    <row r="8395" spans="1:10" ht="25.5" x14ac:dyDescent="0.25">
      <c r="A8395" s="376" t="s">
        <v>184</v>
      </c>
      <c r="B8395" s="350" t="s">
        <v>3800</v>
      </c>
      <c r="C8395" s="349" t="s">
        <v>163</v>
      </c>
      <c r="D8395" s="349" t="s">
        <v>3801</v>
      </c>
      <c r="E8395" s="644" t="s">
        <v>198</v>
      </c>
      <c r="F8395" s="644"/>
      <c r="G8395" s="351" t="s">
        <v>3802</v>
      </c>
      <c r="H8395" s="352">
        <v>1</v>
      </c>
      <c r="I8395" s="353">
        <v>111.54</v>
      </c>
      <c r="J8395" s="377">
        <v>111.54</v>
      </c>
    </row>
    <row r="8396" spans="1:10" x14ac:dyDescent="0.25">
      <c r="A8396" s="378" t="s">
        <v>185</v>
      </c>
      <c r="B8396" s="361" t="s">
        <v>190</v>
      </c>
      <c r="C8396" s="360" t="s">
        <v>12</v>
      </c>
      <c r="D8396" s="360" t="s">
        <v>106</v>
      </c>
      <c r="E8396" s="645" t="s">
        <v>2465</v>
      </c>
      <c r="F8396" s="645"/>
      <c r="G8396" s="362" t="s">
        <v>104</v>
      </c>
      <c r="H8396" s="363">
        <v>0.4</v>
      </c>
      <c r="I8396" s="364">
        <v>24.91</v>
      </c>
      <c r="J8396" s="379">
        <v>9.9600000000000009</v>
      </c>
    </row>
    <row r="8397" spans="1:10" ht="25.5" x14ac:dyDescent="0.25">
      <c r="A8397" s="378" t="s">
        <v>185</v>
      </c>
      <c r="B8397" s="361" t="s">
        <v>416</v>
      </c>
      <c r="C8397" s="360" t="s">
        <v>12</v>
      </c>
      <c r="D8397" s="360" t="s">
        <v>417</v>
      </c>
      <c r="E8397" s="645" t="s">
        <v>2465</v>
      </c>
      <c r="F8397" s="645"/>
      <c r="G8397" s="362" t="s">
        <v>104</v>
      </c>
      <c r="H8397" s="363">
        <v>0.4</v>
      </c>
      <c r="I8397" s="364">
        <v>33.36</v>
      </c>
      <c r="J8397" s="379">
        <v>13.34</v>
      </c>
    </row>
    <row r="8398" spans="1:10" ht="25.5" x14ac:dyDescent="0.25">
      <c r="A8398" s="372" t="s">
        <v>191</v>
      </c>
      <c r="B8398" s="355" t="s">
        <v>771</v>
      </c>
      <c r="C8398" s="354" t="s">
        <v>12</v>
      </c>
      <c r="D8398" s="354" t="s">
        <v>772</v>
      </c>
      <c r="E8398" s="643" t="s">
        <v>192</v>
      </c>
      <c r="F8398" s="643"/>
      <c r="G8398" s="356" t="s">
        <v>4</v>
      </c>
      <c r="H8398" s="357">
        <v>1</v>
      </c>
      <c r="I8398" s="358">
        <v>17.27</v>
      </c>
      <c r="J8398" s="373">
        <v>17.27</v>
      </c>
    </row>
    <row r="8399" spans="1:10" ht="25.5" x14ac:dyDescent="0.25">
      <c r="A8399" s="372" t="s">
        <v>191</v>
      </c>
      <c r="B8399" s="355" t="s">
        <v>767</v>
      </c>
      <c r="C8399" s="354" t="s">
        <v>12</v>
      </c>
      <c r="D8399" s="354" t="s">
        <v>768</v>
      </c>
      <c r="E8399" s="643" t="s">
        <v>192</v>
      </c>
      <c r="F8399" s="643"/>
      <c r="G8399" s="356" t="s">
        <v>4</v>
      </c>
      <c r="H8399" s="357">
        <v>2</v>
      </c>
      <c r="I8399" s="358">
        <v>7.52</v>
      </c>
      <c r="J8399" s="373">
        <v>15.04</v>
      </c>
    </row>
    <row r="8400" spans="1:10" x14ac:dyDescent="0.25">
      <c r="A8400" s="372" t="s">
        <v>191</v>
      </c>
      <c r="B8400" s="355" t="s">
        <v>4267</v>
      </c>
      <c r="C8400" s="354" t="s">
        <v>12</v>
      </c>
      <c r="D8400" s="354" t="s">
        <v>4268</v>
      </c>
      <c r="E8400" s="643" t="s">
        <v>192</v>
      </c>
      <c r="F8400" s="643"/>
      <c r="G8400" s="356" t="s">
        <v>16</v>
      </c>
      <c r="H8400" s="357">
        <v>0.05</v>
      </c>
      <c r="I8400" s="358">
        <v>17.84</v>
      </c>
      <c r="J8400" s="373">
        <v>0.89</v>
      </c>
    </row>
    <row r="8401" spans="1:10" ht="25.5" x14ac:dyDescent="0.25">
      <c r="A8401" s="372" t="s">
        <v>191</v>
      </c>
      <c r="B8401" s="355" t="s">
        <v>698</v>
      </c>
      <c r="C8401" s="354" t="s">
        <v>12</v>
      </c>
      <c r="D8401" s="354" t="s">
        <v>699</v>
      </c>
      <c r="E8401" s="643" t="s">
        <v>192</v>
      </c>
      <c r="F8401" s="643"/>
      <c r="G8401" s="356" t="s">
        <v>3</v>
      </c>
      <c r="H8401" s="357">
        <v>4</v>
      </c>
      <c r="I8401" s="358">
        <v>13.49</v>
      </c>
      <c r="J8401" s="373">
        <v>53.96</v>
      </c>
    </row>
    <row r="8402" spans="1:10" x14ac:dyDescent="0.25">
      <c r="A8402" s="372" t="s">
        <v>191</v>
      </c>
      <c r="B8402" s="355" t="s">
        <v>4489</v>
      </c>
      <c r="C8402" s="354" t="s">
        <v>200</v>
      </c>
      <c r="D8402" s="354" t="s">
        <v>4490</v>
      </c>
      <c r="E8402" s="643" t="s">
        <v>192</v>
      </c>
      <c r="F8402" s="643"/>
      <c r="G8402" s="356" t="s">
        <v>944</v>
      </c>
      <c r="H8402" s="357">
        <v>1.4999999999999999E-2</v>
      </c>
      <c r="I8402" s="358">
        <v>72.41</v>
      </c>
      <c r="J8402" s="373">
        <v>1.08</v>
      </c>
    </row>
    <row r="8403" spans="1:10" x14ac:dyDescent="0.25">
      <c r="A8403" s="646" t="s">
        <v>199</v>
      </c>
      <c r="B8403" s="853"/>
      <c r="C8403" s="853"/>
      <c r="D8403" s="853"/>
      <c r="E8403" s="853"/>
      <c r="F8403" s="853"/>
      <c r="G8403" s="853"/>
      <c r="H8403" s="853"/>
      <c r="I8403" s="853"/>
      <c r="J8403" s="647"/>
    </row>
    <row r="8404" spans="1:10" ht="15.75" thickBot="1" x14ac:dyDescent="0.3">
      <c r="A8404" s="648" t="s">
        <v>4491</v>
      </c>
      <c r="B8404" s="854"/>
      <c r="C8404" s="854"/>
      <c r="D8404" s="854"/>
      <c r="E8404" s="854"/>
      <c r="F8404" s="854"/>
      <c r="G8404" s="854"/>
      <c r="H8404" s="854"/>
      <c r="I8404" s="854"/>
      <c r="J8404" s="649"/>
    </row>
    <row r="8405" spans="1:10" ht="15.75" thickTop="1" x14ac:dyDescent="0.25">
      <c r="A8405" s="374"/>
      <c r="B8405" s="359"/>
      <c r="C8405" s="359"/>
      <c r="D8405" s="359"/>
      <c r="E8405" s="359"/>
      <c r="F8405" s="359"/>
      <c r="G8405" s="359"/>
      <c r="H8405" s="359"/>
      <c r="I8405" s="359"/>
      <c r="J8405" s="375"/>
    </row>
    <row r="8406" spans="1:10" ht="38.25" x14ac:dyDescent="0.25">
      <c r="A8406" s="376" t="s">
        <v>184</v>
      </c>
      <c r="B8406" s="350" t="s">
        <v>3809</v>
      </c>
      <c r="C8406" s="349" t="s">
        <v>163</v>
      </c>
      <c r="D8406" s="349" t="s">
        <v>3810</v>
      </c>
      <c r="E8406" s="644" t="s">
        <v>194</v>
      </c>
      <c r="F8406" s="644"/>
      <c r="G8406" s="351" t="s">
        <v>4</v>
      </c>
      <c r="H8406" s="352">
        <v>1</v>
      </c>
      <c r="I8406" s="353">
        <v>321.99</v>
      </c>
      <c r="J8406" s="377">
        <v>321.99</v>
      </c>
    </row>
    <row r="8407" spans="1:10" x14ac:dyDescent="0.25">
      <c r="A8407" s="378" t="s">
        <v>185</v>
      </c>
      <c r="B8407" s="361" t="s">
        <v>195</v>
      </c>
      <c r="C8407" s="360" t="s">
        <v>12</v>
      </c>
      <c r="D8407" s="360" t="s">
        <v>112</v>
      </c>
      <c r="E8407" s="645" t="s">
        <v>2465</v>
      </c>
      <c r="F8407" s="645"/>
      <c r="G8407" s="362" t="s">
        <v>104</v>
      </c>
      <c r="H8407" s="363">
        <v>4</v>
      </c>
      <c r="I8407" s="364">
        <v>34.340000000000003</v>
      </c>
      <c r="J8407" s="379">
        <v>137.36000000000001</v>
      </c>
    </row>
    <row r="8408" spans="1:10" x14ac:dyDescent="0.25">
      <c r="A8408" s="378" t="s">
        <v>185</v>
      </c>
      <c r="B8408" s="361" t="s">
        <v>190</v>
      </c>
      <c r="C8408" s="360" t="s">
        <v>12</v>
      </c>
      <c r="D8408" s="360" t="s">
        <v>106</v>
      </c>
      <c r="E8408" s="645" t="s">
        <v>2465</v>
      </c>
      <c r="F8408" s="645"/>
      <c r="G8408" s="362" t="s">
        <v>104</v>
      </c>
      <c r="H8408" s="363">
        <v>5</v>
      </c>
      <c r="I8408" s="364">
        <v>24.91</v>
      </c>
      <c r="J8408" s="379">
        <v>124.55</v>
      </c>
    </row>
    <row r="8409" spans="1:10" ht="38.25" x14ac:dyDescent="0.25">
      <c r="A8409" s="372" t="s">
        <v>191</v>
      </c>
      <c r="B8409" s="355" t="s">
        <v>4494</v>
      </c>
      <c r="C8409" s="354" t="s">
        <v>12</v>
      </c>
      <c r="D8409" s="354" t="s">
        <v>4495</v>
      </c>
      <c r="E8409" s="643" t="s">
        <v>192</v>
      </c>
      <c r="F8409" s="643"/>
      <c r="G8409" s="356" t="s">
        <v>3</v>
      </c>
      <c r="H8409" s="357">
        <v>12</v>
      </c>
      <c r="I8409" s="358">
        <v>3</v>
      </c>
      <c r="J8409" s="373">
        <v>36</v>
      </c>
    </row>
    <row r="8410" spans="1:10" ht="25.5" x14ac:dyDescent="0.25">
      <c r="A8410" s="372" t="s">
        <v>191</v>
      </c>
      <c r="B8410" s="355" t="s">
        <v>756</v>
      </c>
      <c r="C8410" s="354" t="s">
        <v>12</v>
      </c>
      <c r="D8410" s="354" t="s">
        <v>757</v>
      </c>
      <c r="E8410" s="643" t="s">
        <v>192</v>
      </c>
      <c r="F8410" s="643"/>
      <c r="G8410" s="356" t="s">
        <v>4</v>
      </c>
      <c r="H8410" s="357">
        <v>1</v>
      </c>
      <c r="I8410" s="358">
        <v>5.51</v>
      </c>
      <c r="J8410" s="373">
        <v>5.51</v>
      </c>
    </row>
    <row r="8411" spans="1:10" ht="25.5" x14ac:dyDescent="0.25">
      <c r="A8411" s="372" t="s">
        <v>191</v>
      </c>
      <c r="B8411" s="355" t="s">
        <v>4492</v>
      </c>
      <c r="C8411" s="354" t="s">
        <v>12</v>
      </c>
      <c r="D8411" s="354" t="s">
        <v>4493</v>
      </c>
      <c r="E8411" s="643" t="s">
        <v>192</v>
      </c>
      <c r="F8411" s="643"/>
      <c r="G8411" s="356" t="s">
        <v>4</v>
      </c>
      <c r="H8411" s="357">
        <v>0.15</v>
      </c>
      <c r="I8411" s="358">
        <v>21.41</v>
      </c>
      <c r="J8411" s="373">
        <v>3.21</v>
      </c>
    </row>
    <row r="8412" spans="1:10" ht="25.5" x14ac:dyDescent="0.25">
      <c r="A8412" s="372" t="s">
        <v>191</v>
      </c>
      <c r="B8412" s="355" t="s">
        <v>4496</v>
      </c>
      <c r="C8412" s="354" t="s">
        <v>12</v>
      </c>
      <c r="D8412" s="354" t="s">
        <v>4497</v>
      </c>
      <c r="E8412" s="643" t="s">
        <v>192</v>
      </c>
      <c r="F8412" s="643"/>
      <c r="G8412" s="356" t="s">
        <v>3</v>
      </c>
      <c r="H8412" s="357">
        <v>6</v>
      </c>
      <c r="I8412" s="358">
        <v>2.56</v>
      </c>
      <c r="J8412" s="373">
        <v>15.36</v>
      </c>
    </row>
    <row r="8413" spans="1:10" x14ac:dyDescent="0.25">
      <c r="A8413" s="646" t="s">
        <v>199</v>
      </c>
      <c r="B8413" s="853"/>
      <c r="C8413" s="853"/>
      <c r="D8413" s="853"/>
      <c r="E8413" s="853"/>
      <c r="F8413" s="853"/>
      <c r="G8413" s="853"/>
      <c r="H8413" s="853"/>
      <c r="I8413" s="853"/>
      <c r="J8413" s="647"/>
    </row>
    <row r="8414" spans="1:10" ht="15.75" thickBot="1" x14ac:dyDescent="0.3">
      <c r="A8414" s="648" t="s">
        <v>4498</v>
      </c>
      <c r="B8414" s="854"/>
      <c r="C8414" s="854"/>
      <c r="D8414" s="854"/>
      <c r="E8414" s="854"/>
      <c r="F8414" s="854"/>
      <c r="G8414" s="854"/>
      <c r="H8414" s="854"/>
      <c r="I8414" s="854"/>
      <c r="J8414" s="649"/>
    </row>
    <row r="8415" spans="1:10" ht="15.75" thickTop="1" x14ac:dyDescent="0.25">
      <c r="A8415" s="374"/>
      <c r="B8415" s="359"/>
      <c r="C8415" s="359"/>
      <c r="D8415" s="359"/>
      <c r="E8415" s="359"/>
      <c r="F8415" s="359"/>
      <c r="G8415" s="359"/>
      <c r="H8415" s="359"/>
      <c r="I8415" s="359"/>
      <c r="J8415" s="375"/>
    </row>
    <row r="8416" spans="1:10" ht="38.25" x14ac:dyDescent="0.25">
      <c r="A8416" s="376" t="s">
        <v>184</v>
      </c>
      <c r="B8416" s="350" t="s">
        <v>3803</v>
      </c>
      <c r="C8416" s="349" t="s">
        <v>163</v>
      </c>
      <c r="D8416" s="349" t="s">
        <v>3804</v>
      </c>
      <c r="E8416" s="644" t="s">
        <v>194</v>
      </c>
      <c r="F8416" s="644"/>
      <c r="G8416" s="351" t="s">
        <v>4</v>
      </c>
      <c r="H8416" s="352">
        <v>1</v>
      </c>
      <c r="I8416" s="353">
        <v>232.24</v>
      </c>
      <c r="J8416" s="377">
        <v>232.24</v>
      </c>
    </row>
    <row r="8417" spans="1:10" ht="25.5" x14ac:dyDescent="0.25">
      <c r="A8417" s="378" t="s">
        <v>185</v>
      </c>
      <c r="B8417" s="361" t="s">
        <v>4499</v>
      </c>
      <c r="C8417" s="360" t="s">
        <v>12</v>
      </c>
      <c r="D8417" s="360" t="s">
        <v>4500</v>
      </c>
      <c r="E8417" s="645" t="s">
        <v>2490</v>
      </c>
      <c r="F8417" s="645"/>
      <c r="G8417" s="362" t="s">
        <v>4</v>
      </c>
      <c r="H8417" s="363">
        <v>1</v>
      </c>
      <c r="I8417" s="364">
        <v>6.48</v>
      </c>
      <c r="J8417" s="379">
        <v>6.48</v>
      </c>
    </row>
    <row r="8418" spans="1:10" ht="51" x14ac:dyDescent="0.25">
      <c r="A8418" s="378" t="s">
        <v>185</v>
      </c>
      <c r="B8418" s="361" t="s">
        <v>4231</v>
      </c>
      <c r="C8418" s="360" t="s">
        <v>12</v>
      </c>
      <c r="D8418" s="360" t="s">
        <v>4232</v>
      </c>
      <c r="E8418" s="645" t="s">
        <v>2490</v>
      </c>
      <c r="F8418" s="645"/>
      <c r="G8418" s="362" t="s">
        <v>3</v>
      </c>
      <c r="H8418" s="363">
        <v>2.2000000000000002</v>
      </c>
      <c r="I8418" s="364">
        <v>18.579999999999998</v>
      </c>
      <c r="J8418" s="379">
        <v>40.869999999999997</v>
      </c>
    </row>
    <row r="8419" spans="1:10" ht="38.25" x14ac:dyDescent="0.25">
      <c r="A8419" s="378" t="s">
        <v>185</v>
      </c>
      <c r="B8419" s="361" t="s">
        <v>4351</v>
      </c>
      <c r="C8419" s="360" t="s">
        <v>12</v>
      </c>
      <c r="D8419" s="360" t="s">
        <v>4352</v>
      </c>
      <c r="E8419" s="645" t="s">
        <v>713</v>
      </c>
      <c r="F8419" s="645"/>
      <c r="G8419" s="362" t="s">
        <v>3</v>
      </c>
      <c r="H8419" s="363">
        <v>2.2000000000000002</v>
      </c>
      <c r="I8419" s="364">
        <v>9.9</v>
      </c>
      <c r="J8419" s="379">
        <v>21.78</v>
      </c>
    </row>
    <row r="8420" spans="1:10" ht="38.25" x14ac:dyDescent="0.25">
      <c r="A8420" s="378" t="s">
        <v>185</v>
      </c>
      <c r="B8420" s="361" t="s">
        <v>606</v>
      </c>
      <c r="C8420" s="360" t="s">
        <v>12</v>
      </c>
      <c r="D8420" s="360" t="s">
        <v>607</v>
      </c>
      <c r="E8420" s="645" t="s">
        <v>713</v>
      </c>
      <c r="F8420" s="645"/>
      <c r="G8420" s="362" t="s">
        <v>3</v>
      </c>
      <c r="H8420" s="363">
        <v>12.6</v>
      </c>
      <c r="I8420" s="364">
        <v>5.13</v>
      </c>
      <c r="J8420" s="379">
        <v>64.63</v>
      </c>
    </row>
    <row r="8421" spans="1:10" ht="25.5" x14ac:dyDescent="0.25">
      <c r="A8421" s="378" t="s">
        <v>185</v>
      </c>
      <c r="B8421" s="361" t="s">
        <v>4206</v>
      </c>
      <c r="C8421" s="360" t="s">
        <v>12</v>
      </c>
      <c r="D8421" s="360" t="s">
        <v>4207</v>
      </c>
      <c r="E8421" s="645" t="s">
        <v>713</v>
      </c>
      <c r="F8421" s="645"/>
      <c r="G8421" s="362" t="s">
        <v>4</v>
      </c>
      <c r="H8421" s="363">
        <v>0.375</v>
      </c>
      <c r="I8421" s="364">
        <v>17.23</v>
      </c>
      <c r="J8421" s="379">
        <v>6.46</v>
      </c>
    </row>
    <row r="8422" spans="1:10" ht="38.25" x14ac:dyDescent="0.25">
      <c r="A8422" s="378" t="s">
        <v>185</v>
      </c>
      <c r="B8422" s="361" t="s">
        <v>4347</v>
      </c>
      <c r="C8422" s="360" t="s">
        <v>12</v>
      </c>
      <c r="D8422" s="360" t="s">
        <v>4348</v>
      </c>
      <c r="E8422" s="645" t="s">
        <v>194</v>
      </c>
      <c r="F8422" s="645"/>
      <c r="G8422" s="362" t="s">
        <v>3</v>
      </c>
      <c r="H8422" s="363">
        <v>2</v>
      </c>
      <c r="I8422" s="364">
        <v>6.31</v>
      </c>
      <c r="J8422" s="379">
        <v>12.62</v>
      </c>
    </row>
    <row r="8423" spans="1:10" ht="38.25" x14ac:dyDescent="0.25">
      <c r="A8423" s="378" t="s">
        <v>185</v>
      </c>
      <c r="B8423" s="361" t="s">
        <v>4503</v>
      </c>
      <c r="C8423" s="360" t="s">
        <v>12</v>
      </c>
      <c r="D8423" s="360" t="s">
        <v>4504</v>
      </c>
      <c r="E8423" s="645" t="s">
        <v>2490</v>
      </c>
      <c r="F8423" s="645"/>
      <c r="G8423" s="362" t="s">
        <v>3</v>
      </c>
      <c r="H8423" s="363">
        <v>2.2000000000000002</v>
      </c>
      <c r="I8423" s="364">
        <v>9.7799999999999994</v>
      </c>
      <c r="J8423" s="379">
        <v>21.51</v>
      </c>
    </row>
    <row r="8424" spans="1:10" ht="38.25" x14ac:dyDescent="0.25">
      <c r="A8424" s="378" t="s">
        <v>185</v>
      </c>
      <c r="B8424" s="361" t="s">
        <v>4210</v>
      </c>
      <c r="C8424" s="360" t="s">
        <v>12</v>
      </c>
      <c r="D8424" s="360" t="s">
        <v>4211</v>
      </c>
      <c r="E8424" s="645" t="s">
        <v>713</v>
      </c>
      <c r="F8424" s="645"/>
      <c r="G8424" s="362" t="s">
        <v>4</v>
      </c>
      <c r="H8424" s="363">
        <v>1</v>
      </c>
      <c r="I8424" s="364">
        <v>20.48</v>
      </c>
      <c r="J8424" s="379">
        <v>20.48</v>
      </c>
    </row>
    <row r="8425" spans="1:10" ht="38.25" x14ac:dyDescent="0.25">
      <c r="A8425" s="378" t="s">
        <v>185</v>
      </c>
      <c r="B8425" s="361" t="s">
        <v>4501</v>
      </c>
      <c r="C8425" s="360" t="s">
        <v>12</v>
      </c>
      <c r="D8425" s="360" t="s">
        <v>4502</v>
      </c>
      <c r="E8425" s="645" t="s">
        <v>713</v>
      </c>
      <c r="F8425" s="645"/>
      <c r="G8425" s="362" t="s">
        <v>4</v>
      </c>
      <c r="H8425" s="363">
        <v>1</v>
      </c>
      <c r="I8425" s="364">
        <v>37.409999999999997</v>
      </c>
      <c r="J8425" s="379">
        <v>37.409999999999997</v>
      </c>
    </row>
    <row r="8426" spans="1:10" x14ac:dyDescent="0.25">
      <c r="A8426" s="646" t="s">
        <v>199</v>
      </c>
      <c r="B8426" s="853"/>
      <c r="C8426" s="853"/>
      <c r="D8426" s="853"/>
      <c r="E8426" s="853"/>
      <c r="F8426" s="853"/>
      <c r="G8426" s="853"/>
      <c r="H8426" s="853"/>
      <c r="I8426" s="853"/>
      <c r="J8426" s="647"/>
    </row>
    <row r="8427" spans="1:10" ht="15.75" thickBot="1" x14ac:dyDescent="0.3">
      <c r="A8427" s="648" t="s">
        <v>4505</v>
      </c>
      <c r="B8427" s="854"/>
      <c r="C8427" s="854"/>
      <c r="D8427" s="854"/>
      <c r="E8427" s="854"/>
      <c r="F8427" s="854"/>
      <c r="G8427" s="854"/>
      <c r="H8427" s="854"/>
      <c r="I8427" s="854"/>
      <c r="J8427" s="649"/>
    </row>
    <row r="8428" spans="1:10" ht="15.75" thickTop="1" x14ac:dyDescent="0.25">
      <c r="A8428" s="374"/>
      <c r="B8428" s="359"/>
      <c r="C8428" s="359"/>
      <c r="D8428" s="359"/>
      <c r="E8428" s="359"/>
      <c r="F8428" s="359"/>
      <c r="G8428" s="359"/>
      <c r="H8428" s="359"/>
      <c r="I8428" s="359"/>
      <c r="J8428" s="375"/>
    </row>
    <row r="8429" spans="1:10" ht="25.5" x14ac:dyDescent="0.25">
      <c r="A8429" s="376" t="s">
        <v>184</v>
      </c>
      <c r="B8429" s="350" t="s">
        <v>3794</v>
      </c>
      <c r="C8429" s="349" t="s">
        <v>163</v>
      </c>
      <c r="D8429" s="349" t="s">
        <v>3795</v>
      </c>
      <c r="E8429" s="644" t="s">
        <v>198</v>
      </c>
      <c r="F8429" s="644"/>
      <c r="G8429" s="351" t="s">
        <v>4</v>
      </c>
      <c r="H8429" s="352">
        <v>1</v>
      </c>
      <c r="I8429" s="353">
        <v>63.99</v>
      </c>
      <c r="J8429" s="377">
        <v>63.99</v>
      </c>
    </row>
    <row r="8430" spans="1:10" x14ac:dyDescent="0.25">
      <c r="A8430" s="378" t="s">
        <v>185</v>
      </c>
      <c r="B8430" s="361" t="s">
        <v>207</v>
      </c>
      <c r="C8430" s="360" t="s">
        <v>12</v>
      </c>
      <c r="D8430" s="360" t="s">
        <v>107</v>
      </c>
      <c r="E8430" s="645" t="s">
        <v>2465</v>
      </c>
      <c r="F8430" s="645"/>
      <c r="G8430" s="362" t="s">
        <v>104</v>
      </c>
      <c r="H8430" s="363">
        <v>0.33500000000000002</v>
      </c>
      <c r="I8430" s="364">
        <v>33.840000000000003</v>
      </c>
      <c r="J8430" s="379">
        <v>11.33</v>
      </c>
    </row>
    <row r="8431" spans="1:10" x14ac:dyDescent="0.25">
      <c r="A8431" s="378" t="s">
        <v>185</v>
      </c>
      <c r="B8431" s="361" t="s">
        <v>190</v>
      </c>
      <c r="C8431" s="360" t="s">
        <v>12</v>
      </c>
      <c r="D8431" s="360" t="s">
        <v>106</v>
      </c>
      <c r="E8431" s="645" t="s">
        <v>2465</v>
      </c>
      <c r="F8431" s="645"/>
      <c r="G8431" s="362" t="s">
        <v>104</v>
      </c>
      <c r="H8431" s="363">
        <v>0.33500000000000002</v>
      </c>
      <c r="I8431" s="364">
        <v>24.91</v>
      </c>
      <c r="J8431" s="379">
        <v>8.34</v>
      </c>
    </row>
    <row r="8432" spans="1:10" x14ac:dyDescent="0.25">
      <c r="A8432" s="372" t="s">
        <v>191</v>
      </c>
      <c r="B8432" s="355" t="s">
        <v>4267</v>
      </c>
      <c r="C8432" s="354" t="s">
        <v>12</v>
      </c>
      <c r="D8432" s="354" t="s">
        <v>4268</v>
      </c>
      <c r="E8432" s="643" t="s">
        <v>192</v>
      </c>
      <c r="F8432" s="643"/>
      <c r="G8432" s="356" t="s">
        <v>16</v>
      </c>
      <c r="H8432" s="357">
        <v>0.25</v>
      </c>
      <c r="I8432" s="358">
        <v>17.84</v>
      </c>
      <c r="J8432" s="373">
        <v>4.46</v>
      </c>
    </row>
    <row r="8433" spans="1:10" ht="25.5" x14ac:dyDescent="0.25">
      <c r="A8433" s="372" t="s">
        <v>191</v>
      </c>
      <c r="B8433" s="355" t="s">
        <v>754</v>
      </c>
      <c r="C8433" s="354" t="s">
        <v>12</v>
      </c>
      <c r="D8433" s="354" t="s">
        <v>755</v>
      </c>
      <c r="E8433" s="643" t="s">
        <v>192</v>
      </c>
      <c r="F8433" s="643"/>
      <c r="G8433" s="356" t="s">
        <v>4</v>
      </c>
      <c r="H8433" s="357">
        <v>1</v>
      </c>
      <c r="I8433" s="358">
        <v>0.94</v>
      </c>
      <c r="J8433" s="373">
        <v>0.94</v>
      </c>
    </row>
    <row r="8434" spans="1:10" x14ac:dyDescent="0.25">
      <c r="A8434" s="372" t="s">
        <v>191</v>
      </c>
      <c r="B8434" s="355" t="s">
        <v>4489</v>
      </c>
      <c r="C8434" s="354" t="s">
        <v>200</v>
      </c>
      <c r="D8434" s="354" t="s">
        <v>4490</v>
      </c>
      <c r="E8434" s="643" t="s">
        <v>192</v>
      </c>
      <c r="F8434" s="643"/>
      <c r="G8434" s="356" t="s">
        <v>944</v>
      </c>
      <c r="H8434" s="357">
        <v>9.4999999999999998E-3</v>
      </c>
      <c r="I8434" s="358">
        <v>72.41</v>
      </c>
      <c r="J8434" s="373">
        <v>0.68</v>
      </c>
    </row>
    <row r="8435" spans="1:10" ht="25.5" x14ac:dyDescent="0.25">
      <c r="A8435" s="372" t="s">
        <v>191</v>
      </c>
      <c r="B8435" s="355" t="s">
        <v>4506</v>
      </c>
      <c r="C8435" s="354" t="s">
        <v>200</v>
      </c>
      <c r="D8435" s="354" t="s">
        <v>4507</v>
      </c>
      <c r="E8435" s="643" t="s">
        <v>192</v>
      </c>
      <c r="F8435" s="643"/>
      <c r="G8435" s="356" t="s">
        <v>202</v>
      </c>
      <c r="H8435" s="357">
        <v>2</v>
      </c>
      <c r="I8435" s="358">
        <v>0.45</v>
      </c>
      <c r="J8435" s="373">
        <v>0.9</v>
      </c>
    </row>
    <row r="8436" spans="1:10" x14ac:dyDescent="0.25">
      <c r="A8436" s="372" t="s">
        <v>191</v>
      </c>
      <c r="B8436" s="355" t="s">
        <v>4508</v>
      </c>
      <c r="C8436" s="354" t="s">
        <v>200</v>
      </c>
      <c r="D8436" s="354" t="s">
        <v>4509</v>
      </c>
      <c r="E8436" s="643" t="s">
        <v>192</v>
      </c>
      <c r="F8436" s="643"/>
      <c r="G8436" s="356" t="s">
        <v>4273</v>
      </c>
      <c r="H8436" s="357">
        <v>0.13500000000000001</v>
      </c>
      <c r="I8436" s="358">
        <v>69.739999999999995</v>
      </c>
      <c r="J8436" s="373">
        <v>9.41</v>
      </c>
    </row>
    <row r="8437" spans="1:10" ht="25.5" x14ac:dyDescent="0.25">
      <c r="A8437" s="372" t="s">
        <v>191</v>
      </c>
      <c r="B8437" s="355" t="s">
        <v>430</v>
      </c>
      <c r="C8437" s="354" t="s">
        <v>12</v>
      </c>
      <c r="D8437" s="354" t="s">
        <v>481</v>
      </c>
      <c r="E8437" s="643" t="s">
        <v>192</v>
      </c>
      <c r="F8437" s="643"/>
      <c r="G8437" s="356" t="s">
        <v>3</v>
      </c>
      <c r="H8437" s="357">
        <v>7</v>
      </c>
      <c r="I8437" s="358">
        <v>3.99</v>
      </c>
      <c r="J8437" s="373">
        <v>27.93</v>
      </c>
    </row>
    <row r="8438" spans="1:10" x14ac:dyDescent="0.25">
      <c r="A8438" s="646" t="s">
        <v>199</v>
      </c>
      <c r="B8438" s="853"/>
      <c r="C8438" s="853"/>
      <c r="D8438" s="853"/>
      <c r="E8438" s="853"/>
      <c r="F8438" s="853"/>
      <c r="G8438" s="853"/>
      <c r="H8438" s="853"/>
      <c r="I8438" s="853"/>
      <c r="J8438" s="647"/>
    </row>
    <row r="8439" spans="1:10" ht="15.75" thickBot="1" x14ac:dyDescent="0.3">
      <c r="A8439" s="648" t="s">
        <v>4510</v>
      </c>
      <c r="B8439" s="854"/>
      <c r="C8439" s="854"/>
      <c r="D8439" s="854"/>
      <c r="E8439" s="854"/>
      <c r="F8439" s="854"/>
      <c r="G8439" s="854"/>
      <c r="H8439" s="854"/>
      <c r="I8439" s="854"/>
      <c r="J8439" s="649"/>
    </row>
    <row r="8440" spans="1:10" ht="15.75" thickTop="1" x14ac:dyDescent="0.25">
      <c r="A8440" s="374"/>
      <c r="B8440" s="359"/>
      <c r="C8440" s="359"/>
      <c r="D8440" s="359"/>
      <c r="E8440" s="359"/>
      <c r="F8440" s="359"/>
      <c r="G8440" s="359"/>
      <c r="H8440" s="359"/>
      <c r="I8440" s="359"/>
      <c r="J8440" s="375"/>
    </row>
    <row r="8441" spans="1:10" ht="51" x14ac:dyDescent="0.25">
      <c r="A8441" s="376" t="s">
        <v>184</v>
      </c>
      <c r="B8441" s="350" t="s">
        <v>4982</v>
      </c>
      <c r="C8441" s="349" t="s">
        <v>163</v>
      </c>
      <c r="D8441" s="349" t="s">
        <v>4983</v>
      </c>
      <c r="E8441" s="644" t="s">
        <v>1789</v>
      </c>
      <c r="F8441" s="644"/>
      <c r="G8441" s="351" t="s">
        <v>4</v>
      </c>
      <c r="H8441" s="352">
        <v>1</v>
      </c>
      <c r="I8441" s="353">
        <v>503.64</v>
      </c>
      <c r="J8441" s="377">
        <v>503.64</v>
      </c>
    </row>
    <row r="8442" spans="1:10" x14ac:dyDescent="0.25">
      <c r="A8442" s="378" t="s">
        <v>185</v>
      </c>
      <c r="B8442" s="361" t="s">
        <v>190</v>
      </c>
      <c r="C8442" s="360" t="s">
        <v>12</v>
      </c>
      <c r="D8442" s="360" t="s">
        <v>106</v>
      </c>
      <c r="E8442" s="645" t="s">
        <v>2465</v>
      </c>
      <c r="F8442" s="645"/>
      <c r="G8442" s="362" t="s">
        <v>104</v>
      </c>
      <c r="H8442" s="363">
        <v>0.83899999999999997</v>
      </c>
      <c r="I8442" s="364">
        <v>24.91</v>
      </c>
      <c r="J8442" s="379">
        <v>20.89</v>
      </c>
    </row>
    <row r="8443" spans="1:10" ht="25.5" x14ac:dyDescent="0.25">
      <c r="A8443" s="378" t="s">
        <v>185</v>
      </c>
      <c r="B8443" s="361" t="s">
        <v>751</v>
      </c>
      <c r="C8443" s="360" t="s">
        <v>12</v>
      </c>
      <c r="D8443" s="360" t="s">
        <v>2486</v>
      </c>
      <c r="E8443" s="645" t="s">
        <v>2465</v>
      </c>
      <c r="F8443" s="645"/>
      <c r="G8443" s="362" t="s">
        <v>104</v>
      </c>
      <c r="H8443" s="363">
        <v>1.6779999999999999</v>
      </c>
      <c r="I8443" s="364">
        <v>32.17</v>
      </c>
      <c r="J8443" s="379">
        <v>53.98</v>
      </c>
    </row>
    <row r="8444" spans="1:10" ht="25.5" x14ac:dyDescent="0.25">
      <c r="A8444" s="372" t="s">
        <v>191</v>
      </c>
      <c r="B8444" s="355" t="s">
        <v>3261</v>
      </c>
      <c r="C8444" s="354" t="s">
        <v>12</v>
      </c>
      <c r="D8444" s="354" t="s">
        <v>3262</v>
      </c>
      <c r="E8444" s="643" t="s">
        <v>192</v>
      </c>
      <c r="F8444" s="643"/>
      <c r="G8444" s="356" t="s">
        <v>4</v>
      </c>
      <c r="H8444" s="357">
        <v>19.8</v>
      </c>
      <c r="I8444" s="358">
        <v>7.0000000000000007E-2</v>
      </c>
      <c r="J8444" s="373">
        <v>1.38</v>
      </c>
    </row>
    <row r="8445" spans="1:10" ht="38.25" x14ac:dyDescent="0.25">
      <c r="A8445" s="372" t="s">
        <v>191</v>
      </c>
      <c r="B8445" s="355" t="s">
        <v>3259</v>
      </c>
      <c r="C8445" s="354" t="s">
        <v>12</v>
      </c>
      <c r="D8445" s="354" t="s">
        <v>3260</v>
      </c>
      <c r="E8445" s="643" t="s">
        <v>192</v>
      </c>
      <c r="F8445" s="643"/>
      <c r="G8445" s="356" t="s">
        <v>4</v>
      </c>
      <c r="H8445" s="357">
        <v>3</v>
      </c>
      <c r="I8445" s="358">
        <v>35.659999999999997</v>
      </c>
      <c r="J8445" s="373">
        <v>106.98</v>
      </c>
    </row>
    <row r="8446" spans="1:10" ht="63.75" x14ac:dyDescent="0.25">
      <c r="A8446" s="372" t="s">
        <v>191</v>
      </c>
      <c r="B8446" s="355" t="s">
        <v>5191</v>
      </c>
      <c r="C8446" s="354" t="s">
        <v>12</v>
      </c>
      <c r="D8446" s="354" t="s">
        <v>5192</v>
      </c>
      <c r="E8446" s="643" t="s">
        <v>192</v>
      </c>
      <c r="F8446" s="643"/>
      <c r="G8446" s="356" t="s">
        <v>4</v>
      </c>
      <c r="H8446" s="357">
        <v>1</v>
      </c>
      <c r="I8446" s="358">
        <v>320.41000000000003</v>
      </c>
      <c r="J8446" s="373">
        <v>320.41000000000003</v>
      </c>
    </row>
    <row r="8447" spans="1:10" x14ac:dyDescent="0.25">
      <c r="A8447" s="646" t="s">
        <v>199</v>
      </c>
      <c r="B8447" s="853"/>
      <c r="C8447" s="853"/>
      <c r="D8447" s="853"/>
      <c r="E8447" s="853"/>
      <c r="F8447" s="853"/>
      <c r="G8447" s="853"/>
      <c r="H8447" s="853"/>
      <c r="I8447" s="853"/>
      <c r="J8447" s="647"/>
    </row>
    <row r="8448" spans="1:10" ht="15.75" thickBot="1" x14ac:dyDescent="0.3">
      <c r="A8448" s="648" t="s">
        <v>5193</v>
      </c>
      <c r="B8448" s="854"/>
      <c r="C8448" s="854"/>
      <c r="D8448" s="854"/>
      <c r="E8448" s="854"/>
      <c r="F8448" s="854"/>
      <c r="G8448" s="854"/>
      <c r="H8448" s="854"/>
      <c r="I8448" s="854"/>
      <c r="J8448" s="649"/>
    </row>
    <row r="8449" spans="1:10" ht="15.75" thickTop="1" x14ac:dyDescent="0.25">
      <c r="A8449" s="374"/>
      <c r="B8449" s="359"/>
      <c r="C8449" s="359"/>
      <c r="D8449" s="359"/>
      <c r="E8449" s="359"/>
      <c r="F8449" s="359"/>
      <c r="G8449" s="359"/>
      <c r="H8449" s="359"/>
      <c r="I8449" s="359"/>
      <c r="J8449" s="375"/>
    </row>
    <row r="8450" spans="1:10" ht="51" x14ac:dyDescent="0.25">
      <c r="A8450" s="376" t="s">
        <v>184</v>
      </c>
      <c r="B8450" s="350" t="s">
        <v>2923</v>
      </c>
      <c r="C8450" s="349" t="s">
        <v>12</v>
      </c>
      <c r="D8450" s="349" t="s">
        <v>3370</v>
      </c>
      <c r="E8450" s="644" t="s">
        <v>1854</v>
      </c>
      <c r="F8450" s="644"/>
      <c r="G8450" s="351" t="s">
        <v>4</v>
      </c>
      <c r="H8450" s="352">
        <v>1</v>
      </c>
      <c r="I8450" s="353">
        <v>429.66</v>
      </c>
      <c r="J8450" s="377">
        <v>429.66</v>
      </c>
    </row>
    <row r="8451" spans="1:10" ht="25.5" x14ac:dyDescent="0.25">
      <c r="A8451" s="378" t="s">
        <v>185</v>
      </c>
      <c r="B8451" s="361" t="s">
        <v>751</v>
      </c>
      <c r="C8451" s="360" t="s">
        <v>12</v>
      </c>
      <c r="D8451" s="360" t="s">
        <v>2486</v>
      </c>
      <c r="E8451" s="645" t="s">
        <v>2465</v>
      </c>
      <c r="F8451" s="645"/>
      <c r="G8451" s="362" t="s">
        <v>104</v>
      </c>
      <c r="H8451" s="363">
        <v>2.2419775999999998</v>
      </c>
      <c r="I8451" s="364">
        <v>32.17</v>
      </c>
      <c r="J8451" s="379">
        <v>72.12</v>
      </c>
    </row>
    <row r="8452" spans="1:10" x14ac:dyDescent="0.25">
      <c r="A8452" s="378" t="s">
        <v>185</v>
      </c>
      <c r="B8452" s="361" t="s">
        <v>190</v>
      </c>
      <c r="C8452" s="360" t="s">
        <v>12</v>
      </c>
      <c r="D8452" s="360" t="s">
        <v>106</v>
      </c>
      <c r="E8452" s="645" t="s">
        <v>2465</v>
      </c>
      <c r="F8452" s="645"/>
      <c r="G8452" s="362" t="s">
        <v>104</v>
      </c>
      <c r="H8452" s="363">
        <v>0.63360240000000001</v>
      </c>
      <c r="I8452" s="364">
        <v>24.91</v>
      </c>
      <c r="J8452" s="379">
        <v>15.78</v>
      </c>
    </row>
    <row r="8453" spans="1:10" x14ac:dyDescent="0.25">
      <c r="A8453" s="372" t="s">
        <v>191</v>
      </c>
      <c r="B8453" s="355" t="s">
        <v>3398</v>
      </c>
      <c r="C8453" s="354" t="s">
        <v>12</v>
      </c>
      <c r="D8453" s="354" t="s">
        <v>3399</v>
      </c>
      <c r="E8453" s="643" t="s">
        <v>192</v>
      </c>
      <c r="F8453" s="643"/>
      <c r="G8453" s="356" t="s">
        <v>4</v>
      </c>
      <c r="H8453" s="357">
        <v>19.8</v>
      </c>
      <c r="I8453" s="358">
        <v>0.06</v>
      </c>
      <c r="J8453" s="373">
        <v>1.18</v>
      </c>
    </row>
    <row r="8454" spans="1:10" ht="38.25" x14ac:dyDescent="0.25">
      <c r="A8454" s="372" t="s">
        <v>191</v>
      </c>
      <c r="B8454" s="355" t="s">
        <v>3259</v>
      </c>
      <c r="C8454" s="354" t="s">
        <v>12</v>
      </c>
      <c r="D8454" s="354" t="s">
        <v>3260</v>
      </c>
      <c r="E8454" s="643" t="s">
        <v>192</v>
      </c>
      <c r="F8454" s="643"/>
      <c r="G8454" s="356" t="s">
        <v>4</v>
      </c>
      <c r="H8454" s="357">
        <v>3</v>
      </c>
      <c r="I8454" s="358">
        <v>35.659999999999997</v>
      </c>
      <c r="J8454" s="373">
        <v>106.98</v>
      </c>
    </row>
    <row r="8455" spans="1:10" ht="25.5" x14ac:dyDescent="0.25">
      <c r="A8455" s="372" t="s">
        <v>191</v>
      </c>
      <c r="B8455" s="355" t="s">
        <v>3261</v>
      </c>
      <c r="C8455" s="354" t="s">
        <v>12</v>
      </c>
      <c r="D8455" s="354" t="s">
        <v>3262</v>
      </c>
      <c r="E8455" s="643" t="s">
        <v>192</v>
      </c>
      <c r="F8455" s="643"/>
      <c r="G8455" s="356" t="s">
        <v>4</v>
      </c>
      <c r="H8455" s="357">
        <v>19.8</v>
      </c>
      <c r="I8455" s="358">
        <v>7.0000000000000007E-2</v>
      </c>
      <c r="J8455" s="373">
        <v>1.38</v>
      </c>
    </row>
    <row r="8456" spans="1:10" ht="51.75" thickBot="1" x14ac:dyDescent="0.3">
      <c r="A8456" s="372" t="s">
        <v>191</v>
      </c>
      <c r="B8456" s="355" t="s">
        <v>3263</v>
      </c>
      <c r="C8456" s="354" t="s">
        <v>12</v>
      </c>
      <c r="D8456" s="354" t="s">
        <v>3264</v>
      </c>
      <c r="E8456" s="643" t="s">
        <v>192</v>
      </c>
      <c r="F8456" s="643"/>
      <c r="G8456" s="356" t="s">
        <v>4</v>
      </c>
      <c r="H8456" s="357">
        <v>1</v>
      </c>
      <c r="I8456" s="358">
        <v>232.22</v>
      </c>
      <c r="J8456" s="373">
        <v>232.22</v>
      </c>
    </row>
    <row r="8457" spans="1:10" ht="15.75" thickTop="1" x14ac:dyDescent="0.25">
      <c r="A8457" s="374"/>
      <c r="B8457" s="359"/>
      <c r="C8457" s="359"/>
      <c r="D8457" s="359"/>
      <c r="E8457" s="359"/>
      <c r="F8457" s="359"/>
      <c r="G8457" s="359"/>
      <c r="H8457" s="359"/>
      <c r="I8457" s="359"/>
      <c r="J8457" s="375"/>
    </row>
    <row r="8458" spans="1:10" ht="51" x14ac:dyDescent="0.25">
      <c r="A8458" s="376" t="s">
        <v>184</v>
      </c>
      <c r="B8458" s="350" t="s">
        <v>2928</v>
      </c>
      <c r="C8458" s="349" t="s">
        <v>12</v>
      </c>
      <c r="D8458" s="349" t="s">
        <v>3371</v>
      </c>
      <c r="E8458" s="644" t="s">
        <v>1854</v>
      </c>
      <c r="F8458" s="644"/>
      <c r="G8458" s="351" t="s">
        <v>4</v>
      </c>
      <c r="H8458" s="352">
        <v>1</v>
      </c>
      <c r="I8458" s="353">
        <v>513.71</v>
      </c>
      <c r="J8458" s="377">
        <v>513.71</v>
      </c>
    </row>
    <row r="8459" spans="1:10" ht="25.5" x14ac:dyDescent="0.25">
      <c r="A8459" s="378" t="s">
        <v>185</v>
      </c>
      <c r="B8459" s="361" t="s">
        <v>751</v>
      </c>
      <c r="C8459" s="360" t="s">
        <v>12</v>
      </c>
      <c r="D8459" s="360" t="s">
        <v>2486</v>
      </c>
      <c r="E8459" s="645" t="s">
        <v>2465</v>
      </c>
      <c r="F8459" s="645"/>
      <c r="G8459" s="362" t="s">
        <v>104</v>
      </c>
      <c r="H8459" s="363">
        <v>2.4334772</v>
      </c>
      <c r="I8459" s="364">
        <v>32.17</v>
      </c>
      <c r="J8459" s="379">
        <v>78.28</v>
      </c>
    </row>
    <row r="8460" spans="1:10" x14ac:dyDescent="0.25">
      <c r="A8460" s="378" t="s">
        <v>185</v>
      </c>
      <c r="B8460" s="361" t="s">
        <v>190</v>
      </c>
      <c r="C8460" s="360" t="s">
        <v>12</v>
      </c>
      <c r="D8460" s="360" t="s">
        <v>106</v>
      </c>
      <c r="E8460" s="645" t="s">
        <v>2465</v>
      </c>
      <c r="F8460" s="645"/>
      <c r="G8460" s="362" t="s">
        <v>104</v>
      </c>
      <c r="H8460" s="363">
        <v>0.68772180000000005</v>
      </c>
      <c r="I8460" s="364">
        <v>24.91</v>
      </c>
      <c r="J8460" s="379">
        <v>17.13</v>
      </c>
    </row>
    <row r="8461" spans="1:10" ht="25.5" x14ac:dyDescent="0.25">
      <c r="A8461" s="372" t="s">
        <v>191</v>
      </c>
      <c r="B8461" s="355" t="s">
        <v>3261</v>
      </c>
      <c r="C8461" s="354" t="s">
        <v>12</v>
      </c>
      <c r="D8461" s="354" t="s">
        <v>3262</v>
      </c>
      <c r="E8461" s="643" t="s">
        <v>192</v>
      </c>
      <c r="F8461" s="643"/>
      <c r="G8461" s="356" t="s">
        <v>4</v>
      </c>
      <c r="H8461" s="357">
        <v>19.8</v>
      </c>
      <c r="I8461" s="358">
        <v>7.0000000000000007E-2</v>
      </c>
      <c r="J8461" s="373">
        <v>1.38</v>
      </c>
    </row>
    <row r="8462" spans="1:10" x14ac:dyDescent="0.25">
      <c r="A8462" s="372" t="s">
        <v>191</v>
      </c>
      <c r="B8462" s="355" t="s">
        <v>3398</v>
      </c>
      <c r="C8462" s="354" t="s">
        <v>12</v>
      </c>
      <c r="D8462" s="354" t="s">
        <v>3399</v>
      </c>
      <c r="E8462" s="643" t="s">
        <v>192</v>
      </c>
      <c r="F8462" s="643"/>
      <c r="G8462" s="356" t="s">
        <v>4</v>
      </c>
      <c r="H8462" s="357">
        <v>19.8</v>
      </c>
      <c r="I8462" s="358">
        <v>0.06</v>
      </c>
      <c r="J8462" s="373">
        <v>1.18</v>
      </c>
    </row>
    <row r="8463" spans="1:10" ht="38.25" x14ac:dyDescent="0.25">
      <c r="A8463" s="372" t="s">
        <v>191</v>
      </c>
      <c r="B8463" s="355" t="s">
        <v>3259</v>
      </c>
      <c r="C8463" s="354" t="s">
        <v>12</v>
      </c>
      <c r="D8463" s="354" t="s">
        <v>3260</v>
      </c>
      <c r="E8463" s="643" t="s">
        <v>192</v>
      </c>
      <c r="F8463" s="643"/>
      <c r="G8463" s="356" t="s">
        <v>4</v>
      </c>
      <c r="H8463" s="357">
        <v>3</v>
      </c>
      <c r="I8463" s="358">
        <v>35.659999999999997</v>
      </c>
      <c r="J8463" s="373">
        <v>106.98</v>
      </c>
    </row>
    <row r="8464" spans="1:10" ht="51.75" thickBot="1" x14ac:dyDescent="0.3">
      <c r="A8464" s="372" t="s">
        <v>191</v>
      </c>
      <c r="B8464" s="355" t="s">
        <v>3265</v>
      </c>
      <c r="C8464" s="354" t="s">
        <v>12</v>
      </c>
      <c r="D8464" s="354" t="s">
        <v>3266</v>
      </c>
      <c r="E8464" s="643" t="s">
        <v>192</v>
      </c>
      <c r="F8464" s="643"/>
      <c r="G8464" s="356" t="s">
        <v>4</v>
      </c>
      <c r="H8464" s="357">
        <v>1</v>
      </c>
      <c r="I8464" s="358">
        <v>308.76</v>
      </c>
      <c r="J8464" s="373">
        <v>308.76</v>
      </c>
    </row>
    <row r="8465" spans="1:10" ht="15.75" thickTop="1" x14ac:dyDescent="0.25">
      <c r="A8465" s="374"/>
      <c r="B8465" s="359"/>
      <c r="C8465" s="359"/>
      <c r="D8465" s="359"/>
      <c r="E8465" s="359"/>
      <c r="F8465" s="359"/>
      <c r="G8465" s="359"/>
      <c r="H8465" s="359"/>
      <c r="I8465" s="359"/>
      <c r="J8465" s="375"/>
    </row>
    <row r="8466" spans="1:10" ht="51" x14ac:dyDescent="0.25">
      <c r="A8466" s="376" t="s">
        <v>184</v>
      </c>
      <c r="B8466" s="350" t="s">
        <v>2934</v>
      </c>
      <c r="C8466" s="349" t="s">
        <v>12</v>
      </c>
      <c r="D8466" s="349" t="s">
        <v>5599</v>
      </c>
      <c r="E8466" s="644" t="s">
        <v>1854</v>
      </c>
      <c r="F8466" s="644"/>
      <c r="G8466" s="351" t="s">
        <v>4</v>
      </c>
      <c r="H8466" s="352">
        <v>1</v>
      </c>
      <c r="I8466" s="353">
        <v>785.74</v>
      </c>
      <c r="J8466" s="377">
        <v>785.74</v>
      </c>
    </row>
    <row r="8467" spans="1:10" ht="25.5" x14ac:dyDescent="0.25">
      <c r="A8467" s="378" t="s">
        <v>185</v>
      </c>
      <c r="B8467" s="361" t="s">
        <v>751</v>
      </c>
      <c r="C8467" s="360" t="s">
        <v>12</v>
      </c>
      <c r="D8467" s="360" t="s">
        <v>2486</v>
      </c>
      <c r="E8467" s="645" t="s">
        <v>2465</v>
      </c>
      <c r="F8467" s="645"/>
      <c r="G8467" s="362" t="s">
        <v>104</v>
      </c>
      <c r="H8467" s="363">
        <v>3.377157</v>
      </c>
      <c r="I8467" s="364">
        <v>32.17</v>
      </c>
      <c r="J8467" s="379">
        <v>108.64</v>
      </c>
    </row>
    <row r="8468" spans="1:10" x14ac:dyDescent="0.25">
      <c r="A8468" s="378" t="s">
        <v>185</v>
      </c>
      <c r="B8468" s="361" t="s">
        <v>190</v>
      </c>
      <c r="C8468" s="360" t="s">
        <v>12</v>
      </c>
      <c r="D8468" s="360" t="s">
        <v>106</v>
      </c>
      <c r="E8468" s="645" t="s">
        <v>2465</v>
      </c>
      <c r="F8468" s="645"/>
      <c r="G8468" s="362" t="s">
        <v>104</v>
      </c>
      <c r="H8468" s="363">
        <v>0.95441390000000004</v>
      </c>
      <c r="I8468" s="364">
        <v>24.91</v>
      </c>
      <c r="J8468" s="379">
        <v>23.77</v>
      </c>
    </row>
    <row r="8469" spans="1:10" ht="51" x14ac:dyDescent="0.25">
      <c r="A8469" s="372" t="s">
        <v>191</v>
      </c>
      <c r="B8469" s="355" t="s">
        <v>3267</v>
      </c>
      <c r="C8469" s="354" t="s">
        <v>12</v>
      </c>
      <c r="D8469" s="354" t="s">
        <v>3268</v>
      </c>
      <c r="E8469" s="643" t="s">
        <v>192</v>
      </c>
      <c r="F8469" s="643"/>
      <c r="G8469" s="356" t="s">
        <v>4</v>
      </c>
      <c r="H8469" s="357">
        <v>1</v>
      </c>
      <c r="I8469" s="358">
        <v>543.79</v>
      </c>
      <c r="J8469" s="373">
        <v>543.79</v>
      </c>
    </row>
    <row r="8470" spans="1:10" x14ac:dyDescent="0.25">
      <c r="A8470" s="372" t="s">
        <v>191</v>
      </c>
      <c r="B8470" s="355" t="s">
        <v>3398</v>
      </c>
      <c r="C8470" s="354" t="s">
        <v>12</v>
      </c>
      <c r="D8470" s="354" t="s">
        <v>3399</v>
      </c>
      <c r="E8470" s="643" t="s">
        <v>192</v>
      </c>
      <c r="F8470" s="643"/>
      <c r="G8470" s="356" t="s">
        <v>4</v>
      </c>
      <c r="H8470" s="357">
        <v>19.8</v>
      </c>
      <c r="I8470" s="358">
        <v>0.06</v>
      </c>
      <c r="J8470" s="373">
        <v>1.18</v>
      </c>
    </row>
    <row r="8471" spans="1:10" ht="25.5" x14ac:dyDescent="0.25">
      <c r="A8471" s="372" t="s">
        <v>191</v>
      </c>
      <c r="B8471" s="355" t="s">
        <v>3261</v>
      </c>
      <c r="C8471" s="354" t="s">
        <v>12</v>
      </c>
      <c r="D8471" s="354" t="s">
        <v>3262</v>
      </c>
      <c r="E8471" s="643" t="s">
        <v>192</v>
      </c>
      <c r="F8471" s="643"/>
      <c r="G8471" s="356" t="s">
        <v>4</v>
      </c>
      <c r="H8471" s="357">
        <v>19.8</v>
      </c>
      <c r="I8471" s="358">
        <v>7.0000000000000007E-2</v>
      </c>
      <c r="J8471" s="373">
        <v>1.38</v>
      </c>
    </row>
    <row r="8472" spans="1:10" ht="39" thickBot="1" x14ac:dyDescent="0.3">
      <c r="A8472" s="372" t="s">
        <v>191</v>
      </c>
      <c r="B8472" s="355" t="s">
        <v>3259</v>
      </c>
      <c r="C8472" s="354" t="s">
        <v>12</v>
      </c>
      <c r="D8472" s="354" t="s">
        <v>3260</v>
      </c>
      <c r="E8472" s="643" t="s">
        <v>192</v>
      </c>
      <c r="F8472" s="643"/>
      <c r="G8472" s="356" t="s">
        <v>4</v>
      </c>
      <c r="H8472" s="357">
        <v>3</v>
      </c>
      <c r="I8472" s="358">
        <v>35.659999999999997</v>
      </c>
      <c r="J8472" s="373">
        <v>106.98</v>
      </c>
    </row>
    <row r="8473" spans="1:10" ht="15.75" thickTop="1" x14ac:dyDescent="0.25">
      <c r="A8473" s="374"/>
      <c r="B8473" s="359"/>
      <c r="C8473" s="359"/>
      <c r="D8473" s="359"/>
      <c r="E8473" s="359"/>
      <c r="F8473" s="359"/>
      <c r="G8473" s="359"/>
      <c r="H8473" s="359"/>
      <c r="I8473" s="359"/>
      <c r="J8473" s="375"/>
    </row>
    <row r="8474" spans="1:10" ht="38.25" x14ac:dyDescent="0.25">
      <c r="A8474" s="376" t="s">
        <v>184</v>
      </c>
      <c r="B8474" s="350" t="s">
        <v>3903</v>
      </c>
      <c r="C8474" s="349" t="s">
        <v>12</v>
      </c>
      <c r="D8474" s="349" t="s">
        <v>3904</v>
      </c>
      <c r="E8474" s="644" t="s">
        <v>2473</v>
      </c>
      <c r="F8474" s="644"/>
      <c r="G8474" s="351" t="s">
        <v>187</v>
      </c>
      <c r="H8474" s="352">
        <v>1</v>
      </c>
      <c r="I8474" s="353">
        <v>261.08</v>
      </c>
      <c r="J8474" s="377">
        <v>261.08</v>
      </c>
    </row>
    <row r="8475" spans="1:10" ht="76.5" x14ac:dyDescent="0.25">
      <c r="A8475" s="378" t="s">
        <v>185</v>
      </c>
      <c r="B8475" s="361" t="s">
        <v>3883</v>
      </c>
      <c r="C8475" s="360" t="s">
        <v>12</v>
      </c>
      <c r="D8475" s="360" t="s">
        <v>3884</v>
      </c>
      <c r="E8475" s="645" t="s">
        <v>2464</v>
      </c>
      <c r="F8475" s="645"/>
      <c r="G8475" s="362" t="s">
        <v>109</v>
      </c>
      <c r="H8475" s="363">
        <v>0.17988299999999999</v>
      </c>
      <c r="I8475" s="364">
        <v>176.74</v>
      </c>
      <c r="J8475" s="379">
        <v>31.79</v>
      </c>
    </row>
    <row r="8476" spans="1:10" x14ac:dyDescent="0.25">
      <c r="A8476" s="378" t="s">
        <v>185</v>
      </c>
      <c r="B8476" s="361" t="s">
        <v>190</v>
      </c>
      <c r="C8476" s="360" t="s">
        <v>12</v>
      </c>
      <c r="D8476" s="360" t="s">
        <v>106</v>
      </c>
      <c r="E8476" s="645" t="s">
        <v>2465</v>
      </c>
      <c r="F8476" s="645"/>
      <c r="G8476" s="362" t="s">
        <v>104</v>
      </c>
      <c r="H8476" s="363">
        <v>0.91140600000000005</v>
      </c>
      <c r="I8476" s="364">
        <v>24.91</v>
      </c>
      <c r="J8476" s="379">
        <v>22.7</v>
      </c>
    </row>
    <row r="8477" spans="1:10" ht="76.5" x14ac:dyDescent="0.25">
      <c r="A8477" s="378" t="s">
        <v>185</v>
      </c>
      <c r="B8477" s="361" t="s">
        <v>3885</v>
      </c>
      <c r="C8477" s="360" t="s">
        <v>12</v>
      </c>
      <c r="D8477" s="360" t="s">
        <v>3886</v>
      </c>
      <c r="E8477" s="645" t="s">
        <v>2464</v>
      </c>
      <c r="F8477" s="645"/>
      <c r="G8477" s="362" t="s">
        <v>110</v>
      </c>
      <c r="H8477" s="363">
        <v>0.29980499999999999</v>
      </c>
      <c r="I8477" s="364">
        <v>77.22</v>
      </c>
      <c r="J8477" s="379">
        <v>23.15</v>
      </c>
    </row>
    <row r="8478" spans="1:10" ht="38.25" x14ac:dyDescent="0.25">
      <c r="A8478" s="378" t="s">
        <v>185</v>
      </c>
      <c r="B8478" s="361" t="s">
        <v>671</v>
      </c>
      <c r="C8478" s="360" t="s">
        <v>12</v>
      </c>
      <c r="D8478" s="360" t="s">
        <v>672</v>
      </c>
      <c r="E8478" s="645" t="s">
        <v>2464</v>
      </c>
      <c r="F8478" s="645"/>
      <c r="G8478" s="362" t="s">
        <v>109</v>
      </c>
      <c r="H8478" s="363">
        <v>0.12520000000000001</v>
      </c>
      <c r="I8478" s="364">
        <v>50.42</v>
      </c>
      <c r="J8478" s="379">
        <v>6.31</v>
      </c>
    </row>
    <row r="8479" spans="1:10" x14ac:dyDescent="0.25">
      <c r="A8479" s="378" t="s">
        <v>185</v>
      </c>
      <c r="B8479" s="361" t="s">
        <v>207</v>
      </c>
      <c r="C8479" s="360" t="s">
        <v>12</v>
      </c>
      <c r="D8479" s="360" t="s">
        <v>107</v>
      </c>
      <c r="E8479" s="645" t="s">
        <v>2465</v>
      </c>
      <c r="F8479" s="645"/>
      <c r="G8479" s="362" t="s">
        <v>104</v>
      </c>
      <c r="H8479" s="363">
        <v>0.52765600000000001</v>
      </c>
      <c r="I8479" s="364">
        <v>33.840000000000003</v>
      </c>
      <c r="J8479" s="379">
        <v>17.850000000000001</v>
      </c>
    </row>
    <row r="8480" spans="1:10" ht="26.25" thickBot="1" x14ac:dyDescent="0.3">
      <c r="A8480" s="372" t="s">
        <v>191</v>
      </c>
      <c r="B8480" s="355" t="s">
        <v>209</v>
      </c>
      <c r="C8480" s="354" t="s">
        <v>12</v>
      </c>
      <c r="D8480" s="354" t="s">
        <v>210</v>
      </c>
      <c r="E8480" s="643" t="s">
        <v>192</v>
      </c>
      <c r="F8480" s="643"/>
      <c r="G8480" s="356" t="s">
        <v>187</v>
      </c>
      <c r="H8480" s="357">
        <v>1.1000000000000001</v>
      </c>
      <c r="I8480" s="358">
        <v>144.80000000000001</v>
      </c>
      <c r="J8480" s="373">
        <v>159.28</v>
      </c>
    </row>
    <row r="8481" spans="1:10" ht="15.75" thickTop="1" x14ac:dyDescent="0.25">
      <c r="A8481" s="374"/>
      <c r="B8481" s="359"/>
      <c r="C8481" s="359"/>
      <c r="D8481" s="359"/>
      <c r="E8481" s="359"/>
      <c r="F8481" s="359"/>
      <c r="G8481" s="359"/>
      <c r="H8481" s="359"/>
      <c r="I8481" s="359"/>
      <c r="J8481" s="375"/>
    </row>
    <row r="8482" spans="1:10" ht="38.25" x14ac:dyDescent="0.25">
      <c r="A8482" s="376" t="s">
        <v>184</v>
      </c>
      <c r="B8482" s="350" t="s">
        <v>4148</v>
      </c>
      <c r="C8482" s="349" t="s">
        <v>12</v>
      </c>
      <c r="D8482" s="349" t="s">
        <v>4149</v>
      </c>
      <c r="E8482" s="644" t="s">
        <v>3932</v>
      </c>
      <c r="F8482" s="644"/>
      <c r="G8482" s="351" t="s">
        <v>162</v>
      </c>
      <c r="H8482" s="352">
        <v>1</v>
      </c>
      <c r="I8482" s="353">
        <v>3.87</v>
      </c>
      <c r="J8482" s="377">
        <v>3.87</v>
      </c>
    </row>
    <row r="8483" spans="1:10" ht="38.25" x14ac:dyDescent="0.25">
      <c r="A8483" s="378" t="s">
        <v>185</v>
      </c>
      <c r="B8483" s="361" t="s">
        <v>671</v>
      </c>
      <c r="C8483" s="360" t="s">
        <v>12</v>
      </c>
      <c r="D8483" s="360" t="s">
        <v>672</v>
      </c>
      <c r="E8483" s="645" t="s">
        <v>2464</v>
      </c>
      <c r="F8483" s="645"/>
      <c r="G8483" s="362" t="s">
        <v>109</v>
      </c>
      <c r="H8483" s="363">
        <v>2E-3</v>
      </c>
      <c r="I8483" s="364">
        <v>50.42</v>
      </c>
      <c r="J8483" s="379">
        <v>0.1</v>
      </c>
    </row>
    <row r="8484" spans="1:10" x14ac:dyDescent="0.25">
      <c r="A8484" s="378" t="s">
        <v>185</v>
      </c>
      <c r="B8484" s="361" t="s">
        <v>207</v>
      </c>
      <c r="C8484" s="360" t="s">
        <v>12</v>
      </c>
      <c r="D8484" s="360" t="s">
        <v>107</v>
      </c>
      <c r="E8484" s="645" t="s">
        <v>2465</v>
      </c>
      <c r="F8484" s="645"/>
      <c r="G8484" s="362" t="s">
        <v>104</v>
      </c>
      <c r="H8484" s="363">
        <v>5.1999999999999998E-2</v>
      </c>
      <c r="I8484" s="364">
        <v>33.840000000000003</v>
      </c>
      <c r="J8484" s="379">
        <v>1.75</v>
      </c>
    </row>
    <row r="8485" spans="1:10" ht="38.25" x14ac:dyDescent="0.25">
      <c r="A8485" s="378" t="s">
        <v>185</v>
      </c>
      <c r="B8485" s="361" t="s">
        <v>4235</v>
      </c>
      <c r="C8485" s="360" t="s">
        <v>12</v>
      </c>
      <c r="D8485" s="360" t="s">
        <v>4236</v>
      </c>
      <c r="E8485" s="645" t="s">
        <v>2464</v>
      </c>
      <c r="F8485" s="645"/>
      <c r="G8485" s="362" t="s">
        <v>110</v>
      </c>
      <c r="H8485" s="363">
        <v>2E-3</v>
      </c>
      <c r="I8485" s="364">
        <v>42.05</v>
      </c>
      <c r="J8485" s="379">
        <v>0.08</v>
      </c>
    </row>
    <row r="8486" spans="1:10" ht="15.75" thickBot="1" x14ac:dyDescent="0.3">
      <c r="A8486" s="378" t="s">
        <v>185</v>
      </c>
      <c r="B8486" s="361" t="s">
        <v>190</v>
      </c>
      <c r="C8486" s="360" t="s">
        <v>12</v>
      </c>
      <c r="D8486" s="360" t="s">
        <v>106</v>
      </c>
      <c r="E8486" s="645" t="s">
        <v>2465</v>
      </c>
      <c r="F8486" s="645"/>
      <c r="G8486" s="362" t="s">
        <v>104</v>
      </c>
      <c r="H8486" s="363">
        <v>7.8E-2</v>
      </c>
      <c r="I8486" s="364">
        <v>24.91</v>
      </c>
      <c r="J8486" s="379">
        <v>1.94</v>
      </c>
    </row>
    <row r="8487" spans="1:10" ht="15.75" thickTop="1" x14ac:dyDescent="0.25">
      <c r="A8487" s="374"/>
      <c r="B8487" s="359"/>
      <c r="C8487" s="359"/>
      <c r="D8487" s="359"/>
      <c r="E8487" s="359"/>
      <c r="F8487" s="359"/>
      <c r="G8487" s="359"/>
      <c r="H8487" s="359"/>
      <c r="I8487" s="359"/>
      <c r="J8487" s="375"/>
    </row>
    <row r="8488" spans="1:10" ht="38.25" x14ac:dyDescent="0.25">
      <c r="A8488" s="376" t="s">
        <v>184</v>
      </c>
      <c r="B8488" s="350" t="s">
        <v>4158</v>
      </c>
      <c r="C8488" s="349" t="s">
        <v>12</v>
      </c>
      <c r="D8488" s="349" t="s">
        <v>4159</v>
      </c>
      <c r="E8488" s="644" t="s">
        <v>2473</v>
      </c>
      <c r="F8488" s="644"/>
      <c r="G8488" s="351" t="s">
        <v>162</v>
      </c>
      <c r="H8488" s="352">
        <v>1</v>
      </c>
      <c r="I8488" s="353">
        <v>8.86</v>
      </c>
      <c r="J8488" s="377">
        <v>8.86</v>
      </c>
    </row>
    <row r="8489" spans="1:10" x14ac:dyDescent="0.25">
      <c r="A8489" s="378" t="s">
        <v>185</v>
      </c>
      <c r="B8489" s="361" t="s">
        <v>207</v>
      </c>
      <c r="C8489" s="360" t="s">
        <v>12</v>
      </c>
      <c r="D8489" s="360" t="s">
        <v>107</v>
      </c>
      <c r="E8489" s="645" t="s">
        <v>2465</v>
      </c>
      <c r="F8489" s="645"/>
      <c r="G8489" s="362" t="s">
        <v>104</v>
      </c>
      <c r="H8489" s="363">
        <v>0.110919</v>
      </c>
      <c r="I8489" s="364">
        <v>33.840000000000003</v>
      </c>
      <c r="J8489" s="379">
        <v>3.75</v>
      </c>
    </row>
    <row r="8490" spans="1:10" ht="38.25" x14ac:dyDescent="0.25">
      <c r="A8490" s="378" t="s">
        <v>185</v>
      </c>
      <c r="B8490" s="361" t="s">
        <v>671</v>
      </c>
      <c r="C8490" s="360" t="s">
        <v>12</v>
      </c>
      <c r="D8490" s="360" t="s">
        <v>672</v>
      </c>
      <c r="E8490" s="645" t="s">
        <v>2464</v>
      </c>
      <c r="F8490" s="645"/>
      <c r="G8490" s="362" t="s">
        <v>109</v>
      </c>
      <c r="H8490" s="363">
        <v>6.7530000000000003E-3</v>
      </c>
      <c r="I8490" s="364">
        <v>50.42</v>
      </c>
      <c r="J8490" s="379">
        <v>0.34</v>
      </c>
    </row>
    <row r="8491" spans="1:10" ht="15.75" thickBot="1" x14ac:dyDescent="0.3">
      <c r="A8491" s="378" t="s">
        <v>185</v>
      </c>
      <c r="B8491" s="361" t="s">
        <v>190</v>
      </c>
      <c r="C8491" s="360" t="s">
        <v>12</v>
      </c>
      <c r="D8491" s="360" t="s">
        <v>106</v>
      </c>
      <c r="E8491" s="645" t="s">
        <v>2465</v>
      </c>
      <c r="F8491" s="645"/>
      <c r="G8491" s="362" t="s">
        <v>104</v>
      </c>
      <c r="H8491" s="363">
        <v>0.19158700000000001</v>
      </c>
      <c r="I8491" s="364">
        <v>24.91</v>
      </c>
      <c r="J8491" s="379">
        <v>4.7699999999999996</v>
      </c>
    </row>
    <row r="8492" spans="1:10" ht="15.75" thickTop="1" x14ac:dyDescent="0.25">
      <c r="A8492" s="374"/>
      <c r="B8492" s="359"/>
      <c r="C8492" s="359"/>
      <c r="D8492" s="359"/>
      <c r="E8492" s="359"/>
      <c r="F8492" s="359"/>
      <c r="G8492" s="359"/>
      <c r="H8492" s="359"/>
      <c r="I8492" s="359"/>
      <c r="J8492" s="375"/>
    </row>
    <row r="8493" spans="1:10" ht="38.25" x14ac:dyDescent="0.25">
      <c r="A8493" s="376" t="s">
        <v>184</v>
      </c>
      <c r="B8493" s="350" t="s">
        <v>1052</v>
      </c>
      <c r="C8493" s="349" t="s">
        <v>12</v>
      </c>
      <c r="D8493" s="349" t="s">
        <v>3374</v>
      </c>
      <c r="E8493" s="644" t="s">
        <v>2473</v>
      </c>
      <c r="F8493" s="644"/>
      <c r="G8493" s="351" t="s">
        <v>187</v>
      </c>
      <c r="H8493" s="352">
        <v>1</v>
      </c>
      <c r="I8493" s="353">
        <v>303.23</v>
      </c>
      <c r="J8493" s="377">
        <v>303.23</v>
      </c>
    </row>
    <row r="8494" spans="1:10" x14ac:dyDescent="0.25">
      <c r="A8494" s="378" t="s">
        <v>185</v>
      </c>
      <c r="B8494" s="361" t="s">
        <v>190</v>
      </c>
      <c r="C8494" s="360" t="s">
        <v>12</v>
      </c>
      <c r="D8494" s="360" t="s">
        <v>106</v>
      </c>
      <c r="E8494" s="645" t="s">
        <v>2465</v>
      </c>
      <c r="F8494" s="645"/>
      <c r="G8494" s="362" t="s">
        <v>104</v>
      </c>
      <c r="H8494" s="363">
        <v>3.0821290000000001</v>
      </c>
      <c r="I8494" s="364">
        <v>24.91</v>
      </c>
      <c r="J8494" s="379">
        <v>76.77</v>
      </c>
    </row>
    <row r="8495" spans="1:10" x14ac:dyDescent="0.25">
      <c r="A8495" s="378" t="s">
        <v>185</v>
      </c>
      <c r="B8495" s="361" t="s">
        <v>207</v>
      </c>
      <c r="C8495" s="360" t="s">
        <v>12</v>
      </c>
      <c r="D8495" s="360" t="s">
        <v>107</v>
      </c>
      <c r="E8495" s="645" t="s">
        <v>2465</v>
      </c>
      <c r="F8495" s="645"/>
      <c r="G8495" s="362" t="s">
        <v>104</v>
      </c>
      <c r="H8495" s="363">
        <v>1.7843899999999999</v>
      </c>
      <c r="I8495" s="364">
        <v>33.840000000000003</v>
      </c>
      <c r="J8495" s="379">
        <v>60.38</v>
      </c>
    </row>
    <row r="8496" spans="1:10" ht="38.25" x14ac:dyDescent="0.25">
      <c r="A8496" s="378" t="s">
        <v>185</v>
      </c>
      <c r="B8496" s="361" t="s">
        <v>671</v>
      </c>
      <c r="C8496" s="360" t="s">
        <v>12</v>
      </c>
      <c r="D8496" s="360" t="s">
        <v>672</v>
      </c>
      <c r="E8496" s="645" t="s">
        <v>2464</v>
      </c>
      <c r="F8496" s="645"/>
      <c r="G8496" s="362" t="s">
        <v>109</v>
      </c>
      <c r="H8496" s="363">
        <v>0.13505</v>
      </c>
      <c r="I8496" s="364">
        <v>50.42</v>
      </c>
      <c r="J8496" s="379">
        <v>6.8</v>
      </c>
    </row>
    <row r="8497" spans="1:10" ht="26.25" thickBot="1" x14ac:dyDescent="0.3">
      <c r="A8497" s="372" t="s">
        <v>191</v>
      </c>
      <c r="B8497" s="355" t="s">
        <v>209</v>
      </c>
      <c r="C8497" s="354" t="s">
        <v>12</v>
      </c>
      <c r="D8497" s="354" t="s">
        <v>210</v>
      </c>
      <c r="E8497" s="643" t="s">
        <v>192</v>
      </c>
      <c r="F8497" s="643"/>
      <c r="G8497" s="356" t="s">
        <v>187</v>
      </c>
      <c r="H8497" s="357">
        <v>1.1000000000000001</v>
      </c>
      <c r="I8497" s="358">
        <v>144.80000000000001</v>
      </c>
      <c r="J8497" s="373">
        <v>159.28</v>
      </c>
    </row>
    <row r="8498" spans="1:10" ht="15.75" thickTop="1" x14ac:dyDescent="0.25">
      <c r="A8498" s="374"/>
      <c r="B8498" s="359"/>
      <c r="C8498" s="359"/>
      <c r="D8498" s="359"/>
      <c r="E8498" s="359"/>
      <c r="F8498" s="359"/>
      <c r="G8498" s="359"/>
      <c r="H8498" s="359"/>
      <c r="I8498" s="359"/>
      <c r="J8498" s="375"/>
    </row>
    <row r="8499" spans="1:10" ht="38.25" x14ac:dyDescent="0.25">
      <c r="A8499" s="376" t="s">
        <v>184</v>
      </c>
      <c r="B8499" s="350" t="s">
        <v>4026</v>
      </c>
      <c r="C8499" s="349" t="s">
        <v>12</v>
      </c>
      <c r="D8499" s="349" t="s">
        <v>4027</v>
      </c>
      <c r="E8499" s="644" t="s">
        <v>2473</v>
      </c>
      <c r="F8499" s="644"/>
      <c r="G8499" s="351" t="s">
        <v>187</v>
      </c>
      <c r="H8499" s="352">
        <v>1</v>
      </c>
      <c r="I8499" s="353">
        <v>312.14</v>
      </c>
      <c r="J8499" s="377">
        <v>312.14</v>
      </c>
    </row>
    <row r="8500" spans="1:10" ht="38.25" x14ac:dyDescent="0.25">
      <c r="A8500" s="378" t="s">
        <v>185</v>
      </c>
      <c r="B8500" s="361" t="s">
        <v>671</v>
      </c>
      <c r="C8500" s="360" t="s">
        <v>12</v>
      </c>
      <c r="D8500" s="360" t="s">
        <v>672</v>
      </c>
      <c r="E8500" s="645" t="s">
        <v>2464</v>
      </c>
      <c r="F8500" s="645"/>
      <c r="G8500" s="362" t="s">
        <v>109</v>
      </c>
      <c r="H8500" s="363">
        <v>0.13505</v>
      </c>
      <c r="I8500" s="364">
        <v>50.42</v>
      </c>
      <c r="J8500" s="379">
        <v>6.8</v>
      </c>
    </row>
    <row r="8501" spans="1:10" x14ac:dyDescent="0.25">
      <c r="A8501" s="378" t="s">
        <v>185</v>
      </c>
      <c r="B8501" s="361" t="s">
        <v>190</v>
      </c>
      <c r="C8501" s="360" t="s">
        <v>12</v>
      </c>
      <c r="D8501" s="360" t="s">
        <v>106</v>
      </c>
      <c r="E8501" s="645" t="s">
        <v>2465</v>
      </c>
      <c r="F8501" s="645"/>
      <c r="G8501" s="362" t="s">
        <v>104</v>
      </c>
      <c r="H8501" s="363">
        <v>3.504238</v>
      </c>
      <c r="I8501" s="364">
        <v>24.91</v>
      </c>
      <c r="J8501" s="379">
        <v>87.29</v>
      </c>
    </row>
    <row r="8502" spans="1:10" x14ac:dyDescent="0.25">
      <c r="A8502" s="378" t="s">
        <v>185</v>
      </c>
      <c r="B8502" s="361" t="s">
        <v>207</v>
      </c>
      <c r="C8502" s="360" t="s">
        <v>12</v>
      </c>
      <c r="D8502" s="360" t="s">
        <v>107</v>
      </c>
      <c r="E8502" s="645" t="s">
        <v>2465</v>
      </c>
      <c r="F8502" s="645"/>
      <c r="G8502" s="362" t="s">
        <v>104</v>
      </c>
      <c r="H8502" s="363">
        <v>2.0287700000000002</v>
      </c>
      <c r="I8502" s="364">
        <v>33.840000000000003</v>
      </c>
      <c r="J8502" s="379">
        <v>68.650000000000006</v>
      </c>
    </row>
    <row r="8503" spans="1:10" ht="26.25" thickBot="1" x14ac:dyDescent="0.3">
      <c r="A8503" s="372" t="s">
        <v>191</v>
      </c>
      <c r="B8503" s="355" t="s">
        <v>891</v>
      </c>
      <c r="C8503" s="354" t="s">
        <v>12</v>
      </c>
      <c r="D8503" s="354" t="s">
        <v>892</v>
      </c>
      <c r="E8503" s="643" t="s">
        <v>192</v>
      </c>
      <c r="F8503" s="643"/>
      <c r="G8503" s="356" t="s">
        <v>187</v>
      </c>
      <c r="H8503" s="357">
        <v>1.1000000000000001</v>
      </c>
      <c r="I8503" s="358">
        <v>135.82</v>
      </c>
      <c r="J8503" s="373">
        <v>149.4</v>
      </c>
    </row>
    <row r="8504" spans="1:10" ht="15.75" thickTop="1" x14ac:dyDescent="0.25">
      <c r="A8504" s="374"/>
      <c r="B8504" s="359"/>
      <c r="C8504" s="359"/>
      <c r="D8504" s="359"/>
      <c r="E8504" s="359"/>
      <c r="F8504" s="359"/>
      <c r="G8504" s="359"/>
      <c r="H8504" s="359"/>
      <c r="I8504" s="359"/>
      <c r="J8504" s="375"/>
    </row>
    <row r="8505" spans="1:10" ht="38.25" x14ac:dyDescent="0.25">
      <c r="A8505" s="376" t="s">
        <v>184</v>
      </c>
      <c r="B8505" s="350" t="s">
        <v>3881</v>
      </c>
      <c r="C8505" s="349" t="s">
        <v>12</v>
      </c>
      <c r="D8505" s="349" t="s">
        <v>3882</v>
      </c>
      <c r="E8505" s="644" t="s">
        <v>2473</v>
      </c>
      <c r="F8505" s="644"/>
      <c r="G8505" s="351" t="s">
        <v>187</v>
      </c>
      <c r="H8505" s="352">
        <v>1</v>
      </c>
      <c r="I8505" s="353">
        <v>335.14</v>
      </c>
      <c r="J8505" s="377">
        <v>335.14</v>
      </c>
    </row>
    <row r="8506" spans="1:10" ht="76.5" x14ac:dyDescent="0.25">
      <c r="A8506" s="378" t="s">
        <v>185</v>
      </c>
      <c r="B8506" s="361" t="s">
        <v>3885</v>
      </c>
      <c r="C8506" s="360" t="s">
        <v>12</v>
      </c>
      <c r="D8506" s="360" t="s">
        <v>3886</v>
      </c>
      <c r="E8506" s="645" t="s">
        <v>2464</v>
      </c>
      <c r="F8506" s="645"/>
      <c r="G8506" s="362" t="s">
        <v>110</v>
      </c>
      <c r="H8506" s="363">
        <v>0.56179199999999996</v>
      </c>
      <c r="I8506" s="364">
        <v>77.22</v>
      </c>
      <c r="J8506" s="379">
        <v>43.38</v>
      </c>
    </row>
    <row r="8507" spans="1:10" ht="76.5" x14ac:dyDescent="0.25">
      <c r="A8507" s="378" t="s">
        <v>185</v>
      </c>
      <c r="B8507" s="361" t="s">
        <v>3883</v>
      </c>
      <c r="C8507" s="360" t="s">
        <v>12</v>
      </c>
      <c r="D8507" s="360" t="s">
        <v>3884</v>
      </c>
      <c r="E8507" s="645" t="s">
        <v>2464</v>
      </c>
      <c r="F8507" s="645"/>
      <c r="G8507" s="362" t="s">
        <v>109</v>
      </c>
      <c r="H8507" s="363">
        <v>0.33707500000000001</v>
      </c>
      <c r="I8507" s="364">
        <v>176.74</v>
      </c>
      <c r="J8507" s="379">
        <v>59.57</v>
      </c>
    </row>
    <row r="8508" spans="1:10" ht="38.25" x14ac:dyDescent="0.25">
      <c r="A8508" s="378" t="s">
        <v>185</v>
      </c>
      <c r="B8508" s="361" t="s">
        <v>671</v>
      </c>
      <c r="C8508" s="360" t="s">
        <v>12</v>
      </c>
      <c r="D8508" s="360" t="s">
        <v>672</v>
      </c>
      <c r="E8508" s="645" t="s">
        <v>2464</v>
      </c>
      <c r="F8508" s="645"/>
      <c r="G8508" s="362" t="s">
        <v>109</v>
      </c>
      <c r="H8508" s="363">
        <v>0.13505</v>
      </c>
      <c r="I8508" s="364">
        <v>50.42</v>
      </c>
      <c r="J8508" s="379">
        <v>6.8</v>
      </c>
    </row>
    <row r="8509" spans="1:10" x14ac:dyDescent="0.25">
      <c r="A8509" s="378" t="s">
        <v>185</v>
      </c>
      <c r="B8509" s="361" t="s">
        <v>207</v>
      </c>
      <c r="C8509" s="360" t="s">
        <v>12</v>
      </c>
      <c r="D8509" s="360" t="s">
        <v>107</v>
      </c>
      <c r="E8509" s="645" t="s">
        <v>2465</v>
      </c>
      <c r="F8509" s="645"/>
      <c r="G8509" s="362" t="s">
        <v>104</v>
      </c>
      <c r="H8509" s="363">
        <v>0.98875400000000002</v>
      </c>
      <c r="I8509" s="364">
        <v>33.840000000000003</v>
      </c>
      <c r="J8509" s="379">
        <v>33.450000000000003</v>
      </c>
    </row>
    <row r="8510" spans="1:10" x14ac:dyDescent="0.25">
      <c r="A8510" s="378" t="s">
        <v>185</v>
      </c>
      <c r="B8510" s="361" t="s">
        <v>190</v>
      </c>
      <c r="C8510" s="360" t="s">
        <v>12</v>
      </c>
      <c r="D8510" s="360" t="s">
        <v>106</v>
      </c>
      <c r="E8510" s="645" t="s">
        <v>2465</v>
      </c>
      <c r="F8510" s="645"/>
      <c r="G8510" s="362" t="s">
        <v>104</v>
      </c>
      <c r="H8510" s="363">
        <v>1.707848</v>
      </c>
      <c r="I8510" s="364">
        <v>24.91</v>
      </c>
      <c r="J8510" s="379">
        <v>42.54</v>
      </c>
    </row>
    <row r="8511" spans="1:10" ht="26.25" thickBot="1" x14ac:dyDescent="0.3">
      <c r="A8511" s="372" t="s">
        <v>191</v>
      </c>
      <c r="B8511" s="355" t="s">
        <v>891</v>
      </c>
      <c r="C8511" s="354" t="s">
        <v>12</v>
      </c>
      <c r="D8511" s="354" t="s">
        <v>892</v>
      </c>
      <c r="E8511" s="643" t="s">
        <v>192</v>
      </c>
      <c r="F8511" s="643"/>
      <c r="G8511" s="356" t="s">
        <v>187</v>
      </c>
      <c r="H8511" s="357">
        <v>1.1000000000000001</v>
      </c>
      <c r="I8511" s="358">
        <v>135.82</v>
      </c>
      <c r="J8511" s="373">
        <v>149.4</v>
      </c>
    </row>
    <row r="8512" spans="1:10" ht="15.75" thickTop="1" x14ac:dyDescent="0.25">
      <c r="A8512" s="374"/>
      <c r="B8512" s="359"/>
      <c r="C8512" s="359"/>
      <c r="D8512" s="359"/>
      <c r="E8512" s="359"/>
      <c r="F8512" s="359"/>
      <c r="G8512" s="359"/>
      <c r="H8512" s="359"/>
      <c r="I8512" s="359"/>
      <c r="J8512" s="375"/>
    </row>
    <row r="8513" spans="1:10" ht="38.25" x14ac:dyDescent="0.25">
      <c r="A8513" s="376" t="s">
        <v>184</v>
      </c>
      <c r="B8513" s="350" t="s">
        <v>1790</v>
      </c>
      <c r="C8513" s="349" t="s">
        <v>12</v>
      </c>
      <c r="D8513" s="349" t="s">
        <v>1791</v>
      </c>
      <c r="E8513" s="644" t="s">
        <v>666</v>
      </c>
      <c r="F8513" s="644"/>
      <c r="G8513" s="351" t="s">
        <v>162</v>
      </c>
      <c r="H8513" s="352">
        <v>1</v>
      </c>
      <c r="I8513" s="353">
        <v>45.99</v>
      </c>
      <c r="J8513" s="377">
        <v>45.99</v>
      </c>
    </row>
    <row r="8514" spans="1:10" x14ac:dyDescent="0.25">
      <c r="A8514" s="378" t="s">
        <v>185</v>
      </c>
      <c r="B8514" s="361" t="s">
        <v>190</v>
      </c>
      <c r="C8514" s="360" t="s">
        <v>12</v>
      </c>
      <c r="D8514" s="360" t="s">
        <v>106</v>
      </c>
      <c r="E8514" s="645" t="s">
        <v>2465</v>
      </c>
      <c r="F8514" s="645"/>
      <c r="G8514" s="362" t="s">
        <v>104</v>
      </c>
      <c r="H8514" s="363">
        <v>0.1024</v>
      </c>
      <c r="I8514" s="364">
        <v>24.91</v>
      </c>
      <c r="J8514" s="379">
        <v>2.5499999999999998</v>
      </c>
    </row>
    <row r="8515" spans="1:10" x14ac:dyDescent="0.25">
      <c r="A8515" s="378" t="s">
        <v>185</v>
      </c>
      <c r="B8515" s="361" t="s">
        <v>207</v>
      </c>
      <c r="C8515" s="360" t="s">
        <v>12</v>
      </c>
      <c r="D8515" s="360" t="s">
        <v>107</v>
      </c>
      <c r="E8515" s="645" t="s">
        <v>2465</v>
      </c>
      <c r="F8515" s="645"/>
      <c r="G8515" s="362" t="s">
        <v>104</v>
      </c>
      <c r="H8515" s="363">
        <v>0.4541</v>
      </c>
      <c r="I8515" s="364">
        <v>33.840000000000003</v>
      </c>
      <c r="J8515" s="379">
        <v>15.36</v>
      </c>
    </row>
    <row r="8516" spans="1:10" ht="38.25" x14ac:dyDescent="0.25">
      <c r="A8516" s="378" t="s">
        <v>185</v>
      </c>
      <c r="B8516" s="361" t="s">
        <v>2114</v>
      </c>
      <c r="C8516" s="360" t="s">
        <v>12</v>
      </c>
      <c r="D8516" s="360" t="s">
        <v>2115</v>
      </c>
      <c r="E8516" s="645" t="s">
        <v>2470</v>
      </c>
      <c r="F8516" s="645"/>
      <c r="G8516" s="362" t="s">
        <v>187</v>
      </c>
      <c r="H8516" s="363">
        <v>2.5000000000000001E-2</v>
      </c>
      <c r="I8516" s="364">
        <v>1029.1500000000001</v>
      </c>
      <c r="J8516" s="379">
        <v>25.72</v>
      </c>
    </row>
    <row r="8517" spans="1:10" ht="26.25" thickBot="1" x14ac:dyDescent="0.3">
      <c r="A8517" s="372" t="s">
        <v>191</v>
      </c>
      <c r="B8517" s="355" t="s">
        <v>2249</v>
      </c>
      <c r="C8517" s="354" t="s">
        <v>12</v>
      </c>
      <c r="D8517" s="354" t="s">
        <v>2250</v>
      </c>
      <c r="E8517" s="643" t="s">
        <v>192</v>
      </c>
      <c r="F8517" s="643"/>
      <c r="G8517" s="356" t="s">
        <v>162</v>
      </c>
      <c r="H8517" s="357">
        <v>1.04</v>
      </c>
      <c r="I8517" s="358">
        <v>2.27</v>
      </c>
      <c r="J8517" s="373">
        <v>2.36</v>
      </c>
    </row>
    <row r="8518" spans="1:10" ht="15.75" thickTop="1" x14ac:dyDescent="0.25">
      <c r="A8518" s="374"/>
      <c r="B8518" s="359"/>
      <c r="C8518" s="359"/>
      <c r="D8518" s="359"/>
      <c r="E8518" s="359"/>
      <c r="F8518" s="359"/>
      <c r="G8518" s="359"/>
      <c r="H8518" s="359"/>
      <c r="I8518" s="359"/>
      <c r="J8518" s="375"/>
    </row>
    <row r="8519" spans="1:10" ht="51" x14ac:dyDescent="0.25">
      <c r="A8519" s="376" t="s">
        <v>184</v>
      </c>
      <c r="B8519" s="350" t="s">
        <v>6154</v>
      </c>
      <c r="C8519" s="349" t="s">
        <v>12</v>
      </c>
      <c r="D8519" s="349" t="s">
        <v>6155</v>
      </c>
      <c r="E8519" s="644" t="s">
        <v>2464</v>
      </c>
      <c r="F8519" s="644"/>
      <c r="G8519" s="351" t="s">
        <v>110</v>
      </c>
      <c r="H8519" s="352">
        <v>1</v>
      </c>
      <c r="I8519" s="353">
        <v>94.57</v>
      </c>
      <c r="J8519" s="377">
        <v>94.57</v>
      </c>
    </row>
    <row r="8520" spans="1:10" ht="51" x14ac:dyDescent="0.25">
      <c r="A8520" s="378" t="s">
        <v>185</v>
      </c>
      <c r="B8520" s="361" t="s">
        <v>6201</v>
      </c>
      <c r="C8520" s="360" t="s">
        <v>12</v>
      </c>
      <c r="D8520" s="360" t="s">
        <v>6202</v>
      </c>
      <c r="E8520" s="645" t="s">
        <v>2508</v>
      </c>
      <c r="F8520" s="645"/>
      <c r="G8520" s="362" t="s">
        <v>104</v>
      </c>
      <c r="H8520" s="363">
        <v>1</v>
      </c>
      <c r="I8520" s="364">
        <v>41.72</v>
      </c>
      <c r="J8520" s="379">
        <v>41.72</v>
      </c>
    </row>
    <row r="8521" spans="1:10" ht="51" x14ac:dyDescent="0.25">
      <c r="A8521" s="378" t="s">
        <v>185</v>
      </c>
      <c r="B8521" s="361" t="s">
        <v>6203</v>
      </c>
      <c r="C8521" s="360" t="s">
        <v>12</v>
      </c>
      <c r="D8521" s="360" t="s">
        <v>6204</v>
      </c>
      <c r="E8521" s="645" t="s">
        <v>2508</v>
      </c>
      <c r="F8521" s="645"/>
      <c r="G8521" s="362" t="s">
        <v>104</v>
      </c>
      <c r="H8521" s="363">
        <v>1</v>
      </c>
      <c r="I8521" s="364">
        <v>11.02</v>
      </c>
      <c r="J8521" s="379">
        <v>11.02</v>
      </c>
    </row>
    <row r="8522" spans="1:10" ht="26.25" thickBot="1" x14ac:dyDescent="0.3">
      <c r="A8522" s="378" t="s">
        <v>185</v>
      </c>
      <c r="B8522" s="361" t="s">
        <v>6185</v>
      </c>
      <c r="C8522" s="360" t="s">
        <v>12</v>
      </c>
      <c r="D8522" s="360" t="s">
        <v>6186</v>
      </c>
      <c r="E8522" s="645" t="s">
        <v>2465</v>
      </c>
      <c r="F8522" s="645"/>
      <c r="G8522" s="362" t="s">
        <v>104</v>
      </c>
      <c r="H8522" s="363">
        <v>1</v>
      </c>
      <c r="I8522" s="364">
        <v>41.83</v>
      </c>
      <c r="J8522" s="379">
        <v>41.83</v>
      </c>
    </row>
    <row r="8523" spans="1:10" ht="15.75" thickTop="1" x14ac:dyDescent="0.25">
      <c r="A8523" s="374"/>
      <c r="B8523" s="359"/>
      <c r="C8523" s="359"/>
      <c r="D8523" s="359"/>
      <c r="E8523" s="359"/>
      <c r="F8523" s="359"/>
      <c r="G8523" s="359"/>
      <c r="H8523" s="359"/>
      <c r="I8523" s="359"/>
      <c r="J8523" s="375"/>
    </row>
    <row r="8524" spans="1:10" ht="51" x14ac:dyDescent="0.25">
      <c r="A8524" s="376" t="s">
        <v>184</v>
      </c>
      <c r="B8524" s="350" t="s">
        <v>6152</v>
      </c>
      <c r="C8524" s="349" t="s">
        <v>12</v>
      </c>
      <c r="D8524" s="349" t="s">
        <v>6153</v>
      </c>
      <c r="E8524" s="644" t="s">
        <v>2464</v>
      </c>
      <c r="F8524" s="644"/>
      <c r="G8524" s="351" t="s">
        <v>109</v>
      </c>
      <c r="H8524" s="352">
        <v>1</v>
      </c>
      <c r="I8524" s="353">
        <v>206.61</v>
      </c>
      <c r="J8524" s="377">
        <v>206.61</v>
      </c>
    </row>
    <row r="8525" spans="1:10" ht="51" x14ac:dyDescent="0.25">
      <c r="A8525" s="378" t="s">
        <v>185</v>
      </c>
      <c r="B8525" s="361" t="s">
        <v>6203</v>
      </c>
      <c r="C8525" s="360" t="s">
        <v>12</v>
      </c>
      <c r="D8525" s="360" t="s">
        <v>6204</v>
      </c>
      <c r="E8525" s="645" t="s">
        <v>2508</v>
      </c>
      <c r="F8525" s="645"/>
      <c r="G8525" s="362" t="s">
        <v>104</v>
      </c>
      <c r="H8525" s="363">
        <v>1</v>
      </c>
      <c r="I8525" s="364">
        <v>11.02</v>
      </c>
      <c r="J8525" s="379">
        <v>11.02</v>
      </c>
    </row>
    <row r="8526" spans="1:10" ht="51" x14ac:dyDescent="0.25">
      <c r="A8526" s="378" t="s">
        <v>185</v>
      </c>
      <c r="B8526" s="361" t="s">
        <v>6205</v>
      </c>
      <c r="C8526" s="360" t="s">
        <v>12</v>
      </c>
      <c r="D8526" s="360" t="s">
        <v>6206</v>
      </c>
      <c r="E8526" s="645" t="s">
        <v>2508</v>
      </c>
      <c r="F8526" s="645"/>
      <c r="G8526" s="362" t="s">
        <v>104</v>
      </c>
      <c r="H8526" s="363">
        <v>1</v>
      </c>
      <c r="I8526" s="364">
        <v>59.89</v>
      </c>
      <c r="J8526" s="379">
        <v>59.89</v>
      </c>
    </row>
    <row r="8527" spans="1:10" ht="51" x14ac:dyDescent="0.25">
      <c r="A8527" s="378" t="s">
        <v>185</v>
      </c>
      <c r="B8527" s="361" t="s">
        <v>6201</v>
      </c>
      <c r="C8527" s="360" t="s">
        <v>12</v>
      </c>
      <c r="D8527" s="360" t="s">
        <v>6202</v>
      </c>
      <c r="E8527" s="645" t="s">
        <v>2508</v>
      </c>
      <c r="F8527" s="645"/>
      <c r="G8527" s="362" t="s">
        <v>104</v>
      </c>
      <c r="H8527" s="363">
        <v>1</v>
      </c>
      <c r="I8527" s="364">
        <v>41.72</v>
      </c>
      <c r="J8527" s="379">
        <v>41.72</v>
      </c>
    </row>
    <row r="8528" spans="1:10" ht="25.5" x14ac:dyDescent="0.25">
      <c r="A8528" s="378" t="s">
        <v>185</v>
      </c>
      <c r="B8528" s="361" t="s">
        <v>6185</v>
      </c>
      <c r="C8528" s="360" t="s">
        <v>12</v>
      </c>
      <c r="D8528" s="360" t="s">
        <v>6186</v>
      </c>
      <c r="E8528" s="645" t="s">
        <v>2465</v>
      </c>
      <c r="F8528" s="645"/>
      <c r="G8528" s="362" t="s">
        <v>104</v>
      </c>
      <c r="H8528" s="363">
        <v>1</v>
      </c>
      <c r="I8528" s="364">
        <v>41.83</v>
      </c>
      <c r="J8528" s="379">
        <v>41.83</v>
      </c>
    </row>
    <row r="8529" spans="1:10" ht="51.75" thickBot="1" x14ac:dyDescent="0.3">
      <c r="A8529" s="378" t="s">
        <v>185</v>
      </c>
      <c r="B8529" s="361" t="s">
        <v>6207</v>
      </c>
      <c r="C8529" s="360" t="s">
        <v>12</v>
      </c>
      <c r="D8529" s="360" t="s">
        <v>6208</v>
      </c>
      <c r="E8529" s="645" t="s">
        <v>2508</v>
      </c>
      <c r="F8529" s="645"/>
      <c r="G8529" s="362" t="s">
        <v>104</v>
      </c>
      <c r="H8529" s="363">
        <v>1</v>
      </c>
      <c r="I8529" s="364">
        <v>52.15</v>
      </c>
      <c r="J8529" s="379">
        <v>52.15</v>
      </c>
    </row>
    <row r="8530" spans="1:10" ht="15.75" thickTop="1" x14ac:dyDescent="0.25">
      <c r="A8530" s="374"/>
      <c r="B8530" s="359"/>
      <c r="C8530" s="359"/>
      <c r="D8530" s="359"/>
      <c r="E8530" s="359"/>
      <c r="F8530" s="359"/>
      <c r="G8530" s="359"/>
      <c r="H8530" s="359"/>
      <c r="I8530" s="359"/>
      <c r="J8530" s="375"/>
    </row>
    <row r="8531" spans="1:10" ht="51" x14ac:dyDescent="0.25">
      <c r="A8531" s="376" t="s">
        <v>184</v>
      </c>
      <c r="B8531" s="350" t="s">
        <v>6201</v>
      </c>
      <c r="C8531" s="349" t="s">
        <v>12</v>
      </c>
      <c r="D8531" s="349" t="s">
        <v>6202</v>
      </c>
      <c r="E8531" s="644" t="s">
        <v>2508</v>
      </c>
      <c r="F8531" s="644"/>
      <c r="G8531" s="351" t="s">
        <v>104</v>
      </c>
      <c r="H8531" s="352">
        <v>1</v>
      </c>
      <c r="I8531" s="353">
        <v>41.72</v>
      </c>
      <c r="J8531" s="377">
        <v>41.72</v>
      </c>
    </row>
    <row r="8532" spans="1:10" ht="39" thickBot="1" x14ac:dyDescent="0.3">
      <c r="A8532" s="372" t="s">
        <v>191</v>
      </c>
      <c r="B8532" s="355" t="s">
        <v>6209</v>
      </c>
      <c r="C8532" s="354" t="s">
        <v>12</v>
      </c>
      <c r="D8532" s="354" t="s">
        <v>6210</v>
      </c>
      <c r="E8532" s="643" t="s">
        <v>213</v>
      </c>
      <c r="F8532" s="643"/>
      <c r="G8532" s="356" t="s">
        <v>4</v>
      </c>
      <c r="H8532" s="357">
        <v>5.5999999999999999E-5</v>
      </c>
      <c r="I8532" s="358">
        <v>745000</v>
      </c>
      <c r="J8532" s="373">
        <v>41.72</v>
      </c>
    </row>
    <row r="8533" spans="1:10" ht="15.75" thickTop="1" x14ac:dyDescent="0.25">
      <c r="A8533" s="374"/>
      <c r="B8533" s="359"/>
      <c r="C8533" s="359"/>
      <c r="D8533" s="359"/>
      <c r="E8533" s="359"/>
      <c r="F8533" s="359"/>
      <c r="G8533" s="359"/>
      <c r="H8533" s="359"/>
      <c r="I8533" s="359"/>
      <c r="J8533" s="375"/>
    </row>
    <row r="8534" spans="1:10" ht="51" x14ac:dyDescent="0.25">
      <c r="A8534" s="376" t="s">
        <v>184</v>
      </c>
      <c r="B8534" s="350" t="s">
        <v>6203</v>
      </c>
      <c r="C8534" s="349" t="s">
        <v>12</v>
      </c>
      <c r="D8534" s="349" t="s">
        <v>6204</v>
      </c>
      <c r="E8534" s="644" t="s">
        <v>2508</v>
      </c>
      <c r="F8534" s="644"/>
      <c r="G8534" s="351" t="s">
        <v>104</v>
      </c>
      <c r="H8534" s="352">
        <v>1</v>
      </c>
      <c r="I8534" s="353">
        <v>11.02</v>
      </c>
      <c r="J8534" s="377">
        <v>11.02</v>
      </c>
    </row>
    <row r="8535" spans="1:10" ht="39" thickBot="1" x14ac:dyDescent="0.3">
      <c r="A8535" s="372" t="s">
        <v>191</v>
      </c>
      <c r="B8535" s="355" t="s">
        <v>6209</v>
      </c>
      <c r="C8535" s="354" t="s">
        <v>12</v>
      </c>
      <c r="D8535" s="354" t="s">
        <v>6210</v>
      </c>
      <c r="E8535" s="643" t="s">
        <v>213</v>
      </c>
      <c r="F8535" s="643"/>
      <c r="G8535" s="356" t="s">
        <v>4</v>
      </c>
      <c r="H8535" s="357">
        <v>1.4800000000000001E-5</v>
      </c>
      <c r="I8535" s="358">
        <v>745000</v>
      </c>
      <c r="J8535" s="373">
        <v>11.02</v>
      </c>
    </row>
    <row r="8536" spans="1:10" ht="15.75" thickTop="1" x14ac:dyDescent="0.25">
      <c r="A8536" s="374"/>
      <c r="B8536" s="359"/>
      <c r="C8536" s="359"/>
      <c r="D8536" s="359"/>
      <c r="E8536" s="359"/>
      <c r="F8536" s="359"/>
      <c r="G8536" s="359"/>
      <c r="H8536" s="359"/>
      <c r="I8536" s="359"/>
      <c r="J8536" s="375"/>
    </row>
    <row r="8537" spans="1:10" ht="51" x14ac:dyDescent="0.25">
      <c r="A8537" s="376" t="s">
        <v>184</v>
      </c>
      <c r="B8537" s="350" t="s">
        <v>6207</v>
      </c>
      <c r="C8537" s="349" t="s">
        <v>12</v>
      </c>
      <c r="D8537" s="349" t="s">
        <v>6208</v>
      </c>
      <c r="E8537" s="644" t="s">
        <v>2508</v>
      </c>
      <c r="F8537" s="644"/>
      <c r="G8537" s="351" t="s">
        <v>104</v>
      </c>
      <c r="H8537" s="352">
        <v>1</v>
      </c>
      <c r="I8537" s="353">
        <v>52.15</v>
      </c>
      <c r="J8537" s="377">
        <v>52.15</v>
      </c>
    </row>
    <row r="8538" spans="1:10" ht="39" thickBot="1" x14ac:dyDescent="0.3">
      <c r="A8538" s="372" t="s">
        <v>191</v>
      </c>
      <c r="B8538" s="355" t="s">
        <v>6209</v>
      </c>
      <c r="C8538" s="354" t="s">
        <v>12</v>
      </c>
      <c r="D8538" s="354" t="s">
        <v>6210</v>
      </c>
      <c r="E8538" s="643" t="s">
        <v>213</v>
      </c>
      <c r="F8538" s="643"/>
      <c r="G8538" s="356" t="s">
        <v>4</v>
      </c>
      <c r="H8538" s="357">
        <v>6.9999999999999994E-5</v>
      </c>
      <c r="I8538" s="358">
        <v>745000</v>
      </c>
      <c r="J8538" s="373">
        <v>52.15</v>
      </c>
    </row>
    <row r="8539" spans="1:10" ht="15.75" thickTop="1" x14ac:dyDescent="0.25">
      <c r="A8539" s="374"/>
      <c r="B8539" s="359"/>
      <c r="C8539" s="359"/>
      <c r="D8539" s="359"/>
      <c r="E8539" s="359"/>
      <c r="F8539" s="359"/>
      <c r="G8539" s="359"/>
      <c r="H8539" s="359"/>
      <c r="I8539" s="359"/>
      <c r="J8539" s="375"/>
    </row>
    <row r="8540" spans="1:10" ht="51" x14ac:dyDescent="0.25">
      <c r="A8540" s="376" t="s">
        <v>184</v>
      </c>
      <c r="B8540" s="350" t="s">
        <v>6205</v>
      </c>
      <c r="C8540" s="349" t="s">
        <v>12</v>
      </c>
      <c r="D8540" s="349" t="s">
        <v>6206</v>
      </c>
      <c r="E8540" s="644" t="s">
        <v>2508</v>
      </c>
      <c r="F8540" s="644"/>
      <c r="G8540" s="351" t="s">
        <v>104</v>
      </c>
      <c r="H8540" s="352">
        <v>1</v>
      </c>
      <c r="I8540" s="353">
        <v>59.89</v>
      </c>
      <c r="J8540" s="377">
        <v>59.89</v>
      </c>
    </row>
    <row r="8541" spans="1:10" ht="26.25" thickBot="1" x14ac:dyDescent="0.3">
      <c r="A8541" s="372" t="s">
        <v>191</v>
      </c>
      <c r="B8541" s="355" t="s">
        <v>298</v>
      </c>
      <c r="C8541" s="354" t="s">
        <v>12</v>
      </c>
      <c r="D8541" s="354" t="s">
        <v>815</v>
      </c>
      <c r="E8541" s="643" t="s">
        <v>192</v>
      </c>
      <c r="F8541" s="643"/>
      <c r="G8541" s="356" t="s">
        <v>105</v>
      </c>
      <c r="H8541" s="357">
        <v>7.64</v>
      </c>
      <c r="I8541" s="358">
        <v>7.84</v>
      </c>
      <c r="J8541" s="373">
        <v>59.89</v>
      </c>
    </row>
    <row r="8542" spans="1:10" ht="15.75" thickTop="1" x14ac:dyDescent="0.25">
      <c r="A8542" s="374"/>
      <c r="B8542" s="359"/>
      <c r="C8542" s="359"/>
      <c r="D8542" s="359"/>
      <c r="E8542" s="359"/>
      <c r="F8542" s="359"/>
      <c r="G8542" s="359"/>
      <c r="H8542" s="359"/>
      <c r="I8542" s="359"/>
      <c r="J8542" s="375"/>
    </row>
    <row r="8543" spans="1:10" ht="25.5" x14ac:dyDescent="0.25">
      <c r="A8543" s="376" t="s">
        <v>184</v>
      </c>
      <c r="B8543" s="350" t="s">
        <v>4499</v>
      </c>
      <c r="C8543" s="349" t="s">
        <v>12</v>
      </c>
      <c r="D8543" s="349" t="s">
        <v>4500</v>
      </c>
      <c r="E8543" s="644" t="s">
        <v>2490</v>
      </c>
      <c r="F8543" s="644"/>
      <c r="G8543" s="351" t="s">
        <v>4</v>
      </c>
      <c r="H8543" s="352">
        <v>1</v>
      </c>
      <c r="I8543" s="353">
        <v>6.48</v>
      </c>
      <c r="J8543" s="377">
        <v>6.48</v>
      </c>
    </row>
    <row r="8544" spans="1:10" ht="25.5" x14ac:dyDescent="0.25">
      <c r="A8544" s="378" t="s">
        <v>185</v>
      </c>
      <c r="B8544" s="361" t="s">
        <v>211</v>
      </c>
      <c r="C8544" s="360" t="s">
        <v>12</v>
      </c>
      <c r="D8544" s="360" t="s">
        <v>114</v>
      </c>
      <c r="E8544" s="645" t="s">
        <v>2465</v>
      </c>
      <c r="F8544" s="645"/>
      <c r="G8544" s="362" t="s">
        <v>104</v>
      </c>
      <c r="H8544" s="363">
        <v>4.3799999999999999E-2</v>
      </c>
      <c r="I8544" s="364">
        <v>26.15</v>
      </c>
      <c r="J8544" s="379">
        <v>1.1399999999999999</v>
      </c>
    </row>
    <row r="8545" spans="1:10" ht="15.75" thickBot="1" x14ac:dyDescent="0.3">
      <c r="A8545" s="378" t="s">
        <v>185</v>
      </c>
      <c r="B8545" s="361" t="s">
        <v>195</v>
      </c>
      <c r="C8545" s="360" t="s">
        <v>12</v>
      </c>
      <c r="D8545" s="360" t="s">
        <v>112</v>
      </c>
      <c r="E8545" s="645" t="s">
        <v>2465</v>
      </c>
      <c r="F8545" s="645"/>
      <c r="G8545" s="362" t="s">
        <v>104</v>
      </c>
      <c r="H8545" s="363">
        <v>0.15559999999999999</v>
      </c>
      <c r="I8545" s="364">
        <v>34.340000000000003</v>
      </c>
      <c r="J8545" s="379">
        <v>5.34</v>
      </c>
    </row>
    <row r="8546" spans="1:10" ht="15.75" thickTop="1" x14ac:dyDescent="0.25">
      <c r="A8546" s="374"/>
      <c r="B8546" s="359"/>
      <c r="C8546" s="359"/>
      <c r="D8546" s="359"/>
      <c r="E8546" s="359"/>
      <c r="F8546" s="359"/>
      <c r="G8546" s="359"/>
      <c r="H8546" s="359"/>
      <c r="I8546" s="359"/>
      <c r="J8546" s="375"/>
    </row>
    <row r="8547" spans="1:10" ht="38.25" x14ac:dyDescent="0.25">
      <c r="A8547" s="376" t="s">
        <v>184</v>
      </c>
      <c r="B8547" s="350" t="s">
        <v>4503</v>
      </c>
      <c r="C8547" s="349" t="s">
        <v>12</v>
      </c>
      <c r="D8547" s="349" t="s">
        <v>4504</v>
      </c>
      <c r="E8547" s="644" t="s">
        <v>2490</v>
      </c>
      <c r="F8547" s="644"/>
      <c r="G8547" s="351" t="s">
        <v>3</v>
      </c>
      <c r="H8547" s="352">
        <v>1</v>
      </c>
      <c r="I8547" s="353">
        <v>9.7799999999999994</v>
      </c>
      <c r="J8547" s="377">
        <v>9.7799999999999994</v>
      </c>
    </row>
    <row r="8548" spans="1:10" ht="25.5" x14ac:dyDescent="0.25">
      <c r="A8548" s="378" t="s">
        <v>185</v>
      </c>
      <c r="B8548" s="361" t="s">
        <v>211</v>
      </c>
      <c r="C8548" s="360" t="s">
        <v>12</v>
      </c>
      <c r="D8548" s="360" t="s">
        <v>114</v>
      </c>
      <c r="E8548" s="645" t="s">
        <v>2465</v>
      </c>
      <c r="F8548" s="645"/>
      <c r="G8548" s="362" t="s">
        <v>104</v>
      </c>
      <c r="H8548" s="363">
        <v>6.6000000000000003E-2</v>
      </c>
      <c r="I8548" s="364">
        <v>26.15</v>
      </c>
      <c r="J8548" s="379">
        <v>1.72</v>
      </c>
    </row>
    <row r="8549" spans="1:10" ht="15.75" thickBot="1" x14ac:dyDescent="0.3">
      <c r="A8549" s="378" t="s">
        <v>185</v>
      </c>
      <c r="B8549" s="361" t="s">
        <v>195</v>
      </c>
      <c r="C8549" s="360" t="s">
        <v>12</v>
      </c>
      <c r="D8549" s="360" t="s">
        <v>112</v>
      </c>
      <c r="E8549" s="645" t="s">
        <v>2465</v>
      </c>
      <c r="F8549" s="645"/>
      <c r="G8549" s="362" t="s">
        <v>104</v>
      </c>
      <c r="H8549" s="363">
        <v>0.23480000000000001</v>
      </c>
      <c r="I8549" s="364">
        <v>34.340000000000003</v>
      </c>
      <c r="J8549" s="379">
        <v>8.06</v>
      </c>
    </row>
    <row r="8550" spans="1:10" ht="15.75" thickTop="1" x14ac:dyDescent="0.25">
      <c r="A8550" s="374"/>
      <c r="B8550" s="359"/>
      <c r="C8550" s="359"/>
      <c r="D8550" s="359"/>
      <c r="E8550" s="359"/>
      <c r="F8550" s="359"/>
      <c r="G8550" s="359"/>
      <c r="H8550" s="359"/>
      <c r="I8550" s="359"/>
      <c r="J8550" s="375"/>
    </row>
    <row r="8551" spans="1:10" ht="25.5" x14ac:dyDescent="0.25">
      <c r="A8551" s="376" t="s">
        <v>184</v>
      </c>
      <c r="B8551" s="350" t="s">
        <v>4011</v>
      </c>
      <c r="C8551" s="349" t="s">
        <v>12</v>
      </c>
      <c r="D8551" s="349" t="s">
        <v>4012</v>
      </c>
      <c r="E8551" s="644" t="s">
        <v>3932</v>
      </c>
      <c r="F8551" s="644"/>
      <c r="G8551" s="351" t="s">
        <v>187</v>
      </c>
      <c r="H8551" s="352">
        <v>1</v>
      </c>
      <c r="I8551" s="353">
        <v>59.74</v>
      </c>
      <c r="J8551" s="377">
        <v>59.74</v>
      </c>
    </row>
    <row r="8552" spans="1:10" ht="15.75" thickBot="1" x14ac:dyDescent="0.3">
      <c r="A8552" s="378" t="s">
        <v>185</v>
      </c>
      <c r="B8552" s="361" t="s">
        <v>190</v>
      </c>
      <c r="C8552" s="360" t="s">
        <v>12</v>
      </c>
      <c r="D8552" s="360" t="s">
        <v>106</v>
      </c>
      <c r="E8552" s="645" t="s">
        <v>2465</v>
      </c>
      <c r="F8552" s="645"/>
      <c r="G8552" s="362" t="s">
        <v>104</v>
      </c>
      <c r="H8552" s="363">
        <v>2.3986000000000001</v>
      </c>
      <c r="I8552" s="364">
        <v>24.91</v>
      </c>
      <c r="J8552" s="379">
        <v>59.74</v>
      </c>
    </row>
    <row r="8553" spans="1:10" ht="15.75" thickTop="1" x14ac:dyDescent="0.25">
      <c r="A8553" s="374"/>
      <c r="B8553" s="359"/>
      <c r="C8553" s="359"/>
      <c r="D8553" s="359"/>
      <c r="E8553" s="359"/>
      <c r="F8553" s="359"/>
      <c r="G8553" s="359"/>
      <c r="H8553" s="359"/>
      <c r="I8553" s="359"/>
      <c r="J8553" s="375"/>
    </row>
    <row r="8554" spans="1:10" ht="25.5" x14ac:dyDescent="0.25">
      <c r="A8554" s="376" t="s">
        <v>184</v>
      </c>
      <c r="B8554" s="350" t="s">
        <v>4100</v>
      </c>
      <c r="C8554" s="349" t="s">
        <v>12</v>
      </c>
      <c r="D8554" s="349" t="s">
        <v>4101</v>
      </c>
      <c r="E8554" s="644" t="s">
        <v>2477</v>
      </c>
      <c r="F8554" s="644"/>
      <c r="G8554" s="351" t="s">
        <v>187</v>
      </c>
      <c r="H8554" s="352">
        <v>1</v>
      </c>
      <c r="I8554" s="353">
        <v>31.59</v>
      </c>
      <c r="J8554" s="377">
        <v>31.59</v>
      </c>
    </row>
    <row r="8555" spans="1:10" x14ac:dyDescent="0.25">
      <c r="A8555" s="378" t="s">
        <v>185</v>
      </c>
      <c r="B8555" s="361" t="s">
        <v>190</v>
      </c>
      <c r="C8555" s="360" t="s">
        <v>12</v>
      </c>
      <c r="D8555" s="360" t="s">
        <v>106</v>
      </c>
      <c r="E8555" s="645" t="s">
        <v>2465</v>
      </c>
      <c r="F8555" s="645"/>
      <c r="G8555" s="362" t="s">
        <v>104</v>
      </c>
      <c r="H8555" s="363">
        <v>0.78659999999999997</v>
      </c>
      <c r="I8555" s="364">
        <v>24.91</v>
      </c>
      <c r="J8555" s="379">
        <v>19.59</v>
      </c>
    </row>
    <row r="8556" spans="1:10" ht="63.75" x14ac:dyDescent="0.25">
      <c r="A8556" s="378" t="s">
        <v>185</v>
      </c>
      <c r="B8556" s="361" t="s">
        <v>644</v>
      </c>
      <c r="C8556" s="360" t="s">
        <v>12</v>
      </c>
      <c r="D8556" s="360" t="s">
        <v>645</v>
      </c>
      <c r="E8556" s="645" t="s">
        <v>2464</v>
      </c>
      <c r="F8556" s="645"/>
      <c r="G8556" s="362" t="s">
        <v>110</v>
      </c>
      <c r="H8556" s="363">
        <v>5.9999999999999995E-4</v>
      </c>
      <c r="I8556" s="364">
        <v>79.84</v>
      </c>
      <c r="J8556" s="379">
        <v>0.04</v>
      </c>
    </row>
    <row r="8557" spans="1:10" ht="63.75" x14ac:dyDescent="0.25">
      <c r="A8557" s="378" t="s">
        <v>185</v>
      </c>
      <c r="B8557" s="361" t="s">
        <v>646</v>
      </c>
      <c r="C8557" s="360" t="s">
        <v>12</v>
      </c>
      <c r="D8557" s="360" t="s">
        <v>647</v>
      </c>
      <c r="E8557" s="645" t="s">
        <v>2464</v>
      </c>
      <c r="F8557" s="645"/>
      <c r="G8557" s="362" t="s">
        <v>109</v>
      </c>
      <c r="H8557" s="363">
        <v>5.4000000000000003E-3</v>
      </c>
      <c r="I8557" s="364">
        <v>384.65</v>
      </c>
      <c r="J8557" s="379">
        <v>2.0699999999999998</v>
      </c>
    </row>
    <row r="8558" spans="1:10" ht="39" thickBot="1" x14ac:dyDescent="0.3">
      <c r="A8558" s="378" t="s">
        <v>185</v>
      </c>
      <c r="B8558" s="361" t="s">
        <v>671</v>
      </c>
      <c r="C8558" s="360" t="s">
        <v>12</v>
      </c>
      <c r="D8558" s="360" t="s">
        <v>672</v>
      </c>
      <c r="E8558" s="645" t="s">
        <v>2464</v>
      </c>
      <c r="F8558" s="645"/>
      <c r="G8558" s="362" t="s">
        <v>109</v>
      </c>
      <c r="H8558" s="363">
        <v>0.19620000000000001</v>
      </c>
      <c r="I8558" s="364">
        <v>50.42</v>
      </c>
      <c r="J8558" s="379">
        <v>9.89</v>
      </c>
    </row>
    <row r="8559" spans="1:10" ht="15.75" thickTop="1" x14ac:dyDescent="0.25">
      <c r="A8559" s="374"/>
      <c r="B8559" s="359"/>
      <c r="C8559" s="359"/>
      <c r="D8559" s="359"/>
      <c r="E8559" s="359"/>
      <c r="F8559" s="359"/>
      <c r="G8559" s="359"/>
      <c r="H8559" s="359"/>
      <c r="I8559" s="359"/>
      <c r="J8559" s="375"/>
    </row>
    <row r="8560" spans="1:10" ht="25.5" x14ac:dyDescent="0.25">
      <c r="A8560" s="376" t="s">
        <v>184</v>
      </c>
      <c r="B8560" s="350" t="s">
        <v>3391</v>
      </c>
      <c r="C8560" s="349" t="s">
        <v>163</v>
      </c>
      <c r="D8560" s="349" t="s">
        <v>3392</v>
      </c>
      <c r="E8560" s="644" t="s">
        <v>198</v>
      </c>
      <c r="F8560" s="644"/>
      <c r="G8560" s="351" t="s">
        <v>3</v>
      </c>
      <c r="H8560" s="352">
        <v>1</v>
      </c>
      <c r="I8560" s="353">
        <v>35.880000000000003</v>
      </c>
      <c r="J8560" s="377">
        <v>35.880000000000003</v>
      </c>
    </row>
    <row r="8561" spans="1:10" x14ac:dyDescent="0.25">
      <c r="A8561" s="378" t="s">
        <v>185</v>
      </c>
      <c r="B8561" s="361" t="s">
        <v>190</v>
      </c>
      <c r="C8561" s="360" t="s">
        <v>12</v>
      </c>
      <c r="D8561" s="360" t="s">
        <v>106</v>
      </c>
      <c r="E8561" s="645" t="s">
        <v>2465</v>
      </c>
      <c r="F8561" s="645"/>
      <c r="G8561" s="362" t="s">
        <v>104</v>
      </c>
      <c r="H8561" s="363">
        <v>0.25</v>
      </c>
      <c r="I8561" s="364">
        <v>24.91</v>
      </c>
      <c r="J8561" s="379">
        <v>6.22</v>
      </c>
    </row>
    <row r="8562" spans="1:10" x14ac:dyDescent="0.25">
      <c r="A8562" s="378" t="s">
        <v>185</v>
      </c>
      <c r="B8562" s="361" t="s">
        <v>730</v>
      </c>
      <c r="C8562" s="360" t="s">
        <v>12</v>
      </c>
      <c r="D8562" s="360" t="s">
        <v>731</v>
      </c>
      <c r="E8562" s="645" t="s">
        <v>2465</v>
      </c>
      <c r="F8562" s="645"/>
      <c r="G8562" s="362" t="s">
        <v>104</v>
      </c>
      <c r="H8562" s="363">
        <v>0.25</v>
      </c>
      <c r="I8562" s="364">
        <v>33.61</v>
      </c>
      <c r="J8562" s="379">
        <v>8.4</v>
      </c>
    </row>
    <row r="8563" spans="1:10" ht="15.75" thickBot="1" x14ac:dyDescent="0.3">
      <c r="A8563" s="372" t="s">
        <v>191</v>
      </c>
      <c r="B8563" s="355" t="s">
        <v>3400</v>
      </c>
      <c r="C8563" s="354" t="s">
        <v>200</v>
      </c>
      <c r="D8563" s="354" t="s">
        <v>3401</v>
      </c>
      <c r="E8563" s="643" t="s">
        <v>192</v>
      </c>
      <c r="F8563" s="643"/>
      <c r="G8563" s="356" t="s">
        <v>297</v>
      </c>
      <c r="H8563" s="357">
        <v>1.1000000000000001</v>
      </c>
      <c r="I8563" s="358">
        <v>19.329999999999998</v>
      </c>
      <c r="J8563" s="373">
        <v>21.26</v>
      </c>
    </row>
    <row r="8564" spans="1:10" ht="15.75" thickTop="1" x14ac:dyDescent="0.25">
      <c r="A8564" s="374"/>
      <c r="B8564" s="359"/>
      <c r="C8564" s="359"/>
      <c r="D8564" s="359"/>
      <c r="E8564" s="359"/>
      <c r="F8564" s="359"/>
      <c r="G8564" s="359"/>
      <c r="H8564" s="359"/>
      <c r="I8564" s="359"/>
      <c r="J8564" s="375"/>
    </row>
    <row r="8565" spans="1:10" ht="25.5" x14ac:dyDescent="0.25">
      <c r="A8565" s="376" t="s">
        <v>184</v>
      </c>
      <c r="B8565" s="350" t="s">
        <v>3824</v>
      </c>
      <c r="C8565" s="349" t="s">
        <v>12</v>
      </c>
      <c r="D8565" s="349" t="s">
        <v>3825</v>
      </c>
      <c r="E8565" s="644" t="s">
        <v>978</v>
      </c>
      <c r="F8565" s="644"/>
      <c r="G8565" s="351" t="s">
        <v>4</v>
      </c>
      <c r="H8565" s="352">
        <v>1</v>
      </c>
      <c r="I8565" s="353">
        <v>39.11</v>
      </c>
      <c r="J8565" s="377">
        <v>39.11</v>
      </c>
    </row>
    <row r="8566" spans="1:10" ht="25.5" x14ac:dyDescent="0.25">
      <c r="A8566" s="378" t="s">
        <v>185</v>
      </c>
      <c r="B8566" s="361" t="s">
        <v>416</v>
      </c>
      <c r="C8566" s="360" t="s">
        <v>12</v>
      </c>
      <c r="D8566" s="360" t="s">
        <v>417</v>
      </c>
      <c r="E8566" s="645" t="s">
        <v>2465</v>
      </c>
      <c r="F8566" s="645"/>
      <c r="G8566" s="362" t="s">
        <v>104</v>
      </c>
      <c r="H8566" s="363">
        <v>7.1900000000000006E-2</v>
      </c>
      <c r="I8566" s="364">
        <v>33.36</v>
      </c>
      <c r="J8566" s="379">
        <v>2.39</v>
      </c>
    </row>
    <row r="8567" spans="1:10" ht="25.5" x14ac:dyDescent="0.25">
      <c r="A8567" s="378" t="s">
        <v>185</v>
      </c>
      <c r="B8567" s="361" t="s">
        <v>414</v>
      </c>
      <c r="C8567" s="360" t="s">
        <v>12</v>
      </c>
      <c r="D8567" s="360" t="s">
        <v>415</v>
      </c>
      <c r="E8567" s="645" t="s">
        <v>2465</v>
      </c>
      <c r="F8567" s="645"/>
      <c r="G8567" s="362" t="s">
        <v>104</v>
      </c>
      <c r="H8567" s="363">
        <v>7.1900000000000006E-2</v>
      </c>
      <c r="I8567" s="364">
        <v>25.33</v>
      </c>
      <c r="J8567" s="379">
        <v>1.82</v>
      </c>
    </row>
    <row r="8568" spans="1:10" ht="25.5" x14ac:dyDescent="0.25">
      <c r="A8568" s="372" t="s">
        <v>191</v>
      </c>
      <c r="B8568" s="355" t="s">
        <v>636</v>
      </c>
      <c r="C8568" s="354" t="s">
        <v>12</v>
      </c>
      <c r="D8568" s="354" t="s">
        <v>637</v>
      </c>
      <c r="E8568" s="643" t="s">
        <v>192</v>
      </c>
      <c r="F8568" s="643"/>
      <c r="G8568" s="356" t="s">
        <v>4</v>
      </c>
      <c r="H8568" s="357">
        <v>8.3999999999999995E-3</v>
      </c>
      <c r="I8568" s="358">
        <v>15.65</v>
      </c>
      <c r="J8568" s="373">
        <v>0.13</v>
      </c>
    </row>
    <row r="8569" spans="1:10" ht="26.25" thickBot="1" x14ac:dyDescent="0.3">
      <c r="A8569" s="372" t="s">
        <v>191</v>
      </c>
      <c r="B8569" s="355" t="s">
        <v>4511</v>
      </c>
      <c r="C8569" s="354" t="s">
        <v>12</v>
      </c>
      <c r="D8569" s="354" t="s">
        <v>4512</v>
      </c>
      <c r="E8569" s="643" t="s">
        <v>192</v>
      </c>
      <c r="F8569" s="643"/>
      <c r="G8569" s="356" t="s">
        <v>4</v>
      </c>
      <c r="H8569" s="357">
        <v>1</v>
      </c>
      <c r="I8569" s="358">
        <v>34.770000000000003</v>
      </c>
      <c r="J8569" s="373">
        <v>34.770000000000003</v>
      </c>
    </row>
    <row r="8570" spans="1:10" ht="15.75" thickTop="1" x14ac:dyDescent="0.25">
      <c r="A8570" s="374"/>
      <c r="B8570" s="359"/>
      <c r="C8570" s="359"/>
      <c r="D8570" s="359"/>
      <c r="E8570" s="359"/>
      <c r="F8570" s="359"/>
      <c r="G8570" s="359"/>
      <c r="H8570" s="359"/>
      <c r="I8570" s="359"/>
      <c r="J8570" s="375"/>
    </row>
    <row r="8571" spans="1:10" ht="38.25" x14ac:dyDescent="0.25">
      <c r="A8571" s="376" t="s">
        <v>184</v>
      </c>
      <c r="B8571" s="350" t="s">
        <v>5065</v>
      </c>
      <c r="C8571" s="349" t="s">
        <v>163</v>
      </c>
      <c r="D8571" s="349" t="s">
        <v>5066</v>
      </c>
      <c r="E8571" s="644" t="s">
        <v>1964</v>
      </c>
      <c r="F8571" s="644"/>
      <c r="G8571" s="351" t="s">
        <v>4</v>
      </c>
      <c r="H8571" s="352">
        <v>1</v>
      </c>
      <c r="I8571" s="353">
        <v>60.83</v>
      </c>
      <c r="J8571" s="377">
        <v>60.83</v>
      </c>
    </row>
    <row r="8572" spans="1:10" ht="25.5" x14ac:dyDescent="0.25">
      <c r="A8572" s="378" t="s">
        <v>185</v>
      </c>
      <c r="B8572" s="361" t="s">
        <v>416</v>
      </c>
      <c r="C8572" s="360" t="s">
        <v>12</v>
      </c>
      <c r="D8572" s="360" t="s">
        <v>417</v>
      </c>
      <c r="E8572" s="645" t="s">
        <v>2465</v>
      </c>
      <c r="F8572" s="645"/>
      <c r="G8572" s="362" t="s">
        <v>104</v>
      </c>
      <c r="H8572" s="363">
        <v>0.48199999999999998</v>
      </c>
      <c r="I8572" s="364">
        <v>33.36</v>
      </c>
      <c r="J8572" s="379">
        <v>16.07</v>
      </c>
    </row>
    <row r="8573" spans="1:10" ht="25.5" x14ac:dyDescent="0.25">
      <c r="A8573" s="378" t="s">
        <v>185</v>
      </c>
      <c r="B8573" s="361" t="s">
        <v>414</v>
      </c>
      <c r="C8573" s="360" t="s">
        <v>12</v>
      </c>
      <c r="D8573" s="360" t="s">
        <v>415</v>
      </c>
      <c r="E8573" s="645" t="s">
        <v>2465</v>
      </c>
      <c r="F8573" s="645"/>
      <c r="G8573" s="362" t="s">
        <v>104</v>
      </c>
      <c r="H8573" s="363">
        <v>0.48199999999999998</v>
      </c>
      <c r="I8573" s="364">
        <v>25.33</v>
      </c>
      <c r="J8573" s="379">
        <v>12.2</v>
      </c>
    </row>
    <row r="8574" spans="1:10" ht="25.5" x14ac:dyDescent="0.25">
      <c r="A8574" s="372" t="s">
        <v>191</v>
      </c>
      <c r="B8574" s="355" t="s">
        <v>636</v>
      </c>
      <c r="C8574" s="354" t="s">
        <v>12</v>
      </c>
      <c r="D8574" s="354" t="s">
        <v>637</v>
      </c>
      <c r="E8574" s="643" t="s">
        <v>192</v>
      </c>
      <c r="F8574" s="643"/>
      <c r="G8574" s="356" t="s">
        <v>4</v>
      </c>
      <c r="H8574" s="357">
        <v>1.2999999999999999E-2</v>
      </c>
      <c r="I8574" s="358">
        <v>15.65</v>
      </c>
      <c r="J8574" s="373">
        <v>0.2</v>
      </c>
    </row>
    <row r="8575" spans="1:10" ht="25.5" x14ac:dyDescent="0.25">
      <c r="A8575" s="372" t="s">
        <v>191</v>
      </c>
      <c r="B8575" s="355" t="s">
        <v>1965</v>
      </c>
      <c r="C8575" s="354" t="s">
        <v>12</v>
      </c>
      <c r="D8575" s="354" t="s">
        <v>1966</v>
      </c>
      <c r="E8575" s="643" t="s">
        <v>192</v>
      </c>
      <c r="F8575" s="643"/>
      <c r="G8575" s="356" t="s">
        <v>105</v>
      </c>
      <c r="H8575" s="357">
        <v>3.0000000000000001E-3</v>
      </c>
      <c r="I8575" s="358">
        <v>48.04</v>
      </c>
      <c r="J8575" s="373">
        <v>0.14000000000000001</v>
      </c>
    </row>
    <row r="8576" spans="1:10" ht="25.5" x14ac:dyDescent="0.25">
      <c r="A8576" s="372" t="s">
        <v>191</v>
      </c>
      <c r="B8576" s="355" t="s">
        <v>5194</v>
      </c>
      <c r="C8576" s="354" t="s">
        <v>163</v>
      </c>
      <c r="D8576" s="354" t="s">
        <v>5195</v>
      </c>
      <c r="E8576" s="643" t="s">
        <v>192</v>
      </c>
      <c r="F8576" s="643"/>
      <c r="G8576" s="356" t="s">
        <v>4</v>
      </c>
      <c r="H8576" s="357">
        <v>1</v>
      </c>
      <c r="I8576" s="358">
        <v>32.22</v>
      </c>
      <c r="J8576" s="373">
        <v>32.22</v>
      </c>
    </row>
    <row r="8577" spans="1:10" x14ac:dyDescent="0.25">
      <c r="A8577" s="646" t="s">
        <v>199</v>
      </c>
      <c r="B8577" s="853"/>
      <c r="C8577" s="853"/>
      <c r="D8577" s="853"/>
      <c r="E8577" s="853"/>
      <c r="F8577" s="853"/>
      <c r="G8577" s="853"/>
      <c r="H8577" s="853"/>
      <c r="I8577" s="853"/>
      <c r="J8577" s="647"/>
    </row>
    <row r="8578" spans="1:10" ht="15.75" thickBot="1" x14ac:dyDescent="0.3">
      <c r="A8578" s="648" t="s">
        <v>5051</v>
      </c>
      <c r="B8578" s="854"/>
      <c r="C8578" s="854"/>
      <c r="D8578" s="854"/>
      <c r="E8578" s="854"/>
      <c r="F8578" s="854"/>
      <c r="G8578" s="854"/>
      <c r="H8578" s="854"/>
      <c r="I8578" s="854"/>
      <c r="J8578" s="649"/>
    </row>
    <row r="8579" spans="1:10" ht="15.75" thickTop="1" x14ac:dyDescent="0.25">
      <c r="A8579" s="374"/>
      <c r="B8579" s="359"/>
      <c r="C8579" s="359"/>
      <c r="D8579" s="359"/>
      <c r="E8579" s="359"/>
      <c r="F8579" s="359"/>
      <c r="G8579" s="359"/>
      <c r="H8579" s="359"/>
      <c r="I8579" s="359"/>
      <c r="J8579" s="375"/>
    </row>
    <row r="8580" spans="1:10" ht="38.25" x14ac:dyDescent="0.25">
      <c r="A8580" s="376" t="s">
        <v>184</v>
      </c>
      <c r="B8580" s="350" t="s">
        <v>5069</v>
      </c>
      <c r="C8580" s="349" t="s">
        <v>163</v>
      </c>
      <c r="D8580" s="349" t="s">
        <v>5070</v>
      </c>
      <c r="E8580" s="644" t="s">
        <v>1918</v>
      </c>
      <c r="F8580" s="644"/>
      <c r="G8580" s="351" t="s">
        <v>4</v>
      </c>
      <c r="H8580" s="352">
        <v>1</v>
      </c>
      <c r="I8580" s="353">
        <v>53.45</v>
      </c>
      <c r="J8580" s="377">
        <v>53.45</v>
      </c>
    </row>
    <row r="8581" spans="1:10" x14ac:dyDescent="0.25">
      <c r="A8581" s="378" t="s">
        <v>185</v>
      </c>
      <c r="B8581" s="361" t="s">
        <v>190</v>
      </c>
      <c r="C8581" s="360" t="s">
        <v>12</v>
      </c>
      <c r="D8581" s="360" t="s">
        <v>106</v>
      </c>
      <c r="E8581" s="645" t="s">
        <v>2465</v>
      </c>
      <c r="F8581" s="645"/>
      <c r="G8581" s="362" t="s">
        <v>104</v>
      </c>
      <c r="H8581" s="363">
        <v>0.5</v>
      </c>
      <c r="I8581" s="364">
        <v>24.91</v>
      </c>
      <c r="J8581" s="379">
        <v>12.45</v>
      </c>
    </row>
    <row r="8582" spans="1:10" ht="25.5" x14ac:dyDescent="0.25">
      <c r="A8582" s="378" t="s">
        <v>185</v>
      </c>
      <c r="B8582" s="361" t="s">
        <v>416</v>
      </c>
      <c r="C8582" s="360" t="s">
        <v>12</v>
      </c>
      <c r="D8582" s="360" t="s">
        <v>417</v>
      </c>
      <c r="E8582" s="645" t="s">
        <v>2465</v>
      </c>
      <c r="F8582" s="645"/>
      <c r="G8582" s="362" t="s">
        <v>104</v>
      </c>
      <c r="H8582" s="363">
        <v>0.5</v>
      </c>
      <c r="I8582" s="364">
        <v>33.36</v>
      </c>
      <c r="J8582" s="379">
        <v>16.68</v>
      </c>
    </row>
    <row r="8583" spans="1:10" x14ac:dyDescent="0.25">
      <c r="A8583" s="372" t="s">
        <v>191</v>
      </c>
      <c r="B8583" s="355" t="s">
        <v>5196</v>
      </c>
      <c r="C8583" s="354" t="s">
        <v>2892</v>
      </c>
      <c r="D8583" s="354" t="s">
        <v>5197</v>
      </c>
      <c r="E8583" s="643" t="s">
        <v>192</v>
      </c>
      <c r="F8583" s="643"/>
      <c r="G8583" s="356" t="s">
        <v>202</v>
      </c>
      <c r="H8583" s="357">
        <v>1</v>
      </c>
      <c r="I8583" s="358">
        <v>24.32</v>
      </c>
      <c r="J8583" s="373">
        <v>24.32</v>
      </c>
    </row>
    <row r="8584" spans="1:10" x14ac:dyDescent="0.25">
      <c r="A8584" s="646" t="s">
        <v>199</v>
      </c>
      <c r="B8584" s="853"/>
      <c r="C8584" s="853"/>
      <c r="D8584" s="853"/>
      <c r="E8584" s="853"/>
      <c r="F8584" s="853"/>
      <c r="G8584" s="853"/>
      <c r="H8584" s="853"/>
      <c r="I8584" s="853"/>
      <c r="J8584" s="647"/>
    </row>
    <row r="8585" spans="1:10" ht="15.75" thickBot="1" x14ac:dyDescent="0.3">
      <c r="A8585" s="648" t="s">
        <v>5198</v>
      </c>
      <c r="B8585" s="854"/>
      <c r="C8585" s="854"/>
      <c r="D8585" s="854"/>
      <c r="E8585" s="854"/>
      <c r="F8585" s="854"/>
      <c r="G8585" s="854"/>
      <c r="H8585" s="854"/>
      <c r="I8585" s="854"/>
      <c r="J8585" s="649"/>
    </row>
    <row r="8586" spans="1:10" ht="15.75" thickTop="1" x14ac:dyDescent="0.25">
      <c r="A8586" s="374"/>
      <c r="B8586" s="359"/>
      <c r="C8586" s="359"/>
      <c r="D8586" s="359"/>
      <c r="E8586" s="359"/>
      <c r="F8586" s="359"/>
      <c r="G8586" s="359"/>
      <c r="H8586" s="359"/>
      <c r="I8586" s="359"/>
      <c r="J8586" s="375"/>
    </row>
    <row r="8587" spans="1:10" ht="25.5" x14ac:dyDescent="0.25">
      <c r="A8587" s="376" t="s">
        <v>184</v>
      </c>
      <c r="B8587" s="350" t="s">
        <v>1796</v>
      </c>
      <c r="C8587" s="349" t="s">
        <v>163</v>
      </c>
      <c r="D8587" s="349" t="s">
        <v>1797</v>
      </c>
      <c r="E8587" s="644" t="s">
        <v>186</v>
      </c>
      <c r="F8587" s="644"/>
      <c r="G8587" s="351" t="s">
        <v>162</v>
      </c>
      <c r="H8587" s="352">
        <v>1</v>
      </c>
      <c r="I8587" s="353">
        <v>15.51</v>
      </c>
      <c r="J8587" s="377">
        <v>15.51</v>
      </c>
    </row>
    <row r="8588" spans="1:10" x14ac:dyDescent="0.25">
      <c r="A8588" s="378" t="s">
        <v>185</v>
      </c>
      <c r="B8588" s="361" t="s">
        <v>207</v>
      </c>
      <c r="C8588" s="360" t="s">
        <v>12</v>
      </c>
      <c r="D8588" s="360" t="s">
        <v>107</v>
      </c>
      <c r="E8588" s="645" t="s">
        <v>2465</v>
      </c>
      <c r="F8588" s="645"/>
      <c r="G8588" s="362" t="s">
        <v>104</v>
      </c>
      <c r="H8588" s="363">
        <v>0.3</v>
      </c>
      <c r="I8588" s="364">
        <v>33.840000000000003</v>
      </c>
      <c r="J8588" s="379">
        <v>10.15</v>
      </c>
    </row>
    <row r="8589" spans="1:10" x14ac:dyDescent="0.25">
      <c r="A8589" s="378" t="s">
        <v>185</v>
      </c>
      <c r="B8589" s="361" t="s">
        <v>190</v>
      </c>
      <c r="C8589" s="360" t="s">
        <v>12</v>
      </c>
      <c r="D8589" s="360" t="s">
        <v>106</v>
      </c>
      <c r="E8589" s="645" t="s">
        <v>2465</v>
      </c>
      <c r="F8589" s="645"/>
      <c r="G8589" s="362" t="s">
        <v>104</v>
      </c>
      <c r="H8589" s="363">
        <v>0.2</v>
      </c>
      <c r="I8589" s="364">
        <v>24.91</v>
      </c>
      <c r="J8589" s="379">
        <v>4.9800000000000004</v>
      </c>
    </row>
    <row r="8590" spans="1:10" x14ac:dyDescent="0.25">
      <c r="A8590" s="372" t="s">
        <v>191</v>
      </c>
      <c r="B8590" s="355" t="s">
        <v>2251</v>
      </c>
      <c r="C8590" s="354" t="s">
        <v>12</v>
      </c>
      <c r="D8590" s="354" t="s">
        <v>2252</v>
      </c>
      <c r="E8590" s="643" t="s">
        <v>192</v>
      </c>
      <c r="F8590" s="643"/>
      <c r="G8590" s="356" t="s">
        <v>16</v>
      </c>
      <c r="H8590" s="357">
        <v>0.15</v>
      </c>
      <c r="I8590" s="358">
        <v>1.6</v>
      </c>
      <c r="J8590" s="373">
        <v>0.24</v>
      </c>
    </row>
    <row r="8591" spans="1:10" x14ac:dyDescent="0.25">
      <c r="A8591" s="372" t="s">
        <v>191</v>
      </c>
      <c r="B8591" s="355" t="s">
        <v>196</v>
      </c>
      <c r="C8591" s="354" t="s">
        <v>12</v>
      </c>
      <c r="D8591" s="354" t="s">
        <v>197</v>
      </c>
      <c r="E8591" s="643" t="s">
        <v>192</v>
      </c>
      <c r="F8591" s="643"/>
      <c r="G8591" s="356" t="s">
        <v>16</v>
      </c>
      <c r="H8591" s="357">
        <v>0.15</v>
      </c>
      <c r="I8591" s="358">
        <v>0.99</v>
      </c>
      <c r="J8591" s="373">
        <v>0.14000000000000001</v>
      </c>
    </row>
    <row r="8592" spans="1:10" x14ac:dyDescent="0.25">
      <c r="A8592" s="646" t="s">
        <v>199</v>
      </c>
      <c r="B8592" s="853"/>
      <c r="C8592" s="853"/>
      <c r="D8592" s="853"/>
      <c r="E8592" s="853"/>
      <c r="F8592" s="853"/>
      <c r="G8592" s="853"/>
      <c r="H8592" s="853"/>
      <c r="I8592" s="853"/>
      <c r="J8592" s="647"/>
    </row>
    <row r="8593" spans="1:10" ht="15.75" thickBot="1" x14ac:dyDescent="0.3">
      <c r="A8593" s="648" t="s">
        <v>2253</v>
      </c>
      <c r="B8593" s="854"/>
      <c r="C8593" s="854"/>
      <c r="D8593" s="854"/>
      <c r="E8593" s="854"/>
      <c r="F8593" s="854"/>
      <c r="G8593" s="854"/>
      <c r="H8593" s="854"/>
      <c r="I8593" s="854"/>
      <c r="J8593" s="649"/>
    </row>
    <row r="8594" spans="1:10" ht="15.75" thickTop="1" x14ac:dyDescent="0.25">
      <c r="A8594" s="374"/>
      <c r="B8594" s="359"/>
      <c r="C8594" s="359"/>
      <c r="D8594" s="359"/>
      <c r="E8594" s="359"/>
      <c r="F8594" s="359"/>
      <c r="G8594" s="359"/>
      <c r="H8594" s="359"/>
      <c r="I8594" s="359"/>
      <c r="J8594" s="375"/>
    </row>
    <row r="8595" spans="1:10" ht="51" x14ac:dyDescent="0.25">
      <c r="A8595" s="376" t="s">
        <v>184</v>
      </c>
      <c r="B8595" s="350" t="s">
        <v>3835</v>
      </c>
      <c r="C8595" s="349" t="s">
        <v>12</v>
      </c>
      <c r="D8595" s="349" t="s">
        <v>3836</v>
      </c>
      <c r="E8595" s="644" t="s">
        <v>3837</v>
      </c>
      <c r="F8595" s="644"/>
      <c r="G8595" s="351" t="s">
        <v>162</v>
      </c>
      <c r="H8595" s="352">
        <v>1</v>
      </c>
      <c r="I8595" s="353">
        <v>3.28</v>
      </c>
      <c r="J8595" s="377">
        <v>3.28</v>
      </c>
    </row>
    <row r="8596" spans="1:10" ht="51" x14ac:dyDescent="0.25">
      <c r="A8596" s="378" t="s">
        <v>185</v>
      </c>
      <c r="B8596" s="361" t="s">
        <v>4513</v>
      </c>
      <c r="C8596" s="360" t="s">
        <v>12</v>
      </c>
      <c r="D8596" s="360" t="s">
        <v>4514</v>
      </c>
      <c r="E8596" s="645" t="s">
        <v>2464</v>
      </c>
      <c r="F8596" s="645"/>
      <c r="G8596" s="362" t="s">
        <v>109</v>
      </c>
      <c r="H8596" s="363">
        <v>2.5195E-3</v>
      </c>
      <c r="I8596" s="364">
        <v>190</v>
      </c>
      <c r="J8596" s="379">
        <v>0.47</v>
      </c>
    </row>
    <row r="8597" spans="1:10" ht="51" x14ac:dyDescent="0.25">
      <c r="A8597" s="378" t="s">
        <v>185</v>
      </c>
      <c r="B8597" s="361" t="s">
        <v>3939</v>
      </c>
      <c r="C8597" s="360" t="s">
        <v>12</v>
      </c>
      <c r="D8597" s="360" t="s">
        <v>3940</v>
      </c>
      <c r="E8597" s="645" t="s">
        <v>2464</v>
      </c>
      <c r="F8597" s="645"/>
      <c r="G8597" s="362" t="s">
        <v>109</v>
      </c>
      <c r="H8597" s="363">
        <v>3.0249999999999998E-4</v>
      </c>
      <c r="I8597" s="364">
        <v>309.48</v>
      </c>
      <c r="J8597" s="379">
        <v>0.09</v>
      </c>
    </row>
    <row r="8598" spans="1:10" ht="51" x14ac:dyDescent="0.25">
      <c r="A8598" s="378" t="s">
        <v>185</v>
      </c>
      <c r="B8598" s="361" t="s">
        <v>4515</v>
      </c>
      <c r="C8598" s="360" t="s">
        <v>12</v>
      </c>
      <c r="D8598" s="360" t="s">
        <v>4516</v>
      </c>
      <c r="E8598" s="645" t="s">
        <v>2464</v>
      </c>
      <c r="F8598" s="645"/>
      <c r="G8598" s="362" t="s">
        <v>110</v>
      </c>
      <c r="H8598" s="363">
        <v>6.0956999999999999E-3</v>
      </c>
      <c r="I8598" s="364">
        <v>78.75</v>
      </c>
      <c r="J8598" s="379">
        <v>0.48</v>
      </c>
    </row>
    <row r="8599" spans="1:10" ht="63.75" x14ac:dyDescent="0.25">
      <c r="A8599" s="378" t="s">
        <v>185</v>
      </c>
      <c r="B8599" s="361" t="s">
        <v>646</v>
      </c>
      <c r="C8599" s="360" t="s">
        <v>12</v>
      </c>
      <c r="D8599" s="360" t="s">
        <v>647</v>
      </c>
      <c r="E8599" s="645" t="s">
        <v>2464</v>
      </c>
      <c r="F8599" s="645"/>
      <c r="G8599" s="362" t="s">
        <v>109</v>
      </c>
      <c r="H8599" s="363">
        <v>1.0702000000000001E-3</v>
      </c>
      <c r="I8599" s="364">
        <v>384.65</v>
      </c>
      <c r="J8599" s="379">
        <v>0.41</v>
      </c>
    </row>
    <row r="8600" spans="1:10" ht="51" x14ac:dyDescent="0.25">
      <c r="A8600" s="378" t="s">
        <v>185</v>
      </c>
      <c r="B8600" s="361" t="s">
        <v>3935</v>
      </c>
      <c r="C8600" s="360" t="s">
        <v>12</v>
      </c>
      <c r="D8600" s="360" t="s">
        <v>3936</v>
      </c>
      <c r="E8600" s="645" t="s">
        <v>2464</v>
      </c>
      <c r="F8600" s="645"/>
      <c r="G8600" s="362" t="s">
        <v>110</v>
      </c>
      <c r="H8600" s="363">
        <v>8.3126999999999993E-3</v>
      </c>
      <c r="I8600" s="364">
        <v>123.29</v>
      </c>
      <c r="J8600" s="379">
        <v>1.02</v>
      </c>
    </row>
    <row r="8601" spans="1:10" x14ac:dyDescent="0.25">
      <c r="A8601" s="378" t="s">
        <v>185</v>
      </c>
      <c r="B8601" s="361" t="s">
        <v>190</v>
      </c>
      <c r="C8601" s="360" t="s">
        <v>12</v>
      </c>
      <c r="D8601" s="360" t="s">
        <v>106</v>
      </c>
      <c r="E8601" s="645" t="s">
        <v>2465</v>
      </c>
      <c r="F8601" s="645"/>
      <c r="G8601" s="362" t="s">
        <v>104</v>
      </c>
      <c r="H8601" s="363">
        <v>8.6151999999999999E-3</v>
      </c>
      <c r="I8601" s="364">
        <v>24.91</v>
      </c>
      <c r="J8601" s="379">
        <v>0.21</v>
      </c>
    </row>
    <row r="8602" spans="1:10" ht="64.5" thickBot="1" x14ac:dyDescent="0.3">
      <c r="A8602" s="378" t="s">
        <v>185</v>
      </c>
      <c r="B8602" s="361" t="s">
        <v>644</v>
      </c>
      <c r="C8602" s="360" t="s">
        <v>12</v>
      </c>
      <c r="D8602" s="360" t="s">
        <v>645</v>
      </c>
      <c r="E8602" s="645" t="s">
        <v>2464</v>
      </c>
      <c r="F8602" s="645"/>
      <c r="G8602" s="362" t="s">
        <v>110</v>
      </c>
      <c r="H8602" s="363">
        <v>7.5449999999999996E-3</v>
      </c>
      <c r="I8602" s="364">
        <v>79.84</v>
      </c>
      <c r="J8602" s="379">
        <v>0.6</v>
      </c>
    </row>
    <row r="8603" spans="1:10" ht="15.75" thickTop="1" x14ac:dyDescent="0.25">
      <c r="A8603" s="374"/>
      <c r="B8603" s="359"/>
      <c r="C8603" s="359"/>
      <c r="D8603" s="359"/>
      <c r="E8603" s="359"/>
      <c r="F8603" s="359"/>
      <c r="G8603" s="359"/>
      <c r="H8603" s="359"/>
      <c r="I8603" s="359"/>
      <c r="J8603" s="375"/>
    </row>
    <row r="8604" spans="1:10" ht="76.5" x14ac:dyDescent="0.25">
      <c r="A8604" s="376" t="s">
        <v>184</v>
      </c>
      <c r="B8604" s="350" t="s">
        <v>5972</v>
      </c>
      <c r="C8604" s="349" t="s">
        <v>12</v>
      </c>
      <c r="D8604" s="349" t="s">
        <v>5973</v>
      </c>
      <c r="E8604" s="644" t="s">
        <v>2464</v>
      </c>
      <c r="F8604" s="644"/>
      <c r="G8604" s="351" t="s">
        <v>110</v>
      </c>
      <c r="H8604" s="352">
        <v>1</v>
      </c>
      <c r="I8604" s="353">
        <v>73.569999999999993</v>
      </c>
      <c r="J8604" s="377">
        <v>73.569999999999993</v>
      </c>
    </row>
    <row r="8605" spans="1:10" ht="76.5" x14ac:dyDescent="0.25">
      <c r="A8605" s="378" t="s">
        <v>185</v>
      </c>
      <c r="B8605" s="361" t="s">
        <v>6211</v>
      </c>
      <c r="C8605" s="360" t="s">
        <v>12</v>
      </c>
      <c r="D8605" s="360" t="s">
        <v>6212</v>
      </c>
      <c r="E8605" s="645" t="s">
        <v>2508</v>
      </c>
      <c r="F8605" s="645"/>
      <c r="G8605" s="362" t="s">
        <v>104</v>
      </c>
      <c r="H8605" s="363">
        <v>1</v>
      </c>
      <c r="I8605" s="364">
        <v>6.14</v>
      </c>
      <c r="J8605" s="379">
        <v>6.14</v>
      </c>
    </row>
    <row r="8606" spans="1:10" ht="25.5" x14ac:dyDescent="0.25">
      <c r="A8606" s="378" t="s">
        <v>185</v>
      </c>
      <c r="B8606" s="361" t="s">
        <v>4385</v>
      </c>
      <c r="C8606" s="360" t="s">
        <v>12</v>
      </c>
      <c r="D8606" s="360" t="s">
        <v>4386</v>
      </c>
      <c r="E8606" s="645" t="s">
        <v>2465</v>
      </c>
      <c r="F8606" s="645"/>
      <c r="G8606" s="362" t="s">
        <v>104</v>
      </c>
      <c r="H8606" s="363">
        <v>1</v>
      </c>
      <c r="I8606" s="364">
        <v>44.2</v>
      </c>
      <c r="J8606" s="379">
        <v>44.2</v>
      </c>
    </row>
    <row r="8607" spans="1:10" ht="77.25" thickBot="1" x14ac:dyDescent="0.3">
      <c r="A8607" s="378" t="s">
        <v>185</v>
      </c>
      <c r="B8607" s="361" t="s">
        <v>6213</v>
      </c>
      <c r="C8607" s="360" t="s">
        <v>12</v>
      </c>
      <c r="D8607" s="360" t="s">
        <v>6214</v>
      </c>
      <c r="E8607" s="645" t="s">
        <v>2508</v>
      </c>
      <c r="F8607" s="645"/>
      <c r="G8607" s="362" t="s">
        <v>104</v>
      </c>
      <c r="H8607" s="363">
        <v>1</v>
      </c>
      <c r="I8607" s="364">
        <v>23.23</v>
      </c>
      <c r="J8607" s="379">
        <v>23.23</v>
      </c>
    </row>
    <row r="8608" spans="1:10" ht="15.75" thickTop="1" x14ac:dyDescent="0.25">
      <c r="A8608" s="374"/>
      <c r="B8608" s="359"/>
      <c r="C8608" s="359"/>
      <c r="D8608" s="359"/>
      <c r="E8608" s="359"/>
      <c r="F8608" s="359"/>
      <c r="G8608" s="359"/>
      <c r="H8608" s="359"/>
      <c r="I8608" s="359"/>
      <c r="J8608" s="375"/>
    </row>
    <row r="8609" spans="1:10" ht="76.5" x14ac:dyDescent="0.25">
      <c r="A8609" s="376" t="s">
        <v>184</v>
      </c>
      <c r="B8609" s="350" t="s">
        <v>5974</v>
      </c>
      <c r="C8609" s="349" t="s">
        <v>12</v>
      </c>
      <c r="D8609" s="349" t="s">
        <v>5975</v>
      </c>
      <c r="E8609" s="644" t="s">
        <v>2464</v>
      </c>
      <c r="F8609" s="644"/>
      <c r="G8609" s="351" t="s">
        <v>109</v>
      </c>
      <c r="H8609" s="352">
        <v>1</v>
      </c>
      <c r="I8609" s="353">
        <v>162.66</v>
      </c>
      <c r="J8609" s="377">
        <v>162.66</v>
      </c>
    </row>
    <row r="8610" spans="1:10" ht="76.5" x14ac:dyDescent="0.25">
      <c r="A8610" s="378" t="s">
        <v>185</v>
      </c>
      <c r="B8610" s="361" t="s">
        <v>6215</v>
      </c>
      <c r="C8610" s="360" t="s">
        <v>12</v>
      </c>
      <c r="D8610" s="360" t="s">
        <v>6216</v>
      </c>
      <c r="E8610" s="645" t="s">
        <v>2508</v>
      </c>
      <c r="F8610" s="645"/>
      <c r="G8610" s="362" t="s">
        <v>104</v>
      </c>
      <c r="H8610" s="363">
        <v>1</v>
      </c>
      <c r="I8610" s="364">
        <v>60.05</v>
      </c>
      <c r="J8610" s="379">
        <v>60.05</v>
      </c>
    </row>
    <row r="8611" spans="1:10" ht="76.5" x14ac:dyDescent="0.25">
      <c r="A8611" s="378" t="s">
        <v>185</v>
      </c>
      <c r="B8611" s="361" t="s">
        <v>6211</v>
      </c>
      <c r="C8611" s="360" t="s">
        <v>12</v>
      </c>
      <c r="D8611" s="360" t="s">
        <v>6212</v>
      </c>
      <c r="E8611" s="645" t="s">
        <v>2508</v>
      </c>
      <c r="F8611" s="645"/>
      <c r="G8611" s="362" t="s">
        <v>104</v>
      </c>
      <c r="H8611" s="363">
        <v>1</v>
      </c>
      <c r="I8611" s="364">
        <v>6.14</v>
      </c>
      <c r="J8611" s="379">
        <v>6.14</v>
      </c>
    </row>
    <row r="8612" spans="1:10" ht="76.5" x14ac:dyDescent="0.25">
      <c r="A8612" s="378" t="s">
        <v>185</v>
      </c>
      <c r="B8612" s="361" t="s">
        <v>6217</v>
      </c>
      <c r="C8612" s="360" t="s">
        <v>12</v>
      </c>
      <c r="D8612" s="360" t="s">
        <v>6218</v>
      </c>
      <c r="E8612" s="645" t="s">
        <v>2508</v>
      </c>
      <c r="F8612" s="645"/>
      <c r="G8612" s="362" t="s">
        <v>104</v>
      </c>
      <c r="H8612" s="363">
        <v>1</v>
      </c>
      <c r="I8612" s="364">
        <v>29.04</v>
      </c>
      <c r="J8612" s="379">
        <v>29.04</v>
      </c>
    </row>
    <row r="8613" spans="1:10" ht="76.5" x14ac:dyDescent="0.25">
      <c r="A8613" s="378" t="s">
        <v>185</v>
      </c>
      <c r="B8613" s="361" t="s">
        <v>6213</v>
      </c>
      <c r="C8613" s="360" t="s">
        <v>12</v>
      </c>
      <c r="D8613" s="360" t="s">
        <v>6214</v>
      </c>
      <c r="E8613" s="645" t="s">
        <v>2508</v>
      </c>
      <c r="F8613" s="645"/>
      <c r="G8613" s="362" t="s">
        <v>104</v>
      </c>
      <c r="H8613" s="363">
        <v>1</v>
      </c>
      <c r="I8613" s="364">
        <v>23.23</v>
      </c>
      <c r="J8613" s="379">
        <v>23.23</v>
      </c>
    </row>
    <row r="8614" spans="1:10" ht="26.25" thickBot="1" x14ac:dyDescent="0.3">
      <c r="A8614" s="378" t="s">
        <v>185</v>
      </c>
      <c r="B8614" s="361" t="s">
        <v>4385</v>
      </c>
      <c r="C8614" s="360" t="s">
        <v>12</v>
      </c>
      <c r="D8614" s="360" t="s">
        <v>4386</v>
      </c>
      <c r="E8614" s="645" t="s">
        <v>2465</v>
      </c>
      <c r="F8614" s="645"/>
      <c r="G8614" s="362" t="s">
        <v>104</v>
      </c>
      <c r="H8614" s="363">
        <v>1</v>
      </c>
      <c r="I8614" s="364">
        <v>44.2</v>
      </c>
      <c r="J8614" s="379">
        <v>44.2</v>
      </c>
    </row>
    <row r="8615" spans="1:10" ht="15.75" thickTop="1" x14ac:dyDescent="0.25">
      <c r="A8615" s="374"/>
      <c r="B8615" s="359"/>
      <c r="C8615" s="359"/>
      <c r="D8615" s="359"/>
      <c r="E8615" s="359"/>
      <c r="F8615" s="359"/>
      <c r="G8615" s="359"/>
      <c r="H8615" s="359"/>
      <c r="I8615" s="359"/>
      <c r="J8615" s="375"/>
    </row>
    <row r="8616" spans="1:10" ht="76.5" x14ac:dyDescent="0.25">
      <c r="A8616" s="376" t="s">
        <v>184</v>
      </c>
      <c r="B8616" s="350" t="s">
        <v>6213</v>
      </c>
      <c r="C8616" s="349" t="s">
        <v>12</v>
      </c>
      <c r="D8616" s="349" t="s">
        <v>6214</v>
      </c>
      <c r="E8616" s="644" t="s">
        <v>2508</v>
      </c>
      <c r="F8616" s="644"/>
      <c r="G8616" s="351" t="s">
        <v>104</v>
      </c>
      <c r="H8616" s="352">
        <v>1</v>
      </c>
      <c r="I8616" s="353">
        <v>23.23</v>
      </c>
      <c r="J8616" s="377">
        <v>23.23</v>
      </c>
    </row>
    <row r="8617" spans="1:10" ht="77.25" thickBot="1" x14ac:dyDescent="0.3">
      <c r="A8617" s="372" t="s">
        <v>191</v>
      </c>
      <c r="B8617" s="355" t="s">
        <v>6219</v>
      </c>
      <c r="C8617" s="354" t="s">
        <v>12</v>
      </c>
      <c r="D8617" s="354" t="s">
        <v>6220</v>
      </c>
      <c r="E8617" s="643" t="s">
        <v>213</v>
      </c>
      <c r="F8617" s="643"/>
      <c r="G8617" s="356" t="s">
        <v>4</v>
      </c>
      <c r="H8617" s="357">
        <v>5.5999999999999999E-5</v>
      </c>
      <c r="I8617" s="358">
        <v>414878.04</v>
      </c>
      <c r="J8617" s="373">
        <v>23.23</v>
      </c>
    </row>
    <row r="8618" spans="1:10" ht="15.75" thickTop="1" x14ac:dyDescent="0.25">
      <c r="A8618" s="374"/>
      <c r="B8618" s="359"/>
      <c r="C8618" s="359"/>
      <c r="D8618" s="359"/>
      <c r="E8618" s="359"/>
      <c r="F8618" s="359"/>
      <c r="G8618" s="359"/>
      <c r="H8618" s="359"/>
      <c r="I8618" s="359"/>
      <c r="J8618" s="375"/>
    </row>
    <row r="8619" spans="1:10" ht="76.5" x14ac:dyDescent="0.25">
      <c r="A8619" s="376" t="s">
        <v>184</v>
      </c>
      <c r="B8619" s="350" t="s">
        <v>6211</v>
      </c>
      <c r="C8619" s="349" t="s">
        <v>12</v>
      </c>
      <c r="D8619" s="349" t="s">
        <v>6212</v>
      </c>
      <c r="E8619" s="644" t="s">
        <v>2508</v>
      </c>
      <c r="F8619" s="644"/>
      <c r="G8619" s="351" t="s">
        <v>104</v>
      </c>
      <c r="H8619" s="352">
        <v>1</v>
      </c>
      <c r="I8619" s="353">
        <v>6.14</v>
      </c>
      <c r="J8619" s="377">
        <v>6.14</v>
      </c>
    </row>
    <row r="8620" spans="1:10" ht="77.25" thickBot="1" x14ac:dyDescent="0.3">
      <c r="A8620" s="372" t="s">
        <v>191</v>
      </c>
      <c r="B8620" s="355" t="s">
        <v>6219</v>
      </c>
      <c r="C8620" s="354" t="s">
        <v>12</v>
      </c>
      <c r="D8620" s="354" t="s">
        <v>6220</v>
      </c>
      <c r="E8620" s="643" t="s">
        <v>213</v>
      </c>
      <c r="F8620" s="643"/>
      <c r="G8620" s="356" t="s">
        <v>4</v>
      </c>
      <c r="H8620" s="357">
        <v>1.4800000000000001E-5</v>
      </c>
      <c r="I8620" s="358">
        <v>414878.04</v>
      </c>
      <c r="J8620" s="373">
        <v>6.14</v>
      </c>
    </row>
    <row r="8621" spans="1:10" ht="15.75" thickTop="1" x14ac:dyDescent="0.25">
      <c r="A8621" s="374"/>
      <c r="B8621" s="359"/>
      <c r="C8621" s="359"/>
      <c r="D8621" s="359"/>
      <c r="E8621" s="359"/>
      <c r="F8621" s="359"/>
      <c r="G8621" s="359"/>
      <c r="H8621" s="359"/>
      <c r="I8621" s="359"/>
      <c r="J8621" s="375"/>
    </row>
    <row r="8622" spans="1:10" ht="76.5" x14ac:dyDescent="0.25">
      <c r="A8622" s="376" t="s">
        <v>184</v>
      </c>
      <c r="B8622" s="350" t="s">
        <v>6217</v>
      </c>
      <c r="C8622" s="349" t="s">
        <v>12</v>
      </c>
      <c r="D8622" s="349" t="s">
        <v>6218</v>
      </c>
      <c r="E8622" s="644" t="s">
        <v>2508</v>
      </c>
      <c r="F8622" s="644"/>
      <c r="G8622" s="351" t="s">
        <v>104</v>
      </c>
      <c r="H8622" s="352">
        <v>1</v>
      </c>
      <c r="I8622" s="353">
        <v>29.04</v>
      </c>
      <c r="J8622" s="377">
        <v>29.04</v>
      </c>
    </row>
    <row r="8623" spans="1:10" ht="77.25" thickBot="1" x14ac:dyDescent="0.3">
      <c r="A8623" s="372" t="s">
        <v>191</v>
      </c>
      <c r="B8623" s="355" t="s">
        <v>6219</v>
      </c>
      <c r="C8623" s="354" t="s">
        <v>12</v>
      </c>
      <c r="D8623" s="354" t="s">
        <v>6220</v>
      </c>
      <c r="E8623" s="643" t="s">
        <v>213</v>
      </c>
      <c r="F8623" s="643"/>
      <c r="G8623" s="356" t="s">
        <v>4</v>
      </c>
      <c r="H8623" s="357">
        <v>6.9999999999999994E-5</v>
      </c>
      <c r="I8623" s="358">
        <v>414878.04</v>
      </c>
      <c r="J8623" s="373">
        <v>29.04</v>
      </c>
    </row>
    <row r="8624" spans="1:10" ht="15.75" thickTop="1" x14ac:dyDescent="0.25">
      <c r="A8624" s="374"/>
      <c r="B8624" s="359"/>
      <c r="C8624" s="359"/>
      <c r="D8624" s="359"/>
      <c r="E8624" s="359"/>
      <c r="F8624" s="359"/>
      <c r="G8624" s="359"/>
      <c r="H8624" s="359"/>
      <c r="I8624" s="359"/>
      <c r="J8624" s="375"/>
    </row>
    <row r="8625" spans="1:10" ht="76.5" x14ac:dyDescent="0.25">
      <c r="A8625" s="376" t="s">
        <v>184</v>
      </c>
      <c r="B8625" s="350" t="s">
        <v>6215</v>
      </c>
      <c r="C8625" s="349" t="s">
        <v>12</v>
      </c>
      <c r="D8625" s="349" t="s">
        <v>6216</v>
      </c>
      <c r="E8625" s="644" t="s">
        <v>2508</v>
      </c>
      <c r="F8625" s="644"/>
      <c r="G8625" s="351" t="s">
        <v>104</v>
      </c>
      <c r="H8625" s="352">
        <v>1</v>
      </c>
      <c r="I8625" s="353">
        <v>60.05</v>
      </c>
      <c r="J8625" s="377">
        <v>60.05</v>
      </c>
    </row>
    <row r="8626" spans="1:10" ht="26.25" thickBot="1" x14ac:dyDescent="0.3">
      <c r="A8626" s="372" t="s">
        <v>191</v>
      </c>
      <c r="B8626" s="355" t="s">
        <v>298</v>
      </c>
      <c r="C8626" s="354" t="s">
        <v>12</v>
      </c>
      <c r="D8626" s="354" t="s">
        <v>815</v>
      </c>
      <c r="E8626" s="643" t="s">
        <v>192</v>
      </c>
      <c r="F8626" s="643"/>
      <c r="G8626" s="356" t="s">
        <v>105</v>
      </c>
      <c r="H8626" s="357">
        <v>7.66</v>
      </c>
      <c r="I8626" s="358">
        <v>7.84</v>
      </c>
      <c r="J8626" s="373">
        <v>60.05</v>
      </c>
    </row>
    <row r="8627" spans="1:10" ht="15.75" thickTop="1" x14ac:dyDescent="0.25">
      <c r="A8627" s="374"/>
      <c r="B8627" s="359"/>
      <c r="C8627" s="359"/>
      <c r="D8627" s="359"/>
      <c r="E8627" s="359"/>
      <c r="F8627" s="359"/>
      <c r="G8627" s="359"/>
      <c r="H8627" s="359"/>
      <c r="I8627" s="359"/>
      <c r="J8627" s="375"/>
    </row>
    <row r="8628" spans="1:10" ht="76.5" x14ac:dyDescent="0.25">
      <c r="A8628" s="376" t="s">
        <v>184</v>
      </c>
      <c r="B8628" s="350" t="s">
        <v>3885</v>
      </c>
      <c r="C8628" s="349" t="s">
        <v>12</v>
      </c>
      <c r="D8628" s="349" t="s">
        <v>3886</v>
      </c>
      <c r="E8628" s="644" t="s">
        <v>2464</v>
      </c>
      <c r="F8628" s="644"/>
      <c r="G8628" s="351" t="s">
        <v>110</v>
      </c>
      <c r="H8628" s="352">
        <v>1</v>
      </c>
      <c r="I8628" s="353">
        <v>77.22</v>
      </c>
      <c r="J8628" s="377">
        <v>77.22</v>
      </c>
    </row>
    <row r="8629" spans="1:10" ht="76.5" x14ac:dyDescent="0.25">
      <c r="A8629" s="378" t="s">
        <v>185</v>
      </c>
      <c r="B8629" s="361" t="s">
        <v>4517</v>
      </c>
      <c r="C8629" s="360" t="s">
        <v>12</v>
      </c>
      <c r="D8629" s="360" t="s">
        <v>4518</v>
      </c>
      <c r="E8629" s="645" t="s">
        <v>2508</v>
      </c>
      <c r="F8629" s="645"/>
      <c r="G8629" s="362" t="s">
        <v>104</v>
      </c>
      <c r="H8629" s="363">
        <v>1</v>
      </c>
      <c r="I8629" s="364">
        <v>6.9</v>
      </c>
      <c r="J8629" s="379">
        <v>6.9</v>
      </c>
    </row>
    <row r="8630" spans="1:10" ht="25.5" x14ac:dyDescent="0.25">
      <c r="A8630" s="378" t="s">
        <v>185</v>
      </c>
      <c r="B8630" s="361" t="s">
        <v>4385</v>
      </c>
      <c r="C8630" s="360" t="s">
        <v>12</v>
      </c>
      <c r="D8630" s="360" t="s">
        <v>4386</v>
      </c>
      <c r="E8630" s="645" t="s">
        <v>2465</v>
      </c>
      <c r="F8630" s="645"/>
      <c r="G8630" s="362" t="s">
        <v>104</v>
      </c>
      <c r="H8630" s="363">
        <v>1</v>
      </c>
      <c r="I8630" s="364">
        <v>44.2</v>
      </c>
      <c r="J8630" s="379">
        <v>44.2</v>
      </c>
    </row>
    <row r="8631" spans="1:10" ht="77.25" thickBot="1" x14ac:dyDescent="0.3">
      <c r="A8631" s="378" t="s">
        <v>185</v>
      </c>
      <c r="B8631" s="361" t="s">
        <v>4519</v>
      </c>
      <c r="C8631" s="360" t="s">
        <v>12</v>
      </c>
      <c r="D8631" s="360" t="s">
        <v>4520</v>
      </c>
      <c r="E8631" s="645" t="s">
        <v>2508</v>
      </c>
      <c r="F8631" s="645"/>
      <c r="G8631" s="362" t="s">
        <v>104</v>
      </c>
      <c r="H8631" s="363">
        <v>1</v>
      </c>
      <c r="I8631" s="364">
        <v>26.12</v>
      </c>
      <c r="J8631" s="379">
        <v>26.12</v>
      </c>
    </row>
    <row r="8632" spans="1:10" ht="15.75" thickTop="1" x14ac:dyDescent="0.25">
      <c r="A8632" s="374"/>
      <c r="B8632" s="359"/>
      <c r="C8632" s="359"/>
      <c r="D8632" s="359"/>
      <c r="E8632" s="359"/>
      <c r="F8632" s="359"/>
      <c r="G8632" s="359"/>
      <c r="H8632" s="359"/>
      <c r="I8632" s="359"/>
      <c r="J8632" s="375"/>
    </row>
    <row r="8633" spans="1:10" ht="76.5" x14ac:dyDescent="0.25">
      <c r="A8633" s="376" t="s">
        <v>184</v>
      </c>
      <c r="B8633" s="350" t="s">
        <v>3883</v>
      </c>
      <c r="C8633" s="349" t="s">
        <v>12</v>
      </c>
      <c r="D8633" s="349" t="s">
        <v>3884</v>
      </c>
      <c r="E8633" s="644" t="s">
        <v>2464</v>
      </c>
      <c r="F8633" s="644"/>
      <c r="G8633" s="351" t="s">
        <v>109</v>
      </c>
      <c r="H8633" s="352">
        <v>1</v>
      </c>
      <c r="I8633" s="353">
        <v>176.74</v>
      </c>
      <c r="J8633" s="377">
        <v>176.74</v>
      </c>
    </row>
    <row r="8634" spans="1:10" ht="25.5" x14ac:dyDescent="0.25">
      <c r="A8634" s="378" t="s">
        <v>185</v>
      </c>
      <c r="B8634" s="361" t="s">
        <v>4385</v>
      </c>
      <c r="C8634" s="360" t="s">
        <v>12</v>
      </c>
      <c r="D8634" s="360" t="s">
        <v>4386</v>
      </c>
      <c r="E8634" s="645" t="s">
        <v>2465</v>
      </c>
      <c r="F8634" s="645"/>
      <c r="G8634" s="362" t="s">
        <v>104</v>
      </c>
      <c r="H8634" s="363">
        <v>1</v>
      </c>
      <c r="I8634" s="364">
        <v>44.2</v>
      </c>
      <c r="J8634" s="379">
        <v>44.2</v>
      </c>
    </row>
    <row r="8635" spans="1:10" ht="76.5" x14ac:dyDescent="0.25">
      <c r="A8635" s="378" t="s">
        <v>185</v>
      </c>
      <c r="B8635" s="361" t="s">
        <v>4519</v>
      </c>
      <c r="C8635" s="360" t="s">
        <v>12</v>
      </c>
      <c r="D8635" s="360" t="s">
        <v>4520</v>
      </c>
      <c r="E8635" s="645" t="s">
        <v>2508</v>
      </c>
      <c r="F8635" s="645"/>
      <c r="G8635" s="362" t="s">
        <v>104</v>
      </c>
      <c r="H8635" s="363">
        <v>1</v>
      </c>
      <c r="I8635" s="364">
        <v>26.12</v>
      </c>
      <c r="J8635" s="379">
        <v>26.12</v>
      </c>
    </row>
    <row r="8636" spans="1:10" ht="76.5" x14ac:dyDescent="0.25">
      <c r="A8636" s="378" t="s">
        <v>185</v>
      </c>
      <c r="B8636" s="361" t="s">
        <v>4523</v>
      </c>
      <c r="C8636" s="360" t="s">
        <v>12</v>
      </c>
      <c r="D8636" s="360" t="s">
        <v>4524</v>
      </c>
      <c r="E8636" s="645" t="s">
        <v>2508</v>
      </c>
      <c r="F8636" s="645"/>
      <c r="G8636" s="362" t="s">
        <v>104</v>
      </c>
      <c r="H8636" s="363">
        <v>1</v>
      </c>
      <c r="I8636" s="364">
        <v>32.65</v>
      </c>
      <c r="J8636" s="379">
        <v>32.65</v>
      </c>
    </row>
    <row r="8637" spans="1:10" ht="76.5" x14ac:dyDescent="0.25">
      <c r="A8637" s="378" t="s">
        <v>185</v>
      </c>
      <c r="B8637" s="361" t="s">
        <v>4521</v>
      </c>
      <c r="C8637" s="360" t="s">
        <v>12</v>
      </c>
      <c r="D8637" s="360" t="s">
        <v>4522</v>
      </c>
      <c r="E8637" s="645" t="s">
        <v>2508</v>
      </c>
      <c r="F8637" s="645"/>
      <c r="G8637" s="362" t="s">
        <v>104</v>
      </c>
      <c r="H8637" s="363">
        <v>1</v>
      </c>
      <c r="I8637" s="364">
        <v>66.87</v>
      </c>
      <c r="J8637" s="379">
        <v>66.87</v>
      </c>
    </row>
    <row r="8638" spans="1:10" ht="77.25" thickBot="1" x14ac:dyDescent="0.3">
      <c r="A8638" s="378" t="s">
        <v>185</v>
      </c>
      <c r="B8638" s="361" t="s">
        <v>4517</v>
      </c>
      <c r="C8638" s="360" t="s">
        <v>12</v>
      </c>
      <c r="D8638" s="360" t="s">
        <v>4518</v>
      </c>
      <c r="E8638" s="645" t="s">
        <v>2508</v>
      </c>
      <c r="F8638" s="645"/>
      <c r="G8638" s="362" t="s">
        <v>104</v>
      </c>
      <c r="H8638" s="363">
        <v>1</v>
      </c>
      <c r="I8638" s="364">
        <v>6.9</v>
      </c>
      <c r="J8638" s="379">
        <v>6.9</v>
      </c>
    </row>
    <row r="8639" spans="1:10" ht="15.75" thickTop="1" x14ac:dyDescent="0.25">
      <c r="A8639" s="374"/>
      <c r="B8639" s="359"/>
      <c r="C8639" s="359"/>
      <c r="D8639" s="359"/>
      <c r="E8639" s="359"/>
      <c r="F8639" s="359"/>
      <c r="G8639" s="359"/>
      <c r="H8639" s="359"/>
      <c r="I8639" s="359"/>
      <c r="J8639" s="375"/>
    </row>
    <row r="8640" spans="1:10" ht="76.5" x14ac:dyDescent="0.25">
      <c r="A8640" s="376" t="s">
        <v>184</v>
      </c>
      <c r="B8640" s="350" t="s">
        <v>4519</v>
      </c>
      <c r="C8640" s="349" t="s">
        <v>12</v>
      </c>
      <c r="D8640" s="349" t="s">
        <v>4520</v>
      </c>
      <c r="E8640" s="644" t="s">
        <v>2508</v>
      </c>
      <c r="F8640" s="644"/>
      <c r="G8640" s="351" t="s">
        <v>104</v>
      </c>
      <c r="H8640" s="352">
        <v>1</v>
      </c>
      <c r="I8640" s="353">
        <v>26.12</v>
      </c>
      <c r="J8640" s="377">
        <v>26.12</v>
      </c>
    </row>
    <row r="8641" spans="1:10" ht="77.25" thickBot="1" x14ac:dyDescent="0.3">
      <c r="A8641" s="372" t="s">
        <v>191</v>
      </c>
      <c r="B8641" s="355" t="s">
        <v>4525</v>
      </c>
      <c r="C8641" s="354" t="s">
        <v>12</v>
      </c>
      <c r="D8641" s="354" t="s">
        <v>4526</v>
      </c>
      <c r="E8641" s="643" t="s">
        <v>213</v>
      </c>
      <c r="F8641" s="643"/>
      <c r="G8641" s="356" t="s">
        <v>4</v>
      </c>
      <c r="H8641" s="357">
        <v>5.5999999999999999E-5</v>
      </c>
      <c r="I8641" s="358">
        <v>466463.38</v>
      </c>
      <c r="J8641" s="373">
        <v>26.12</v>
      </c>
    </row>
    <row r="8642" spans="1:10" ht="15.75" thickTop="1" x14ac:dyDescent="0.25">
      <c r="A8642" s="374"/>
      <c r="B8642" s="359"/>
      <c r="C8642" s="359"/>
      <c r="D8642" s="359"/>
      <c r="E8642" s="359"/>
      <c r="F8642" s="359"/>
      <c r="G8642" s="359"/>
      <c r="H8642" s="359"/>
      <c r="I8642" s="359"/>
      <c r="J8642" s="375"/>
    </row>
    <row r="8643" spans="1:10" ht="76.5" x14ac:dyDescent="0.25">
      <c r="A8643" s="376" t="s">
        <v>184</v>
      </c>
      <c r="B8643" s="350" t="s">
        <v>4517</v>
      </c>
      <c r="C8643" s="349" t="s">
        <v>12</v>
      </c>
      <c r="D8643" s="349" t="s">
        <v>4518</v>
      </c>
      <c r="E8643" s="644" t="s">
        <v>2508</v>
      </c>
      <c r="F8643" s="644"/>
      <c r="G8643" s="351" t="s">
        <v>104</v>
      </c>
      <c r="H8643" s="352">
        <v>1</v>
      </c>
      <c r="I8643" s="353">
        <v>6.9</v>
      </c>
      <c r="J8643" s="377">
        <v>6.9</v>
      </c>
    </row>
    <row r="8644" spans="1:10" ht="77.25" thickBot="1" x14ac:dyDescent="0.3">
      <c r="A8644" s="372" t="s">
        <v>191</v>
      </c>
      <c r="B8644" s="355" t="s">
        <v>4525</v>
      </c>
      <c r="C8644" s="354" t="s">
        <v>12</v>
      </c>
      <c r="D8644" s="354" t="s">
        <v>4526</v>
      </c>
      <c r="E8644" s="643" t="s">
        <v>213</v>
      </c>
      <c r="F8644" s="643"/>
      <c r="G8644" s="356" t="s">
        <v>4</v>
      </c>
      <c r="H8644" s="357">
        <v>1.4800000000000001E-5</v>
      </c>
      <c r="I8644" s="358">
        <v>466463.38</v>
      </c>
      <c r="J8644" s="373">
        <v>6.9</v>
      </c>
    </row>
    <row r="8645" spans="1:10" ht="15.75" thickTop="1" x14ac:dyDescent="0.25">
      <c r="A8645" s="374"/>
      <c r="B8645" s="359"/>
      <c r="C8645" s="359"/>
      <c r="D8645" s="359"/>
      <c r="E8645" s="359"/>
      <c r="F8645" s="359"/>
      <c r="G8645" s="359"/>
      <c r="H8645" s="359"/>
      <c r="I8645" s="359"/>
      <c r="J8645" s="375"/>
    </row>
    <row r="8646" spans="1:10" ht="76.5" x14ac:dyDescent="0.25">
      <c r="A8646" s="376" t="s">
        <v>184</v>
      </c>
      <c r="B8646" s="350" t="s">
        <v>4523</v>
      </c>
      <c r="C8646" s="349" t="s">
        <v>12</v>
      </c>
      <c r="D8646" s="349" t="s">
        <v>4524</v>
      </c>
      <c r="E8646" s="644" t="s">
        <v>2508</v>
      </c>
      <c r="F8646" s="644"/>
      <c r="G8646" s="351" t="s">
        <v>104</v>
      </c>
      <c r="H8646" s="352">
        <v>1</v>
      </c>
      <c r="I8646" s="353">
        <v>32.65</v>
      </c>
      <c r="J8646" s="377">
        <v>32.65</v>
      </c>
    </row>
    <row r="8647" spans="1:10" ht="77.25" thickBot="1" x14ac:dyDescent="0.3">
      <c r="A8647" s="372" t="s">
        <v>191</v>
      </c>
      <c r="B8647" s="355" t="s">
        <v>4525</v>
      </c>
      <c r="C8647" s="354" t="s">
        <v>12</v>
      </c>
      <c r="D8647" s="354" t="s">
        <v>4526</v>
      </c>
      <c r="E8647" s="643" t="s">
        <v>213</v>
      </c>
      <c r="F8647" s="643"/>
      <c r="G8647" s="356" t="s">
        <v>4</v>
      </c>
      <c r="H8647" s="357">
        <v>6.9999999999999994E-5</v>
      </c>
      <c r="I8647" s="358">
        <v>466463.38</v>
      </c>
      <c r="J8647" s="373">
        <v>32.65</v>
      </c>
    </row>
    <row r="8648" spans="1:10" ht="15.75" thickTop="1" x14ac:dyDescent="0.25">
      <c r="A8648" s="374"/>
      <c r="B8648" s="359"/>
      <c r="C8648" s="359"/>
      <c r="D8648" s="359"/>
      <c r="E8648" s="359"/>
      <c r="F8648" s="359"/>
      <c r="G8648" s="359"/>
      <c r="H8648" s="359"/>
      <c r="I8648" s="359"/>
      <c r="J8648" s="375"/>
    </row>
    <row r="8649" spans="1:10" ht="76.5" x14ac:dyDescent="0.25">
      <c r="A8649" s="376" t="s">
        <v>184</v>
      </c>
      <c r="B8649" s="350" t="s">
        <v>4521</v>
      </c>
      <c r="C8649" s="349" t="s">
        <v>12</v>
      </c>
      <c r="D8649" s="349" t="s">
        <v>4522</v>
      </c>
      <c r="E8649" s="644" t="s">
        <v>2508</v>
      </c>
      <c r="F8649" s="644"/>
      <c r="G8649" s="351" t="s">
        <v>104</v>
      </c>
      <c r="H8649" s="352">
        <v>1</v>
      </c>
      <c r="I8649" s="353">
        <v>66.87</v>
      </c>
      <c r="J8649" s="377">
        <v>66.87</v>
      </c>
    </row>
    <row r="8650" spans="1:10" ht="26.25" thickBot="1" x14ac:dyDescent="0.3">
      <c r="A8650" s="372" t="s">
        <v>191</v>
      </c>
      <c r="B8650" s="355" t="s">
        <v>298</v>
      </c>
      <c r="C8650" s="354" t="s">
        <v>12</v>
      </c>
      <c r="D8650" s="354" t="s">
        <v>815</v>
      </c>
      <c r="E8650" s="643" t="s">
        <v>192</v>
      </c>
      <c r="F8650" s="643"/>
      <c r="G8650" s="356" t="s">
        <v>105</v>
      </c>
      <c r="H8650" s="357">
        <v>8.5299999999999994</v>
      </c>
      <c r="I8650" s="358">
        <v>7.84</v>
      </c>
      <c r="J8650" s="373">
        <v>66.87</v>
      </c>
    </row>
    <row r="8651" spans="1:10" ht="15.75" thickTop="1" x14ac:dyDescent="0.25">
      <c r="A8651" s="374"/>
      <c r="B8651" s="359"/>
      <c r="C8651" s="359"/>
      <c r="D8651" s="359"/>
      <c r="E8651" s="359"/>
      <c r="F8651" s="359"/>
      <c r="G8651" s="359"/>
      <c r="H8651" s="359"/>
      <c r="I8651" s="359"/>
      <c r="J8651" s="375"/>
    </row>
    <row r="8652" spans="1:10" ht="51" x14ac:dyDescent="0.25">
      <c r="A8652" s="376" t="s">
        <v>184</v>
      </c>
      <c r="B8652" s="350" t="s">
        <v>3933</v>
      </c>
      <c r="C8652" s="349" t="s">
        <v>12</v>
      </c>
      <c r="D8652" s="349" t="s">
        <v>3934</v>
      </c>
      <c r="E8652" s="644" t="s">
        <v>2464</v>
      </c>
      <c r="F8652" s="644"/>
      <c r="G8652" s="351" t="s">
        <v>110</v>
      </c>
      <c r="H8652" s="352">
        <v>1</v>
      </c>
      <c r="I8652" s="353">
        <v>100.66</v>
      </c>
      <c r="J8652" s="377">
        <v>100.66</v>
      </c>
    </row>
    <row r="8653" spans="1:10" ht="51" x14ac:dyDescent="0.25">
      <c r="A8653" s="378" t="s">
        <v>185</v>
      </c>
      <c r="B8653" s="361" t="s">
        <v>4529</v>
      </c>
      <c r="C8653" s="360" t="s">
        <v>12</v>
      </c>
      <c r="D8653" s="360" t="s">
        <v>4530</v>
      </c>
      <c r="E8653" s="645" t="s">
        <v>2508</v>
      </c>
      <c r="F8653" s="645"/>
      <c r="G8653" s="362" t="s">
        <v>104</v>
      </c>
      <c r="H8653" s="363">
        <v>1</v>
      </c>
      <c r="I8653" s="364">
        <v>12.44</v>
      </c>
      <c r="J8653" s="379">
        <v>12.44</v>
      </c>
    </row>
    <row r="8654" spans="1:10" ht="25.5" x14ac:dyDescent="0.25">
      <c r="A8654" s="378" t="s">
        <v>185</v>
      </c>
      <c r="B8654" s="361" t="s">
        <v>4475</v>
      </c>
      <c r="C8654" s="360" t="s">
        <v>12</v>
      </c>
      <c r="D8654" s="360" t="s">
        <v>4476</v>
      </c>
      <c r="E8654" s="645" t="s">
        <v>2465</v>
      </c>
      <c r="F8654" s="645"/>
      <c r="G8654" s="362" t="s">
        <v>104</v>
      </c>
      <c r="H8654" s="363">
        <v>1</v>
      </c>
      <c r="I8654" s="364">
        <v>41.83</v>
      </c>
      <c r="J8654" s="379">
        <v>41.83</v>
      </c>
    </row>
    <row r="8655" spans="1:10" ht="51.75" thickBot="1" x14ac:dyDescent="0.3">
      <c r="A8655" s="378" t="s">
        <v>185</v>
      </c>
      <c r="B8655" s="361" t="s">
        <v>4527</v>
      </c>
      <c r="C8655" s="360" t="s">
        <v>12</v>
      </c>
      <c r="D8655" s="360" t="s">
        <v>4528</v>
      </c>
      <c r="E8655" s="645" t="s">
        <v>2508</v>
      </c>
      <c r="F8655" s="645"/>
      <c r="G8655" s="362" t="s">
        <v>104</v>
      </c>
      <c r="H8655" s="363">
        <v>1</v>
      </c>
      <c r="I8655" s="364">
        <v>46.39</v>
      </c>
      <c r="J8655" s="379">
        <v>46.39</v>
      </c>
    </row>
    <row r="8656" spans="1:10" ht="15.75" thickTop="1" x14ac:dyDescent="0.25">
      <c r="A8656" s="374"/>
      <c r="B8656" s="359"/>
      <c r="C8656" s="359"/>
      <c r="D8656" s="359"/>
      <c r="E8656" s="359"/>
      <c r="F8656" s="359"/>
      <c r="G8656" s="359"/>
      <c r="H8656" s="359"/>
      <c r="I8656" s="359"/>
      <c r="J8656" s="375"/>
    </row>
    <row r="8657" spans="1:10" ht="51" x14ac:dyDescent="0.25">
      <c r="A8657" s="376" t="s">
        <v>184</v>
      </c>
      <c r="B8657" s="350" t="s">
        <v>3937</v>
      </c>
      <c r="C8657" s="349" t="s">
        <v>12</v>
      </c>
      <c r="D8657" s="349" t="s">
        <v>3938</v>
      </c>
      <c r="E8657" s="644" t="s">
        <v>2464</v>
      </c>
      <c r="F8657" s="644"/>
      <c r="G8657" s="351" t="s">
        <v>109</v>
      </c>
      <c r="H8657" s="352">
        <v>1</v>
      </c>
      <c r="I8657" s="353">
        <v>242.36</v>
      </c>
      <c r="J8657" s="377">
        <v>242.36</v>
      </c>
    </row>
    <row r="8658" spans="1:10" ht="25.5" x14ac:dyDescent="0.25">
      <c r="A8658" s="378" t="s">
        <v>185</v>
      </c>
      <c r="B8658" s="361" t="s">
        <v>4475</v>
      </c>
      <c r="C8658" s="360" t="s">
        <v>12</v>
      </c>
      <c r="D8658" s="360" t="s">
        <v>4476</v>
      </c>
      <c r="E8658" s="645" t="s">
        <v>2465</v>
      </c>
      <c r="F8658" s="645"/>
      <c r="G8658" s="362" t="s">
        <v>104</v>
      </c>
      <c r="H8658" s="363">
        <v>1</v>
      </c>
      <c r="I8658" s="364">
        <v>41.83</v>
      </c>
      <c r="J8658" s="379">
        <v>41.83</v>
      </c>
    </row>
    <row r="8659" spans="1:10" ht="51" x14ac:dyDescent="0.25">
      <c r="A8659" s="378" t="s">
        <v>185</v>
      </c>
      <c r="B8659" s="361" t="s">
        <v>4533</v>
      </c>
      <c r="C8659" s="360" t="s">
        <v>12</v>
      </c>
      <c r="D8659" s="360" t="s">
        <v>4534</v>
      </c>
      <c r="E8659" s="645" t="s">
        <v>2508</v>
      </c>
      <c r="F8659" s="645"/>
      <c r="G8659" s="362" t="s">
        <v>104</v>
      </c>
      <c r="H8659" s="363">
        <v>1</v>
      </c>
      <c r="I8659" s="364">
        <v>83.65</v>
      </c>
      <c r="J8659" s="379">
        <v>83.65</v>
      </c>
    </row>
    <row r="8660" spans="1:10" ht="51" x14ac:dyDescent="0.25">
      <c r="A8660" s="378" t="s">
        <v>185</v>
      </c>
      <c r="B8660" s="361" t="s">
        <v>4529</v>
      </c>
      <c r="C8660" s="360" t="s">
        <v>12</v>
      </c>
      <c r="D8660" s="360" t="s">
        <v>4530</v>
      </c>
      <c r="E8660" s="645" t="s">
        <v>2508</v>
      </c>
      <c r="F8660" s="645"/>
      <c r="G8660" s="362" t="s">
        <v>104</v>
      </c>
      <c r="H8660" s="363">
        <v>1</v>
      </c>
      <c r="I8660" s="364">
        <v>12.44</v>
      </c>
      <c r="J8660" s="379">
        <v>12.44</v>
      </c>
    </row>
    <row r="8661" spans="1:10" ht="51" x14ac:dyDescent="0.25">
      <c r="A8661" s="378" t="s">
        <v>185</v>
      </c>
      <c r="B8661" s="361" t="s">
        <v>4531</v>
      </c>
      <c r="C8661" s="360" t="s">
        <v>12</v>
      </c>
      <c r="D8661" s="360" t="s">
        <v>4532</v>
      </c>
      <c r="E8661" s="645" t="s">
        <v>2508</v>
      </c>
      <c r="F8661" s="645"/>
      <c r="G8661" s="362" t="s">
        <v>104</v>
      </c>
      <c r="H8661" s="363">
        <v>1</v>
      </c>
      <c r="I8661" s="364">
        <v>58.05</v>
      </c>
      <c r="J8661" s="379">
        <v>58.05</v>
      </c>
    </row>
    <row r="8662" spans="1:10" ht="51.75" thickBot="1" x14ac:dyDescent="0.3">
      <c r="A8662" s="378" t="s">
        <v>185</v>
      </c>
      <c r="B8662" s="361" t="s">
        <v>4527</v>
      </c>
      <c r="C8662" s="360" t="s">
        <v>12</v>
      </c>
      <c r="D8662" s="360" t="s">
        <v>4528</v>
      </c>
      <c r="E8662" s="645" t="s">
        <v>2508</v>
      </c>
      <c r="F8662" s="645"/>
      <c r="G8662" s="362" t="s">
        <v>104</v>
      </c>
      <c r="H8662" s="363">
        <v>1</v>
      </c>
      <c r="I8662" s="364">
        <v>46.39</v>
      </c>
      <c r="J8662" s="379">
        <v>46.39</v>
      </c>
    </row>
    <row r="8663" spans="1:10" ht="15.75" thickTop="1" x14ac:dyDescent="0.25">
      <c r="A8663" s="374"/>
      <c r="B8663" s="359"/>
      <c r="C8663" s="359"/>
      <c r="D8663" s="359"/>
      <c r="E8663" s="359"/>
      <c r="F8663" s="359"/>
      <c r="G8663" s="359"/>
      <c r="H8663" s="359"/>
      <c r="I8663" s="359"/>
      <c r="J8663" s="375"/>
    </row>
    <row r="8664" spans="1:10" ht="51" x14ac:dyDescent="0.25">
      <c r="A8664" s="376" t="s">
        <v>184</v>
      </c>
      <c r="B8664" s="350" t="s">
        <v>4527</v>
      </c>
      <c r="C8664" s="349" t="s">
        <v>12</v>
      </c>
      <c r="D8664" s="349" t="s">
        <v>4528</v>
      </c>
      <c r="E8664" s="644" t="s">
        <v>2508</v>
      </c>
      <c r="F8664" s="644"/>
      <c r="G8664" s="351" t="s">
        <v>104</v>
      </c>
      <c r="H8664" s="352">
        <v>1</v>
      </c>
      <c r="I8664" s="353">
        <v>46.39</v>
      </c>
      <c r="J8664" s="377">
        <v>46.39</v>
      </c>
    </row>
    <row r="8665" spans="1:10" ht="51.75" thickBot="1" x14ac:dyDescent="0.3">
      <c r="A8665" s="372" t="s">
        <v>191</v>
      </c>
      <c r="B8665" s="355" t="s">
        <v>4535</v>
      </c>
      <c r="C8665" s="354" t="s">
        <v>12</v>
      </c>
      <c r="D8665" s="354" t="s">
        <v>4536</v>
      </c>
      <c r="E8665" s="643" t="s">
        <v>213</v>
      </c>
      <c r="F8665" s="643"/>
      <c r="G8665" s="356" t="s">
        <v>4</v>
      </c>
      <c r="H8665" s="357">
        <v>5.3300000000000001E-5</v>
      </c>
      <c r="I8665" s="358">
        <v>870443.44</v>
      </c>
      <c r="J8665" s="373">
        <v>46.39</v>
      </c>
    </row>
    <row r="8666" spans="1:10" ht="15.75" thickTop="1" x14ac:dyDescent="0.25">
      <c r="A8666" s="374"/>
      <c r="B8666" s="359"/>
      <c r="C8666" s="359"/>
      <c r="D8666" s="359"/>
      <c r="E8666" s="359"/>
      <c r="F8666" s="359"/>
      <c r="G8666" s="359"/>
      <c r="H8666" s="359"/>
      <c r="I8666" s="359"/>
      <c r="J8666" s="375"/>
    </row>
    <row r="8667" spans="1:10" ht="51" x14ac:dyDescent="0.25">
      <c r="A8667" s="376" t="s">
        <v>184</v>
      </c>
      <c r="B8667" s="350" t="s">
        <v>4529</v>
      </c>
      <c r="C8667" s="349" t="s">
        <v>12</v>
      </c>
      <c r="D8667" s="349" t="s">
        <v>4530</v>
      </c>
      <c r="E8667" s="644" t="s">
        <v>2508</v>
      </c>
      <c r="F8667" s="644"/>
      <c r="G8667" s="351" t="s">
        <v>104</v>
      </c>
      <c r="H8667" s="352">
        <v>1</v>
      </c>
      <c r="I8667" s="353">
        <v>12.44</v>
      </c>
      <c r="J8667" s="377">
        <v>12.44</v>
      </c>
    </row>
    <row r="8668" spans="1:10" ht="51.75" thickBot="1" x14ac:dyDescent="0.3">
      <c r="A8668" s="372" t="s">
        <v>191</v>
      </c>
      <c r="B8668" s="355" t="s">
        <v>4535</v>
      </c>
      <c r="C8668" s="354" t="s">
        <v>12</v>
      </c>
      <c r="D8668" s="354" t="s">
        <v>4536</v>
      </c>
      <c r="E8668" s="643" t="s">
        <v>213</v>
      </c>
      <c r="F8668" s="643"/>
      <c r="G8668" s="356" t="s">
        <v>4</v>
      </c>
      <c r="H8668" s="357">
        <v>1.43E-5</v>
      </c>
      <c r="I8668" s="358">
        <v>870443.44</v>
      </c>
      <c r="J8668" s="373">
        <v>12.44</v>
      </c>
    </row>
    <row r="8669" spans="1:10" ht="15.75" thickTop="1" x14ac:dyDescent="0.25">
      <c r="A8669" s="374"/>
      <c r="B8669" s="359"/>
      <c r="C8669" s="359"/>
      <c r="D8669" s="359"/>
      <c r="E8669" s="359"/>
      <c r="F8669" s="359"/>
      <c r="G8669" s="359"/>
      <c r="H8669" s="359"/>
      <c r="I8669" s="359"/>
      <c r="J8669" s="375"/>
    </row>
    <row r="8670" spans="1:10" ht="51" x14ac:dyDescent="0.25">
      <c r="A8670" s="376" t="s">
        <v>184</v>
      </c>
      <c r="B8670" s="350" t="s">
        <v>4531</v>
      </c>
      <c r="C8670" s="349" t="s">
        <v>12</v>
      </c>
      <c r="D8670" s="349" t="s">
        <v>4532</v>
      </c>
      <c r="E8670" s="644" t="s">
        <v>2508</v>
      </c>
      <c r="F8670" s="644"/>
      <c r="G8670" s="351" t="s">
        <v>104</v>
      </c>
      <c r="H8670" s="352">
        <v>1</v>
      </c>
      <c r="I8670" s="353">
        <v>58.05</v>
      </c>
      <c r="J8670" s="377">
        <v>58.05</v>
      </c>
    </row>
    <row r="8671" spans="1:10" ht="51.75" thickBot="1" x14ac:dyDescent="0.3">
      <c r="A8671" s="372" t="s">
        <v>191</v>
      </c>
      <c r="B8671" s="355" t="s">
        <v>4535</v>
      </c>
      <c r="C8671" s="354" t="s">
        <v>12</v>
      </c>
      <c r="D8671" s="354" t="s">
        <v>4536</v>
      </c>
      <c r="E8671" s="643" t="s">
        <v>213</v>
      </c>
      <c r="F8671" s="643"/>
      <c r="G8671" s="356" t="s">
        <v>4</v>
      </c>
      <c r="H8671" s="357">
        <v>6.6699999999999995E-5</v>
      </c>
      <c r="I8671" s="358">
        <v>870443.44</v>
      </c>
      <c r="J8671" s="373">
        <v>58.05</v>
      </c>
    </row>
    <row r="8672" spans="1:10" ht="15.75" thickTop="1" x14ac:dyDescent="0.25">
      <c r="A8672" s="374"/>
      <c r="B8672" s="359"/>
      <c r="C8672" s="359"/>
      <c r="D8672" s="359"/>
      <c r="E8672" s="359"/>
      <c r="F8672" s="359"/>
      <c r="G8672" s="359"/>
      <c r="H8672" s="359"/>
      <c r="I8672" s="359"/>
      <c r="J8672" s="375"/>
    </row>
    <row r="8673" spans="1:10" ht="51" x14ac:dyDescent="0.25">
      <c r="A8673" s="376" t="s">
        <v>184</v>
      </c>
      <c r="B8673" s="350" t="s">
        <v>4533</v>
      </c>
      <c r="C8673" s="349" t="s">
        <v>12</v>
      </c>
      <c r="D8673" s="349" t="s">
        <v>4534</v>
      </c>
      <c r="E8673" s="644" t="s">
        <v>2508</v>
      </c>
      <c r="F8673" s="644"/>
      <c r="G8673" s="351" t="s">
        <v>104</v>
      </c>
      <c r="H8673" s="352">
        <v>1</v>
      </c>
      <c r="I8673" s="353">
        <v>83.65</v>
      </c>
      <c r="J8673" s="377">
        <v>83.65</v>
      </c>
    </row>
    <row r="8674" spans="1:10" ht="26.25" thickBot="1" x14ac:dyDescent="0.3">
      <c r="A8674" s="372" t="s">
        <v>191</v>
      </c>
      <c r="B8674" s="355" t="s">
        <v>298</v>
      </c>
      <c r="C8674" s="354" t="s">
        <v>12</v>
      </c>
      <c r="D8674" s="354" t="s">
        <v>815</v>
      </c>
      <c r="E8674" s="643" t="s">
        <v>192</v>
      </c>
      <c r="F8674" s="643"/>
      <c r="G8674" s="356" t="s">
        <v>105</v>
      </c>
      <c r="H8674" s="357">
        <v>10.67</v>
      </c>
      <c r="I8674" s="358">
        <v>7.84</v>
      </c>
      <c r="J8674" s="373">
        <v>83.65</v>
      </c>
    </row>
    <row r="8675" spans="1:10" ht="15.75" thickTop="1" x14ac:dyDescent="0.25">
      <c r="A8675" s="374"/>
      <c r="B8675" s="359"/>
      <c r="C8675" s="359"/>
      <c r="D8675" s="359"/>
      <c r="E8675" s="359"/>
      <c r="F8675" s="359"/>
      <c r="G8675" s="359"/>
      <c r="H8675" s="359"/>
      <c r="I8675" s="359"/>
      <c r="J8675" s="375"/>
    </row>
    <row r="8676" spans="1:10" ht="63.75" x14ac:dyDescent="0.25">
      <c r="A8676" s="376" t="s">
        <v>184</v>
      </c>
      <c r="B8676" s="350" t="s">
        <v>3943</v>
      </c>
      <c r="C8676" s="349" t="s">
        <v>12</v>
      </c>
      <c r="D8676" s="349" t="s">
        <v>3944</v>
      </c>
      <c r="E8676" s="644" t="s">
        <v>2464</v>
      </c>
      <c r="F8676" s="644"/>
      <c r="G8676" s="351" t="s">
        <v>110</v>
      </c>
      <c r="H8676" s="352">
        <v>1</v>
      </c>
      <c r="I8676" s="353">
        <v>77.290000000000006</v>
      </c>
      <c r="J8676" s="377">
        <v>77.290000000000006</v>
      </c>
    </row>
    <row r="8677" spans="1:10" ht="51" x14ac:dyDescent="0.25">
      <c r="A8677" s="378" t="s">
        <v>185</v>
      </c>
      <c r="B8677" s="361" t="s">
        <v>4539</v>
      </c>
      <c r="C8677" s="360" t="s">
        <v>12</v>
      </c>
      <c r="D8677" s="360" t="s">
        <v>4540</v>
      </c>
      <c r="E8677" s="645" t="s">
        <v>2508</v>
      </c>
      <c r="F8677" s="645"/>
      <c r="G8677" s="362" t="s">
        <v>104</v>
      </c>
      <c r="H8677" s="363">
        <v>1</v>
      </c>
      <c r="I8677" s="364">
        <v>7.5</v>
      </c>
      <c r="J8677" s="379">
        <v>7.5</v>
      </c>
    </row>
    <row r="8678" spans="1:10" ht="25.5" x14ac:dyDescent="0.25">
      <c r="A8678" s="378" t="s">
        <v>185</v>
      </c>
      <c r="B8678" s="361" t="s">
        <v>4475</v>
      </c>
      <c r="C8678" s="360" t="s">
        <v>12</v>
      </c>
      <c r="D8678" s="360" t="s">
        <v>4476</v>
      </c>
      <c r="E8678" s="645" t="s">
        <v>2465</v>
      </c>
      <c r="F8678" s="645"/>
      <c r="G8678" s="362" t="s">
        <v>104</v>
      </c>
      <c r="H8678" s="363">
        <v>1</v>
      </c>
      <c r="I8678" s="364">
        <v>41.83</v>
      </c>
      <c r="J8678" s="379">
        <v>41.83</v>
      </c>
    </row>
    <row r="8679" spans="1:10" ht="64.5" thickBot="1" x14ac:dyDescent="0.3">
      <c r="A8679" s="378" t="s">
        <v>185</v>
      </c>
      <c r="B8679" s="361" t="s">
        <v>4537</v>
      </c>
      <c r="C8679" s="360" t="s">
        <v>12</v>
      </c>
      <c r="D8679" s="360" t="s">
        <v>4538</v>
      </c>
      <c r="E8679" s="645" t="s">
        <v>2508</v>
      </c>
      <c r="F8679" s="645"/>
      <c r="G8679" s="362" t="s">
        <v>104</v>
      </c>
      <c r="H8679" s="363">
        <v>1</v>
      </c>
      <c r="I8679" s="364">
        <v>27.96</v>
      </c>
      <c r="J8679" s="379">
        <v>27.96</v>
      </c>
    </row>
    <row r="8680" spans="1:10" ht="15.75" thickTop="1" x14ac:dyDescent="0.25">
      <c r="A8680" s="374"/>
      <c r="B8680" s="359"/>
      <c r="C8680" s="359"/>
      <c r="D8680" s="359"/>
      <c r="E8680" s="359"/>
      <c r="F8680" s="359"/>
      <c r="G8680" s="359"/>
      <c r="H8680" s="359"/>
      <c r="I8680" s="359"/>
      <c r="J8680" s="375"/>
    </row>
    <row r="8681" spans="1:10" ht="63.75" x14ac:dyDescent="0.25">
      <c r="A8681" s="376" t="s">
        <v>184</v>
      </c>
      <c r="B8681" s="350" t="s">
        <v>3941</v>
      </c>
      <c r="C8681" s="349" t="s">
        <v>12</v>
      </c>
      <c r="D8681" s="349" t="s">
        <v>3942</v>
      </c>
      <c r="E8681" s="644" t="s">
        <v>2464</v>
      </c>
      <c r="F8681" s="644"/>
      <c r="G8681" s="351" t="s">
        <v>109</v>
      </c>
      <c r="H8681" s="352">
        <v>1</v>
      </c>
      <c r="I8681" s="353">
        <v>187.15</v>
      </c>
      <c r="J8681" s="377">
        <v>187.15</v>
      </c>
    </row>
    <row r="8682" spans="1:10" ht="63.75" x14ac:dyDescent="0.25">
      <c r="A8682" s="378" t="s">
        <v>185</v>
      </c>
      <c r="B8682" s="361" t="s">
        <v>4543</v>
      </c>
      <c r="C8682" s="360" t="s">
        <v>12</v>
      </c>
      <c r="D8682" s="360" t="s">
        <v>4544</v>
      </c>
      <c r="E8682" s="645" t="s">
        <v>2508</v>
      </c>
      <c r="F8682" s="645"/>
      <c r="G8682" s="362" t="s">
        <v>104</v>
      </c>
      <c r="H8682" s="363">
        <v>1</v>
      </c>
      <c r="I8682" s="364">
        <v>74.87</v>
      </c>
      <c r="J8682" s="379">
        <v>74.87</v>
      </c>
    </row>
    <row r="8683" spans="1:10" ht="63.75" x14ac:dyDescent="0.25">
      <c r="A8683" s="378" t="s">
        <v>185</v>
      </c>
      <c r="B8683" s="361" t="s">
        <v>4537</v>
      </c>
      <c r="C8683" s="360" t="s">
        <v>12</v>
      </c>
      <c r="D8683" s="360" t="s">
        <v>4538</v>
      </c>
      <c r="E8683" s="645" t="s">
        <v>2508</v>
      </c>
      <c r="F8683" s="645"/>
      <c r="G8683" s="362" t="s">
        <v>104</v>
      </c>
      <c r="H8683" s="363">
        <v>1</v>
      </c>
      <c r="I8683" s="364">
        <v>27.96</v>
      </c>
      <c r="J8683" s="379">
        <v>27.96</v>
      </c>
    </row>
    <row r="8684" spans="1:10" ht="25.5" x14ac:dyDescent="0.25">
      <c r="A8684" s="378" t="s">
        <v>185</v>
      </c>
      <c r="B8684" s="361" t="s">
        <v>4475</v>
      </c>
      <c r="C8684" s="360" t="s">
        <v>12</v>
      </c>
      <c r="D8684" s="360" t="s">
        <v>4476</v>
      </c>
      <c r="E8684" s="645" t="s">
        <v>2465</v>
      </c>
      <c r="F8684" s="645"/>
      <c r="G8684" s="362" t="s">
        <v>104</v>
      </c>
      <c r="H8684" s="363">
        <v>1</v>
      </c>
      <c r="I8684" s="364">
        <v>41.83</v>
      </c>
      <c r="J8684" s="379">
        <v>41.83</v>
      </c>
    </row>
    <row r="8685" spans="1:10" ht="51" x14ac:dyDescent="0.25">
      <c r="A8685" s="378" t="s">
        <v>185</v>
      </c>
      <c r="B8685" s="361" t="s">
        <v>4539</v>
      </c>
      <c r="C8685" s="360" t="s">
        <v>12</v>
      </c>
      <c r="D8685" s="360" t="s">
        <v>4540</v>
      </c>
      <c r="E8685" s="645" t="s">
        <v>2508</v>
      </c>
      <c r="F8685" s="645"/>
      <c r="G8685" s="362" t="s">
        <v>104</v>
      </c>
      <c r="H8685" s="363">
        <v>1</v>
      </c>
      <c r="I8685" s="364">
        <v>7.5</v>
      </c>
      <c r="J8685" s="379">
        <v>7.5</v>
      </c>
    </row>
    <row r="8686" spans="1:10" ht="64.5" thickBot="1" x14ac:dyDescent="0.3">
      <c r="A8686" s="378" t="s">
        <v>185</v>
      </c>
      <c r="B8686" s="361" t="s">
        <v>4541</v>
      </c>
      <c r="C8686" s="360" t="s">
        <v>12</v>
      </c>
      <c r="D8686" s="360" t="s">
        <v>4542</v>
      </c>
      <c r="E8686" s="645" t="s">
        <v>2508</v>
      </c>
      <c r="F8686" s="645"/>
      <c r="G8686" s="362" t="s">
        <v>104</v>
      </c>
      <c r="H8686" s="363">
        <v>1</v>
      </c>
      <c r="I8686" s="364">
        <v>34.99</v>
      </c>
      <c r="J8686" s="379">
        <v>34.99</v>
      </c>
    </row>
    <row r="8687" spans="1:10" ht="15.75" thickTop="1" x14ac:dyDescent="0.25">
      <c r="A8687" s="374"/>
      <c r="B8687" s="359"/>
      <c r="C8687" s="359"/>
      <c r="D8687" s="359"/>
      <c r="E8687" s="359"/>
      <c r="F8687" s="359"/>
      <c r="G8687" s="359"/>
      <c r="H8687" s="359"/>
      <c r="I8687" s="359"/>
      <c r="J8687" s="375"/>
    </row>
    <row r="8688" spans="1:10" ht="63.75" x14ac:dyDescent="0.25">
      <c r="A8688" s="376" t="s">
        <v>184</v>
      </c>
      <c r="B8688" s="350" t="s">
        <v>4537</v>
      </c>
      <c r="C8688" s="349" t="s">
        <v>12</v>
      </c>
      <c r="D8688" s="349" t="s">
        <v>4538</v>
      </c>
      <c r="E8688" s="644" t="s">
        <v>2508</v>
      </c>
      <c r="F8688" s="644"/>
      <c r="G8688" s="351" t="s">
        <v>104</v>
      </c>
      <c r="H8688" s="352">
        <v>1</v>
      </c>
      <c r="I8688" s="353">
        <v>27.96</v>
      </c>
      <c r="J8688" s="377">
        <v>27.96</v>
      </c>
    </row>
    <row r="8689" spans="1:10" ht="51.75" thickBot="1" x14ac:dyDescent="0.3">
      <c r="A8689" s="372" t="s">
        <v>191</v>
      </c>
      <c r="B8689" s="355" t="s">
        <v>4545</v>
      </c>
      <c r="C8689" s="354" t="s">
        <v>12</v>
      </c>
      <c r="D8689" s="354" t="s">
        <v>4546</v>
      </c>
      <c r="E8689" s="643" t="s">
        <v>213</v>
      </c>
      <c r="F8689" s="643"/>
      <c r="G8689" s="356" t="s">
        <v>4</v>
      </c>
      <c r="H8689" s="357">
        <v>5.3300000000000001E-5</v>
      </c>
      <c r="I8689" s="358">
        <v>524682.65</v>
      </c>
      <c r="J8689" s="373">
        <v>27.96</v>
      </c>
    </row>
    <row r="8690" spans="1:10" ht="15.75" thickTop="1" x14ac:dyDescent="0.25">
      <c r="A8690" s="374"/>
      <c r="B8690" s="359"/>
      <c r="C8690" s="359"/>
      <c r="D8690" s="359"/>
      <c r="E8690" s="359"/>
      <c r="F8690" s="359"/>
      <c r="G8690" s="359"/>
      <c r="H8690" s="359"/>
      <c r="I8690" s="359"/>
      <c r="J8690" s="375"/>
    </row>
    <row r="8691" spans="1:10" ht="51" x14ac:dyDescent="0.25">
      <c r="A8691" s="376" t="s">
        <v>184</v>
      </c>
      <c r="B8691" s="350" t="s">
        <v>4539</v>
      </c>
      <c r="C8691" s="349" t="s">
        <v>12</v>
      </c>
      <c r="D8691" s="349" t="s">
        <v>4540</v>
      </c>
      <c r="E8691" s="644" t="s">
        <v>2508</v>
      </c>
      <c r="F8691" s="644"/>
      <c r="G8691" s="351" t="s">
        <v>104</v>
      </c>
      <c r="H8691" s="352">
        <v>1</v>
      </c>
      <c r="I8691" s="353">
        <v>7.5</v>
      </c>
      <c r="J8691" s="377">
        <v>7.5</v>
      </c>
    </row>
    <row r="8692" spans="1:10" ht="51.75" thickBot="1" x14ac:dyDescent="0.3">
      <c r="A8692" s="372" t="s">
        <v>191</v>
      </c>
      <c r="B8692" s="355" t="s">
        <v>4545</v>
      </c>
      <c r="C8692" s="354" t="s">
        <v>12</v>
      </c>
      <c r="D8692" s="354" t="s">
        <v>4546</v>
      </c>
      <c r="E8692" s="643" t="s">
        <v>213</v>
      </c>
      <c r="F8692" s="643"/>
      <c r="G8692" s="356" t="s">
        <v>4</v>
      </c>
      <c r="H8692" s="357">
        <v>1.43E-5</v>
      </c>
      <c r="I8692" s="358">
        <v>524682.65</v>
      </c>
      <c r="J8692" s="373">
        <v>7.5</v>
      </c>
    </row>
    <row r="8693" spans="1:10" ht="15.75" thickTop="1" x14ac:dyDescent="0.25">
      <c r="A8693" s="374"/>
      <c r="B8693" s="359"/>
      <c r="C8693" s="359"/>
      <c r="D8693" s="359"/>
      <c r="E8693" s="359"/>
      <c r="F8693" s="359"/>
      <c r="G8693" s="359"/>
      <c r="H8693" s="359"/>
      <c r="I8693" s="359"/>
      <c r="J8693" s="375"/>
    </row>
    <row r="8694" spans="1:10" ht="63.75" x14ac:dyDescent="0.25">
      <c r="A8694" s="376" t="s">
        <v>184</v>
      </c>
      <c r="B8694" s="350" t="s">
        <v>4541</v>
      </c>
      <c r="C8694" s="349" t="s">
        <v>12</v>
      </c>
      <c r="D8694" s="349" t="s">
        <v>4542</v>
      </c>
      <c r="E8694" s="644" t="s">
        <v>2508</v>
      </c>
      <c r="F8694" s="644"/>
      <c r="G8694" s="351" t="s">
        <v>104</v>
      </c>
      <c r="H8694" s="352">
        <v>1</v>
      </c>
      <c r="I8694" s="353">
        <v>34.99</v>
      </c>
      <c r="J8694" s="377">
        <v>34.99</v>
      </c>
    </row>
    <row r="8695" spans="1:10" ht="51.75" thickBot="1" x14ac:dyDescent="0.3">
      <c r="A8695" s="372" t="s">
        <v>191</v>
      </c>
      <c r="B8695" s="355" t="s">
        <v>4545</v>
      </c>
      <c r="C8695" s="354" t="s">
        <v>12</v>
      </c>
      <c r="D8695" s="354" t="s">
        <v>4546</v>
      </c>
      <c r="E8695" s="643" t="s">
        <v>213</v>
      </c>
      <c r="F8695" s="643"/>
      <c r="G8695" s="356" t="s">
        <v>4</v>
      </c>
      <c r="H8695" s="357">
        <v>6.6699999999999995E-5</v>
      </c>
      <c r="I8695" s="358">
        <v>524682.65</v>
      </c>
      <c r="J8695" s="373">
        <v>34.99</v>
      </c>
    </row>
    <row r="8696" spans="1:10" ht="15.75" thickTop="1" x14ac:dyDescent="0.25">
      <c r="A8696" s="374"/>
      <c r="B8696" s="359"/>
      <c r="C8696" s="359"/>
      <c r="D8696" s="359"/>
      <c r="E8696" s="359"/>
      <c r="F8696" s="359"/>
      <c r="G8696" s="359"/>
      <c r="H8696" s="359"/>
      <c r="I8696" s="359"/>
      <c r="J8696" s="375"/>
    </row>
    <row r="8697" spans="1:10" ht="63.75" x14ac:dyDescent="0.25">
      <c r="A8697" s="376" t="s">
        <v>184</v>
      </c>
      <c r="B8697" s="350" t="s">
        <v>4543</v>
      </c>
      <c r="C8697" s="349" t="s">
        <v>12</v>
      </c>
      <c r="D8697" s="349" t="s">
        <v>4544</v>
      </c>
      <c r="E8697" s="644" t="s">
        <v>2508</v>
      </c>
      <c r="F8697" s="644"/>
      <c r="G8697" s="351" t="s">
        <v>104</v>
      </c>
      <c r="H8697" s="352">
        <v>1</v>
      </c>
      <c r="I8697" s="353">
        <v>74.87</v>
      </c>
      <c r="J8697" s="377">
        <v>74.87</v>
      </c>
    </row>
    <row r="8698" spans="1:10" ht="26.25" thickBot="1" x14ac:dyDescent="0.3">
      <c r="A8698" s="372" t="s">
        <v>191</v>
      </c>
      <c r="B8698" s="355" t="s">
        <v>298</v>
      </c>
      <c r="C8698" s="354" t="s">
        <v>12</v>
      </c>
      <c r="D8698" s="354" t="s">
        <v>815</v>
      </c>
      <c r="E8698" s="643" t="s">
        <v>192</v>
      </c>
      <c r="F8698" s="643"/>
      <c r="G8698" s="356" t="s">
        <v>105</v>
      </c>
      <c r="H8698" s="357">
        <v>9.5500000000000007</v>
      </c>
      <c r="I8698" s="358">
        <v>7.84</v>
      </c>
      <c r="J8698" s="373">
        <v>74.87</v>
      </c>
    </row>
    <row r="8699" spans="1:10" ht="15.75" thickTop="1" x14ac:dyDescent="0.25">
      <c r="A8699" s="374"/>
      <c r="B8699" s="359"/>
      <c r="C8699" s="359"/>
      <c r="D8699" s="359"/>
      <c r="E8699" s="359"/>
      <c r="F8699" s="359"/>
      <c r="G8699" s="359"/>
      <c r="H8699" s="359"/>
      <c r="I8699" s="359"/>
      <c r="J8699" s="375"/>
    </row>
    <row r="8700" spans="1:10" ht="51" x14ac:dyDescent="0.25">
      <c r="A8700" s="376" t="s">
        <v>184</v>
      </c>
      <c r="B8700" s="350" t="s">
        <v>4515</v>
      </c>
      <c r="C8700" s="349" t="s">
        <v>12</v>
      </c>
      <c r="D8700" s="349" t="s">
        <v>4516</v>
      </c>
      <c r="E8700" s="644" t="s">
        <v>2464</v>
      </c>
      <c r="F8700" s="644"/>
      <c r="G8700" s="351" t="s">
        <v>110</v>
      </c>
      <c r="H8700" s="352">
        <v>1</v>
      </c>
      <c r="I8700" s="353">
        <v>78.75</v>
      </c>
      <c r="J8700" s="377">
        <v>78.75</v>
      </c>
    </row>
    <row r="8701" spans="1:10" ht="51" x14ac:dyDescent="0.25">
      <c r="A8701" s="378" t="s">
        <v>185</v>
      </c>
      <c r="B8701" s="361" t="s">
        <v>4547</v>
      </c>
      <c r="C8701" s="360" t="s">
        <v>12</v>
      </c>
      <c r="D8701" s="360" t="s">
        <v>4548</v>
      </c>
      <c r="E8701" s="645" t="s">
        <v>2508</v>
      </c>
      <c r="F8701" s="645"/>
      <c r="G8701" s="362" t="s">
        <v>104</v>
      </c>
      <c r="H8701" s="363">
        <v>1</v>
      </c>
      <c r="I8701" s="364">
        <v>7.85</v>
      </c>
      <c r="J8701" s="379">
        <v>7.85</v>
      </c>
    </row>
    <row r="8702" spans="1:10" ht="51" x14ac:dyDescent="0.25">
      <c r="A8702" s="378" t="s">
        <v>185</v>
      </c>
      <c r="B8702" s="361" t="s">
        <v>4549</v>
      </c>
      <c r="C8702" s="360" t="s">
        <v>12</v>
      </c>
      <c r="D8702" s="360" t="s">
        <v>4550</v>
      </c>
      <c r="E8702" s="645" t="s">
        <v>2508</v>
      </c>
      <c r="F8702" s="645"/>
      <c r="G8702" s="362" t="s">
        <v>104</v>
      </c>
      <c r="H8702" s="363">
        <v>1</v>
      </c>
      <c r="I8702" s="364">
        <v>29.07</v>
      </c>
      <c r="J8702" s="379">
        <v>29.07</v>
      </c>
    </row>
    <row r="8703" spans="1:10" ht="26.25" thickBot="1" x14ac:dyDescent="0.3">
      <c r="A8703" s="378" t="s">
        <v>185</v>
      </c>
      <c r="B8703" s="361" t="s">
        <v>4475</v>
      </c>
      <c r="C8703" s="360" t="s">
        <v>12</v>
      </c>
      <c r="D8703" s="360" t="s">
        <v>4476</v>
      </c>
      <c r="E8703" s="645" t="s">
        <v>2465</v>
      </c>
      <c r="F8703" s="645"/>
      <c r="G8703" s="362" t="s">
        <v>104</v>
      </c>
      <c r="H8703" s="363">
        <v>1</v>
      </c>
      <c r="I8703" s="364">
        <v>41.83</v>
      </c>
      <c r="J8703" s="379">
        <v>41.83</v>
      </c>
    </row>
    <row r="8704" spans="1:10" ht="15.75" thickTop="1" x14ac:dyDescent="0.25">
      <c r="A8704" s="374"/>
      <c r="B8704" s="359"/>
      <c r="C8704" s="359"/>
      <c r="D8704" s="359"/>
      <c r="E8704" s="359"/>
      <c r="F8704" s="359"/>
      <c r="G8704" s="359"/>
      <c r="H8704" s="359"/>
      <c r="I8704" s="359"/>
      <c r="J8704" s="375"/>
    </row>
    <row r="8705" spans="1:10" ht="51" x14ac:dyDescent="0.25">
      <c r="A8705" s="376" t="s">
        <v>184</v>
      </c>
      <c r="B8705" s="350" t="s">
        <v>4513</v>
      </c>
      <c r="C8705" s="349" t="s">
        <v>12</v>
      </c>
      <c r="D8705" s="349" t="s">
        <v>4514</v>
      </c>
      <c r="E8705" s="644" t="s">
        <v>2464</v>
      </c>
      <c r="F8705" s="644"/>
      <c r="G8705" s="351" t="s">
        <v>109</v>
      </c>
      <c r="H8705" s="352">
        <v>1</v>
      </c>
      <c r="I8705" s="353">
        <v>190</v>
      </c>
      <c r="J8705" s="377">
        <v>190</v>
      </c>
    </row>
    <row r="8706" spans="1:10" ht="51" x14ac:dyDescent="0.25">
      <c r="A8706" s="378" t="s">
        <v>185</v>
      </c>
      <c r="B8706" s="361" t="s">
        <v>4549</v>
      </c>
      <c r="C8706" s="360" t="s">
        <v>12</v>
      </c>
      <c r="D8706" s="360" t="s">
        <v>4550</v>
      </c>
      <c r="E8706" s="645" t="s">
        <v>2508</v>
      </c>
      <c r="F8706" s="645"/>
      <c r="G8706" s="362" t="s">
        <v>104</v>
      </c>
      <c r="H8706" s="363">
        <v>1</v>
      </c>
      <c r="I8706" s="364">
        <v>29.07</v>
      </c>
      <c r="J8706" s="379">
        <v>29.07</v>
      </c>
    </row>
    <row r="8707" spans="1:10" ht="25.5" x14ac:dyDescent="0.25">
      <c r="A8707" s="378" t="s">
        <v>185</v>
      </c>
      <c r="B8707" s="361" t="s">
        <v>4475</v>
      </c>
      <c r="C8707" s="360" t="s">
        <v>12</v>
      </c>
      <c r="D8707" s="360" t="s">
        <v>4476</v>
      </c>
      <c r="E8707" s="645" t="s">
        <v>2465</v>
      </c>
      <c r="F8707" s="645"/>
      <c r="G8707" s="362" t="s">
        <v>104</v>
      </c>
      <c r="H8707" s="363">
        <v>1</v>
      </c>
      <c r="I8707" s="364">
        <v>41.83</v>
      </c>
      <c r="J8707" s="379">
        <v>41.83</v>
      </c>
    </row>
    <row r="8708" spans="1:10" ht="63.75" x14ac:dyDescent="0.25">
      <c r="A8708" s="378" t="s">
        <v>185</v>
      </c>
      <c r="B8708" s="361" t="s">
        <v>4553</v>
      </c>
      <c r="C8708" s="360" t="s">
        <v>12</v>
      </c>
      <c r="D8708" s="360" t="s">
        <v>4554</v>
      </c>
      <c r="E8708" s="645" t="s">
        <v>2508</v>
      </c>
      <c r="F8708" s="645"/>
      <c r="G8708" s="362" t="s">
        <v>104</v>
      </c>
      <c r="H8708" s="363">
        <v>1</v>
      </c>
      <c r="I8708" s="364">
        <v>74.87</v>
      </c>
      <c r="J8708" s="379">
        <v>74.87</v>
      </c>
    </row>
    <row r="8709" spans="1:10" ht="51" x14ac:dyDescent="0.25">
      <c r="A8709" s="378" t="s">
        <v>185</v>
      </c>
      <c r="B8709" s="361" t="s">
        <v>4547</v>
      </c>
      <c r="C8709" s="360" t="s">
        <v>12</v>
      </c>
      <c r="D8709" s="360" t="s">
        <v>4548</v>
      </c>
      <c r="E8709" s="645" t="s">
        <v>2508</v>
      </c>
      <c r="F8709" s="645"/>
      <c r="G8709" s="362" t="s">
        <v>104</v>
      </c>
      <c r="H8709" s="363">
        <v>1</v>
      </c>
      <c r="I8709" s="364">
        <v>7.85</v>
      </c>
      <c r="J8709" s="379">
        <v>7.85</v>
      </c>
    </row>
    <row r="8710" spans="1:10" ht="51.75" thickBot="1" x14ac:dyDescent="0.3">
      <c r="A8710" s="378" t="s">
        <v>185</v>
      </c>
      <c r="B8710" s="361" t="s">
        <v>4551</v>
      </c>
      <c r="C8710" s="360" t="s">
        <v>12</v>
      </c>
      <c r="D8710" s="360" t="s">
        <v>4552</v>
      </c>
      <c r="E8710" s="645" t="s">
        <v>2508</v>
      </c>
      <c r="F8710" s="645"/>
      <c r="G8710" s="362" t="s">
        <v>104</v>
      </c>
      <c r="H8710" s="363">
        <v>1</v>
      </c>
      <c r="I8710" s="364">
        <v>36.380000000000003</v>
      </c>
      <c r="J8710" s="379">
        <v>36.380000000000003</v>
      </c>
    </row>
    <row r="8711" spans="1:10" ht="15.75" thickTop="1" x14ac:dyDescent="0.25">
      <c r="A8711" s="374"/>
      <c r="B8711" s="359"/>
      <c r="C8711" s="359"/>
      <c r="D8711" s="359"/>
      <c r="E8711" s="359"/>
      <c r="F8711" s="359"/>
      <c r="G8711" s="359"/>
      <c r="H8711" s="359"/>
      <c r="I8711" s="359"/>
      <c r="J8711" s="375"/>
    </row>
    <row r="8712" spans="1:10" ht="51" x14ac:dyDescent="0.25">
      <c r="A8712" s="376" t="s">
        <v>184</v>
      </c>
      <c r="B8712" s="350" t="s">
        <v>4549</v>
      </c>
      <c r="C8712" s="349" t="s">
        <v>12</v>
      </c>
      <c r="D8712" s="349" t="s">
        <v>4550</v>
      </c>
      <c r="E8712" s="644" t="s">
        <v>2508</v>
      </c>
      <c r="F8712" s="644"/>
      <c r="G8712" s="351" t="s">
        <v>104</v>
      </c>
      <c r="H8712" s="352">
        <v>1</v>
      </c>
      <c r="I8712" s="353">
        <v>29.07</v>
      </c>
      <c r="J8712" s="377">
        <v>29.07</v>
      </c>
    </row>
    <row r="8713" spans="1:10" ht="39" thickBot="1" x14ac:dyDescent="0.3">
      <c r="A8713" s="372" t="s">
        <v>191</v>
      </c>
      <c r="B8713" s="355" t="s">
        <v>4555</v>
      </c>
      <c r="C8713" s="354" t="s">
        <v>12</v>
      </c>
      <c r="D8713" s="354" t="s">
        <v>4556</v>
      </c>
      <c r="E8713" s="643" t="s">
        <v>213</v>
      </c>
      <c r="F8713" s="643"/>
      <c r="G8713" s="356" t="s">
        <v>4</v>
      </c>
      <c r="H8713" s="357">
        <v>5.3300000000000001E-5</v>
      </c>
      <c r="I8713" s="358">
        <v>545510.81999999995</v>
      </c>
      <c r="J8713" s="373">
        <v>29.07</v>
      </c>
    </row>
    <row r="8714" spans="1:10" ht="15.75" thickTop="1" x14ac:dyDescent="0.25">
      <c r="A8714" s="374"/>
      <c r="B8714" s="359"/>
      <c r="C8714" s="359"/>
      <c r="D8714" s="359"/>
      <c r="E8714" s="359"/>
      <c r="F8714" s="359"/>
      <c r="G8714" s="359"/>
      <c r="H8714" s="359"/>
      <c r="I8714" s="359"/>
      <c r="J8714" s="375"/>
    </row>
    <row r="8715" spans="1:10" ht="51" x14ac:dyDescent="0.25">
      <c r="A8715" s="376" t="s">
        <v>184</v>
      </c>
      <c r="B8715" s="350" t="s">
        <v>4547</v>
      </c>
      <c r="C8715" s="349" t="s">
        <v>12</v>
      </c>
      <c r="D8715" s="349" t="s">
        <v>4548</v>
      </c>
      <c r="E8715" s="644" t="s">
        <v>2508</v>
      </c>
      <c r="F8715" s="644"/>
      <c r="G8715" s="351" t="s">
        <v>104</v>
      </c>
      <c r="H8715" s="352">
        <v>1</v>
      </c>
      <c r="I8715" s="353">
        <v>7.85</v>
      </c>
      <c r="J8715" s="377">
        <v>7.85</v>
      </c>
    </row>
    <row r="8716" spans="1:10" ht="39" thickBot="1" x14ac:dyDescent="0.3">
      <c r="A8716" s="372" t="s">
        <v>191</v>
      </c>
      <c r="B8716" s="355" t="s">
        <v>4555</v>
      </c>
      <c r="C8716" s="354" t="s">
        <v>12</v>
      </c>
      <c r="D8716" s="354" t="s">
        <v>4556</v>
      </c>
      <c r="E8716" s="643" t="s">
        <v>213</v>
      </c>
      <c r="F8716" s="643"/>
      <c r="G8716" s="356" t="s">
        <v>4</v>
      </c>
      <c r="H8716" s="357">
        <v>1.4399999999999999E-5</v>
      </c>
      <c r="I8716" s="358">
        <v>545510.81999999995</v>
      </c>
      <c r="J8716" s="373">
        <v>7.85</v>
      </c>
    </row>
    <row r="8717" spans="1:10" ht="15.75" thickTop="1" x14ac:dyDescent="0.25">
      <c r="A8717" s="374"/>
      <c r="B8717" s="359"/>
      <c r="C8717" s="359"/>
      <c r="D8717" s="359"/>
      <c r="E8717" s="359"/>
      <c r="F8717" s="359"/>
      <c r="G8717" s="359"/>
      <c r="H8717" s="359"/>
      <c r="I8717" s="359"/>
      <c r="J8717" s="375"/>
    </row>
    <row r="8718" spans="1:10" ht="51" x14ac:dyDescent="0.25">
      <c r="A8718" s="376" t="s">
        <v>184</v>
      </c>
      <c r="B8718" s="350" t="s">
        <v>4551</v>
      </c>
      <c r="C8718" s="349" t="s">
        <v>12</v>
      </c>
      <c r="D8718" s="349" t="s">
        <v>4552</v>
      </c>
      <c r="E8718" s="644" t="s">
        <v>2508</v>
      </c>
      <c r="F8718" s="644"/>
      <c r="G8718" s="351" t="s">
        <v>104</v>
      </c>
      <c r="H8718" s="352">
        <v>1</v>
      </c>
      <c r="I8718" s="353">
        <v>36.380000000000003</v>
      </c>
      <c r="J8718" s="377">
        <v>36.380000000000003</v>
      </c>
    </row>
    <row r="8719" spans="1:10" ht="39" thickBot="1" x14ac:dyDescent="0.3">
      <c r="A8719" s="372" t="s">
        <v>191</v>
      </c>
      <c r="B8719" s="355" t="s">
        <v>4555</v>
      </c>
      <c r="C8719" s="354" t="s">
        <v>12</v>
      </c>
      <c r="D8719" s="354" t="s">
        <v>4556</v>
      </c>
      <c r="E8719" s="643" t="s">
        <v>213</v>
      </c>
      <c r="F8719" s="643"/>
      <c r="G8719" s="356" t="s">
        <v>4</v>
      </c>
      <c r="H8719" s="357">
        <v>6.6699999999999995E-5</v>
      </c>
      <c r="I8719" s="358">
        <v>545510.81999999995</v>
      </c>
      <c r="J8719" s="373">
        <v>36.380000000000003</v>
      </c>
    </row>
    <row r="8720" spans="1:10" ht="15.75" thickTop="1" x14ac:dyDescent="0.25">
      <c r="A8720" s="374"/>
      <c r="B8720" s="359"/>
      <c r="C8720" s="359"/>
      <c r="D8720" s="359"/>
      <c r="E8720" s="359"/>
      <c r="F8720" s="359"/>
      <c r="G8720" s="359"/>
      <c r="H8720" s="359"/>
      <c r="I8720" s="359"/>
      <c r="J8720" s="375"/>
    </row>
    <row r="8721" spans="1:10" ht="63.75" x14ac:dyDescent="0.25">
      <c r="A8721" s="376" t="s">
        <v>184</v>
      </c>
      <c r="B8721" s="350" t="s">
        <v>4553</v>
      </c>
      <c r="C8721" s="349" t="s">
        <v>12</v>
      </c>
      <c r="D8721" s="349" t="s">
        <v>4554</v>
      </c>
      <c r="E8721" s="644" t="s">
        <v>2508</v>
      </c>
      <c r="F8721" s="644"/>
      <c r="G8721" s="351" t="s">
        <v>104</v>
      </c>
      <c r="H8721" s="352">
        <v>1</v>
      </c>
      <c r="I8721" s="353">
        <v>74.87</v>
      </c>
      <c r="J8721" s="377">
        <v>74.87</v>
      </c>
    </row>
    <row r="8722" spans="1:10" ht="26.25" thickBot="1" x14ac:dyDescent="0.3">
      <c r="A8722" s="372" t="s">
        <v>191</v>
      </c>
      <c r="B8722" s="355" t="s">
        <v>298</v>
      </c>
      <c r="C8722" s="354" t="s">
        <v>12</v>
      </c>
      <c r="D8722" s="354" t="s">
        <v>815</v>
      </c>
      <c r="E8722" s="643" t="s">
        <v>192</v>
      </c>
      <c r="F8722" s="643"/>
      <c r="G8722" s="356" t="s">
        <v>105</v>
      </c>
      <c r="H8722" s="357">
        <v>9.5500000000000007</v>
      </c>
      <c r="I8722" s="358">
        <v>7.84</v>
      </c>
      <c r="J8722" s="373">
        <v>74.87</v>
      </c>
    </row>
    <row r="8723" spans="1:10" ht="15.75" thickTop="1" x14ac:dyDescent="0.25">
      <c r="A8723" s="374"/>
      <c r="B8723" s="359"/>
      <c r="C8723" s="359"/>
      <c r="D8723" s="359"/>
      <c r="E8723" s="359"/>
      <c r="F8723" s="359"/>
      <c r="G8723" s="359"/>
      <c r="H8723" s="359"/>
      <c r="I8723" s="359"/>
      <c r="J8723" s="375"/>
    </row>
    <row r="8724" spans="1:10" ht="38.25" x14ac:dyDescent="0.25">
      <c r="A8724" s="376" t="s">
        <v>184</v>
      </c>
      <c r="B8724" s="350" t="s">
        <v>541</v>
      </c>
      <c r="C8724" s="349" t="s">
        <v>12</v>
      </c>
      <c r="D8724" s="349" t="s">
        <v>542</v>
      </c>
      <c r="E8724" s="644" t="s">
        <v>2464</v>
      </c>
      <c r="F8724" s="644"/>
      <c r="G8724" s="351" t="s">
        <v>110</v>
      </c>
      <c r="H8724" s="352">
        <v>1</v>
      </c>
      <c r="I8724" s="353">
        <v>41.2</v>
      </c>
      <c r="J8724" s="377">
        <v>41.2</v>
      </c>
    </row>
    <row r="8725" spans="1:10" ht="38.25" x14ac:dyDescent="0.25">
      <c r="A8725" s="378" t="s">
        <v>185</v>
      </c>
      <c r="B8725" s="361" t="s">
        <v>554</v>
      </c>
      <c r="C8725" s="360" t="s">
        <v>12</v>
      </c>
      <c r="D8725" s="360" t="s">
        <v>555</v>
      </c>
      <c r="E8725" s="645" t="s">
        <v>2508</v>
      </c>
      <c r="F8725" s="645"/>
      <c r="G8725" s="362" t="s">
        <v>104</v>
      </c>
      <c r="H8725" s="363">
        <v>1</v>
      </c>
      <c r="I8725" s="364">
        <v>0.02</v>
      </c>
      <c r="J8725" s="379">
        <v>0.02</v>
      </c>
    </row>
    <row r="8726" spans="1:10" ht="25.5" x14ac:dyDescent="0.25">
      <c r="A8726" s="378" t="s">
        <v>185</v>
      </c>
      <c r="B8726" s="361" t="s">
        <v>548</v>
      </c>
      <c r="C8726" s="360" t="s">
        <v>12</v>
      </c>
      <c r="D8726" s="360" t="s">
        <v>549</v>
      </c>
      <c r="E8726" s="645" t="s">
        <v>2465</v>
      </c>
      <c r="F8726" s="645"/>
      <c r="G8726" s="362" t="s">
        <v>104</v>
      </c>
      <c r="H8726" s="363">
        <v>1</v>
      </c>
      <c r="I8726" s="364">
        <v>41.09</v>
      </c>
      <c r="J8726" s="379">
        <v>41.09</v>
      </c>
    </row>
    <row r="8727" spans="1:10" ht="39" thickBot="1" x14ac:dyDescent="0.3">
      <c r="A8727" s="378" t="s">
        <v>185</v>
      </c>
      <c r="B8727" s="361" t="s">
        <v>552</v>
      </c>
      <c r="C8727" s="360" t="s">
        <v>12</v>
      </c>
      <c r="D8727" s="360" t="s">
        <v>553</v>
      </c>
      <c r="E8727" s="645" t="s">
        <v>2508</v>
      </c>
      <c r="F8727" s="645"/>
      <c r="G8727" s="362" t="s">
        <v>104</v>
      </c>
      <c r="H8727" s="363">
        <v>1</v>
      </c>
      <c r="I8727" s="364">
        <v>0.09</v>
      </c>
      <c r="J8727" s="379">
        <v>0.09</v>
      </c>
    </row>
    <row r="8728" spans="1:10" ht="15.75" thickTop="1" x14ac:dyDescent="0.25">
      <c r="A8728" s="374"/>
      <c r="B8728" s="359"/>
      <c r="C8728" s="359"/>
      <c r="D8728" s="359"/>
      <c r="E8728" s="359"/>
      <c r="F8728" s="359"/>
      <c r="G8728" s="359"/>
      <c r="H8728" s="359"/>
      <c r="I8728" s="359"/>
      <c r="J8728" s="375"/>
    </row>
    <row r="8729" spans="1:10" ht="38.25" x14ac:dyDescent="0.25">
      <c r="A8729" s="376" t="s">
        <v>184</v>
      </c>
      <c r="B8729" s="350" t="s">
        <v>539</v>
      </c>
      <c r="C8729" s="349" t="s">
        <v>12</v>
      </c>
      <c r="D8729" s="349" t="s">
        <v>540</v>
      </c>
      <c r="E8729" s="644" t="s">
        <v>2464</v>
      </c>
      <c r="F8729" s="644"/>
      <c r="G8729" s="351" t="s">
        <v>109</v>
      </c>
      <c r="H8729" s="352">
        <v>1</v>
      </c>
      <c r="I8729" s="353">
        <v>42.74</v>
      </c>
      <c r="J8729" s="377">
        <v>42.74</v>
      </c>
    </row>
    <row r="8730" spans="1:10" ht="38.25" x14ac:dyDescent="0.25">
      <c r="A8730" s="378" t="s">
        <v>185</v>
      </c>
      <c r="B8730" s="361" t="s">
        <v>554</v>
      </c>
      <c r="C8730" s="360" t="s">
        <v>12</v>
      </c>
      <c r="D8730" s="360" t="s">
        <v>555</v>
      </c>
      <c r="E8730" s="645" t="s">
        <v>2508</v>
      </c>
      <c r="F8730" s="645"/>
      <c r="G8730" s="362" t="s">
        <v>104</v>
      </c>
      <c r="H8730" s="363">
        <v>1</v>
      </c>
      <c r="I8730" s="364">
        <v>0.02</v>
      </c>
      <c r="J8730" s="379">
        <v>0.02</v>
      </c>
    </row>
    <row r="8731" spans="1:10" ht="38.25" x14ac:dyDescent="0.25">
      <c r="A8731" s="378" t="s">
        <v>185</v>
      </c>
      <c r="B8731" s="361" t="s">
        <v>558</v>
      </c>
      <c r="C8731" s="360" t="s">
        <v>12</v>
      </c>
      <c r="D8731" s="360" t="s">
        <v>559</v>
      </c>
      <c r="E8731" s="645" t="s">
        <v>2508</v>
      </c>
      <c r="F8731" s="645"/>
      <c r="G8731" s="362" t="s">
        <v>104</v>
      </c>
      <c r="H8731" s="363">
        <v>1</v>
      </c>
      <c r="I8731" s="364">
        <v>1.48</v>
      </c>
      <c r="J8731" s="379">
        <v>1.48</v>
      </c>
    </row>
    <row r="8732" spans="1:10" ht="38.25" x14ac:dyDescent="0.25">
      <c r="A8732" s="378" t="s">
        <v>185</v>
      </c>
      <c r="B8732" s="361" t="s">
        <v>552</v>
      </c>
      <c r="C8732" s="360" t="s">
        <v>12</v>
      </c>
      <c r="D8732" s="360" t="s">
        <v>553</v>
      </c>
      <c r="E8732" s="645" t="s">
        <v>2508</v>
      </c>
      <c r="F8732" s="645"/>
      <c r="G8732" s="362" t="s">
        <v>104</v>
      </c>
      <c r="H8732" s="363">
        <v>1</v>
      </c>
      <c r="I8732" s="364">
        <v>0.09</v>
      </c>
      <c r="J8732" s="379">
        <v>0.09</v>
      </c>
    </row>
    <row r="8733" spans="1:10" ht="38.25" x14ac:dyDescent="0.25">
      <c r="A8733" s="378" t="s">
        <v>185</v>
      </c>
      <c r="B8733" s="361" t="s">
        <v>556</v>
      </c>
      <c r="C8733" s="360" t="s">
        <v>12</v>
      </c>
      <c r="D8733" s="360" t="s">
        <v>557</v>
      </c>
      <c r="E8733" s="645" t="s">
        <v>2508</v>
      </c>
      <c r="F8733" s="645"/>
      <c r="G8733" s="362" t="s">
        <v>104</v>
      </c>
      <c r="H8733" s="363">
        <v>1</v>
      </c>
      <c r="I8733" s="364">
        <v>0.06</v>
      </c>
      <c r="J8733" s="379">
        <v>0.06</v>
      </c>
    </row>
    <row r="8734" spans="1:10" ht="26.25" thickBot="1" x14ac:dyDescent="0.3">
      <c r="A8734" s="378" t="s">
        <v>185</v>
      </c>
      <c r="B8734" s="361" t="s">
        <v>548</v>
      </c>
      <c r="C8734" s="360" t="s">
        <v>12</v>
      </c>
      <c r="D8734" s="360" t="s">
        <v>549</v>
      </c>
      <c r="E8734" s="645" t="s">
        <v>2465</v>
      </c>
      <c r="F8734" s="645"/>
      <c r="G8734" s="362" t="s">
        <v>104</v>
      </c>
      <c r="H8734" s="363">
        <v>1</v>
      </c>
      <c r="I8734" s="364">
        <v>41.09</v>
      </c>
      <c r="J8734" s="379">
        <v>41.09</v>
      </c>
    </row>
    <row r="8735" spans="1:10" ht="15.75" thickTop="1" x14ac:dyDescent="0.25">
      <c r="A8735" s="374"/>
      <c r="B8735" s="359"/>
      <c r="C8735" s="359"/>
      <c r="D8735" s="359"/>
      <c r="E8735" s="359"/>
      <c r="F8735" s="359"/>
      <c r="G8735" s="359"/>
      <c r="H8735" s="359"/>
      <c r="I8735" s="359"/>
      <c r="J8735" s="375"/>
    </row>
    <row r="8736" spans="1:10" ht="38.25" x14ac:dyDescent="0.25">
      <c r="A8736" s="376" t="s">
        <v>184</v>
      </c>
      <c r="B8736" s="350" t="s">
        <v>552</v>
      </c>
      <c r="C8736" s="349" t="s">
        <v>12</v>
      </c>
      <c r="D8736" s="349" t="s">
        <v>553</v>
      </c>
      <c r="E8736" s="644" t="s">
        <v>2508</v>
      </c>
      <c r="F8736" s="644"/>
      <c r="G8736" s="351" t="s">
        <v>104</v>
      </c>
      <c r="H8736" s="352">
        <v>1</v>
      </c>
      <c r="I8736" s="353">
        <v>0.09</v>
      </c>
      <c r="J8736" s="377">
        <v>0.09</v>
      </c>
    </row>
    <row r="8737" spans="1:10" ht="39" thickBot="1" x14ac:dyDescent="0.3">
      <c r="A8737" s="372" t="s">
        <v>191</v>
      </c>
      <c r="B8737" s="355" t="s">
        <v>236</v>
      </c>
      <c r="C8737" s="354" t="s">
        <v>12</v>
      </c>
      <c r="D8737" s="354" t="s">
        <v>117</v>
      </c>
      <c r="E8737" s="643" t="s">
        <v>213</v>
      </c>
      <c r="F8737" s="643"/>
      <c r="G8737" s="356" t="s">
        <v>4</v>
      </c>
      <c r="H8737" s="357">
        <v>7.2000000000000002E-5</v>
      </c>
      <c r="I8737" s="358">
        <v>1380.61</v>
      </c>
      <c r="J8737" s="373">
        <v>0.09</v>
      </c>
    </row>
    <row r="8738" spans="1:10" ht="15.75" thickTop="1" x14ac:dyDescent="0.25">
      <c r="A8738" s="374"/>
      <c r="B8738" s="359"/>
      <c r="C8738" s="359"/>
      <c r="D8738" s="359"/>
      <c r="E8738" s="359"/>
      <c r="F8738" s="359"/>
      <c r="G8738" s="359"/>
      <c r="H8738" s="359"/>
      <c r="I8738" s="359"/>
      <c r="J8738" s="375"/>
    </row>
    <row r="8739" spans="1:10" ht="38.25" x14ac:dyDescent="0.25">
      <c r="A8739" s="376" t="s">
        <v>184</v>
      </c>
      <c r="B8739" s="350" t="s">
        <v>554</v>
      </c>
      <c r="C8739" s="349" t="s">
        <v>12</v>
      </c>
      <c r="D8739" s="349" t="s">
        <v>555</v>
      </c>
      <c r="E8739" s="644" t="s">
        <v>2508</v>
      </c>
      <c r="F8739" s="644"/>
      <c r="G8739" s="351" t="s">
        <v>104</v>
      </c>
      <c r="H8739" s="352">
        <v>1</v>
      </c>
      <c r="I8739" s="353">
        <v>0.02</v>
      </c>
      <c r="J8739" s="377">
        <v>0.02</v>
      </c>
    </row>
    <row r="8740" spans="1:10" ht="39" thickBot="1" x14ac:dyDescent="0.3">
      <c r="A8740" s="372" t="s">
        <v>191</v>
      </c>
      <c r="B8740" s="355" t="s">
        <v>236</v>
      </c>
      <c r="C8740" s="354" t="s">
        <v>12</v>
      </c>
      <c r="D8740" s="354" t="s">
        <v>117</v>
      </c>
      <c r="E8740" s="643" t="s">
        <v>213</v>
      </c>
      <c r="F8740" s="643"/>
      <c r="G8740" s="356" t="s">
        <v>4</v>
      </c>
      <c r="H8740" s="357">
        <v>1.4800000000000001E-5</v>
      </c>
      <c r="I8740" s="358">
        <v>1380.61</v>
      </c>
      <c r="J8740" s="373">
        <v>0.02</v>
      </c>
    </row>
    <row r="8741" spans="1:10" ht="15.75" thickTop="1" x14ac:dyDescent="0.25">
      <c r="A8741" s="374"/>
      <c r="B8741" s="359"/>
      <c r="C8741" s="359"/>
      <c r="D8741" s="359"/>
      <c r="E8741" s="359"/>
      <c r="F8741" s="359"/>
      <c r="G8741" s="359"/>
      <c r="H8741" s="359"/>
      <c r="I8741" s="359"/>
      <c r="J8741" s="375"/>
    </row>
    <row r="8742" spans="1:10" ht="38.25" x14ac:dyDescent="0.25">
      <c r="A8742" s="376" t="s">
        <v>184</v>
      </c>
      <c r="B8742" s="350" t="s">
        <v>556</v>
      </c>
      <c r="C8742" s="349" t="s">
        <v>12</v>
      </c>
      <c r="D8742" s="349" t="s">
        <v>557</v>
      </c>
      <c r="E8742" s="644" t="s">
        <v>2508</v>
      </c>
      <c r="F8742" s="644"/>
      <c r="G8742" s="351" t="s">
        <v>104</v>
      </c>
      <c r="H8742" s="352">
        <v>1</v>
      </c>
      <c r="I8742" s="353">
        <v>0.06</v>
      </c>
      <c r="J8742" s="377">
        <v>0.06</v>
      </c>
    </row>
    <row r="8743" spans="1:10" ht="39" thickBot="1" x14ac:dyDescent="0.3">
      <c r="A8743" s="372" t="s">
        <v>191</v>
      </c>
      <c r="B8743" s="355" t="s">
        <v>236</v>
      </c>
      <c r="C8743" s="354" t="s">
        <v>12</v>
      </c>
      <c r="D8743" s="354" t="s">
        <v>117</v>
      </c>
      <c r="E8743" s="643" t="s">
        <v>213</v>
      </c>
      <c r="F8743" s="643"/>
      <c r="G8743" s="356" t="s">
        <v>4</v>
      </c>
      <c r="H8743" s="357">
        <v>5.0000000000000002E-5</v>
      </c>
      <c r="I8743" s="358">
        <v>1380.61</v>
      </c>
      <c r="J8743" s="373">
        <v>0.06</v>
      </c>
    </row>
    <row r="8744" spans="1:10" ht="15.75" thickTop="1" x14ac:dyDescent="0.25">
      <c r="A8744" s="374"/>
      <c r="B8744" s="359"/>
      <c r="C8744" s="359"/>
      <c r="D8744" s="359"/>
      <c r="E8744" s="359"/>
      <c r="F8744" s="359"/>
      <c r="G8744" s="359"/>
      <c r="H8744" s="359"/>
      <c r="I8744" s="359"/>
      <c r="J8744" s="375"/>
    </row>
    <row r="8745" spans="1:10" ht="38.25" x14ac:dyDescent="0.25">
      <c r="A8745" s="376" t="s">
        <v>184</v>
      </c>
      <c r="B8745" s="350" t="s">
        <v>558</v>
      </c>
      <c r="C8745" s="349" t="s">
        <v>12</v>
      </c>
      <c r="D8745" s="349" t="s">
        <v>559</v>
      </c>
      <c r="E8745" s="644" t="s">
        <v>2508</v>
      </c>
      <c r="F8745" s="644"/>
      <c r="G8745" s="351" t="s">
        <v>104</v>
      </c>
      <c r="H8745" s="352">
        <v>1</v>
      </c>
      <c r="I8745" s="353">
        <v>1.48</v>
      </c>
      <c r="J8745" s="377">
        <v>1.48</v>
      </c>
    </row>
    <row r="8746" spans="1:10" ht="26.25" thickBot="1" x14ac:dyDescent="0.3">
      <c r="A8746" s="372" t="s">
        <v>191</v>
      </c>
      <c r="B8746" s="355" t="s">
        <v>226</v>
      </c>
      <c r="C8746" s="354" t="s">
        <v>12</v>
      </c>
      <c r="D8746" s="354" t="s">
        <v>116</v>
      </c>
      <c r="E8746" s="643" t="s">
        <v>805</v>
      </c>
      <c r="F8746" s="643"/>
      <c r="G8746" s="356" t="s">
        <v>2510</v>
      </c>
      <c r="H8746" s="357">
        <v>1.36</v>
      </c>
      <c r="I8746" s="358">
        <v>1.0900000000000001</v>
      </c>
      <c r="J8746" s="373">
        <v>1.48</v>
      </c>
    </row>
    <row r="8747" spans="1:10" ht="15.75" thickTop="1" x14ac:dyDescent="0.25">
      <c r="A8747" s="374"/>
      <c r="B8747" s="359"/>
      <c r="C8747" s="359"/>
      <c r="D8747" s="359"/>
      <c r="E8747" s="359"/>
      <c r="F8747" s="359"/>
      <c r="G8747" s="359"/>
      <c r="H8747" s="359"/>
      <c r="I8747" s="359"/>
      <c r="J8747" s="375"/>
    </row>
    <row r="8748" spans="1:10" x14ac:dyDescent="0.25">
      <c r="A8748" s="376" t="s">
        <v>184</v>
      </c>
      <c r="B8748" s="350" t="s">
        <v>730</v>
      </c>
      <c r="C8748" s="349" t="s">
        <v>12</v>
      </c>
      <c r="D8748" s="349" t="s">
        <v>731</v>
      </c>
      <c r="E8748" s="644" t="s">
        <v>2465</v>
      </c>
      <c r="F8748" s="644"/>
      <c r="G8748" s="351" t="s">
        <v>104</v>
      </c>
      <c r="H8748" s="352">
        <v>1</v>
      </c>
      <c r="I8748" s="353">
        <v>33.61</v>
      </c>
      <c r="J8748" s="377">
        <v>33.61</v>
      </c>
    </row>
    <row r="8749" spans="1:10" ht="25.5" x14ac:dyDescent="0.25">
      <c r="A8749" s="378" t="s">
        <v>185</v>
      </c>
      <c r="B8749" s="361" t="s">
        <v>878</v>
      </c>
      <c r="C8749" s="360" t="s">
        <v>12</v>
      </c>
      <c r="D8749" s="360" t="s">
        <v>879</v>
      </c>
      <c r="E8749" s="645" t="s">
        <v>2465</v>
      </c>
      <c r="F8749" s="645"/>
      <c r="G8749" s="362" t="s">
        <v>104</v>
      </c>
      <c r="H8749" s="363">
        <v>1</v>
      </c>
      <c r="I8749" s="364">
        <v>0.27</v>
      </c>
      <c r="J8749" s="379">
        <v>0.27</v>
      </c>
    </row>
    <row r="8750" spans="1:10" ht="25.5" x14ac:dyDescent="0.25">
      <c r="A8750" s="372" t="s">
        <v>191</v>
      </c>
      <c r="B8750" s="355" t="s">
        <v>218</v>
      </c>
      <c r="C8750" s="354" t="s">
        <v>12</v>
      </c>
      <c r="D8750" s="354" t="s">
        <v>491</v>
      </c>
      <c r="E8750" s="643" t="s">
        <v>2425</v>
      </c>
      <c r="F8750" s="643"/>
      <c r="G8750" s="356" t="s">
        <v>104</v>
      </c>
      <c r="H8750" s="357">
        <v>1</v>
      </c>
      <c r="I8750" s="358">
        <v>0.11</v>
      </c>
      <c r="J8750" s="373">
        <v>0.11</v>
      </c>
    </row>
    <row r="8751" spans="1:10" ht="25.5" x14ac:dyDescent="0.25">
      <c r="A8751" s="372" t="s">
        <v>191</v>
      </c>
      <c r="B8751" s="355" t="s">
        <v>217</v>
      </c>
      <c r="C8751" s="354" t="s">
        <v>12</v>
      </c>
      <c r="D8751" s="354" t="s">
        <v>490</v>
      </c>
      <c r="E8751" s="643" t="s">
        <v>2425</v>
      </c>
      <c r="F8751" s="643"/>
      <c r="G8751" s="356" t="s">
        <v>104</v>
      </c>
      <c r="H8751" s="357">
        <v>1</v>
      </c>
      <c r="I8751" s="358">
        <v>1.49</v>
      </c>
      <c r="J8751" s="373">
        <v>1.49</v>
      </c>
    </row>
    <row r="8752" spans="1:10" ht="25.5" x14ac:dyDescent="0.25">
      <c r="A8752" s="372" t="s">
        <v>191</v>
      </c>
      <c r="B8752" s="355" t="s">
        <v>216</v>
      </c>
      <c r="C8752" s="354" t="s">
        <v>12</v>
      </c>
      <c r="D8752" s="354" t="s">
        <v>488</v>
      </c>
      <c r="E8752" s="643" t="s">
        <v>2425</v>
      </c>
      <c r="F8752" s="643"/>
      <c r="G8752" s="356" t="s">
        <v>104</v>
      </c>
      <c r="H8752" s="357">
        <v>1</v>
      </c>
      <c r="I8752" s="358">
        <v>5</v>
      </c>
      <c r="J8752" s="373">
        <v>5</v>
      </c>
    </row>
    <row r="8753" spans="1:10" x14ac:dyDescent="0.25">
      <c r="A8753" s="372" t="s">
        <v>191</v>
      </c>
      <c r="B8753" s="355" t="s">
        <v>880</v>
      </c>
      <c r="C8753" s="354" t="s">
        <v>12</v>
      </c>
      <c r="D8753" s="354" t="s">
        <v>881</v>
      </c>
      <c r="E8753" s="643" t="s">
        <v>215</v>
      </c>
      <c r="F8753" s="643"/>
      <c r="G8753" s="356" t="s">
        <v>104</v>
      </c>
      <c r="H8753" s="357">
        <v>1</v>
      </c>
      <c r="I8753" s="358">
        <v>23.86</v>
      </c>
      <c r="J8753" s="373">
        <v>23.86</v>
      </c>
    </row>
    <row r="8754" spans="1:10" ht="25.5" x14ac:dyDescent="0.25">
      <c r="A8754" s="372" t="s">
        <v>191</v>
      </c>
      <c r="B8754" s="355" t="s">
        <v>257</v>
      </c>
      <c r="C8754" s="354" t="s">
        <v>12</v>
      </c>
      <c r="D8754" s="354" t="s">
        <v>258</v>
      </c>
      <c r="E8754" s="643" t="s">
        <v>2425</v>
      </c>
      <c r="F8754" s="643"/>
      <c r="G8754" s="356" t="s">
        <v>104</v>
      </c>
      <c r="H8754" s="357">
        <v>1</v>
      </c>
      <c r="I8754" s="358">
        <v>0.59</v>
      </c>
      <c r="J8754" s="373">
        <v>0.59</v>
      </c>
    </row>
    <row r="8755" spans="1:10" ht="25.5" x14ac:dyDescent="0.25">
      <c r="A8755" s="372" t="s">
        <v>191</v>
      </c>
      <c r="B8755" s="355" t="s">
        <v>255</v>
      </c>
      <c r="C8755" s="354" t="s">
        <v>12</v>
      </c>
      <c r="D8755" s="354" t="s">
        <v>256</v>
      </c>
      <c r="E8755" s="643" t="s">
        <v>2425</v>
      </c>
      <c r="F8755" s="643"/>
      <c r="G8755" s="356" t="s">
        <v>104</v>
      </c>
      <c r="H8755" s="357">
        <v>1</v>
      </c>
      <c r="I8755" s="358">
        <v>1.41</v>
      </c>
      <c r="J8755" s="373">
        <v>1.41</v>
      </c>
    </row>
    <row r="8756" spans="1:10" ht="26.25" thickBot="1" x14ac:dyDescent="0.3">
      <c r="A8756" s="372" t="s">
        <v>191</v>
      </c>
      <c r="B8756" s="355" t="s">
        <v>219</v>
      </c>
      <c r="C8756" s="354" t="s">
        <v>12</v>
      </c>
      <c r="D8756" s="354" t="s">
        <v>489</v>
      </c>
      <c r="E8756" s="643" t="s">
        <v>2425</v>
      </c>
      <c r="F8756" s="643"/>
      <c r="G8756" s="356" t="s">
        <v>104</v>
      </c>
      <c r="H8756" s="357">
        <v>1</v>
      </c>
      <c r="I8756" s="358">
        <v>0.88</v>
      </c>
      <c r="J8756" s="373">
        <v>0.88</v>
      </c>
    </row>
    <row r="8757" spans="1:10" ht="15.75" thickTop="1" x14ac:dyDescent="0.25">
      <c r="A8757" s="374"/>
      <c r="B8757" s="359"/>
      <c r="C8757" s="359"/>
      <c r="D8757" s="359"/>
      <c r="E8757" s="359"/>
      <c r="F8757" s="359"/>
      <c r="G8757" s="359"/>
      <c r="H8757" s="359"/>
      <c r="I8757" s="359"/>
      <c r="J8757" s="375"/>
    </row>
    <row r="8758" spans="1:10" x14ac:dyDescent="0.25">
      <c r="A8758" s="376" t="s">
        <v>184</v>
      </c>
      <c r="B8758" s="350" t="s">
        <v>190</v>
      </c>
      <c r="C8758" s="349" t="s">
        <v>12</v>
      </c>
      <c r="D8758" s="349" t="s">
        <v>106</v>
      </c>
      <c r="E8758" s="644" t="s">
        <v>2465</v>
      </c>
      <c r="F8758" s="644"/>
      <c r="G8758" s="351" t="s">
        <v>104</v>
      </c>
      <c r="H8758" s="352">
        <v>1</v>
      </c>
      <c r="I8758" s="353">
        <v>24.91</v>
      </c>
      <c r="J8758" s="377">
        <v>24.91</v>
      </c>
    </row>
    <row r="8759" spans="1:10" ht="25.5" x14ac:dyDescent="0.25">
      <c r="A8759" s="378" t="s">
        <v>185</v>
      </c>
      <c r="B8759" s="361" t="s">
        <v>537</v>
      </c>
      <c r="C8759" s="360" t="s">
        <v>12</v>
      </c>
      <c r="D8759" s="360" t="s">
        <v>538</v>
      </c>
      <c r="E8759" s="645" t="s">
        <v>2465</v>
      </c>
      <c r="F8759" s="645"/>
      <c r="G8759" s="362" t="s">
        <v>104</v>
      </c>
      <c r="H8759" s="363">
        <v>1</v>
      </c>
      <c r="I8759" s="364">
        <v>0.32</v>
      </c>
      <c r="J8759" s="379">
        <v>0.32</v>
      </c>
    </row>
    <row r="8760" spans="1:10" ht="25.5" x14ac:dyDescent="0.25">
      <c r="A8760" s="372" t="s">
        <v>191</v>
      </c>
      <c r="B8760" s="355" t="s">
        <v>265</v>
      </c>
      <c r="C8760" s="354" t="s">
        <v>12</v>
      </c>
      <c r="D8760" s="354" t="s">
        <v>266</v>
      </c>
      <c r="E8760" s="643" t="s">
        <v>2425</v>
      </c>
      <c r="F8760" s="643"/>
      <c r="G8760" s="356" t="s">
        <v>104</v>
      </c>
      <c r="H8760" s="357">
        <v>1</v>
      </c>
      <c r="I8760" s="358">
        <v>0.47</v>
      </c>
      <c r="J8760" s="373">
        <v>0.47</v>
      </c>
    </row>
    <row r="8761" spans="1:10" ht="25.5" x14ac:dyDescent="0.25">
      <c r="A8761" s="372" t="s">
        <v>191</v>
      </c>
      <c r="B8761" s="355" t="s">
        <v>219</v>
      </c>
      <c r="C8761" s="354" t="s">
        <v>12</v>
      </c>
      <c r="D8761" s="354" t="s">
        <v>489</v>
      </c>
      <c r="E8761" s="643" t="s">
        <v>2425</v>
      </c>
      <c r="F8761" s="643"/>
      <c r="G8761" s="356" t="s">
        <v>104</v>
      </c>
      <c r="H8761" s="357">
        <v>1</v>
      </c>
      <c r="I8761" s="358">
        <v>0.88</v>
      </c>
      <c r="J8761" s="373">
        <v>0.88</v>
      </c>
    </row>
    <row r="8762" spans="1:10" x14ac:dyDescent="0.25">
      <c r="A8762" s="372" t="s">
        <v>191</v>
      </c>
      <c r="B8762" s="355" t="s">
        <v>235</v>
      </c>
      <c r="C8762" s="354" t="s">
        <v>12</v>
      </c>
      <c r="D8762" s="354" t="s">
        <v>882</v>
      </c>
      <c r="E8762" s="643" t="s">
        <v>215</v>
      </c>
      <c r="F8762" s="643"/>
      <c r="G8762" s="356" t="s">
        <v>104</v>
      </c>
      <c r="H8762" s="357">
        <v>1</v>
      </c>
      <c r="I8762" s="358">
        <v>15.16</v>
      </c>
      <c r="J8762" s="373">
        <v>15.16</v>
      </c>
    </row>
    <row r="8763" spans="1:10" ht="25.5" x14ac:dyDescent="0.25">
      <c r="A8763" s="372" t="s">
        <v>191</v>
      </c>
      <c r="B8763" s="355" t="s">
        <v>263</v>
      </c>
      <c r="C8763" s="354" t="s">
        <v>12</v>
      </c>
      <c r="D8763" s="354" t="s">
        <v>264</v>
      </c>
      <c r="E8763" s="643" t="s">
        <v>2425</v>
      </c>
      <c r="F8763" s="643"/>
      <c r="G8763" s="356" t="s">
        <v>104</v>
      </c>
      <c r="H8763" s="357">
        <v>1</v>
      </c>
      <c r="I8763" s="358">
        <v>1.48</v>
      </c>
      <c r="J8763" s="373">
        <v>1.48</v>
      </c>
    </row>
    <row r="8764" spans="1:10" ht="25.5" x14ac:dyDescent="0.25">
      <c r="A8764" s="372" t="s">
        <v>191</v>
      </c>
      <c r="B8764" s="355" t="s">
        <v>216</v>
      </c>
      <c r="C8764" s="354" t="s">
        <v>12</v>
      </c>
      <c r="D8764" s="354" t="s">
        <v>488</v>
      </c>
      <c r="E8764" s="643" t="s">
        <v>2425</v>
      </c>
      <c r="F8764" s="643"/>
      <c r="G8764" s="356" t="s">
        <v>104</v>
      </c>
      <c r="H8764" s="357">
        <v>1</v>
      </c>
      <c r="I8764" s="358">
        <v>5</v>
      </c>
      <c r="J8764" s="373">
        <v>5</v>
      </c>
    </row>
    <row r="8765" spans="1:10" ht="25.5" x14ac:dyDescent="0.25">
      <c r="A8765" s="372" t="s">
        <v>191</v>
      </c>
      <c r="B8765" s="355" t="s">
        <v>218</v>
      </c>
      <c r="C8765" s="354" t="s">
        <v>12</v>
      </c>
      <c r="D8765" s="354" t="s">
        <v>491</v>
      </c>
      <c r="E8765" s="643" t="s">
        <v>2425</v>
      </c>
      <c r="F8765" s="643"/>
      <c r="G8765" s="356" t="s">
        <v>104</v>
      </c>
      <c r="H8765" s="357">
        <v>1</v>
      </c>
      <c r="I8765" s="358">
        <v>0.11</v>
      </c>
      <c r="J8765" s="373">
        <v>0.11</v>
      </c>
    </row>
    <row r="8766" spans="1:10" ht="26.25" thickBot="1" x14ac:dyDescent="0.3">
      <c r="A8766" s="372" t="s">
        <v>191</v>
      </c>
      <c r="B8766" s="355" t="s">
        <v>217</v>
      </c>
      <c r="C8766" s="354" t="s">
        <v>12</v>
      </c>
      <c r="D8766" s="354" t="s">
        <v>490</v>
      </c>
      <c r="E8766" s="643" t="s">
        <v>2425</v>
      </c>
      <c r="F8766" s="643"/>
      <c r="G8766" s="356" t="s">
        <v>104</v>
      </c>
      <c r="H8766" s="357">
        <v>1</v>
      </c>
      <c r="I8766" s="358">
        <v>1.49</v>
      </c>
      <c r="J8766" s="373">
        <v>1.49</v>
      </c>
    </row>
    <row r="8767" spans="1:10" ht="15.75" thickTop="1" x14ac:dyDescent="0.25">
      <c r="A8767" s="374"/>
      <c r="B8767" s="359"/>
      <c r="C8767" s="359"/>
      <c r="D8767" s="359"/>
      <c r="E8767" s="359"/>
      <c r="F8767" s="359"/>
      <c r="G8767" s="359"/>
      <c r="H8767" s="359"/>
      <c r="I8767" s="359"/>
      <c r="J8767" s="375"/>
    </row>
    <row r="8768" spans="1:10" ht="25.5" x14ac:dyDescent="0.25">
      <c r="A8768" s="376" t="s">
        <v>184</v>
      </c>
      <c r="B8768" s="350" t="s">
        <v>3772</v>
      </c>
      <c r="C8768" s="349" t="s">
        <v>163</v>
      </c>
      <c r="D8768" s="349" t="s">
        <v>3773</v>
      </c>
      <c r="E8768" s="644" t="s">
        <v>189</v>
      </c>
      <c r="F8768" s="644"/>
      <c r="G8768" s="351" t="s">
        <v>3759</v>
      </c>
      <c r="H8768" s="352">
        <v>1</v>
      </c>
      <c r="I8768" s="353">
        <v>11555.04</v>
      </c>
      <c r="J8768" s="377">
        <v>11555.04</v>
      </c>
    </row>
    <row r="8769" spans="1:10" x14ac:dyDescent="0.25">
      <c r="A8769" s="378" t="s">
        <v>185</v>
      </c>
      <c r="B8769" s="361" t="s">
        <v>4557</v>
      </c>
      <c r="C8769" s="360" t="s">
        <v>12</v>
      </c>
      <c r="D8769" s="360" t="s">
        <v>4558</v>
      </c>
      <c r="E8769" s="645" t="s">
        <v>2465</v>
      </c>
      <c r="F8769" s="645"/>
      <c r="G8769" s="362" t="s">
        <v>104</v>
      </c>
      <c r="H8769" s="363">
        <v>456</v>
      </c>
      <c r="I8769" s="364">
        <v>25.34</v>
      </c>
      <c r="J8769" s="379">
        <v>11555.04</v>
      </c>
    </row>
    <row r="8770" spans="1:10" x14ac:dyDescent="0.25">
      <c r="A8770" s="646" t="s">
        <v>199</v>
      </c>
      <c r="B8770" s="853"/>
      <c r="C8770" s="853"/>
      <c r="D8770" s="853"/>
      <c r="E8770" s="853"/>
      <c r="F8770" s="853"/>
      <c r="G8770" s="853"/>
      <c r="H8770" s="853"/>
      <c r="I8770" s="853"/>
      <c r="J8770" s="647"/>
    </row>
    <row r="8771" spans="1:10" ht="15.75" thickBot="1" x14ac:dyDescent="0.3">
      <c r="A8771" s="648" t="s">
        <v>4559</v>
      </c>
      <c r="B8771" s="854"/>
      <c r="C8771" s="854"/>
      <c r="D8771" s="854"/>
      <c r="E8771" s="854"/>
      <c r="F8771" s="854"/>
      <c r="G8771" s="854"/>
      <c r="H8771" s="854"/>
      <c r="I8771" s="854"/>
      <c r="J8771" s="649"/>
    </row>
    <row r="8772" spans="1:10" ht="15.75" thickTop="1" x14ac:dyDescent="0.25">
      <c r="A8772" s="374"/>
      <c r="B8772" s="359"/>
      <c r="C8772" s="359"/>
      <c r="D8772" s="359"/>
      <c r="E8772" s="359"/>
      <c r="F8772" s="359"/>
      <c r="G8772" s="359"/>
      <c r="H8772" s="359"/>
      <c r="I8772" s="359"/>
      <c r="J8772" s="375"/>
    </row>
    <row r="8773" spans="1:10" ht="25.5" x14ac:dyDescent="0.25">
      <c r="A8773" s="376" t="s">
        <v>184</v>
      </c>
      <c r="B8773" s="350" t="s">
        <v>782</v>
      </c>
      <c r="C8773" s="349" t="s">
        <v>12</v>
      </c>
      <c r="D8773" s="349" t="s">
        <v>5611</v>
      </c>
      <c r="E8773" s="644" t="s">
        <v>779</v>
      </c>
      <c r="F8773" s="644"/>
      <c r="G8773" s="351" t="s">
        <v>4</v>
      </c>
      <c r="H8773" s="352">
        <v>1</v>
      </c>
      <c r="I8773" s="353">
        <v>11.33</v>
      </c>
      <c r="J8773" s="377">
        <v>11.33</v>
      </c>
    </row>
    <row r="8774" spans="1:10" ht="25.5" x14ac:dyDescent="0.25">
      <c r="A8774" s="378" t="s">
        <v>185</v>
      </c>
      <c r="B8774" s="361" t="s">
        <v>416</v>
      </c>
      <c r="C8774" s="360" t="s">
        <v>12</v>
      </c>
      <c r="D8774" s="360" t="s">
        <v>417</v>
      </c>
      <c r="E8774" s="645" t="s">
        <v>2465</v>
      </c>
      <c r="F8774" s="645"/>
      <c r="G8774" s="362" t="s">
        <v>104</v>
      </c>
      <c r="H8774" s="363">
        <v>8.3852399999999994E-2</v>
      </c>
      <c r="I8774" s="364">
        <v>33.36</v>
      </c>
      <c r="J8774" s="379">
        <v>2.79</v>
      </c>
    </row>
    <row r="8775" spans="1:10" x14ac:dyDescent="0.25">
      <c r="A8775" s="378" t="s">
        <v>185</v>
      </c>
      <c r="B8775" s="361" t="s">
        <v>190</v>
      </c>
      <c r="C8775" s="360" t="s">
        <v>12</v>
      </c>
      <c r="D8775" s="360" t="s">
        <v>106</v>
      </c>
      <c r="E8775" s="645" t="s">
        <v>2465</v>
      </c>
      <c r="F8775" s="645"/>
      <c r="G8775" s="362" t="s">
        <v>104</v>
      </c>
      <c r="H8775" s="363">
        <v>3.2185800000000001E-2</v>
      </c>
      <c r="I8775" s="364">
        <v>24.91</v>
      </c>
      <c r="J8775" s="379">
        <v>0.8</v>
      </c>
    </row>
    <row r="8776" spans="1:10" ht="39" thickBot="1" x14ac:dyDescent="0.3">
      <c r="A8776" s="372" t="s">
        <v>191</v>
      </c>
      <c r="B8776" s="355" t="s">
        <v>917</v>
      </c>
      <c r="C8776" s="354" t="s">
        <v>12</v>
      </c>
      <c r="D8776" s="354" t="s">
        <v>918</v>
      </c>
      <c r="E8776" s="643" t="s">
        <v>192</v>
      </c>
      <c r="F8776" s="643"/>
      <c r="G8776" s="356" t="s">
        <v>4</v>
      </c>
      <c r="H8776" s="357">
        <v>1</v>
      </c>
      <c r="I8776" s="358">
        <v>7.74</v>
      </c>
      <c r="J8776" s="373">
        <v>7.74</v>
      </c>
    </row>
    <row r="8777" spans="1:10" ht="15.75" thickTop="1" x14ac:dyDescent="0.25">
      <c r="A8777" s="374"/>
      <c r="B8777" s="359"/>
      <c r="C8777" s="359"/>
      <c r="D8777" s="359"/>
      <c r="E8777" s="359"/>
      <c r="F8777" s="359"/>
      <c r="G8777" s="359"/>
      <c r="H8777" s="359"/>
      <c r="I8777" s="359"/>
      <c r="J8777" s="375"/>
    </row>
    <row r="8778" spans="1:10" ht="25.5" x14ac:dyDescent="0.25">
      <c r="A8778" s="376" t="s">
        <v>184</v>
      </c>
      <c r="B8778" s="350" t="s">
        <v>2058</v>
      </c>
      <c r="C8778" s="349" t="s">
        <v>12</v>
      </c>
      <c r="D8778" s="349" t="s">
        <v>5608</v>
      </c>
      <c r="E8778" s="644" t="s">
        <v>779</v>
      </c>
      <c r="F8778" s="644"/>
      <c r="G8778" s="351" t="s">
        <v>4</v>
      </c>
      <c r="H8778" s="352">
        <v>1</v>
      </c>
      <c r="I8778" s="353">
        <v>161.77000000000001</v>
      </c>
      <c r="J8778" s="377">
        <v>161.77000000000001</v>
      </c>
    </row>
    <row r="8779" spans="1:10" x14ac:dyDescent="0.25">
      <c r="A8779" s="378" t="s">
        <v>185</v>
      </c>
      <c r="B8779" s="361" t="s">
        <v>190</v>
      </c>
      <c r="C8779" s="360" t="s">
        <v>12</v>
      </c>
      <c r="D8779" s="360" t="s">
        <v>106</v>
      </c>
      <c r="E8779" s="645" t="s">
        <v>2465</v>
      </c>
      <c r="F8779" s="645"/>
      <c r="G8779" s="362" t="s">
        <v>104</v>
      </c>
      <c r="H8779" s="363">
        <v>0.1167884</v>
      </c>
      <c r="I8779" s="364">
        <v>24.91</v>
      </c>
      <c r="J8779" s="379">
        <v>2.9</v>
      </c>
    </row>
    <row r="8780" spans="1:10" ht="25.5" x14ac:dyDescent="0.25">
      <c r="A8780" s="378" t="s">
        <v>185</v>
      </c>
      <c r="B8780" s="361" t="s">
        <v>416</v>
      </c>
      <c r="C8780" s="360" t="s">
        <v>12</v>
      </c>
      <c r="D8780" s="360" t="s">
        <v>417</v>
      </c>
      <c r="E8780" s="645" t="s">
        <v>2465</v>
      </c>
      <c r="F8780" s="645"/>
      <c r="G8780" s="362" t="s">
        <v>104</v>
      </c>
      <c r="H8780" s="363">
        <v>0.30426449999999999</v>
      </c>
      <c r="I8780" s="364">
        <v>33.36</v>
      </c>
      <c r="J8780" s="379">
        <v>10.15</v>
      </c>
    </row>
    <row r="8781" spans="1:10" ht="26.25" thickBot="1" x14ac:dyDescent="0.3">
      <c r="A8781" s="372" t="s">
        <v>191</v>
      </c>
      <c r="B8781" s="355" t="s">
        <v>2254</v>
      </c>
      <c r="C8781" s="354" t="s">
        <v>12</v>
      </c>
      <c r="D8781" s="354" t="s">
        <v>2255</v>
      </c>
      <c r="E8781" s="643" t="s">
        <v>192</v>
      </c>
      <c r="F8781" s="643"/>
      <c r="G8781" s="356" t="s">
        <v>4</v>
      </c>
      <c r="H8781" s="357">
        <v>1</v>
      </c>
      <c r="I8781" s="358">
        <v>148.72</v>
      </c>
      <c r="J8781" s="373">
        <v>148.72</v>
      </c>
    </row>
    <row r="8782" spans="1:10" ht="15.75" thickTop="1" x14ac:dyDescent="0.25">
      <c r="A8782" s="374"/>
      <c r="B8782" s="359"/>
      <c r="C8782" s="359"/>
      <c r="D8782" s="359"/>
      <c r="E8782" s="359"/>
      <c r="F8782" s="359"/>
      <c r="G8782" s="359"/>
      <c r="H8782" s="359"/>
      <c r="I8782" s="359"/>
      <c r="J8782" s="375"/>
    </row>
    <row r="8783" spans="1:10" ht="38.25" x14ac:dyDescent="0.25">
      <c r="A8783" s="376" t="s">
        <v>184</v>
      </c>
      <c r="B8783" s="350" t="s">
        <v>719</v>
      </c>
      <c r="C8783" s="349" t="s">
        <v>12</v>
      </c>
      <c r="D8783" s="349" t="s">
        <v>720</v>
      </c>
      <c r="E8783" s="644" t="s">
        <v>713</v>
      </c>
      <c r="F8783" s="644"/>
      <c r="G8783" s="351" t="s">
        <v>4</v>
      </c>
      <c r="H8783" s="352">
        <v>1</v>
      </c>
      <c r="I8783" s="353">
        <v>10.95</v>
      </c>
      <c r="J8783" s="377">
        <v>10.95</v>
      </c>
    </row>
    <row r="8784" spans="1:10" ht="25.5" x14ac:dyDescent="0.25">
      <c r="A8784" s="378" t="s">
        <v>185</v>
      </c>
      <c r="B8784" s="361" t="s">
        <v>211</v>
      </c>
      <c r="C8784" s="360" t="s">
        <v>12</v>
      </c>
      <c r="D8784" s="360" t="s">
        <v>114</v>
      </c>
      <c r="E8784" s="645" t="s">
        <v>2465</v>
      </c>
      <c r="F8784" s="645"/>
      <c r="G8784" s="362" t="s">
        <v>104</v>
      </c>
      <c r="H8784" s="363">
        <v>0.128</v>
      </c>
      <c r="I8784" s="364">
        <v>26.15</v>
      </c>
      <c r="J8784" s="379">
        <v>3.34</v>
      </c>
    </row>
    <row r="8785" spans="1:10" x14ac:dyDescent="0.25">
      <c r="A8785" s="378" t="s">
        <v>185</v>
      </c>
      <c r="B8785" s="361" t="s">
        <v>195</v>
      </c>
      <c r="C8785" s="360" t="s">
        <v>12</v>
      </c>
      <c r="D8785" s="360" t="s">
        <v>112</v>
      </c>
      <c r="E8785" s="645" t="s">
        <v>2465</v>
      </c>
      <c r="F8785" s="645"/>
      <c r="G8785" s="362" t="s">
        <v>104</v>
      </c>
      <c r="H8785" s="363">
        <v>0.128</v>
      </c>
      <c r="I8785" s="364">
        <v>34.340000000000003</v>
      </c>
      <c r="J8785" s="379">
        <v>4.3899999999999997</v>
      </c>
    </row>
    <row r="8786" spans="1:10" ht="38.25" x14ac:dyDescent="0.25">
      <c r="A8786" s="372" t="s">
        <v>191</v>
      </c>
      <c r="B8786" s="355" t="s">
        <v>921</v>
      </c>
      <c r="C8786" s="354" t="s">
        <v>12</v>
      </c>
      <c r="D8786" s="354" t="s">
        <v>922</v>
      </c>
      <c r="E8786" s="643" t="s">
        <v>192</v>
      </c>
      <c r="F8786" s="643"/>
      <c r="G8786" s="356" t="s">
        <v>4</v>
      </c>
      <c r="H8786" s="357">
        <v>1</v>
      </c>
      <c r="I8786" s="358">
        <v>1.1000000000000001</v>
      </c>
      <c r="J8786" s="373">
        <v>1.1000000000000001</v>
      </c>
    </row>
    <row r="8787" spans="1:10" ht="26.25" thickBot="1" x14ac:dyDescent="0.3">
      <c r="A8787" s="372" t="s">
        <v>191</v>
      </c>
      <c r="B8787" s="355" t="s">
        <v>919</v>
      </c>
      <c r="C8787" s="354" t="s">
        <v>12</v>
      </c>
      <c r="D8787" s="354" t="s">
        <v>920</v>
      </c>
      <c r="E8787" s="643" t="s">
        <v>192</v>
      </c>
      <c r="F8787" s="643"/>
      <c r="G8787" s="356" t="s">
        <v>4</v>
      </c>
      <c r="H8787" s="357">
        <v>1</v>
      </c>
      <c r="I8787" s="358">
        <v>2.12</v>
      </c>
      <c r="J8787" s="373">
        <v>2.12</v>
      </c>
    </row>
    <row r="8788" spans="1:10" ht="15.75" thickTop="1" x14ac:dyDescent="0.25">
      <c r="A8788" s="374"/>
      <c r="B8788" s="359"/>
      <c r="C8788" s="359"/>
      <c r="D8788" s="359"/>
      <c r="E8788" s="359"/>
      <c r="F8788" s="359"/>
      <c r="G8788" s="359"/>
      <c r="H8788" s="359"/>
      <c r="I8788" s="359"/>
      <c r="J8788" s="375"/>
    </row>
    <row r="8789" spans="1:10" ht="38.25" x14ac:dyDescent="0.25">
      <c r="A8789" s="376" t="s">
        <v>184</v>
      </c>
      <c r="B8789" s="350" t="s">
        <v>6086</v>
      </c>
      <c r="C8789" s="349" t="s">
        <v>163</v>
      </c>
      <c r="D8789" s="349" t="s">
        <v>6087</v>
      </c>
      <c r="E8789" s="644" t="s">
        <v>194</v>
      </c>
      <c r="F8789" s="644"/>
      <c r="G8789" s="351" t="s">
        <v>4</v>
      </c>
      <c r="H8789" s="352">
        <v>1</v>
      </c>
      <c r="I8789" s="353">
        <v>9.69</v>
      </c>
      <c r="J8789" s="377">
        <v>9.69</v>
      </c>
    </row>
    <row r="8790" spans="1:10" x14ac:dyDescent="0.25">
      <c r="A8790" s="378" t="s">
        <v>185</v>
      </c>
      <c r="B8790" s="361" t="s">
        <v>195</v>
      </c>
      <c r="C8790" s="360" t="s">
        <v>12</v>
      </c>
      <c r="D8790" s="360" t="s">
        <v>112</v>
      </c>
      <c r="E8790" s="645" t="s">
        <v>2465</v>
      </c>
      <c r="F8790" s="645"/>
      <c r="G8790" s="362" t="s">
        <v>104</v>
      </c>
      <c r="H8790" s="363">
        <v>0.104</v>
      </c>
      <c r="I8790" s="364">
        <v>34.340000000000003</v>
      </c>
      <c r="J8790" s="379">
        <v>3.57</v>
      </c>
    </row>
    <row r="8791" spans="1:10" ht="38.25" x14ac:dyDescent="0.25">
      <c r="A8791" s="372" t="s">
        <v>191</v>
      </c>
      <c r="B8791" s="355" t="s">
        <v>6223</v>
      </c>
      <c r="C8791" s="354" t="s">
        <v>12</v>
      </c>
      <c r="D8791" s="354" t="s">
        <v>6224</v>
      </c>
      <c r="E8791" s="643" t="s">
        <v>192</v>
      </c>
      <c r="F8791" s="643"/>
      <c r="G8791" s="356" t="s">
        <v>4</v>
      </c>
      <c r="H8791" s="357">
        <v>1</v>
      </c>
      <c r="I8791" s="358">
        <v>1.8</v>
      </c>
      <c r="J8791" s="373">
        <v>1.8</v>
      </c>
    </row>
    <row r="8792" spans="1:10" ht="25.5" x14ac:dyDescent="0.25">
      <c r="A8792" s="372" t="s">
        <v>191</v>
      </c>
      <c r="B8792" s="355" t="s">
        <v>6221</v>
      </c>
      <c r="C8792" s="354" t="s">
        <v>12</v>
      </c>
      <c r="D8792" s="354" t="s">
        <v>6222</v>
      </c>
      <c r="E8792" s="643" t="s">
        <v>192</v>
      </c>
      <c r="F8792" s="643"/>
      <c r="G8792" s="356" t="s">
        <v>4</v>
      </c>
      <c r="H8792" s="357">
        <v>1</v>
      </c>
      <c r="I8792" s="358">
        <v>4.32</v>
      </c>
      <c r="J8792" s="373">
        <v>4.32</v>
      </c>
    </row>
    <row r="8793" spans="1:10" x14ac:dyDescent="0.25">
      <c r="A8793" s="646" t="s">
        <v>199</v>
      </c>
      <c r="B8793" s="853"/>
      <c r="C8793" s="853"/>
      <c r="D8793" s="853"/>
      <c r="E8793" s="853"/>
      <c r="F8793" s="853"/>
      <c r="G8793" s="853"/>
      <c r="H8793" s="853"/>
      <c r="I8793" s="853"/>
      <c r="J8793" s="647"/>
    </row>
    <row r="8794" spans="1:10" ht="15.75" thickBot="1" x14ac:dyDescent="0.3">
      <c r="A8794" s="648" t="s">
        <v>6225</v>
      </c>
      <c r="B8794" s="854"/>
      <c r="C8794" s="854"/>
      <c r="D8794" s="854"/>
      <c r="E8794" s="854"/>
      <c r="F8794" s="854"/>
      <c r="G8794" s="854"/>
      <c r="H8794" s="854"/>
      <c r="I8794" s="854"/>
      <c r="J8794" s="649"/>
    </row>
    <row r="8795" spans="1:10" ht="15.75" thickTop="1" x14ac:dyDescent="0.25">
      <c r="A8795" s="374"/>
      <c r="B8795" s="359"/>
      <c r="C8795" s="359"/>
      <c r="D8795" s="359"/>
      <c r="E8795" s="359"/>
      <c r="F8795" s="359"/>
      <c r="G8795" s="359"/>
      <c r="H8795" s="359"/>
      <c r="I8795" s="359"/>
      <c r="J8795" s="375"/>
    </row>
    <row r="8796" spans="1:10" ht="38.25" x14ac:dyDescent="0.25">
      <c r="A8796" s="376" t="s">
        <v>184</v>
      </c>
      <c r="B8796" s="350" t="s">
        <v>3389</v>
      </c>
      <c r="C8796" s="349" t="s">
        <v>163</v>
      </c>
      <c r="D8796" s="349" t="s">
        <v>3390</v>
      </c>
      <c r="E8796" s="644" t="s">
        <v>198</v>
      </c>
      <c r="F8796" s="644"/>
      <c r="G8796" s="351" t="s">
        <v>3</v>
      </c>
      <c r="H8796" s="352">
        <v>1</v>
      </c>
      <c r="I8796" s="353">
        <v>78.42</v>
      </c>
      <c r="J8796" s="377">
        <v>78.42</v>
      </c>
    </row>
    <row r="8797" spans="1:10" x14ac:dyDescent="0.25">
      <c r="A8797" s="378" t="s">
        <v>185</v>
      </c>
      <c r="B8797" s="361" t="s">
        <v>190</v>
      </c>
      <c r="C8797" s="360" t="s">
        <v>12</v>
      </c>
      <c r="D8797" s="360" t="s">
        <v>106</v>
      </c>
      <c r="E8797" s="645" t="s">
        <v>2465</v>
      </c>
      <c r="F8797" s="645"/>
      <c r="G8797" s="362" t="s">
        <v>104</v>
      </c>
      <c r="H8797" s="363">
        <v>0.25</v>
      </c>
      <c r="I8797" s="364">
        <v>24.91</v>
      </c>
      <c r="J8797" s="379">
        <v>6.22</v>
      </c>
    </row>
    <row r="8798" spans="1:10" x14ac:dyDescent="0.25">
      <c r="A8798" s="378" t="s">
        <v>185</v>
      </c>
      <c r="B8798" s="361" t="s">
        <v>730</v>
      </c>
      <c r="C8798" s="360" t="s">
        <v>12</v>
      </c>
      <c r="D8798" s="360" t="s">
        <v>731</v>
      </c>
      <c r="E8798" s="645" t="s">
        <v>2465</v>
      </c>
      <c r="F8798" s="645"/>
      <c r="G8798" s="362" t="s">
        <v>104</v>
      </c>
      <c r="H8798" s="363">
        <v>0.25</v>
      </c>
      <c r="I8798" s="364">
        <v>33.61</v>
      </c>
      <c r="J8798" s="379">
        <v>8.4</v>
      </c>
    </row>
    <row r="8799" spans="1:10" ht="26.25" thickBot="1" x14ac:dyDescent="0.3">
      <c r="A8799" s="372" t="s">
        <v>191</v>
      </c>
      <c r="B8799" s="355" t="s">
        <v>3402</v>
      </c>
      <c r="C8799" s="354" t="s">
        <v>125</v>
      </c>
      <c r="D8799" s="354" t="s">
        <v>3403</v>
      </c>
      <c r="E8799" s="643" t="s">
        <v>192</v>
      </c>
      <c r="F8799" s="643"/>
      <c r="G8799" s="356" t="s">
        <v>3</v>
      </c>
      <c r="H8799" s="357">
        <v>1.1000000000000001</v>
      </c>
      <c r="I8799" s="358">
        <v>58</v>
      </c>
      <c r="J8799" s="373">
        <v>63.8</v>
      </c>
    </row>
    <row r="8800" spans="1:10" ht="15.75" thickTop="1" x14ac:dyDescent="0.25">
      <c r="A8800" s="374"/>
      <c r="B8800" s="359"/>
      <c r="C8800" s="359"/>
      <c r="D8800" s="359"/>
      <c r="E8800" s="359"/>
      <c r="F8800" s="359"/>
      <c r="G8800" s="359"/>
      <c r="H8800" s="359"/>
      <c r="I8800" s="359"/>
      <c r="J8800" s="375"/>
    </row>
    <row r="8801" spans="1:10" ht="25.5" x14ac:dyDescent="0.25">
      <c r="A8801" s="376" t="s">
        <v>184</v>
      </c>
      <c r="B8801" s="350" t="s">
        <v>3832</v>
      </c>
      <c r="C8801" s="349" t="s">
        <v>163</v>
      </c>
      <c r="D8801" s="349" t="s">
        <v>3833</v>
      </c>
      <c r="E8801" s="644" t="s">
        <v>3749</v>
      </c>
      <c r="F8801" s="644"/>
      <c r="G8801" s="351" t="s">
        <v>4</v>
      </c>
      <c r="H8801" s="352">
        <v>1</v>
      </c>
      <c r="I8801" s="353">
        <v>125.37</v>
      </c>
      <c r="J8801" s="377">
        <v>125.37</v>
      </c>
    </row>
    <row r="8802" spans="1:10" ht="25.5" x14ac:dyDescent="0.25">
      <c r="A8802" s="378" t="s">
        <v>185</v>
      </c>
      <c r="B8802" s="361" t="s">
        <v>188</v>
      </c>
      <c r="C8802" s="360" t="s">
        <v>12</v>
      </c>
      <c r="D8802" s="360" t="s">
        <v>108</v>
      </c>
      <c r="E8802" s="645" t="s">
        <v>2465</v>
      </c>
      <c r="F8802" s="645"/>
      <c r="G8802" s="362" t="s">
        <v>104</v>
      </c>
      <c r="H8802" s="363">
        <v>1.2</v>
      </c>
      <c r="I8802" s="364">
        <v>33.24</v>
      </c>
      <c r="J8802" s="379">
        <v>39.880000000000003</v>
      </c>
    </row>
    <row r="8803" spans="1:10" x14ac:dyDescent="0.25">
      <c r="A8803" s="378" t="s">
        <v>185</v>
      </c>
      <c r="B8803" s="361" t="s">
        <v>190</v>
      </c>
      <c r="C8803" s="360" t="s">
        <v>12</v>
      </c>
      <c r="D8803" s="360" t="s">
        <v>106</v>
      </c>
      <c r="E8803" s="645" t="s">
        <v>2465</v>
      </c>
      <c r="F8803" s="645"/>
      <c r="G8803" s="362" t="s">
        <v>104</v>
      </c>
      <c r="H8803" s="363">
        <v>1.2</v>
      </c>
      <c r="I8803" s="364">
        <v>24.91</v>
      </c>
      <c r="J8803" s="379">
        <v>29.89</v>
      </c>
    </row>
    <row r="8804" spans="1:10" ht="38.25" x14ac:dyDescent="0.25">
      <c r="A8804" s="378" t="s">
        <v>185</v>
      </c>
      <c r="B8804" s="361" t="s">
        <v>4438</v>
      </c>
      <c r="C8804" s="360" t="s">
        <v>12</v>
      </c>
      <c r="D8804" s="360" t="s">
        <v>4439</v>
      </c>
      <c r="E8804" s="645" t="s">
        <v>2467</v>
      </c>
      <c r="F8804" s="645"/>
      <c r="G8804" s="362" t="s">
        <v>162</v>
      </c>
      <c r="H8804" s="363">
        <v>0.93</v>
      </c>
      <c r="I8804" s="364">
        <v>9.75</v>
      </c>
      <c r="J8804" s="379">
        <v>9.06</v>
      </c>
    </row>
    <row r="8805" spans="1:10" ht="25.5" x14ac:dyDescent="0.25">
      <c r="A8805" s="372" t="s">
        <v>191</v>
      </c>
      <c r="B8805" s="355" t="s">
        <v>4442</v>
      </c>
      <c r="C8805" s="354" t="s">
        <v>200</v>
      </c>
      <c r="D8805" s="354" t="s">
        <v>4443</v>
      </c>
      <c r="E8805" s="643" t="s">
        <v>192</v>
      </c>
      <c r="F8805" s="643"/>
      <c r="G8805" s="356" t="s">
        <v>297</v>
      </c>
      <c r="H8805" s="357">
        <v>2.2000000000000002</v>
      </c>
      <c r="I8805" s="358">
        <v>6.69</v>
      </c>
      <c r="J8805" s="373">
        <v>14.71</v>
      </c>
    </row>
    <row r="8806" spans="1:10" ht="25.5" x14ac:dyDescent="0.25">
      <c r="A8806" s="372" t="s">
        <v>191</v>
      </c>
      <c r="B8806" s="355" t="s">
        <v>1067</v>
      </c>
      <c r="C8806" s="354" t="s">
        <v>12</v>
      </c>
      <c r="D8806" s="354" t="s">
        <v>1068</v>
      </c>
      <c r="E8806" s="643" t="s">
        <v>192</v>
      </c>
      <c r="F8806" s="643"/>
      <c r="G8806" s="356" t="s">
        <v>16</v>
      </c>
      <c r="H8806" s="357">
        <v>7.0000000000000007E-2</v>
      </c>
      <c r="I8806" s="358">
        <v>16.27</v>
      </c>
      <c r="J8806" s="373">
        <v>1.1299999999999999</v>
      </c>
    </row>
    <row r="8807" spans="1:10" ht="38.25" x14ac:dyDescent="0.25">
      <c r="A8807" s="372" t="s">
        <v>191</v>
      </c>
      <c r="B8807" s="355" t="s">
        <v>4201</v>
      </c>
      <c r="C8807" s="354" t="s">
        <v>12</v>
      </c>
      <c r="D8807" s="354" t="s">
        <v>4202</v>
      </c>
      <c r="E8807" s="643" t="s">
        <v>192</v>
      </c>
      <c r="F8807" s="643"/>
      <c r="G8807" s="356" t="s">
        <v>3</v>
      </c>
      <c r="H8807" s="357">
        <v>1.2</v>
      </c>
      <c r="I8807" s="358">
        <v>25.59</v>
      </c>
      <c r="J8807" s="373">
        <v>30.7</v>
      </c>
    </row>
    <row r="8808" spans="1:10" x14ac:dyDescent="0.25">
      <c r="A8808" s="646" t="s">
        <v>199</v>
      </c>
      <c r="B8808" s="853"/>
      <c r="C8808" s="853"/>
      <c r="D8808" s="853"/>
      <c r="E8808" s="853"/>
      <c r="F8808" s="853"/>
      <c r="G8808" s="853"/>
      <c r="H8808" s="853"/>
      <c r="I8808" s="853"/>
      <c r="J8808" s="647"/>
    </row>
    <row r="8809" spans="1:10" ht="15.75" thickBot="1" x14ac:dyDescent="0.3">
      <c r="A8809" s="648" t="s">
        <v>4560</v>
      </c>
      <c r="B8809" s="854"/>
      <c r="C8809" s="854"/>
      <c r="D8809" s="854"/>
      <c r="E8809" s="854"/>
      <c r="F8809" s="854"/>
      <c r="G8809" s="854"/>
      <c r="H8809" s="854"/>
      <c r="I8809" s="854"/>
      <c r="J8809" s="649"/>
    </row>
    <row r="8810" spans="1:10" ht="15.75" thickTop="1" x14ac:dyDescent="0.25">
      <c r="A8810" s="374"/>
      <c r="B8810" s="359"/>
      <c r="C8810" s="359"/>
      <c r="D8810" s="359"/>
      <c r="E8810" s="359"/>
      <c r="F8810" s="359"/>
      <c r="G8810" s="359"/>
      <c r="H8810" s="359"/>
      <c r="I8810" s="359"/>
      <c r="J8810" s="375"/>
    </row>
    <row r="8811" spans="1:10" ht="38.25" x14ac:dyDescent="0.25">
      <c r="A8811" s="376" t="s">
        <v>184</v>
      </c>
      <c r="B8811" s="350" t="s">
        <v>2062</v>
      </c>
      <c r="C8811" s="349" t="s">
        <v>163</v>
      </c>
      <c r="D8811" s="349" t="s">
        <v>2063</v>
      </c>
      <c r="E8811" s="644" t="s">
        <v>779</v>
      </c>
      <c r="F8811" s="644"/>
      <c r="G8811" s="351" t="s">
        <v>4</v>
      </c>
      <c r="H8811" s="352">
        <v>1</v>
      </c>
      <c r="I8811" s="353">
        <v>968.81</v>
      </c>
      <c r="J8811" s="377">
        <v>968.81</v>
      </c>
    </row>
    <row r="8812" spans="1:10" x14ac:dyDescent="0.25">
      <c r="A8812" s="378" t="s">
        <v>185</v>
      </c>
      <c r="B8812" s="361" t="s">
        <v>190</v>
      </c>
      <c r="C8812" s="360" t="s">
        <v>12</v>
      </c>
      <c r="D8812" s="360" t="s">
        <v>106</v>
      </c>
      <c r="E8812" s="645" t="s">
        <v>2465</v>
      </c>
      <c r="F8812" s="645"/>
      <c r="G8812" s="362" t="s">
        <v>104</v>
      </c>
      <c r="H8812" s="363">
        <v>0.71109999999999995</v>
      </c>
      <c r="I8812" s="364">
        <v>24.91</v>
      </c>
      <c r="J8812" s="379">
        <v>17.71</v>
      </c>
    </row>
    <row r="8813" spans="1:10" ht="25.5" x14ac:dyDescent="0.25">
      <c r="A8813" s="378" t="s">
        <v>185</v>
      </c>
      <c r="B8813" s="361" t="s">
        <v>416</v>
      </c>
      <c r="C8813" s="360" t="s">
        <v>12</v>
      </c>
      <c r="D8813" s="360" t="s">
        <v>417</v>
      </c>
      <c r="E8813" s="645" t="s">
        <v>2465</v>
      </c>
      <c r="F8813" s="645"/>
      <c r="G8813" s="362" t="s">
        <v>104</v>
      </c>
      <c r="H8813" s="363">
        <v>1.7688999999999999</v>
      </c>
      <c r="I8813" s="364">
        <v>33.36</v>
      </c>
      <c r="J8813" s="379">
        <v>59.01</v>
      </c>
    </row>
    <row r="8814" spans="1:10" x14ac:dyDescent="0.25">
      <c r="A8814" s="372" t="s">
        <v>191</v>
      </c>
      <c r="B8814" s="355" t="s">
        <v>2256</v>
      </c>
      <c r="C8814" s="354" t="s">
        <v>125</v>
      </c>
      <c r="D8814" s="354" t="s">
        <v>3404</v>
      </c>
      <c r="E8814" s="643" t="s">
        <v>192</v>
      </c>
      <c r="F8814" s="643"/>
      <c r="G8814" s="356" t="s">
        <v>4</v>
      </c>
      <c r="H8814" s="357">
        <v>1</v>
      </c>
      <c r="I8814" s="358">
        <v>784.02</v>
      </c>
      <c r="J8814" s="373">
        <v>784.02</v>
      </c>
    </row>
    <row r="8815" spans="1:10" ht="51" x14ac:dyDescent="0.25">
      <c r="A8815" s="372" t="s">
        <v>191</v>
      </c>
      <c r="B8815" s="355" t="s">
        <v>780</v>
      </c>
      <c r="C8815" s="354" t="s">
        <v>12</v>
      </c>
      <c r="D8815" s="354" t="s">
        <v>781</v>
      </c>
      <c r="E8815" s="643" t="s">
        <v>192</v>
      </c>
      <c r="F8815" s="643"/>
      <c r="G8815" s="356" t="s">
        <v>4</v>
      </c>
      <c r="H8815" s="357">
        <v>6</v>
      </c>
      <c r="I8815" s="358">
        <v>16.71</v>
      </c>
      <c r="J8815" s="373">
        <v>100.26</v>
      </c>
    </row>
    <row r="8816" spans="1:10" x14ac:dyDescent="0.25">
      <c r="A8816" s="372" t="s">
        <v>191</v>
      </c>
      <c r="B8816" s="355" t="s">
        <v>783</v>
      </c>
      <c r="C8816" s="354" t="s">
        <v>12</v>
      </c>
      <c r="D8816" s="354" t="s">
        <v>784</v>
      </c>
      <c r="E8816" s="643" t="s">
        <v>192</v>
      </c>
      <c r="F8816" s="643"/>
      <c r="G8816" s="356" t="s">
        <v>16</v>
      </c>
      <c r="H8816" s="357">
        <v>7.0199999999999999E-2</v>
      </c>
      <c r="I8816" s="358">
        <v>111.3</v>
      </c>
      <c r="J8816" s="373">
        <v>7.81</v>
      </c>
    </row>
    <row r="8817" spans="1:10" x14ac:dyDescent="0.25">
      <c r="A8817" s="646" t="s">
        <v>199</v>
      </c>
      <c r="B8817" s="853"/>
      <c r="C8817" s="853"/>
      <c r="D8817" s="853"/>
      <c r="E8817" s="853"/>
      <c r="F8817" s="853"/>
      <c r="G8817" s="853"/>
      <c r="H8817" s="853"/>
      <c r="I8817" s="853"/>
      <c r="J8817" s="647"/>
    </row>
    <row r="8818" spans="1:10" ht="15.75" thickBot="1" x14ac:dyDescent="0.3">
      <c r="A8818" s="648" t="s">
        <v>2257</v>
      </c>
      <c r="B8818" s="854"/>
      <c r="C8818" s="854"/>
      <c r="D8818" s="854"/>
      <c r="E8818" s="854"/>
      <c r="F8818" s="854"/>
      <c r="G8818" s="854"/>
      <c r="H8818" s="854"/>
      <c r="I8818" s="854"/>
      <c r="J8818" s="649"/>
    </row>
    <row r="8819" spans="1:10" ht="15.75" thickTop="1" x14ac:dyDescent="0.25">
      <c r="A8819" s="374"/>
      <c r="B8819" s="359"/>
      <c r="C8819" s="359"/>
      <c r="D8819" s="359"/>
      <c r="E8819" s="359"/>
      <c r="F8819" s="359"/>
      <c r="G8819" s="359"/>
      <c r="H8819" s="359"/>
      <c r="I8819" s="359"/>
      <c r="J8819" s="375"/>
    </row>
    <row r="8820" spans="1:10" x14ac:dyDescent="0.25">
      <c r="A8820" s="376" t="s">
        <v>184</v>
      </c>
      <c r="B8820" s="350" t="s">
        <v>748</v>
      </c>
      <c r="C8820" s="349" t="s">
        <v>12</v>
      </c>
      <c r="D8820" s="349" t="s">
        <v>749</v>
      </c>
      <c r="E8820" s="644" t="s">
        <v>2465</v>
      </c>
      <c r="F8820" s="644"/>
      <c r="G8820" s="351" t="s">
        <v>104</v>
      </c>
      <c r="H8820" s="352">
        <v>1</v>
      </c>
      <c r="I8820" s="353">
        <v>32.93</v>
      </c>
      <c r="J8820" s="377">
        <v>32.93</v>
      </c>
    </row>
    <row r="8821" spans="1:10" ht="25.5" x14ac:dyDescent="0.25">
      <c r="A8821" s="378" t="s">
        <v>185</v>
      </c>
      <c r="B8821" s="361" t="s">
        <v>883</v>
      </c>
      <c r="C8821" s="360" t="s">
        <v>12</v>
      </c>
      <c r="D8821" s="360" t="s">
        <v>884</v>
      </c>
      <c r="E8821" s="645" t="s">
        <v>2465</v>
      </c>
      <c r="F8821" s="645"/>
      <c r="G8821" s="362" t="s">
        <v>104</v>
      </c>
      <c r="H8821" s="363">
        <v>1</v>
      </c>
      <c r="I8821" s="364">
        <v>0.27</v>
      </c>
      <c r="J8821" s="379">
        <v>0.27</v>
      </c>
    </row>
    <row r="8822" spans="1:10" ht="25.5" x14ac:dyDescent="0.25">
      <c r="A8822" s="372" t="s">
        <v>191</v>
      </c>
      <c r="B8822" s="355" t="s">
        <v>219</v>
      </c>
      <c r="C8822" s="354" t="s">
        <v>12</v>
      </c>
      <c r="D8822" s="354" t="s">
        <v>489</v>
      </c>
      <c r="E8822" s="643" t="s">
        <v>2425</v>
      </c>
      <c r="F8822" s="643"/>
      <c r="G8822" s="356" t="s">
        <v>104</v>
      </c>
      <c r="H8822" s="357">
        <v>1</v>
      </c>
      <c r="I8822" s="358">
        <v>0.88</v>
      </c>
      <c r="J8822" s="373">
        <v>0.88</v>
      </c>
    </row>
    <row r="8823" spans="1:10" ht="25.5" x14ac:dyDescent="0.25">
      <c r="A8823" s="372" t="s">
        <v>191</v>
      </c>
      <c r="B8823" s="355" t="s">
        <v>217</v>
      </c>
      <c r="C8823" s="354" t="s">
        <v>12</v>
      </c>
      <c r="D8823" s="354" t="s">
        <v>490</v>
      </c>
      <c r="E8823" s="643" t="s">
        <v>2425</v>
      </c>
      <c r="F8823" s="643"/>
      <c r="G8823" s="356" t="s">
        <v>104</v>
      </c>
      <c r="H8823" s="357">
        <v>1</v>
      </c>
      <c r="I8823" s="358">
        <v>1.49</v>
      </c>
      <c r="J8823" s="373">
        <v>1.49</v>
      </c>
    </row>
    <row r="8824" spans="1:10" ht="38.25" x14ac:dyDescent="0.25">
      <c r="A8824" s="372" t="s">
        <v>191</v>
      </c>
      <c r="B8824" s="355" t="s">
        <v>261</v>
      </c>
      <c r="C8824" s="354" t="s">
        <v>12</v>
      </c>
      <c r="D8824" s="354" t="s">
        <v>262</v>
      </c>
      <c r="E8824" s="643" t="s">
        <v>2425</v>
      </c>
      <c r="F8824" s="643"/>
      <c r="G8824" s="356" t="s">
        <v>104</v>
      </c>
      <c r="H8824" s="357">
        <v>1</v>
      </c>
      <c r="I8824" s="358">
        <v>0.24</v>
      </c>
      <c r="J8824" s="373">
        <v>0.24</v>
      </c>
    </row>
    <row r="8825" spans="1:10" x14ac:dyDescent="0.25">
      <c r="A8825" s="372" t="s">
        <v>191</v>
      </c>
      <c r="B8825" s="355" t="s">
        <v>885</v>
      </c>
      <c r="C8825" s="354" t="s">
        <v>12</v>
      </c>
      <c r="D8825" s="354" t="s">
        <v>886</v>
      </c>
      <c r="E8825" s="643" t="s">
        <v>215</v>
      </c>
      <c r="F8825" s="643"/>
      <c r="G8825" s="356" t="s">
        <v>104</v>
      </c>
      <c r="H8825" s="357">
        <v>1</v>
      </c>
      <c r="I8825" s="358">
        <v>23.55</v>
      </c>
      <c r="J8825" s="373">
        <v>23.55</v>
      </c>
    </row>
    <row r="8826" spans="1:10" ht="25.5" x14ac:dyDescent="0.25">
      <c r="A8826" s="372" t="s">
        <v>191</v>
      </c>
      <c r="B8826" s="355" t="s">
        <v>259</v>
      </c>
      <c r="C8826" s="354" t="s">
        <v>12</v>
      </c>
      <c r="D8826" s="354" t="s">
        <v>260</v>
      </c>
      <c r="E8826" s="643" t="s">
        <v>2425</v>
      </c>
      <c r="F8826" s="643"/>
      <c r="G8826" s="356" t="s">
        <v>104</v>
      </c>
      <c r="H8826" s="357">
        <v>1</v>
      </c>
      <c r="I8826" s="358">
        <v>1.39</v>
      </c>
      <c r="J8826" s="373">
        <v>1.39</v>
      </c>
    </row>
    <row r="8827" spans="1:10" ht="25.5" x14ac:dyDescent="0.25">
      <c r="A8827" s="372" t="s">
        <v>191</v>
      </c>
      <c r="B8827" s="355" t="s">
        <v>218</v>
      </c>
      <c r="C8827" s="354" t="s">
        <v>12</v>
      </c>
      <c r="D8827" s="354" t="s">
        <v>491</v>
      </c>
      <c r="E8827" s="643" t="s">
        <v>2425</v>
      </c>
      <c r="F8827" s="643"/>
      <c r="G8827" s="356" t="s">
        <v>104</v>
      </c>
      <c r="H8827" s="357">
        <v>1</v>
      </c>
      <c r="I8827" s="358">
        <v>0.11</v>
      </c>
      <c r="J8827" s="373">
        <v>0.11</v>
      </c>
    </row>
    <row r="8828" spans="1:10" ht="26.25" thickBot="1" x14ac:dyDescent="0.3">
      <c r="A8828" s="372" t="s">
        <v>191</v>
      </c>
      <c r="B8828" s="355" t="s">
        <v>216</v>
      </c>
      <c r="C8828" s="354" t="s">
        <v>12</v>
      </c>
      <c r="D8828" s="354" t="s">
        <v>488</v>
      </c>
      <c r="E8828" s="643" t="s">
        <v>2425</v>
      </c>
      <c r="F8828" s="643"/>
      <c r="G8828" s="356" t="s">
        <v>104</v>
      </c>
      <c r="H8828" s="357">
        <v>1</v>
      </c>
      <c r="I8828" s="358">
        <v>5</v>
      </c>
      <c r="J8828" s="373">
        <v>5</v>
      </c>
    </row>
    <row r="8829" spans="1:10" ht="15.75" thickTop="1" x14ac:dyDescent="0.25">
      <c r="A8829" s="374"/>
      <c r="B8829" s="359"/>
      <c r="C8829" s="359"/>
      <c r="D8829" s="359"/>
      <c r="E8829" s="359"/>
      <c r="F8829" s="359"/>
      <c r="G8829" s="359"/>
      <c r="H8829" s="359"/>
      <c r="I8829" s="359"/>
      <c r="J8829" s="375"/>
    </row>
    <row r="8830" spans="1:10" ht="63.75" x14ac:dyDescent="0.25">
      <c r="A8830" s="376" t="s">
        <v>184</v>
      </c>
      <c r="B8830" s="350" t="s">
        <v>3796</v>
      </c>
      <c r="C8830" s="349" t="s">
        <v>12</v>
      </c>
      <c r="D8830" s="349" t="s">
        <v>3797</v>
      </c>
      <c r="E8830" s="644" t="s">
        <v>641</v>
      </c>
      <c r="F8830" s="644"/>
      <c r="G8830" s="351" t="s">
        <v>162</v>
      </c>
      <c r="H8830" s="352">
        <v>1</v>
      </c>
      <c r="I8830" s="353">
        <v>48.07</v>
      </c>
      <c r="J8830" s="377">
        <v>48.07</v>
      </c>
    </row>
    <row r="8831" spans="1:10" ht="38.25" x14ac:dyDescent="0.25">
      <c r="A8831" s="378" t="s">
        <v>185</v>
      </c>
      <c r="B8831" s="361" t="s">
        <v>740</v>
      </c>
      <c r="C8831" s="360" t="s">
        <v>12</v>
      </c>
      <c r="D8831" s="360" t="s">
        <v>741</v>
      </c>
      <c r="E8831" s="645" t="s">
        <v>2464</v>
      </c>
      <c r="F8831" s="645"/>
      <c r="G8831" s="362" t="s">
        <v>109</v>
      </c>
      <c r="H8831" s="363">
        <v>5.0000000000000001E-3</v>
      </c>
      <c r="I8831" s="364">
        <v>39.43</v>
      </c>
      <c r="J8831" s="379">
        <v>0.19</v>
      </c>
    </row>
    <row r="8832" spans="1:10" ht="38.25" x14ac:dyDescent="0.25">
      <c r="A8832" s="378" t="s">
        <v>185</v>
      </c>
      <c r="B8832" s="361" t="s">
        <v>742</v>
      </c>
      <c r="C8832" s="360" t="s">
        <v>12</v>
      </c>
      <c r="D8832" s="360" t="s">
        <v>743</v>
      </c>
      <c r="E8832" s="645" t="s">
        <v>2464</v>
      </c>
      <c r="F8832" s="645"/>
      <c r="G8832" s="362" t="s">
        <v>110</v>
      </c>
      <c r="H8832" s="363">
        <v>6.8999999999999999E-3</v>
      </c>
      <c r="I8832" s="364">
        <v>38.229999999999997</v>
      </c>
      <c r="J8832" s="379">
        <v>0.26</v>
      </c>
    </row>
    <row r="8833" spans="1:10" x14ac:dyDescent="0.25">
      <c r="A8833" s="378" t="s">
        <v>185</v>
      </c>
      <c r="B8833" s="361" t="s">
        <v>190</v>
      </c>
      <c r="C8833" s="360" t="s">
        <v>12</v>
      </c>
      <c r="D8833" s="360" t="s">
        <v>106</v>
      </c>
      <c r="E8833" s="645" t="s">
        <v>2465</v>
      </c>
      <c r="F8833" s="645"/>
      <c r="G8833" s="362" t="s">
        <v>104</v>
      </c>
      <c r="H8833" s="363">
        <v>0.15</v>
      </c>
      <c r="I8833" s="364">
        <v>24.91</v>
      </c>
      <c r="J8833" s="379">
        <v>3.73</v>
      </c>
    </row>
    <row r="8834" spans="1:10" x14ac:dyDescent="0.25">
      <c r="A8834" s="378" t="s">
        <v>185</v>
      </c>
      <c r="B8834" s="361" t="s">
        <v>748</v>
      </c>
      <c r="C8834" s="360" t="s">
        <v>12</v>
      </c>
      <c r="D8834" s="360" t="s">
        <v>749</v>
      </c>
      <c r="E8834" s="645" t="s">
        <v>2465</v>
      </c>
      <c r="F8834" s="645"/>
      <c r="G8834" s="362" t="s">
        <v>104</v>
      </c>
      <c r="H8834" s="363">
        <v>0.115</v>
      </c>
      <c r="I8834" s="364">
        <v>32.93</v>
      </c>
      <c r="J8834" s="379">
        <v>3.78</v>
      </c>
    </row>
    <row r="8835" spans="1:10" ht="38.25" x14ac:dyDescent="0.25">
      <c r="A8835" s="372" t="s">
        <v>191</v>
      </c>
      <c r="B8835" s="355" t="s">
        <v>4565</v>
      </c>
      <c r="C8835" s="354" t="s">
        <v>12</v>
      </c>
      <c r="D8835" s="354" t="s">
        <v>4566</v>
      </c>
      <c r="E8835" s="643" t="s">
        <v>192</v>
      </c>
      <c r="F8835" s="643"/>
      <c r="G8835" s="356" t="s">
        <v>750</v>
      </c>
      <c r="H8835" s="357">
        <v>1.27</v>
      </c>
      <c r="I8835" s="358">
        <v>0.24</v>
      </c>
      <c r="J8835" s="373">
        <v>0.3</v>
      </c>
    </row>
    <row r="8836" spans="1:10" ht="38.25" x14ac:dyDescent="0.25">
      <c r="A8836" s="372" t="s">
        <v>191</v>
      </c>
      <c r="B8836" s="355" t="s">
        <v>4561</v>
      </c>
      <c r="C8836" s="354" t="s">
        <v>12</v>
      </c>
      <c r="D8836" s="354" t="s">
        <v>4562</v>
      </c>
      <c r="E8836" s="643" t="s">
        <v>192</v>
      </c>
      <c r="F8836" s="643"/>
      <c r="G8836" s="356" t="s">
        <v>4</v>
      </c>
      <c r="H8836" s="357">
        <v>1.27</v>
      </c>
      <c r="I8836" s="358">
        <v>3.71</v>
      </c>
      <c r="J8836" s="373">
        <v>4.71</v>
      </c>
    </row>
    <row r="8837" spans="1:10" ht="26.25" thickBot="1" x14ac:dyDescent="0.3">
      <c r="A8837" s="372" t="s">
        <v>191</v>
      </c>
      <c r="B8837" s="355" t="s">
        <v>4563</v>
      </c>
      <c r="C8837" s="354" t="s">
        <v>12</v>
      </c>
      <c r="D8837" s="354" t="s">
        <v>4564</v>
      </c>
      <c r="E8837" s="643" t="s">
        <v>192</v>
      </c>
      <c r="F8837" s="643"/>
      <c r="G8837" s="356" t="s">
        <v>162</v>
      </c>
      <c r="H8837" s="357">
        <v>1.2749999999999999</v>
      </c>
      <c r="I8837" s="358">
        <v>27.53</v>
      </c>
      <c r="J8837" s="373">
        <v>35.1</v>
      </c>
    </row>
    <row r="8838" spans="1:10" ht="15.75" thickTop="1" x14ac:dyDescent="0.25">
      <c r="A8838" s="374"/>
      <c r="B8838" s="359"/>
      <c r="C8838" s="359"/>
      <c r="D8838" s="359"/>
      <c r="E8838" s="359"/>
      <c r="F8838" s="359"/>
      <c r="G8838" s="359"/>
      <c r="H8838" s="359"/>
      <c r="I8838" s="359"/>
      <c r="J8838" s="375"/>
    </row>
    <row r="8839" spans="1:10" ht="38.25" x14ac:dyDescent="0.25">
      <c r="A8839" s="376" t="s">
        <v>184</v>
      </c>
      <c r="B8839" s="350" t="s">
        <v>1897</v>
      </c>
      <c r="C8839" s="349" t="s">
        <v>12</v>
      </c>
      <c r="D8839" s="349" t="s">
        <v>1898</v>
      </c>
      <c r="E8839" s="644" t="s">
        <v>713</v>
      </c>
      <c r="F8839" s="644"/>
      <c r="G8839" s="351" t="s">
        <v>4</v>
      </c>
      <c r="H8839" s="352">
        <v>1</v>
      </c>
      <c r="I8839" s="353">
        <v>20.34</v>
      </c>
      <c r="J8839" s="377">
        <v>20.34</v>
      </c>
    </row>
    <row r="8840" spans="1:10" ht="25.5" x14ac:dyDescent="0.25">
      <c r="A8840" s="378" t="s">
        <v>185</v>
      </c>
      <c r="B8840" s="361" t="s">
        <v>211</v>
      </c>
      <c r="C8840" s="360" t="s">
        <v>12</v>
      </c>
      <c r="D8840" s="360" t="s">
        <v>114</v>
      </c>
      <c r="E8840" s="645" t="s">
        <v>2465</v>
      </c>
      <c r="F8840" s="645"/>
      <c r="G8840" s="362" t="s">
        <v>104</v>
      </c>
      <c r="H8840" s="363">
        <v>0.24199999999999999</v>
      </c>
      <c r="I8840" s="364">
        <v>26.15</v>
      </c>
      <c r="J8840" s="379">
        <v>6.32</v>
      </c>
    </row>
    <row r="8841" spans="1:10" x14ac:dyDescent="0.25">
      <c r="A8841" s="378" t="s">
        <v>185</v>
      </c>
      <c r="B8841" s="361" t="s">
        <v>195</v>
      </c>
      <c r="C8841" s="360" t="s">
        <v>12</v>
      </c>
      <c r="D8841" s="360" t="s">
        <v>112</v>
      </c>
      <c r="E8841" s="645" t="s">
        <v>2465</v>
      </c>
      <c r="F8841" s="645"/>
      <c r="G8841" s="362" t="s">
        <v>104</v>
      </c>
      <c r="H8841" s="363">
        <v>0.24199999999999999</v>
      </c>
      <c r="I8841" s="364">
        <v>34.340000000000003</v>
      </c>
      <c r="J8841" s="379">
        <v>8.31</v>
      </c>
    </row>
    <row r="8842" spans="1:10" ht="15.75" thickBot="1" x14ac:dyDescent="0.3">
      <c r="A8842" s="372" t="s">
        <v>191</v>
      </c>
      <c r="B8842" s="355" t="s">
        <v>1909</v>
      </c>
      <c r="C8842" s="354" t="s">
        <v>12</v>
      </c>
      <c r="D8842" s="354" t="s">
        <v>1910</v>
      </c>
      <c r="E8842" s="643" t="s">
        <v>192</v>
      </c>
      <c r="F8842" s="643"/>
      <c r="G8842" s="356" t="s">
        <v>4</v>
      </c>
      <c r="H8842" s="357">
        <v>1</v>
      </c>
      <c r="I8842" s="358">
        <v>5.71</v>
      </c>
      <c r="J8842" s="373">
        <v>5.71</v>
      </c>
    </row>
    <row r="8843" spans="1:10" ht="15.75" thickTop="1" x14ac:dyDescent="0.25">
      <c r="A8843" s="374"/>
      <c r="B8843" s="359"/>
      <c r="C8843" s="359"/>
      <c r="D8843" s="359"/>
      <c r="E8843" s="359"/>
      <c r="F8843" s="359"/>
      <c r="G8843" s="359"/>
      <c r="H8843" s="359"/>
      <c r="I8843" s="359"/>
      <c r="J8843" s="375"/>
    </row>
    <row r="8844" spans="1:10" ht="38.25" x14ac:dyDescent="0.25">
      <c r="A8844" s="376" t="s">
        <v>184</v>
      </c>
      <c r="B8844" s="350" t="s">
        <v>1900</v>
      </c>
      <c r="C8844" s="349" t="s">
        <v>12</v>
      </c>
      <c r="D8844" s="349" t="s">
        <v>1901</v>
      </c>
      <c r="E8844" s="644" t="s">
        <v>713</v>
      </c>
      <c r="F8844" s="644"/>
      <c r="G8844" s="351" t="s">
        <v>4</v>
      </c>
      <c r="H8844" s="352">
        <v>1</v>
      </c>
      <c r="I8844" s="353">
        <v>21.93</v>
      </c>
      <c r="J8844" s="377">
        <v>21.93</v>
      </c>
    </row>
    <row r="8845" spans="1:10" ht="25.5" x14ac:dyDescent="0.25">
      <c r="A8845" s="378" t="s">
        <v>185</v>
      </c>
      <c r="B8845" s="361" t="s">
        <v>211</v>
      </c>
      <c r="C8845" s="360" t="s">
        <v>12</v>
      </c>
      <c r="D8845" s="360" t="s">
        <v>114</v>
      </c>
      <c r="E8845" s="645" t="s">
        <v>2465</v>
      </c>
      <c r="F8845" s="645"/>
      <c r="G8845" s="362" t="s">
        <v>104</v>
      </c>
      <c r="H8845" s="363">
        <v>0.24199999999999999</v>
      </c>
      <c r="I8845" s="364">
        <v>26.15</v>
      </c>
      <c r="J8845" s="379">
        <v>6.32</v>
      </c>
    </row>
    <row r="8846" spans="1:10" x14ac:dyDescent="0.25">
      <c r="A8846" s="378" t="s">
        <v>185</v>
      </c>
      <c r="B8846" s="361" t="s">
        <v>195</v>
      </c>
      <c r="C8846" s="360" t="s">
        <v>12</v>
      </c>
      <c r="D8846" s="360" t="s">
        <v>112</v>
      </c>
      <c r="E8846" s="645" t="s">
        <v>2465</v>
      </c>
      <c r="F8846" s="645"/>
      <c r="G8846" s="362" t="s">
        <v>104</v>
      </c>
      <c r="H8846" s="363">
        <v>0.24199999999999999</v>
      </c>
      <c r="I8846" s="364">
        <v>34.340000000000003</v>
      </c>
      <c r="J8846" s="379">
        <v>8.31</v>
      </c>
    </row>
    <row r="8847" spans="1:10" ht="15.75" thickBot="1" x14ac:dyDescent="0.3">
      <c r="A8847" s="372" t="s">
        <v>191</v>
      </c>
      <c r="B8847" s="355" t="s">
        <v>923</v>
      </c>
      <c r="C8847" s="354" t="s">
        <v>12</v>
      </c>
      <c r="D8847" s="354" t="s">
        <v>924</v>
      </c>
      <c r="E8847" s="643" t="s">
        <v>192</v>
      </c>
      <c r="F8847" s="643"/>
      <c r="G8847" s="356" t="s">
        <v>4</v>
      </c>
      <c r="H8847" s="357">
        <v>1</v>
      </c>
      <c r="I8847" s="358">
        <v>7.3</v>
      </c>
      <c r="J8847" s="373">
        <v>7.3</v>
      </c>
    </row>
    <row r="8848" spans="1:10" ht="15.75" thickTop="1" x14ac:dyDescent="0.25">
      <c r="A8848" s="374"/>
      <c r="B8848" s="359"/>
      <c r="C8848" s="359"/>
      <c r="D8848" s="359"/>
      <c r="E8848" s="359"/>
      <c r="F8848" s="359"/>
      <c r="G8848" s="359"/>
      <c r="H8848" s="359"/>
      <c r="I8848" s="359"/>
      <c r="J8848" s="375"/>
    </row>
    <row r="8849" spans="1:10" ht="38.25" x14ac:dyDescent="0.25">
      <c r="A8849" s="376" t="s">
        <v>184</v>
      </c>
      <c r="B8849" s="350" t="s">
        <v>1903</v>
      </c>
      <c r="C8849" s="349" t="s">
        <v>12</v>
      </c>
      <c r="D8849" s="349" t="s">
        <v>1904</v>
      </c>
      <c r="E8849" s="644" t="s">
        <v>713</v>
      </c>
      <c r="F8849" s="644"/>
      <c r="G8849" s="351" t="s">
        <v>4</v>
      </c>
      <c r="H8849" s="352">
        <v>1</v>
      </c>
      <c r="I8849" s="353">
        <v>36.869999999999997</v>
      </c>
      <c r="J8849" s="377">
        <v>36.869999999999997</v>
      </c>
    </row>
    <row r="8850" spans="1:10" ht="25.5" x14ac:dyDescent="0.25">
      <c r="A8850" s="378" t="s">
        <v>185</v>
      </c>
      <c r="B8850" s="361" t="s">
        <v>211</v>
      </c>
      <c r="C8850" s="360" t="s">
        <v>12</v>
      </c>
      <c r="D8850" s="360" t="s">
        <v>114</v>
      </c>
      <c r="E8850" s="645" t="s">
        <v>2465</v>
      </c>
      <c r="F8850" s="645"/>
      <c r="G8850" s="362" t="s">
        <v>104</v>
      </c>
      <c r="H8850" s="363">
        <v>0.42099999999999999</v>
      </c>
      <c r="I8850" s="364">
        <v>26.15</v>
      </c>
      <c r="J8850" s="379">
        <v>11</v>
      </c>
    </row>
    <row r="8851" spans="1:10" x14ac:dyDescent="0.25">
      <c r="A8851" s="378" t="s">
        <v>185</v>
      </c>
      <c r="B8851" s="361" t="s">
        <v>195</v>
      </c>
      <c r="C8851" s="360" t="s">
        <v>12</v>
      </c>
      <c r="D8851" s="360" t="s">
        <v>112</v>
      </c>
      <c r="E8851" s="645" t="s">
        <v>2465</v>
      </c>
      <c r="F8851" s="645"/>
      <c r="G8851" s="362" t="s">
        <v>104</v>
      </c>
      <c r="H8851" s="363">
        <v>0.42099999999999999</v>
      </c>
      <c r="I8851" s="364">
        <v>34.340000000000003</v>
      </c>
      <c r="J8851" s="379">
        <v>14.45</v>
      </c>
    </row>
    <row r="8852" spans="1:10" ht="15.75" thickBot="1" x14ac:dyDescent="0.3">
      <c r="A8852" s="372" t="s">
        <v>191</v>
      </c>
      <c r="B8852" s="355" t="s">
        <v>1909</v>
      </c>
      <c r="C8852" s="354" t="s">
        <v>12</v>
      </c>
      <c r="D8852" s="354" t="s">
        <v>1910</v>
      </c>
      <c r="E8852" s="643" t="s">
        <v>192</v>
      </c>
      <c r="F8852" s="643"/>
      <c r="G8852" s="356" t="s">
        <v>4</v>
      </c>
      <c r="H8852" s="357">
        <v>2</v>
      </c>
      <c r="I8852" s="358">
        <v>5.71</v>
      </c>
      <c r="J8852" s="373">
        <v>11.42</v>
      </c>
    </row>
    <row r="8853" spans="1:10" ht="15.75" thickTop="1" x14ac:dyDescent="0.25">
      <c r="A8853" s="374"/>
      <c r="B8853" s="359"/>
      <c r="C8853" s="359"/>
      <c r="D8853" s="359"/>
      <c r="E8853" s="359"/>
      <c r="F8853" s="359"/>
      <c r="G8853" s="359"/>
      <c r="H8853" s="359"/>
      <c r="I8853" s="359"/>
      <c r="J8853" s="375"/>
    </row>
    <row r="8854" spans="1:10" ht="38.25" x14ac:dyDescent="0.25">
      <c r="A8854" s="376" t="s">
        <v>184</v>
      </c>
      <c r="B8854" s="350" t="s">
        <v>1906</v>
      </c>
      <c r="C8854" s="349" t="s">
        <v>12</v>
      </c>
      <c r="D8854" s="349" t="s">
        <v>1907</v>
      </c>
      <c r="E8854" s="644" t="s">
        <v>713</v>
      </c>
      <c r="F8854" s="644"/>
      <c r="G8854" s="351" t="s">
        <v>4</v>
      </c>
      <c r="H8854" s="352">
        <v>1</v>
      </c>
      <c r="I8854" s="353">
        <v>40.049999999999997</v>
      </c>
      <c r="J8854" s="377">
        <v>40.049999999999997</v>
      </c>
    </row>
    <row r="8855" spans="1:10" ht="25.5" x14ac:dyDescent="0.25">
      <c r="A8855" s="378" t="s">
        <v>185</v>
      </c>
      <c r="B8855" s="361" t="s">
        <v>211</v>
      </c>
      <c r="C8855" s="360" t="s">
        <v>12</v>
      </c>
      <c r="D8855" s="360" t="s">
        <v>114</v>
      </c>
      <c r="E8855" s="645" t="s">
        <v>2465</v>
      </c>
      <c r="F8855" s="645"/>
      <c r="G8855" s="362" t="s">
        <v>104</v>
      </c>
      <c r="H8855" s="363">
        <v>0.42099999999999999</v>
      </c>
      <c r="I8855" s="364">
        <v>26.15</v>
      </c>
      <c r="J8855" s="379">
        <v>11</v>
      </c>
    </row>
    <row r="8856" spans="1:10" x14ac:dyDescent="0.25">
      <c r="A8856" s="378" t="s">
        <v>185</v>
      </c>
      <c r="B8856" s="361" t="s">
        <v>195</v>
      </c>
      <c r="C8856" s="360" t="s">
        <v>12</v>
      </c>
      <c r="D8856" s="360" t="s">
        <v>112</v>
      </c>
      <c r="E8856" s="645" t="s">
        <v>2465</v>
      </c>
      <c r="F8856" s="645"/>
      <c r="G8856" s="362" t="s">
        <v>104</v>
      </c>
      <c r="H8856" s="363">
        <v>0.42099999999999999</v>
      </c>
      <c r="I8856" s="364">
        <v>34.340000000000003</v>
      </c>
      <c r="J8856" s="379">
        <v>14.45</v>
      </c>
    </row>
    <row r="8857" spans="1:10" ht="15.75" thickBot="1" x14ac:dyDescent="0.3">
      <c r="A8857" s="372" t="s">
        <v>191</v>
      </c>
      <c r="B8857" s="355" t="s">
        <v>923</v>
      </c>
      <c r="C8857" s="354" t="s">
        <v>12</v>
      </c>
      <c r="D8857" s="354" t="s">
        <v>924</v>
      </c>
      <c r="E8857" s="643" t="s">
        <v>192</v>
      </c>
      <c r="F8857" s="643"/>
      <c r="G8857" s="356" t="s">
        <v>4</v>
      </c>
      <c r="H8857" s="357">
        <v>2</v>
      </c>
      <c r="I8857" s="358">
        <v>7.3</v>
      </c>
      <c r="J8857" s="373">
        <v>14.6</v>
      </c>
    </row>
    <row r="8858" spans="1:10" ht="15.75" thickTop="1" x14ac:dyDescent="0.25">
      <c r="A8858" s="374"/>
      <c r="B8858" s="359"/>
      <c r="C8858" s="359"/>
      <c r="D8858" s="359"/>
      <c r="E8858" s="359"/>
      <c r="F8858" s="359"/>
      <c r="G8858" s="359"/>
      <c r="H8858" s="359"/>
      <c r="I8858" s="359"/>
      <c r="J8858" s="375"/>
    </row>
    <row r="8859" spans="1:10" ht="38.25" x14ac:dyDescent="0.25">
      <c r="A8859" s="376" t="s">
        <v>184</v>
      </c>
      <c r="B8859" s="350" t="s">
        <v>6082</v>
      </c>
      <c r="C8859" s="349" t="s">
        <v>163</v>
      </c>
      <c r="D8859" s="349" t="s">
        <v>6083</v>
      </c>
      <c r="E8859" s="644" t="s">
        <v>194</v>
      </c>
      <c r="F8859" s="644"/>
      <c r="G8859" s="351" t="s">
        <v>4</v>
      </c>
      <c r="H8859" s="352">
        <v>1</v>
      </c>
      <c r="I8859" s="353">
        <v>57.8</v>
      </c>
      <c r="J8859" s="377">
        <v>57.8</v>
      </c>
    </row>
    <row r="8860" spans="1:10" x14ac:dyDescent="0.25">
      <c r="A8860" s="378" t="s">
        <v>185</v>
      </c>
      <c r="B8860" s="361" t="s">
        <v>195</v>
      </c>
      <c r="C8860" s="360" t="s">
        <v>12</v>
      </c>
      <c r="D8860" s="360" t="s">
        <v>112</v>
      </c>
      <c r="E8860" s="645" t="s">
        <v>2465</v>
      </c>
      <c r="F8860" s="645"/>
      <c r="G8860" s="362" t="s">
        <v>104</v>
      </c>
      <c r="H8860" s="363">
        <v>0.76700000000000002</v>
      </c>
      <c r="I8860" s="364">
        <v>34.340000000000003</v>
      </c>
      <c r="J8860" s="379">
        <v>26.33</v>
      </c>
    </row>
    <row r="8861" spans="1:10" ht="25.5" x14ac:dyDescent="0.25">
      <c r="A8861" s="378" t="s">
        <v>185</v>
      </c>
      <c r="B8861" s="361" t="s">
        <v>211</v>
      </c>
      <c r="C8861" s="360" t="s">
        <v>12</v>
      </c>
      <c r="D8861" s="360" t="s">
        <v>114</v>
      </c>
      <c r="E8861" s="645" t="s">
        <v>2465</v>
      </c>
      <c r="F8861" s="645"/>
      <c r="G8861" s="362" t="s">
        <v>104</v>
      </c>
      <c r="H8861" s="363">
        <v>0.76700000000000002</v>
      </c>
      <c r="I8861" s="364">
        <v>26.15</v>
      </c>
      <c r="J8861" s="379">
        <v>20.05</v>
      </c>
    </row>
    <row r="8862" spans="1:10" x14ac:dyDescent="0.25">
      <c r="A8862" s="372" t="s">
        <v>191</v>
      </c>
      <c r="B8862" s="355" t="s">
        <v>1909</v>
      </c>
      <c r="C8862" s="354" t="s">
        <v>12</v>
      </c>
      <c r="D8862" s="354" t="s">
        <v>1910</v>
      </c>
      <c r="E8862" s="643" t="s">
        <v>192</v>
      </c>
      <c r="F8862" s="643"/>
      <c r="G8862" s="356" t="s">
        <v>4</v>
      </c>
      <c r="H8862" s="357">
        <v>2</v>
      </c>
      <c r="I8862" s="358">
        <v>5.71</v>
      </c>
      <c r="J8862" s="373">
        <v>11.42</v>
      </c>
    </row>
    <row r="8863" spans="1:10" x14ac:dyDescent="0.25">
      <c r="A8863" s="646" t="s">
        <v>199</v>
      </c>
      <c r="B8863" s="853"/>
      <c r="C8863" s="853"/>
      <c r="D8863" s="853"/>
      <c r="E8863" s="853"/>
      <c r="F8863" s="853"/>
      <c r="G8863" s="853"/>
      <c r="H8863" s="853"/>
      <c r="I8863" s="853"/>
      <c r="J8863" s="647"/>
    </row>
    <row r="8864" spans="1:10" ht="15.75" thickBot="1" x14ac:dyDescent="0.3">
      <c r="A8864" s="648" t="s">
        <v>6118</v>
      </c>
      <c r="B8864" s="854"/>
      <c r="C8864" s="854"/>
      <c r="D8864" s="854"/>
      <c r="E8864" s="854"/>
      <c r="F8864" s="854"/>
      <c r="G8864" s="854"/>
      <c r="H8864" s="854"/>
      <c r="I8864" s="854"/>
      <c r="J8864" s="649"/>
    </row>
    <row r="8865" spans="1:10" ht="15.75" thickTop="1" x14ac:dyDescent="0.25">
      <c r="A8865" s="374"/>
      <c r="B8865" s="359"/>
      <c r="C8865" s="359"/>
      <c r="D8865" s="359"/>
      <c r="E8865" s="359"/>
      <c r="F8865" s="359"/>
      <c r="G8865" s="359"/>
      <c r="H8865" s="359"/>
      <c r="I8865" s="359"/>
      <c r="J8865" s="375"/>
    </row>
    <row r="8866" spans="1:10" ht="38.25" x14ac:dyDescent="0.25">
      <c r="A8866" s="376" t="s">
        <v>184</v>
      </c>
      <c r="B8866" s="350" t="s">
        <v>4501</v>
      </c>
      <c r="C8866" s="349" t="s">
        <v>12</v>
      </c>
      <c r="D8866" s="349" t="s">
        <v>4502</v>
      </c>
      <c r="E8866" s="644" t="s">
        <v>713</v>
      </c>
      <c r="F8866" s="644"/>
      <c r="G8866" s="351" t="s">
        <v>4</v>
      </c>
      <c r="H8866" s="352">
        <v>1</v>
      </c>
      <c r="I8866" s="353">
        <v>37.409999999999997</v>
      </c>
      <c r="J8866" s="377">
        <v>37.409999999999997</v>
      </c>
    </row>
    <row r="8867" spans="1:10" ht="38.25" x14ac:dyDescent="0.25">
      <c r="A8867" s="378" t="s">
        <v>185</v>
      </c>
      <c r="B8867" s="361" t="s">
        <v>719</v>
      </c>
      <c r="C8867" s="360" t="s">
        <v>12</v>
      </c>
      <c r="D8867" s="360" t="s">
        <v>720</v>
      </c>
      <c r="E8867" s="645" t="s">
        <v>713</v>
      </c>
      <c r="F8867" s="645"/>
      <c r="G8867" s="362" t="s">
        <v>4</v>
      </c>
      <c r="H8867" s="363">
        <v>1</v>
      </c>
      <c r="I8867" s="364">
        <v>10.95</v>
      </c>
      <c r="J8867" s="379">
        <v>10.95</v>
      </c>
    </row>
    <row r="8868" spans="1:10" ht="39" thickBot="1" x14ac:dyDescent="0.3">
      <c r="A8868" s="378" t="s">
        <v>185</v>
      </c>
      <c r="B8868" s="361" t="s">
        <v>4567</v>
      </c>
      <c r="C8868" s="360" t="s">
        <v>12</v>
      </c>
      <c r="D8868" s="360" t="s">
        <v>4568</v>
      </c>
      <c r="E8868" s="645" t="s">
        <v>713</v>
      </c>
      <c r="F8868" s="645"/>
      <c r="G8868" s="362" t="s">
        <v>4</v>
      </c>
      <c r="H8868" s="363">
        <v>1</v>
      </c>
      <c r="I8868" s="364">
        <v>26.46</v>
      </c>
      <c r="J8868" s="379">
        <v>26.46</v>
      </c>
    </row>
    <row r="8869" spans="1:10" ht="15.75" thickTop="1" x14ac:dyDescent="0.25">
      <c r="A8869" s="374"/>
      <c r="B8869" s="359"/>
      <c r="C8869" s="359"/>
      <c r="D8869" s="359"/>
      <c r="E8869" s="359"/>
      <c r="F8869" s="359"/>
      <c r="G8869" s="359"/>
      <c r="H8869" s="359"/>
      <c r="I8869" s="359"/>
      <c r="J8869" s="375"/>
    </row>
    <row r="8870" spans="1:10" ht="38.25" x14ac:dyDescent="0.25">
      <c r="A8870" s="376" t="s">
        <v>184</v>
      </c>
      <c r="B8870" s="350" t="s">
        <v>4567</v>
      </c>
      <c r="C8870" s="349" t="s">
        <v>12</v>
      </c>
      <c r="D8870" s="349" t="s">
        <v>4568</v>
      </c>
      <c r="E8870" s="644" t="s">
        <v>713</v>
      </c>
      <c r="F8870" s="644"/>
      <c r="G8870" s="351" t="s">
        <v>4</v>
      </c>
      <c r="H8870" s="352">
        <v>1</v>
      </c>
      <c r="I8870" s="353">
        <v>26.46</v>
      </c>
      <c r="J8870" s="377">
        <v>26.46</v>
      </c>
    </row>
    <row r="8871" spans="1:10" ht="25.5" x14ac:dyDescent="0.25">
      <c r="A8871" s="378" t="s">
        <v>185</v>
      </c>
      <c r="B8871" s="361" t="s">
        <v>211</v>
      </c>
      <c r="C8871" s="360" t="s">
        <v>12</v>
      </c>
      <c r="D8871" s="360" t="s">
        <v>114</v>
      </c>
      <c r="E8871" s="645" t="s">
        <v>2465</v>
      </c>
      <c r="F8871" s="645"/>
      <c r="G8871" s="362" t="s">
        <v>104</v>
      </c>
      <c r="H8871" s="363">
        <v>0.317</v>
      </c>
      <c r="I8871" s="364">
        <v>26.15</v>
      </c>
      <c r="J8871" s="379">
        <v>8.2799999999999994</v>
      </c>
    </row>
    <row r="8872" spans="1:10" x14ac:dyDescent="0.25">
      <c r="A8872" s="378" t="s">
        <v>185</v>
      </c>
      <c r="B8872" s="361" t="s">
        <v>195</v>
      </c>
      <c r="C8872" s="360" t="s">
        <v>12</v>
      </c>
      <c r="D8872" s="360" t="s">
        <v>112</v>
      </c>
      <c r="E8872" s="645" t="s">
        <v>2465</v>
      </c>
      <c r="F8872" s="645"/>
      <c r="G8872" s="362" t="s">
        <v>104</v>
      </c>
      <c r="H8872" s="363">
        <v>0.317</v>
      </c>
      <c r="I8872" s="364">
        <v>34.340000000000003</v>
      </c>
      <c r="J8872" s="379">
        <v>10.88</v>
      </c>
    </row>
    <row r="8873" spans="1:10" ht="15.75" thickBot="1" x14ac:dyDescent="0.3">
      <c r="A8873" s="372" t="s">
        <v>191</v>
      </c>
      <c r="B8873" s="355" t="s">
        <v>923</v>
      </c>
      <c r="C8873" s="354" t="s">
        <v>12</v>
      </c>
      <c r="D8873" s="354" t="s">
        <v>924</v>
      </c>
      <c r="E8873" s="643" t="s">
        <v>192</v>
      </c>
      <c r="F8873" s="643"/>
      <c r="G8873" s="356" t="s">
        <v>4</v>
      </c>
      <c r="H8873" s="357">
        <v>1</v>
      </c>
      <c r="I8873" s="358">
        <v>7.3</v>
      </c>
      <c r="J8873" s="373">
        <v>7.3</v>
      </c>
    </row>
    <row r="8874" spans="1:10" ht="15.75" thickTop="1" x14ac:dyDescent="0.25">
      <c r="A8874" s="374"/>
      <c r="B8874" s="359"/>
      <c r="C8874" s="359"/>
      <c r="D8874" s="359"/>
      <c r="E8874" s="359"/>
      <c r="F8874" s="359"/>
      <c r="G8874" s="359"/>
      <c r="H8874" s="359"/>
      <c r="I8874" s="359"/>
      <c r="J8874" s="375"/>
    </row>
    <row r="8875" spans="1:10" x14ac:dyDescent="0.25">
      <c r="A8875" s="376" t="s">
        <v>184</v>
      </c>
      <c r="B8875" s="350" t="s">
        <v>3915</v>
      </c>
      <c r="C8875" s="349" t="s">
        <v>12</v>
      </c>
      <c r="D8875" s="349" t="s">
        <v>3916</v>
      </c>
      <c r="E8875" s="644" t="s">
        <v>2465</v>
      </c>
      <c r="F8875" s="644"/>
      <c r="G8875" s="351" t="s">
        <v>104</v>
      </c>
      <c r="H8875" s="352">
        <v>1</v>
      </c>
      <c r="I8875" s="353">
        <v>43.62</v>
      </c>
      <c r="J8875" s="377">
        <v>43.62</v>
      </c>
    </row>
    <row r="8876" spans="1:10" ht="25.5" x14ac:dyDescent="0.25">
      <c r="A8876" s="378" t="s">
        <v>185</v>
      </c>
      <c r="B8876" s="361" t="s">
        <v>4320</v>
      </c>
      <c r="C8876" s="360" t="s">
        <v>12</v>
      </c>
      <c r="D8876" s="360" t="s">
        <v>4321</v>
      </c>
      <c r="E8876" s="645" t="s">
        <v>2465</v>
      </c>
      <c r="F8876" s="645"/>
      <c r="G8876" s="362" t="s">
        <v>104</v>
      </c>
      <c r="H8876" s="363">
        <v>1</v>
      </c>
      <c r="I8876" s="364">
        <v>0.28999999999999998</v>
      </c>
      <c r="J8876" s="379">
        <v>0.28999999999999998</v>
      </c>
    </row>
    <row r="8877" spans="1:10" ht="25.5" x14ac:dyDescent="0.25">
      <c r="A8877" s="372" t="s">
        <v>191</v>
      </c>
      <c r="B8877" s="355" t="s">
        <v>4471</v>
      </c>
      <c r="C8877" s="354" t="s">
        <v>12</v>
      </c>
      <c r="D8877" s="354" t="s">
        <v>4472</v>
      </c>
      <c r="E8877" s="643" t="s">
        <v>2425</v>
      </c>
      <c r="F8877" s="643"/>
      <c r="G8877" s="356" t="s">
        <v>104</v>
      </c>
      <c r="H8877" s="357">
        <v>1</v>
      </c>
      <c r="I8877" s="358">
        <v>0.06</v>
      </c>
      <c r="J8877" s="373">
        <v>0.06</v>
      </c>
    </row>
    <row r="8878" spans="1:10" ht="25.5" x14ac:dyDescent="0.25">
      <c r="A8878" s="372" t="s">
        <v>191</v>
      </c>
      <c r="B8878" s="355" t="s">
        <v>219</v>
      </c>
      <c r="C8878" s="354" t="s">
        <v>12</v>
      </c>
      <c r="D8878" s="354" t="s">
        <v>489</v>
      </c>
      <c r="E8878" s="643" t="s">
        <v>2425</v>
      </c>
      <c r="F8878" s="643"/>
      <c r="G8878" s="356" t="s">
        <v>104</v>
      </c>
      <c r="H8878" s="357">
        <v>1</v>
      </c>
      <c r="I8878" s="358">
        <v>0.88</v>
      </c>
      <c r="J8878" s="373">
        <v>0.88</v>
      </c>
    </row>
    <row r="8879" spans="1:10" ht="25.5" x14ac:dyDescent="0.25">
      <c r="A8879" s="372" t="s">
        <v>191</v>
      </c>
      <c r="B8879" s="355" t="s">
        <v>218</v>
      </c>
      <c r="C8879" s="354" t="s">
        <v>12</v>
      </c>
      <c r="D8879" s="354" t="s">
        <v>491</v>
      </c>
      <c r="E8879" s="643" t="s">
        <v>2425</v>
      </c>
      <c r="F8879" s="643"/>
      <c r="G8879" s="356" t="s">
        <v>104</v>
      </c>
      <c r="H8879" s="357">
        <v>1</v>
      </c>
      <c r="I8879" s="358">
        <v>0.11</v>
      </c>
      <c r="J8879" s="373">
        <v>0.11</v>
      </c>
    </row>
    <row r="8880" spans="1:10" ht="25.5" x14ac:dyDescent="0.25">
      <c r="A8880" s="372" t="s">
        <v>191</v>
      </c>
      <c r="B8880" s="355" t="s">
        <v>217</v>
      </c>
      <c r="C8880" s="354" t="s">
        <v>12</v>
      </c>
      <c r="D8880" s="354" t="s">
        <v>490</v>
      </c>
      <c r="E8880" s="643" t="s">
        <v>2425</v>
      </c>
      <c r="F8880" s="643"/>
      <c r="G8880" s="356" t="s">
        <v>104</v>
      </c>
      <c r="H8880" s="357">
        <v>1</v>
      </c>
      <c r="I8880" s="358">
        <v>1.49</v>
      </c>
      <c r="J8880" s="373">
        <v>1.49</v>
      </c>
    </row>
    <row r="8881" spans="1:10" x14ac:dyDescent="0.25">
      <c r="A8881" s="372" t="s">
        <v>191</v>
      </c>
      <c r="B8881" s="355" t="s">
        <v>4322</v>
      </c>
      <c r="C8881" s="354" t="s">
        <v>12</v>
      </c>
      <c r="D8881" s="354" t="s">
        <v>4323</v>
      </c>
      <c r="E8881" s="643" t="s">
        <v>215</v>
      </c>
      <c r="F8881" s="643"/>
      <c r="G8881" s="356" t="s">
        <v>104</v>
      </c>
      <c r="H8881" s="357">
        <v>1</v>
      </c>
      <c r="I8881" s="358">
        <v>35.07</v>
      </c>
      <c r="J8881" s="373">
        <v>35.07</v>
      </c>
    </row>
    <row r="8882" spans="1:10" ht="25.5" x14ac:dyDescent="0.25">
      <c r="A8882" s="372" t="s">
        <v>191</v>
      </c>
      <c r="B8882" s="355" t="s">
        <v>216</v>
      </c>
      <c r="C8882" s="354" t="s">
        <v>12</v>
      </c>
      <c r="D8882" s="354" t="s">
        <v>488</v>
      </c>
      <c r="E8882" s="643" t="s">
        <v>2425</v>
      </c>
      <c r="F8882" s="643"/>
      <c r="G8882" s="356" t="s">
        <v>104</v>
      </c>
      <c r="H8882" s="357">
        <v>1</v>
      </c>
      <c r="I8882" s="358">
        <v>5</v>
      </c>
      <c r="J8882" s="373">
        <v>5</v>
      </c>
    </row>
    <row r="8883" spans="1:10" ht="26.25" thickBot="1" x14ac:dyDescent="0.3">
      <c r="A8883" s="372" t="s">
        <v>191</v>
      </c>
      <c r="B8883" s="355" t="s">
        <v>4473</v>
      </c>
      <c r="C8883" s="354" t="s">
        <v>12</v>
      </c>
      <c r="D8883" s="354" t="s">
        <v>4474</v>
      </c>
      <c r="E8883" s="643" t="s">
        <v>2425</v>
      </c>
      <c r="F8883" s="643"/>
      <c r="G8883" s="356" t="s">
        <v>104</v>
      </c>
      <c r="H8883" s="357">
        <v>1</v>
      </c>
      <c r="I8883" s="358">
        <v>0.72</v>
      </c>
      <c r="J8883" s="373">
        <v>0.72</v>
      </c>
    </row>
    <row r="8884" spans="1:10" ht="15.75" thickTop="1" x14ac:dyDescent="0.25">
      <c r="A8884" s="374"/>
      <c r="B8884" s="359"/>
      <c r="C8884" s="359"/>
      <c r="D8884" s="359"/>
      <c r="E8884" s="359"/>
      <c r="F8884" s="359"/>
      <c r="G8884" s="359"/>
      <c r="H8884" s="359"/>
      <c r="I8884" s="359"/>
      <c r="J8884" s="375"/>
    </row>
    <row r="8885" spans="1:10" ht="38.25" x14ac:dyDescent="0.25">
      <c r="A8885" s="376" t="s">
        <v>184</v>
      </c>
      <c r="B8885" s="350" t="s">
        <v>4426</v>
      </c>
      <c r="C8885" s="349" t="s">
        <v>12</v>
      </c>
      <c r="D8885" s="349" t="s">
        <v>5643</v>
      </c>
      <c r="E8885" s="644" t="s">
        <v>779</v>
      </c>
      <c r="F8885" s="644"/>
      <c r="G8885" s="351" t="s">
        <v>4</v>
      </c>
      <c r="H8885" s="352">
        <v>1</v>
      </c>
      <c r="I8885" s="353">
        <v>73.86</v>
      </c>
      <c r="J8885" s="377">
        <v>73.86</v>
      </c>
    </row>
    <row r="8886" spans="1:10" ht="25.5" x14ac:dyDescent="0.25">
      <c r="A8886" s="378" t="s">
        <v>185</v>
      </c>
      <c r="B8886" s="361" t="s">
        <v>416</v>
      </c>
      <c r="C8886" s="360" t="s">
        <v>12</v>
      </c>
      <c r="D8886" s="360" t="s">
        <v>417</v>
      </c>
      <c r="E8886" s="645" t="s">
        <v>2465</v>
      </c>
      <c r="F8886" s="645"/>
      <c r="G8886" s="362" t="s">
        <v>104</v>
      </c>
      <c r="H8886" s="363">
        <v>9.2836600000000005E-2</v>
      </c>
      <c r="I8886" s="364">
        <v>33.36</v>
      </c>
      <c r="J8886" s="379">
        <v>3.09</v>
      </c>
    </row>
    <row r="8887" spans="1:10" x14ac:dyDescent="0.25">
      <c r="A8887" s="378" t="s">
        <v>185</v>
      </c>
      <c r="B8887" s="361" t="s">
        <v>190</v>
      </c>
      <c r="C8887" s="360" t="s">
        <v>12</v>
      </c>
      <c r="D8887" s="360" t="s">
        <v>106</v>
      </c>
      <c r="E8887" s="645" t="s">
        <v>2465</v>
      </c>
      <c r="F8887" s="645"/>
      <c r="G8887" s="362" t="s">
        <v>104</v>
      </c>
      <c r="H8887" s="363">
        <v>3.5634300000000001E-2</v>
      </c>
      <c r="I8887" s="364">
        <v>24.91</v>
      </c>
      <c r="J8887" s="379">
        <v>0.88</v>
      </c>
    </row>
    <row r="8888" spans="1:10" ht="39" thickBot="1" x14ac:dyDescent="0.3">
      <c r="A8888" s="372" t="s">
        <v>191</v>
      </c>
      <c r="B8888" s="355" t="s">
        <v>4569</v>
      </c>
      <c r="C8888" s="354" t="s">
        <v>12</v>
      </c>
      <c r="D8888" s="354" t="s">
        <v>4570</v>
      </c>
      <c r="E8888" s="643" t="s">
        <v>192</v>
      </c>
      <c r="F8888" s="643"/>
      <c r="G8888" s="356" t="s">
        <v>4</v>
      </c>
      <c r="H8888" s="357">
        <v>1</v>
      </c>
      <c r="I8888" s="358">
        <v>69.89</v>
      </c>
      <c r="J8888" s="373">
        <v>69.89</v>
      </c>
    </row>
    <row r="8889" spans="1:10" ht="15.75" thickTop="1" x14ac:dyDescent="0.25">
      <c r="A8889" s="374"/>
      <c r="B8889" s="359"/>
      <c r="C8889" s="359"/>
      <c r="D8889" s="359"/>
      <c r="E8889" s="359"/>
      <c r="F8889" s="359"/>
      <c r="G8889" s="359"/>
      <c r="H8889" s="359"/>
      <c r="I8889" s="359"/>
      <c r="J8889" s="375"/>
    </row>
    <row r="8890" spans="1:10" ht="38.25" x14ac:dyDescent="0.25">
      <c r="A8890" s="376" t="s">
        <v>184</v>
      </c>
      <c r="B8890" s="350" t="s">
        <v>5999</v>
      </c>
      <c r="C8890" s="349" t="s">
        <v>12</v>
      </c>
      <c r="D8890" s="349" t="s">
        <v>6000</v>
      </c>
      <c r="E8890" s="644" t="s">
        <v>3914</v>
      </c>
      <c r="F8890" s="644"/>
      <c r="G8890" s="351" t="s">
        <v>3505</v>
      </c>
      <c r="H8890" s="352">
        <v>1</v>
      </c>
      <c r="I8890" s="353">
        <v>3.86</v>
      </c>
      <c r="J8890" s="377">
        <v>3.86</v>
      </c>
    </row>
    <row r="8891" spans="1:10" ht="63.75" x14ac:dyDescent="0.25">
      <c r="A8891" s="378" t="s">
        <v>185</v>
      </c>
      <c r="B8891" s="361" t="s">
        <v>6136</v>
      </c>
      <c r="C8891" s="360" t="s">
        <v>12</v>
      </c>
      <c r="D8891" s="360" t="s">
        <v>6137</v>
      </c>
      <c r="E8891" s="645" t="s">
        <v>2464</v>
      </c>
      <c r="F8891" s="645"/>
      <c r="G8891" s="362" t="s">
        <v>110</v>
      </c>
      <c r="H8891" s="363">
        <v>5.9641E-3</v>
      </c>
      <c r="I8891" s="364">
        <v>69.790000000000006</v>
      </c>
      <c r="J8891" s="379">
        <v>0.41</v>
      </c>
    </row>
    <row r="8892" spans="1:10" ht="64.5" thickBot="1" x14ac:dyDescent="0.3">
      <c r="A8892" s="378" t="s">
        <v>185</v>
      </c>
      <c r="B8892" s="361" t="s">
        <v>6144</v>
      </c>
      <c r="C8892" s="360" t="s">
        <v>12</v>
      </c>
      <c r="D8892" s="360" t="s">
        <v>6145</v>
      </c>
      <c r="E8892" s="645" t="s">
        <v>2464</v>
      </c>
      <c r="F8892" s="645"/>
      <c r="G8892" s="362" t="s">
        <v>109</v>
      </c>
      <c r="H8892" s="363">
        <v>1.5873000000000002E-2</v>
      </c>
      <c r="I8892" s="364">
        <v>217.44</v>
      </c>
      <c r="J8892" s="379">
        <v>3.45</v>
      </c>
    </row>
    <row r="8893" spans="1:10" ht="15.75" thickTop="1" x14ac:dyDescent="0.25">
      <c r="A8893" s="374"/>
      <c r="B8893" s="359"/>
      <c r="C8893" s="359"/>
      <c r="D8893" s="359"/>
      <c r="E8893" s="359"/>
      <c r="F8893" s="359"/>
      <c r="G8893" s="359"/>
      <c r="H8893" s="359"/>
      <c r="I8893" s="359"/>
      <c r="J8893" s="375"/>
    </row>
    <row r="8894" spans="1:10" ht="63.75" x14ac:dyDescent="0.25">
      <c r="A8894" s="376" t="s">
        <v>184</v>
      </c>
      <c r="B8894" s="350" t="s">
        <v>5645</v>
      </c>
      <c r="C8894" s="349" t="s">
        <v>12</v>
      </c>
      <c r="D8894" s="349" t="s">
        <v>5646</v>
      </c>
      <c r="E8894" s="644" t="s">
        <v>5647</v>
      </c>
      <c r="F8894" s="644"/>
      <c r="G8894" s="351" t="s">
        <v>5648</v>
      </c>
      <c r="H8894" s="352">
        <v>1</v>
      </c>
      <c r="I8894" s="353">
        <v>15.23</v>
      </c>
      <c r="J8894" s="377">
        <v>15.23</v>
      </c>
    </row>
    <row r="8895" spans="1:10" ht="15.75" thickBot="1" x14ac:dyDescent="0.3">
      <c r="A8895" s="378" t="s">
        <v>185</v>
      </c>
      <c r="B8895" s="361" t="s">
        <v>190</v>
      </c>
      <c r="C8895" s="360" t="s">
        <v>12</v>
      </c>
      <c r="D8895" s="360" t="s">
        <v>106</v>
      </c>
      <c r="E8895" s="645" t="s">
        <v>2465</v>
      </c>
      <c r="F8895" s="645"/>
      <c r="G8895" s="362" t="s">
        <v>104</v>
      </c>
      <c r="H8895" s="363">
        <v>0.61180000000000001</v>
      </c>
      <c r="I8895" s="364">
        <v>24.91</v>
      </c>
      <c r="J8895" s="379">
        <v>15.23</v>
      </c>
    </row>
    <row r="8896" spans="1:10" ht="15.75" thickTop="1" x14ac:dyDescent="0.25">
      <c r="A8896" s="374"/>
      <c r="B8896" s="359"/>
      <c r="C8896" s="359"/>
      <c r="D8896" s="359"/>
      <c r="E8896" s="359"/>
      <c r="F8896" s="359"/>
      <c r="G8896" s="359"/>
      <c r="H8896" s="359"/>
      <c r="I8896" s="359"/>
      <c r="J8896" s="375"/>
    </row>
    <row r="8897" spans="1:10" ht="38.25" x14ac:dyDescent="0.25">
      <c r="A8897" s="376" t="s">
        <v>184</v>
      </c>
      <c r="B8897" s="350" t="s">
        <v>3912</v>
      </c>
      <c r="C8897" s="349" t="s">
        <v>12</v>
      </c>
      <c r="D8897" s="349" t="s">
        <v>3913</v>
      </c>
      <c r="E8897" s="644" t="s">
        <v>2464</v>
      </c>
      <c r="F8897" s="644"/>
      <c r="G8897" s="351" t="s">
        <v>110</v>
      </c>
      <c r="H8897" s="352">
        <v>1</v>
      </c>
      <c r="I8897" s="353">
        <v>91.19</v>
      </c>
      <c r="J8897" s="377">
        <v>91.19</v>
      </c>
    </row>
    <row r="8898" spans="1:10" ht="38.25" x14ac:dyDescent="0.25">
      <c r="A8898" s="378" t="s">
        <v>185</v>
      </c>
      <c r="B8898" s="361" t="s">
        <v>4571</v>
      </c>
      <c r="C8898" s="360" t="s">
        <v>12</v>
      </c>
      <c r="D8898" s="360" t="s">
        <v>4572</v>
      </c>
      <c r="E8898" s="645" t="s">
        <v>2508</v>
      </c>
      <c r="F8898" s="645"/>
      <c r="G8898" s="362" t="s">
        <v>104</v>
      </c>
      <c r="H8898" s="363">
        <v>1</v>
      </c>
      <c r="I8898" s="364">
        <v>15.32</v>
      </c>
      <c r="J8898" s="379">
        <v>15.32</v>
      </c>
    </row>
    <row r="8899" spans="1:10" ht="38.25" x14ac:dyDescent="0.25">
      <c r="A8899" s="378" t="s">
        <v>185</v>
      </c>
      <c r="B8899" s="361" t="s">
        <v>4573</v>
      </c>
      <c r="C8899" s="360" t="s">
        <v>12</v>
      </c>
      <c r="D8899" s="360" t="s">
        <v>4574</v>
      </c>
      <c r="E8899" s="645" t="s">
        <v>2508</v>
      </c>
      <c r="F8899" s="645"/>
      <c r="G8899" s="362" t="s">
        <v>104</v>
      </c>
      <c r="H8899" s="363">
        <v>1</v>
      </c>
      <c r="I8899" s="364">
        <v>34.78</v>
      </c>
      <c r="J8899" s="379">
        <v>34.78</v>
      </c>
    </row>
    <row r="8900" spans="1:10" ht="15.75" thickBot="1" x14ac:dyDescent="0.3">
      <c r="A8900" s="378" t="s">
        <v>185</v>
      </c>
      <c r="B8900" s="361" t="s">
        <v>4575</v>
      </c>
      <c r="C8900" s="360" t="s">
        <v>12</v>
      </c>
      <c r="D8900" s="360" t="s">
        <v>4576</v>
      </c>
      <c r="E8900" s="645" t="s">
        <v>2465</v>
      </c>
      <c r="F8900" s="645"/>
      <c r="G8900" s="362" t="s">
        <v>104</v>
      </c>
      <c r="H8900" s="363">
        <v>1</v>
      </c>
      <c r="I8900" s="364">
        <v>41.09</v>
      </c>
      <c r="J8900" s="379">
        <v>41.09</v>
      </c>
    </row>
    <row r="8901" spans="1:10" ht="15.75" thickTop="1" x14ac:dyDescent="0.25">
      <c r="A8901" s="374"/>
      <c r="B8901" s="359"/>
      <c r="C8901" s="359"/>
      <c r="D8901" s="359"/>
      <c r="E8901" s="359"/>
      <c r="F8901" s="359"/>
      <c r="G8901" s="359"/>
      <c r="H8901" s="359"/>
      <c r="I8901" s="359"/>
      <c r="J8901" s="375"/>
    </row>
    <row r="8902" spans="1:10" ht="38.25" x14ac:dyDescent="0.25">
      <c r="A8902" s="376" t="s">
        <v>184</v>
      </c>
      <c r="B8902" s="350" t="s">
        <v>3908</v>
      </c>
      <c r="C8902" s="349" t="s">
        <v>12</v>
      </c>
      <c r="D8902" s="349" t="s">
        <v>3909</v>
      </c>
      <c r="E8902" s="644" t="s">
        <v>2464</v>
      </c>
      <c r="F8902" s="644"/>
      <c r="G8902" s="351" t="s">
        <v>109</v>
      </c>
      <c r="H8902" s="352">
        <v>1</v>
      </c>
      <c r="I8902" s="353">
        <v>235.21</v>
      </c>
      <c r="J8902" s="377">
        <v>235.21</v>
      </c>
    </row>
    <row r="8903" spans="1:10" x14ac:dyDescent="0.25">
      <c r="A8903" s="378" t="s">
        <v>185</v>
      </c>
      <c r="B8903" s="361" t="s">
        <v>4575</v>
      </c>
      <c r="C8903" s="360" t="s">
        <v>12</v>
      </c>
      <c r="D8903" s="360" t="s">
        <v>4576</v>
      </c>
      <c r="E8903" s="645" t="s">
        <v>2465</v>
      </c>
      <c r="F8903" s="645"/>
      <c r="G8903" s="362" t="s">
        <v>104</v>
      </c>
      <c r="H8903" s="363">
        <v>1</v>
      </c>
      <c r="I8903" s="364">
        <v>41.09</v>
      </c>
      <c r="J8903" s="379">
        <v>41.09</v>
      </c>
    </row>
    <row r="8904" spans="1:10" ht="38.25" x14ac:dyDescent="0.25">
      <c r="A8904" s="378" t="s">
        <v>185</v>
      </c>
      <c r="B8904" s="361" t="s">
        <v>4573</v>
      </c>
      <c r="C8904" s="360" t="s">
        <v>12</v>
      </c>
      <c r="D8904" s="360" t="s">
        <v>4574</v>
      </c>
      <c r="E8904" s="645" t="s">
        <v>2508</v>
      </c>
      <c r="F8904" s="645"/>
      <c r="G8904" s="362" t="s">
        <v>104</v>
      </c>
      <c r="H8904" s="363">
        <v>1</v>
      </c>
      <c r="I8904" s="364">
        <v>34.78</v>
      </c>
      <c r="J8904" s="379">
        <v>34.78</v>
      </c>
    </row>
    <row r="8905" spans="1:10" ht="38.25" x14ac:dyDescent="0.25">
      <c r="A8905" s="378" t="s">
        <v>185</v>
      </c>
      <c r="B8905" s="361" t="s">
        <v>4571</v>
      </c>
      <c r="C8905" s="360" t="s">
        <v>12</v>
      </c>
      <c r="D8905" s="360" t="s">
        <v>4572</v>
      </c>
      <c r="E8905" s="645" t="s">
        <v>2508</v>
      </c>
      <c r="F8905" s="645"/>
      <c r="G8905" s="362" t="s">
        <v>104</v>
      </c>
      <c r="H8905" s="363">
        <v>1</v>
      </c>
      <c r="I8905" s="364">
        <v>15.32</v>
      </c>
      <c r="J8905" s="379">
        <v>15.32</v>
      </c>
    </row>
    <row r="8906" spans="1:10" ht="38.25" x14ac:dyDescent="0.25">
      <c r="A8906" s="378" t="s">
        <v>185</v>
      </c>
      <c r="B8906" s="361" t="s">
        <v>4579</v>
      </c>
      <c r="C8906" s="360" t="s">
        <v>12</v>
      </c>
      <c r="D8906" s="360" t="s">
        <v>4580</v>
      </c>
      <c r="E8906" s="645" t="s">
        <v>2508</v>
      </c>
      <c r="F8906" s="645"/>
      <c r="G8906" s="362" t="s">
        <v>104</v>
      </c>
      <c r="H8906" s="363">
        <v>1</v>
      </c>
      <c r="I8906" s="364">
        <v>62.18</v>
      </c>
      <c r="J8906" s="379">
        <v>62.18</v>
      </c>
    </row>
    <row r="8907" spans="1:10" ht="39" thickBot="1" x14ac:dyDescent="0.3">
      <c r="A8907" s="378" t="s">
        <v>185</v>
      </c>
      <c r="B8907" s="361" t="s">
        <v>4577</v>
      </c>
      <c r="C8907" s="360" t="s">
        <v>12</v>
      </c>
      <c r="D8907" s="360" t="s">
        <v>4578</v>
      </c>
      <c r="E8907" s="645" t="s">
        <v>2508</v>
      </c>
      <c r="F8907" s="645"/>
      <c r="G8907" s="362" t="s">
        <v>104</v>
      </c>
      <c r="H8907" s="363">
        <v>1</v>
      </c>
      <c r="I8907" s="364">
        <v>81.84</v>
      </c>
      <c r="J8907" s="379">
        <v>81.84</v>
      </c>
    </row>
    <row r="8908" spans="1:10" ht="15.75" thickTop="1" x14ac:dyDescent="0.25">
      <c r="A8908" s="374"/>
      <c r="B8908" s="359"/>
      <c r="C8908" s="359"/>
      <c r="D8908" s="359"/>
      <c r="E8908" s="359"/>
      <c r="F8908" s="359"/>
      <c r="G8908" s="359"/>
      <c r="H8908" s="359"/>
      <c r="I8908" s="359"/>
      <c r="J8908" s="375"/>
    </row>
    <row r="8909" spans="1:10" ht="38.25" x14ac:dyDescent="0.25">
      <c r="A8909" s="376" t="s">
        <v>184</v>
      </c>
      <c r="B8909" s="350" t="s">
        <v>4573</v>
      </c>
      <c r="C8909" s="349" t="s">
        <v>12</v>
      </c>
      <c r="D8909" s="349" t="s">
        <v>4574</v>
      </c>
      <c r="E8909" s="644" t="s">
        <v>2508</v>
      </c>
      <c r="F8909" s="644"/>
      <c r="G8909" s="351" t="s">
        <v>104</v>
      </c>
      <c r="H8909" s="352">
        <v>1</v>
      </c>
      <c r="I8909" s="353">
        <v>34.78</v>
      </c>
      <c r="J8909" s="377">
        <v>34.78</v>
      </c>
    </row>
    <row r="8910" spans="1:10" ht="39" thickBot="1" x14ac:dyDescent="0.3">
      <c r="A8910" s="372" t="s">
        <v>191</v>
      </c>
      <c r="B8910" s="355" t="s">
        <v>4581</v>
      </c>
      <c r="C8910" s="354" t="s">
        <v>12</v>
      </c>
      <c r="D8910" s="354" t="s">
        <v>4582</v>
      </c>
      <c r="E8910" s="643" t="s">
        <v>213</v>
      </c>
      <c r="F8910" s="643"/>
      <c r="G8910" s="356" t="s">
        <v>4</v>
      </c>
      <c r="H8910" s="357">
        <v>3.1099999999999997E-5</v>
      </c>
      <c r="I8910" s="358">
        <v>1118486.5</v>
      </c>
      <c r="J8910" s="373">
        <v>34.78</v>
      </c>
    </row>
    <row r="8911" spans="1:10" ht="15.75" thickTop="1" x14ac:dyDescent="0.25">
      <c r="A8911" s="374"/>
      <c r="B8911" s="359"/>
      <c r="C8911" s="359"/>
      <c r="D8911" s="359"/>
      <c r="E8911" s="359"/>
      <c r="F8911" s="359"/>
      <c r="G8911" s="359"/>
      <c r="H8911" s="359"/>
      <c r="I8911" s="359"/>
      <c r="J8911" s="375"/>
    </row>
    <row r="8912" spans="1:10" ht="38.25" x14ac:dyDescent="0.25">
      <c r="A8912" s="376" t="s">
        <v>184</v>
      </c>
      <c r="B8912" s="350" t="s">
        <v>4571</v>
      </c>
      <c r="C8912" s="349" t="s">
        <v>12</v>
      </c>
      <c r="D8912" s="349" t="s">
        <v>4572</v>
      </c>
      <c r="E8912" s="644" t="s">
        <v>2508</v>
      </c>
      <c r="F8912" s="644"/>
      <c r="G8912" s="351" t="s">
        <v>104</v>
      </c>
      <c r="H8912" s="352">
        <v>1</v>
      </c>
      <c r="I8912" s="353">
        <v>15.32</v>
      </c>
      <c r="J8912" s="377">
        <v>15.32</v>
      </c>
    </row>
    <row r="8913" spans="1:10" ht="39" thickBot="1" x14ac:dyDescent="0.3">
      <c r="A8913" s="372" t="s">
        <v>191</v>
      </c>
      <c r="B8913" s="355" t="s">
        <v>4581</v>
      </c>
      <c r="C8913" s="354" t="s">
        <v>12</v>
      </c>
      <c r="D8913" s="354" t="s">
        <v>4582</v>
      </c>
      <c r="E8913" s="643" t="s">
        <v>213</v>
      </c>
      <c r="F8913" s="643"/>
      <c r="G8913" s="356" t="s">
        <v>4</v>
      </c>
      <c r="H8913" s="357">
        <v>1.3699999999999999E-5</v>
      </c>
      <c r="I8913" s="358">
        <v>1118486.5</v>
      </c>
      <c r="J8913" s="373">
        <v>15.32</v>
      </c>
    </row>
    <row r="8914" spans="1:10" ht="15.75" thickTop="1" x14ac:dyDescent="0.25">
      <c r="A8914" s="374"/>
      <c r="B8914" s="359"/>
      <c r="C8914" s="359"/>
      <c r="D8914" s="359"/>
      <c r="E8914" s="359"/>
      <c r="F8914" s="359"/>
      <c r="G8914" s="359"/>
      <c r="H8914" s="359"/>
      <c r="I8914" s="359"/>
      <c r="J8914" s="375"/>
    </row>
    <row r="8915" spans="1:10" ht="38.25" x14ac:dyDescent="0.25">
      <c r="A8915" s="376" t="s">
        <v>184</v>
      </c>
      <c r="B8915" s="350" t="s">
        <v>4579</v>
      </c>
      <c r="C8915" s="349" t="s">
        <v>12</v>
      </c>
      <c r="D8915" s="349" t="s">
        <v>4580</v>
      </c>
      <c r="E8915" s="644" t="s">
        <v>2508</v>
      </c>
      <c r="F8915" s="644"/>
      <c r="G8915" s="351" t="s">
        <v>104</v>
      </c>
      <c r="H8915" s="352">
        <v>1</v>
      </c>
      <c r="I8915" s="353">
        <v>62.18</v>
      </c>
      <c r="J8915" s="377">
        <v>62.18</v>
      </c>
    </row>
    <row r="8916" spans="1:10" ht="39" thickBot="1" x14ac:dyDescent="0.3">
      <c r="A8916" s="372" t="s">
        <v>191</v>
      </c>
      <c r="B8916" s="355" t="s">
        <v>4581</v>
      </c>
      <c r="C8916" s="354" t="s">
        <v>12</v>
      </c>
      <c r="D8916" s="354" t="s">
        <v>4582</v>
      </c>
      <c r="E8916" s="643" t="s">
        <v>213</v>
      </c>
      <c r="F8916" s="643"/>
      <c r="G8916" s="356" t="s">
        <v>4</v>
      </c>
      <c r="H8916" s="357">
        <v>5.5600000000000003E-5</v>
      </c>
      <c r="I8916" s="358">
        <v>1118486.5</v>
      </c>
      <c r="J8916" s="373">
        <v>62.18</v>
      </c>
    </row>
    <row r="8917" spans="1:10" ht="15.75" thickTop="1" x14ac:dyDescent="0.25">
      <c r="A8917" s="374"/>
      <c r="B8917" s="359"/>
      <c r="C8917" s="359"/>
      <c r="D8917" s="359"/>
      <c r="E8917" s="359"/>
      <c r="F8917" s="359"/>
      <c r="G8917" s="359"/>
      <c r="H8917" s="359"/>
      <c r="I8917" s="359"/>
      <c r="J8917" s="375"/>
    </row>
    <row r="8918" spans="1:10" ht="38.25" x14ac:dyDescent="0.25">
      <c r="A8918" s="376" t="s">
        <v>184</v>
      </c>
      <c r="B8918" s="350" t="s">
        <v>4577</v>
      </c>
      <c r="C8918" s="349" t="s">
        <v>12</v>
      </c>
      <c r="D8918" s="349" t="s">
        <v>4578</v>
      </c>
      <c r="E8918" s="644" t="s">
        <v>2508</v>
      </c>
      <c r="F8918" s="644"/>
      <c r="G8918" s="351" t="s">
        <v>104</v>
      </c>
      <c r="H8918" s="352">
        <v>1</v>
      </c>
      <c r="I8918" s="353">
        <v>81.84</v>
      </c>
      <c r="J8918" s="377">
        <v>81.84</v>
      </c>
    </row>
    <row r="8919" spans="1:10" ht="26.25" thickBot="1" x14ac:dyDescent="0.3">
      <c r="A8919" s="372" t="s">
        <v>191</v>
      </c>
      <c r="B8919" s="355" t="s">
        <v>298</v>
      </c>
      <c r="C8919" s="354" t="s">
        <v>12</v>
      </c>
      <c r="D8919" s="354" t="s">
        <v>815</v>
      </c>
      <c r="E8919" s="643" t="s">
        <v>192</v>
      </c>
      <c r="F8919" s="643"/>
      <c r="G8919" s="356" t="s">
        <v>105</v>
      </c>
      <c r="H8919" s="357">
        <v>10.44</v>
      </c>
      <c r="I8919" s="358">
        <v>7.84</v>
      </c>
      <c r="J8919" s="373">
        <v>81.84</v>
      </c>
    </row>
    <row r="8920" spans="1:10" ht="15.75" thickTop="1" x14ac:dyDescent="0.25">
      <c r="A8920" s="374"/>
      <c r="B8920" s="359"/>
      <c r="C8920" s="359"/>
      <c r="D8920" s="359"/>
      <c r="E8920" s="359"/>
      <c r="F8920" s="359"/>
      <c r="G8920" s="359"/>
      <c r="H8920" s="359"/>
      <c r="I8920" s="359"/>
      <c r="J8920" s="375"/>
    </row>
    <row r="8921" spans="1:10" x14ac:dyDescent="0.25">
      <c r="A8921" s="376" t="s">
        <v>184</v>
      </c>
      <c r="B8921" s="350" t="s">
        <v>4575</v>
      </c>
      <c r="C8921" s="349" t="s">
        <v>12</v>
      </c>
      <c r="D8921" s="349" t="s">
        <v>4576</v>
      </c>
      <c r="E8921" s="644" t="s">
        <v>2465</v>
      </c>
      <c r="F8921" s="644"/>
      <c r="G8921" s="351" t="s">
        <v>104</v>
      </c>
      <c r="H8921" s="352">
        <v>1</v>
      </c>
      <c r="I8921" s="353">
        <v>41.09</v>
      </c>
      <c r="J8921" s="377">
        <v>41.09</v>
      </c>
    </row>
    <row r="8922" spans="1:10" ht="25.5" x14ac:dyDescent="0.25">
      <c r="A8922" s="378" t="s">
        <v>185</v>
      </c>
      <c r="B8922" s="361" t="s">
        <v>4324</v>
      </c>
      <c r="C8922" s="360" t="s">
        <v>12</v>
      </c>
      <c r="D8922" s="360" t="s">
        <v>4325</v>
      </c>
      <c r="E8922" s="645" t="s">
        <v>2465</v>
      </c>
      <c r="F8922" s="645"/>
      <c r="G8922" s="362" t="s">
        <v>104</v>
      </c>
      <c r="H8922" s="363">
        <v>1</v>
      </c>
      <c r="I8922" s="364">
        <v>0.37</v>
      </c>
      <c r="J8922" s="379">
        <v>0.37</v>
      </c>
    </row>
    <row r="8923" spans="1:10" ht="25.5" x14ac:dyDescent="0.25">
      <c r="A8923" s="372" t="s">
        <v>191</v>
      </c>
      <c r="B8923" s="355" t="s">
        <v>216</v>
      </c>
      <c r="C8923" s="354" t="s">
        <v>12</v>
      </c>
      <c r="D8923" s="354" t="s">
        <v>488</v>
      </c>
      <c r="E8923" s="643" t="s">
        <v>2425</v>
      </c>
      <c r="F8923" s="643"/>
      <c r="G8923" s="356" t="s">
        <v>104</v>
      </c>
      <c r="H8923" s="357">
        <v>1</v>
      </c>
      <c r="I8923" s="358">
        <v>5</v>
      </c>
      <c r="J8923" s="373">
        <v>5</v>
      </c>
    </row>
    <row r="8924" spans="1:10" ht="25.5" x14ac:dyDescent="0.25">
      <c r="A8924" s="372" t="s">
        <v>191</v>
      </c>
      <c r="B8924" s="355" t="s">
        <v>217</v>
      </c>
      <c r="C8924" s="354" t="s">
        <v>12</v>
      </c>
      <c r="D8924" s="354" t="s">
        <v>490</v>
      </c>
      <c r="E8924" s="643" t="s">
        <v>2425</v>
      </c>
      <c r="F8924" s="643"/>
      <c r="G8924" s="356" t="s">
        <v>104</v>
      </c>
      <c r="H8924" s="357">
        <v>1</v>
      </c>
      <c r="I8924" s="358">
        <v>1.49</v>
      </c>
      <c r="J8924" s="373">
        <v>1.49</v>
      </c>
    </row>
    <row r="8925" spans="1:10" ht="25.5" x14ac:dyDescent="0.25">
      <c r="A8925" s="372" t="s">
        <v>191</v>
      </c>
      <c r="B8925" s="355" t="s">
        <v>219</v>
      </c>
      <c r="C8925" s="354" t="s">
        <v>12</v>
      </c>
      <c r="D8925" s="354" t="s">
        <v>489</v>
      </c>
      <c r="E8925" s="643" t="s">
        <v>2425</v>
      </c>
      <c r="F8925" s="643"/>
      <c r="G8925" s="356" t="s">
        <v>104</v>
      </c>
      <c r="H8925" s="357">
        <v>1</v>
      </c>
      <c r="I8925" s="358">
        <v>0.88</v>
      </c>
      <c r="J8925" s="373">
        <v>0.88</v>
      </c>
    </row>
    <row r="8926" spans="1:10" ht="38.25" x14ac:dyDescent="0.25">
      <c r="A8926" s="372" t="s">
        <v>191</v>
      </c>
      <c r="B8926" s="355" t="s">
        <v>269</v>
      </c>
      <c r="C8926" s="354" t="s">
        <v>12</v>
      </c>
      <c r="D8926" s="354" t="s">
        <v>270</v>
      </c>
      <c r="E8926" s="643" t="s">
        <v>2425</v>
      </c>
      <c r="F8926" s="643"/>
      <c r="G8926" s="356" t="s">
        <v>104</v>
      </c>
      <c r="H8926" s="357">
        <v>1</v>
      </c>
      <c r="I8926" s="358">
        <v>0.02</v>
      </c>
      <c r="J8926" s="373">
        <v>0.02</v>
      </c>
    </row>
    <row r="8927" spans="1:10" ht="25.5" x14ac:dyDescent="0.25">
      <c r="A8927" s="372" t="s">
        <v>191</v>
      </c>
      <c r="B8927" s="355" t="s">
        <v>267</v>
      </c>
      <c r="C8927" s="354" t="s">
        <v>12</v>
      </c>
      <c r="D8927" s="354" t="s">
        <v>268</v>
      </c>
      <c r="E8927" s="643" t="s">
        <v>2425</v>
      </c>
      <c r="F8927" s="643"/>
      <c r="G8927" s="356" t="s">
        <v>104</v>
      </c>
      <c r="H8927" s="357">
        <v>1</v>
      </c>
      <c r="I8927" s="358">
        <v>0.89</v>
      </c>
      <c r="J8927" s="373">
        <v>0.89</v>
      </c>
    </row>
    <row r="8928" spans="1:10" ht="25.5" x14ac:dyDescent="0.25">
      <c r="A8928" s="372" t="s">
        <v>191</v>
      </c>
      <c r="B8928" s="355" t="s">
        <v>218</v>
      </c>
      <c r="C8928" s="354" t="s">
        <v>12</v>
      </c>
      <c r="D8928" s="354" t="s">
        <v>491</v>
      </c>
      <c r="E8928" s="643" t="s">
        <v>2425</v>
      </c>
      <c r="F8928" s="643"/>
      <c r="G8928" s="356" t="s">
        <v>104</v>
      </c>
      <c r="H8928" s="357">
        <v>1</v>
      </c>
      <c r="I8928" s="358">
        <v>0.11</v>
      </c>
      <c r="J8928" s="373">
        <v>0.11</v>
      </c>
    </row>
    <row r="8929" spans="1:10" ht="26.25" thickBot="1" x14ac:dyDescent="0.3">
      <c r="A8929" s="372" t="s">
        <v>191</v>
      </c>
      <c r="B8929" s="355" t="s">
        <v>233</v>
      </c>
      <c r="C8929" s="354" t="s">
        <v>12</v>
      </c>
      <c r="D8929" s="354" t="s">
        <v>877</v>
      </c>
      <c r="E8929" s="643" t="s">
        <v>215</v>
      </c>
      <c r="F8929" s="643"/>
      <c r="G8929" s="356" t="s">
        <v>104</v>
      </c>
      <c r="H8929" s="357">
        <v>1</v>
      </c>
      <c r="I8929" s="358">
        <v>32.33</v>
      </c>
      <c r="J8929" s="373">
        <v>32.33</v>
      </c>
    </row>
    <row r="8930" spans="1:10" ht="15.75" thickTop="1" x14ac:dyDescent="0.25">
      <c r="A8930" s="374"/>
      <c r="B8930" s="359"/>
      <c r="C8930" s="359"/>
      <c r="D8930" s="359"/>
      <c r="E8930" s="359"/>
      <c r="F8930" s="359"/>
      <c r="G8930" s="359"/>
      <c r="H8930" s="359"/>
      <c r="I8930" s="359"/>
      <c r="J8930" s="375"/>
    </row>
    <row r="8931" spans="1:10" ht="51" x14ac:dyDescent="0.25">
      <c r="A8931" s="376" t="s">
        <v>184</v>
      </c>
      <c r="B8931" s="350" t="s">
        <v>2503</v>
      </c>
      <c r="C8931" s="349" t="s">
        <v>12</v>
      </c>
      <c r="D8931" s="349" t="s">
        <v>2504</v>
      </c>
      <c r="E8931" s="644" t="s">
        <v>2500</v>
      </c>
      <c r="F8931" s="644"/>
      <c r="G8931" s="351" t="s">
        <v>3</v>
      </c>
      <c r="H8931" s="352">
        <v>1</v>
      </c>
      <c r="I8931" s="353">
        <v>63.39</v>
      </c>
      <c r="J8931" s="377">
        <v>63.39</v>
      </c>
    </row>
    <row r="8932" spans="1:10" ht="25.5" x14ac:dyDescent="0.25">
      <c r="A8932" s="378" t="s">
        <v>185</v>
      </c>
      <c r="B8932" s="361" t="s">
        <v>2019</v>
      </c>
      <c r="C8932" s="360" t="s">
        <v>12</v>
      </c>
      <c r="D8932" s="360" t="s">
        <v>2020</v>
      </c>
      <c r="E8932" s="645" t="s">
        <v>2465</v>
      </c>
      <c r="F8932" s="645"/>
      <c r="G8932" s="362" t="s">
        <v>104</v>
      </c>
      <c r="H8932" s="363">
        <v>6.2728000000000006E-2</v>
      </c>
      <c r="I8932" s="364">
        <v>32.03</v>
      </c>
      <c r="J8932" s="379">
        <v>2</v>
      </c>
    </row>
    <row r="8933" spans="1:10" ht="25.5" x14ac:dyDescent="0.25">
      <c r="A8933" s="378" t="s">
        <v>185</v>
      </c>
      <c r="B8933" s="361" t="s">
        <v>204</v>
      </c>
      <c r="C8933" s="360" t="s">
        <v>12</v>
      </c>
      <c r="D8933" s="360" t="s">
        <v>111</v>
      </c>
      <c r="E8933" s="645" t="s">
        <v>2465</v>
      </c>
      <c r="F8933" s="645"/>
      <c r="G8933" s="362" t="s">
        <v>104</v>
      </c>
      <c r="H8933" s="363">
        <v>6.2728000000000006E-2</v>
      </c>
      <c r="I8933" s="364">
        <v>26.44</v>
      </c>
      <c r="J8933" s="379">
        <v>1.65</v>
      </c>
    </row>
    <row r="8934" spans="1:10" ht="63.75" x14ac:dyDescent="0.25">
      <c r="A8934" s="372" t="s">
        <v>191</v>
      </c>
      <c r="B8934" s="355" t="s">
        <v>2445</v>
      </c>
      <c r="C8934" s="354" t="s">
        <v>12</v>
      </c>
      <c r="D8934" s="354" t="s">
        <v>2446</v>
      </c>
      <c r="E8934" s="643" t="s">
        <v>192</v>
      </c>
      <c r="F8934" s="643"/>
      <c r="G8934" s="356" t="s">
        <v>3</v>
      </c>
      <c r="H8934" s="357">
        <v>1.0227269999999999</v>
      </c>
      <c r="I8934" s="358">
        <v>15.29</v>
      </c>
      <c r="J8934" s="373">
        <v>15.63</v>
      </c>
    </row>
    <row r="8935" spans="1:10" ht="39" thickBot="1" x14ac:dyDescent="0.3">
      <c r="A8935" s="372" t="s">
        <v>191</v>
      </c>
      <c r="B8935" s="355" t="s">
        <v>2443</v>
      </c>
      <c r="C8935" s="354" t="s">
        <v>12</v>
      </c>
      <c r="D8935" s="354" t="s">
        <v>2444</v>
      </c>
      <c r="E8935" s="643" t="s">
        <v>192</v>
      </c>
      <c r="F8935" s="643"/>
      <c r="G8935" s="356" t="s">
        <v>3</v>
      </c>
      <c r="H8935" s="357">
        <v>1.0227269999999999</v>
      </c>
      <c r="I8935" s="358">
        <v>43.13</v>
      </c>
      <c r="J8935" s="373">
        <v>44.11</v>
      </c>
    </row>
    <row r="8936" spans="1:10" ht="15.75" thickTop="1" x14ac:dyDescent="0.25">
      <c r="A8936" s="374"/>
      <c r="B8936" s="359"/>
      <c r="C8936" s="359"/>
      <c r="D8936" s="359"/>
      <c r="E8936" s="359"/>
      <c r="F8936" s="359"/>
      <c r="G8936" s="359"/>
      <c r="H8936" s="359"/>
      <c r="I8936" s="359"/>
      <c r="J8936" s="375"/>
    </row>
    <row r="8937" spans="1:10" ht="51" x14ac:dyDescent="0.25">
      <c r="A8937" s="376" t="s">
        <v>184</v>
      </c>
      <c r="B8937" s="350" t="s">
        <v>2498</v>
      </c>
      <c r="C8937" s="349" t="s">
        <v>12</v>
      </c>
      <c r="D8937" s="349" t="s">
        <v>2499</v>
      </c>
      <c r="E8937" s="644" t="s">
        <v>2500</v>
      </c>
      <c r="F8937" s="644"/>
      <c r="G8937" s="351" t="s">
        <v>3</v>
      </c>
      <c r="H8937" s="352">
        <v>1</v>
      </c>
      <c r="I8937" s="353">
        <v>29.37</v>
      </c>
      <c r="J8937" s="377">
        <v>29.37</v>
      </c>
    </row>
    <row r="8938" spans="1:10" ht="25.5" x14ac:dyDescent="0.25">
      <c r="A8938" s="378" t="s">
        <v>185</v>
      </c>
      <c r="B8938" s="361" t="s">
        <v>204</v>
      </c>
      <c r="C8938" s="360" t="s">
        <v>12</v>
      </c>
      <c r="D8938" s="360" t="s">
        <v>111</v>
      </c>
      <c r="E8938" s="645" t="s">
        <v>2465</v>
      </c>
      <c r="F8938" s="645"/>
      <c r="G8938" s="362" t="s">
        <v>104</v>
      </c>
      <c r="H8938" s="363">
        <v>4.4526000000000003E-2</v>
      </c>
      <c r="I8938" s="364">
        <v>26.44</v>
      </c>
      <c r="J8938" s="379">
        <v>1.17</v>
      </c>
    </row>
    <row r="8939" spans="1:10" ht="25.5" x14ac:dyDescent="0.25">
      <c r="A8939" s="378" t="s">
        <v>185</v>
      </c>
      <c r="B8939" s="361" t="s">
        <v>2019</v>
      </c>
      <c r="C8939" s="360" t="s">
        <v>12</v>
      </c>
      <c r="D8939" s="360" t="s">
        <v>2020</v>
      </c>
      <c r="E8939" s="645" t="s">
        <v>2465</v>
      </c>
      <c r="F8939" s="645"/>
      <c r="G8939" s="362" t="s">
        <v>104</v>
      </c>
      <c r="H8939" s="363">
        <v>4.4526000000000003E-2</v>
      </c>
      <c r="I8939" s="364">
        <v>32.03</v>
      </c>
      <c r="J8939" s="379">
        <v>1.42</v>
      </c>
    </row>
    <row r="8940" spans="1:10" ht="38.25" x14ac:dyDescent="0.25">
      <c r="A8940" s="372" t="s">
        <v>191</v>
      </c>
      <c r="B8940" s="355" t="s">
        <v>2258</v>
      </c>
      <c r="C8940" s="354" t="s">
        <v>12</v>
      </c>
      <c r="D8940" s="354" t="s">
        <v>2259</v>
      </c>
      <c r="E8940" s="643" t="s">
        <v>192</v>
      </c>
      <c r="F8940" s="643"/>
      <c r="G8940" s="356" t="s">
        <v>3</v>
      </c>
      <c r="H8940" s="357">
        <v>1.0227269999999999</v>
      </c>
      <c r="I8940" s="358">
        <v>20.67</v>
      </c>
      <c r="J8940" s="373">
        <v>21.13</v>
      </c>
    </row>
    <row r="8941" spans="1:10" ht="64.5" thickBot="1" x14ac:dyDescent="0.3">
      <c r="A8941" s="372" t="s">
        <v>191</v>
      </c>
      <c r="B8941" s="355" t="s">
        <v>2260</v>
      </c>
      <c r="C8941" s="354" t="s">
        <v>12</v>
      </c>
      <c r="D8941" s="354" t="s">
        <v>2261</v>
      </c>
      <c r="E8941" s="643" t="s">
        <v>192</v>
      </c>
      <c r="F8941" s="643"/>
      <c r="G8941" s="356" t="s">
        <v>3</v>
      </c>
      <c r="H8941" s="357">
        <v>1.0227269999999999</v>
      </c>
      <c r="I8941" s="358">
        <v>5.53</v>
      </c>
      <c r="J8941" s="373">
        <v>5.65</v>
      </c>
    </row>
    <row r="8942" spans="1:10" ht="15.75" thickTop="1" x14ac:dyDescent="0.25">
      <c r="A8942" s="374"/>
      <c r="B8942" s="359"/>
      <c r="C8942" s="359"/>
      <c r="D8942" s="359"/>
      <c r="E8942" s="359"/>
      <c r="F8942" s="359"/>
      <c r="G8942" s="359"/>
      <c r="H8942" s="359"/>
      <c r="I8942" s="359"/>
      <c r="J8942" s="375"/>
    </row>
    <row r="8943" spans="1:10" ht="51" x14ac:dyDescent="0.25">
      <c r="A8943" s="376" t="s">
        <v>184</v>
      </c>
      <c r="B8943" s="350" t="s">
        <v>2501</v>
      </c>
      <c r="C8943" s="349" t="s">
        <v>12</v>
      </c>
      <c r="D8943" s="349" t="s">
        <v>2502</v>
      </c>
      <c r="E8943" s="644" t="s">
        <v>2500</v>
      </c>
      <c r="F8943" s="644"/>
      <c r="G8943" s="351" t="s">
        <v>3</v>
      </c>
      <c r="H8943" s="352">
        <v>1</v>
      </c>
      <c r="I8943" s="353">
        <v>49.86</v>
      </c>
      <c r="J8943" s="377">
        <v>49.86</v>
      </c>
    </row>
    <row r="8944" spans="1:10" ht="25.5" x14ac:dyDescent="0.25">
      <c r="A8944" s="378" t="s">
        <v>185</v>
      </c>
      <c r="B8944" s="361" t="s">
        <v>204</v>
      </c>
      <c r="C8944" s="360" t="s">
        <v>12</v>
      </c>
      <c r="D8944" s="360" t="s">
        <v>111</v>
      </c>
      <c r="E8944" s="645" t="s">
        <v>2465</v>
      </c>
      <c r="F8944" s="645"/>
      <c r="G8944" s="362" t="s">
        <v>104</v>
      </c>
      <c r="H8944" s="363">
        <v>5.3612E-2</v>
      </c>
      <c r="I8944" s="364">
        <v>26.44</v>
      </c>
      <c r="J8944" s="379">
        <v>1.41</v>
      </c>
    </row>
    <row r="8945" spans="1:10" ht="25.5" x14ac:dyDescent="0.25">
      <c r="A8945" s="378" t="s">
        <v>185</v>
      </c>
      <c r="B8945" s="361" t="s">
        <v>2019</v>
      </c>
      <c r="C8945" s="360" t="s">
        <v>12</v>
      </c>
      <c r="D8945" s="360" t="s">
        <v>2020</v>
      </c>
      <c r="E8945" s="645" t="s">
        <v>2465</v>
      </c>
      <c r="F8945" s="645"/>
      <c r="G8945" s="362" t="s">
        <v>104</v>
      </c>
      <c r="H8945" s="363">
        <v>5.3612E-2</v>
      </c>
      <c r="I8945" s="364">
        <v>32.03</v>
      </c>
      <c r="J8945" s="379">
        <v>1.71</v>
      </c>
    </row>
    <row r="8946" spans="1:10" ht="38.25" x14ac:dyDescent="0.25">
      <c r="A8946" s="372" t="s">
        <v>191</v>
      </c>
      <c r="B8946" s="355" t="s">
        <v>2264</v>
      </c>
      <c r="C8946" s="354" t="s">
        <v>12</v>
      </c>
      <c r="D8946" s="354" t="s">
        <v>2265</v>
      </c>
      <c r="E8946" s="643" t="s">
        <v>192</v>
      </c>
      <c r="F8946" s="643"/>
      <c r="G8946" s="356" t="s">
        <v>3</v>
      </c>
      <c r="H8946" s="357">
        <v>1.0227269999999999</v>
      </c>
      <c r="I8946" s="358">
        <v>31.8</v>
      </c>
      <c r="J8946" s="373">
        <v>32.520000000000003</v>
      </c>
    </row>
    <row r="8947" spans="1:10" ht="64.5" thickBot="1" x14ac:dyDescent="0.3">
      <c r="A8947" s="372" t="s">
        <v>191</v>
      </c>
      <c r="B8947" s="355" t="s">
        <v>2262</v>
      </c>
      <c r="C8947" s="354" t="s">
        <v>12</v>
      </c>
      <c r="D8947" s="354" t="s">
        <v>2263</v>
      </c>
      <c r="E8947" s="643" t="s">
        <v>192</v>
      </c>
      <c r="F8947" s="643"/>
      <c r="G8947" s="356" t="s">
        <v>3</v>
      </c>
      <c r="H8947" s="357">
        <v>1.0227269999999999</v>
      </c>
      <c r="I8947" s="358">
        <v>13.91</v>
      </c>
      <c r="J8947" s="373">
        <v>14.22</v>
      </c>
    </row>
    <row r="8948" spans="1:10" ht="15.75" thickTop="1" x14ac:dyDescent="0.25">
      <c r="A8948" s="374"/>
      <c r="B8948" s="359"/>
      <c r="C8948" s="359"/>
      <c r="D8948" s="359"/>
      <c r="E8948" s="359"/>
      <c r="F8948" s="359"/>
      <c r="G8948" s="359"/>
      <c r="H8948" s="359"/>
      <c r="I8948" s="359"/>
      <c r="J8948" s="375"/>
    </row>
    <row r="8949" spans="1:10" ht="38.25" x14ac:dyDescent="0.25">
      <c r="A8949" s="376" t="s">
        <v>184</v>
      </c>
      <c r="B8949" s="350" t="s">
        <v>3805</v>
      </c>
      <c r="C8949" s="349" t="s">
        <v>12</v>
      </c>
      <c r="D8949" s="349" t="s">
        <v>3806</v>
      </c>
      <c r="E8949" s="644" t="s">
        <v>778</v>
      </c>
      <c r="F8949" s="644"/>
      <c r="G8949" s="351" t="s">
        <v>3</v>
      </c>
      <c r="H8949" s="352">
        <v>1</v>
      </c>
      <c r="I8949" s="353">
        <v>28.3</v>
      </c>
      <c r="J8949" s="377">
        <v>28.3</v>
      </c>
    </row>
    <row r="8950" spans="1:10" ht="25.5" x14ac:dyDescent="0.25">
      <c r="A8950" s="378" t="s">
        <v>185</v>
      </c>
      <c r="B8950" s="361" t="s">
        <v>414</v>
      </c>
      <c r="C8950" s="360" t="s">
        <v>12</v>
      </c>
      <c r="D8950" s="360" t="s">
        <v>415</v>
      </c>
      <c r="E8950" s="645" t="s">
        <v>2465</v>
      </c>
      <c r="F8950" s="645"/>
      <c r="G8950" s="362" t="s">
        <v>104</v>
      </c>
      <c r="H8950" s="363">
        <v>0.23960000000000001</v>
      </c>
      <c r="I8950" s="364">
        <v>25.33</v>
      </c>
      <c r="J8950" s="379">
        <v>6.06</v>
      </c>
    </row>
    <row r="8951" spans="1:10" ht="25.5" x14ac:dyDescent="0.25">
      <c r="A8951" s="378" t="s">
        <v>185</v>
      </c>
      <c r="B8951" s="361" t="s">
        <v>416</v>
      </c>
      <c r="C8951" s="360" t="s">
        <v>12</v>
      </c>
      <c r="D8951" s="360" t="s">
        <v>417</v>
      </c>
      <c r="E8951" s="645" t="s">
        <v>2465</v>
      </c>
      <c r="F8951" s="645"/>
      <c r="G8951" s="362" t="s">
        <v>104</v>
      </c>
      <c r="H8951" s="363">
        <v>0.23960000000000001</v>
      </c>
      <c r="I8951" s="364">
        <v>33.36</v>
      </c>
      <c r="J8951" s="379">
        <v>7.99</v>
      </c>
    </row>
    <row r="8952" spans="1:10" ht="25.5" x14ac:dyDescent="0.25">
      <c r="A8952" s="372" t="s">
        <v>191</v>
      </c>
      <c r="B8952" s="355" t="s">
        <v>698</v>
      </c>
      <c r="C8952" s="354" t="s">
        <v>12</v>
      </c>
      <c r="D8952" s="354" t="s">
        <v>699</v>
      </c>
      <c r="E8952" s="643" t="s">
        <v>192</v>
      </c>
      <c r="F8952" s="643"/>
      <c r="G8952" s="356" t="s">
        <v>3</v>
      </c>
      <c r="H8952" s="357">
        <v>1.0548999999999999</v>
      </c>
      <c r="I8952" s="358">
        <v>13.49</v>
      </c>
      <c r="J8952" s="373">
        <v>14.23</v>
      </c>
    </row>
    <row r="8953" spans="1:10" ht="15.75" thickBot="1" x14ac:dyDescent="0.3">
      <c r="A8953" s="372" t="s">
        <v>191</v>
      </c>
      <c r="B8953" s="355" t="s">
        <v>628</v>
      </c>
      <c r="C8953" s="354" t="s">
        <v>12</v>
      </c>
      <c r="D8953" s="354" t="s">
        <v>629</v>
      </c>
      <c r="E8953" s="643" t="s">
        <v>192</v>
      </c>
      <c r="F8953" s="643"/>
      <c r="G8953" s="356" t="s">
        <v>4</v>
      </c>
      <c r="H8953" s="357">
        <v>1.3299999999999999E-2</v>
      </c>
      <c r="I8953" s="358">
        <v>2.08</v>
      </c>
      <c r="J8953" s="373">
        <v>0.02</v>
      </c>
    </row>
    <row r="8954" spans="1:10" ht="15.75" thickTop="1" x14ac:dyDescent="0.25">
      <c r="A8954" s="374"/>
      <c r="B8954" s="359"/>
      <c r="C8954" s="359"/>
      <c r="D8954" s="359"/>
      <c r="E8954" s="359"/>
      <c r="F8954" s="359"/>
      <c r="G8954" s="359"/>
      <c r="H8954" s="359"/>
      <c r="I8954" s="359"/>
      <c r="J8954" s="375"/>
    </row>
    <row r="8955" spans="1:10" ht="38.25" x14ac:dyDescent="0.25">
      <c r="A8955" s="376" t="s">
        <v>184</v>
      </c>
      <c r="B8955" s="350" t="s">
        <v>955</v>
      </c>
      <c r="C8955" s="349" t="s">
        <v>12</v>
      </c>
      <c r="D8955" s="349" t="s">
        <v>956</v>
      </c>
      <c r="E8955" s="644" t="s">
        <v>986</v>
      </c>
      <c r="F8955" s="644"/>
      <c r="G8955" s="351" t="s">
        <v>3</v>
      </c>
      <c r="H8955" s="352">
        <v>1</v>
      </c>
      <c r="I8955" s="353">
        <v>23.08</v>
      </c>
      <c r="J8955" s="377">
        <v>23.08</v>
      </c>
    </row>
    <row r="8956" spans="1:10" ht="25.5" x14ac:dyDescent="0.25">
      <c r="A8956" s="378" t="s">
        <v>185</v>
      </c>
      <c r="B8956" s="361" t="s">
        <v>416</v>
      </c>
      <c r="C8956" s="360" t="s">
        <v>12</v>
      </c>
      <c r="D8956" s="360" t="s">
        <v>417</v>
      </c>
      <c r="E8956" s="645" t="s">
        <v>2465</v>
      </c>
      <c r="F8956" s="645"/>
      <c r="G8956" s="362" t="s">
        <v>104</v>
      </c>
      <c r="H8956" s="363">
        <v>0.32790000000000002</v>
      </c>
      <c r="I8956" s="364">
        <v>33.36</v>
      </c>
      <c r="J8956" s="379">
        <v>10.93</v>
      </c>
    </row>
    <row r="8957" spans="1:10" ht="25.5" x14ac:dyDescent="0.25">
      <c r="A8957" s="378" t="s">
        <v>185</v>
      </c>
      <c r="B8957" s="361" t="s">
        <v>414</v>
      </c>
      <c r="C8957" s="360" t="s">
        <v>12</v>
      </c>
      <c r="D8957" s="360" t="s">
        <v>415</v>
      </c>
      <c r="E8957" s="645" t="s">
        <v>2465</v>
      </c>
      <c r="F8957" s="645"/>
      <c r="G8957" s="362" t="s">
        <v>104</v>
      </c>
      <c r="H8957" s="363">
        <v>0.32790000000000002</v>
      </c>
      <c r="I8957" s="364">
        <v>25.33</v>
      </c>
      <c r="J8957" s="379">
        <v>8.3000000000000007</v>
      </c>
    </row>
    <row r="8958" spans="1:10" x14ac:dyDescent="0.25">
      <c r="A8958" s="372" t="s">
        <v>191</v>
      </c>
      <c r="B8958" s="355" t="s">
        <v>628</v>
      </c>
      <c r="C8958" s="354" t="s">
        <v>12</v>
      </c>
      <c r="D8958" s="354" t="s">
        <v>629</v>
      </c>
      <c r="E8958" s="643" t="s">
        <v>192</v>
      </c>
      <c r="F8958" s="643"/>
      <c r="G8958" s="356" t="s">
        <v>4</v>
      </c>
      <c r="H8958" s="357">
        <v>7.6499999999999999E-2</v>
      </c>
      <c r="I8958" s="358">
        <v>2.08</v>
      </c>
      <c r="J8958" s="373">
        <v>0.15</v>
      </c>
    </row>
    <row r="8959" spans="1:10" ht="26.25" thickBot="1" x14ac:dyDescent="0.3">
      <c r="A8959" s="372" t="s">
        <v>191</v>
      </c>
      <c r="B8959" s="355" t="s">
        <v>979</v>
      </c>
      <c r="C8959" s="354" t="s">
        <v>12</v>
      </c>
      <c r="D8959" s="354" t="s">
        <v>980</v>
      </c>
      <c r="E8959" s="643" t="s">
        <v>192</v>
      </c>
      <c r="F8959" s="643"/>
      <c r="G8959" s="356" t="s">
        <v>3</v>
      </c>
      <c r="H8959" s="357">
        <v>1.0492999999999999</v>
      </c>
      <c r="I8959" s="358">
        <v>3.53</v>
      </c>
      <c r="J8959" s="373">
        <v>3.7</v>
      </c>
    </row>
    <row r="8960" spans="1:10" ht="15.75" thickTop="1" x14ac:dyDescent="0.25">
      <c r="A8960" s="374"/>
      <c r="B8960" s="359"/>
      <c r="C8960" s="359"/>
      <c r="D8960" s="359"/>
      <c r="E8960" s="359"/>
      <c r="F8960" s="359"/>
      <c r="G8960" s="359"/>
      <c r="H8960" s="359"/>
      <c r="I8960" s="359"/>
      <c r="J8960" s="375"/>
    </row>
    <row r="8961" spans="1:10" ht="38.25" x14ac:dyDescent="0.25">
      <c r="A8961" s="376" t="s">
        <v>184</v>
      </c>
      <c r="B8961" s="350" t="s">
        <v>3385</v>
      </c>
      <c r="C8961" s="349" t="s">
        <v>163</v>
      </c>
      <c r="D8961" s="349" t="s">
        <v>3386</v>
      </c>
      <c r="E8961" s="644" t="s">
        <v>779</v>
      </c>
      <c r="F8961" s="644"/>
      <c r="G8961" s="351" t="s">
        <v>4</v>
      </c>
      <c r="H8961" s="352">
        <v>1</v>
      </c>
      <c r="I8961" s="353">
        <v>531.1</v>
      </c>
      <c r="J8961" s="377">
        <v>531.1</v>
      </c>
    </row>
    <row r="8962" spans="1:10" x14ac:dyDescent="0.25">
      <c r="A8962" s="378" t="s">
        <v>185</v>
      </c>
      <c r="B8962" s="361" t="s">
        <v>190</v>
      </c>
      <c r="C8962" s="360" t="s">
        <v>12</v>
      </c>
      <c r="D8962" s="360" t="s">
        <v>106</v>
      </c>
      <c r="E8962" s="645" t="s">
        <v>2465</v>
      </c>
      <c r="F8962" s="645"/>
      <c r="G8962" s="362" t="s">
        <v>104</v>
      </c>
      <c r="H8962" s="363">
        <v>0.43840000000000001</v>
      </c>
      <c r="I8962" s="364">
        <v>24.91</v>
      </c>
      <c r="J8962" s="379">
        <v>10.92</v>
      </c>
    </row>
    <row r="8963" spans="1:10" ht="25.5" x14ac:dyDescent="0.25">
      <c r="A8963" s="378" t="s">
        <v>185</v>
      </c>
      <c r="B8963" s="361" t="s">
        <v>416</v>
      </c>
      <c r="C8963" s="360" t="s">
        <v>12</v>
      </c>
      <c r="D8963" s="360" t="s">
        <v>417</v>
      </c>
      <c r="E8963" s="645" t="s">
        <v>2465</v>
      </c>
      <c r="F8963" s="645"/>
      <c r="G8963" s="362" t="s">
        <v>104</v>
      </c>
      <c r="H8963" s="363">
        <v>0.77910000000000001</v>
      </c>
      <c r="I8963" s="364">
        <v>33.36</v>
      </c>
      <c r="J8963" s="379">
        <v>25.99</v>
      </c>
    </row>
    <row r="8964" spans="1:10" ht="25.5" x14ac:dyDescent="0.25">
      <c r="A8964" s="372" t="s">
        <v>191</v>
      </c>
      <c r="B8964" s="355" t="s">
        <v>925</v>
      </c>
      <c r="C8964" s="354" t="s">
        <v>12</v>
      </c>
      <c r="D8964" s="354" t="s">
        <v>926</v>
      </c>
      <c r="E8964" s="643" t="s">
        <v>192</v>
      </c>
      <c r="F8964" s="643"/>
      <c r="G8964" s="356" t="s">
        <v>4</v>
      </c>
      <c r="H8964" s="357">
        <v>1</v>
      </c>
      <c r="I8964" s="358">
        <v>10.039999999999999</v>
      </c>
      <c r="J8964" s="373">
        <v>10.039999999999999</v>
      </c>
    </row>
    <row r="8965" spans="1:10" ht="25.5" x14ac:dyDescent="0.25">
      <c r="A8965" s="372" t="s">
        <v>191</v>
      </c>
      <c r="B8965" s="355" t="s">
        <v>3405</v>
      </c>
      <c r="C8965" s="354" t="s">
        <v>1867</v>
      </c>
      <c r="D8965" s="354" t="s">
        <v>3406</v>
      </c>
      <c r="E8965" s="643" t="s">
        <v>192</v>
      </c>
      <c r="F8965" s="643"/>
      <c r="G8965" s="356" t="s">
        <v>202</v>
      </c>
      <c r="H8965" s="357">
        <v>1</v>
      </c>
      <c r="I8965" s="358">
        <v>429.27</v>
      </c>
      <c r="J8965" s="373">
        <v>429.27</v>
      </c>
    </row>
    <row r="8966" spans="1:10" x14ac:dyDescent="0.25">
      <c r="A8966" s="372" t="s">
        <v>191</v>
      </c>
      <c r="B8966" s="355" t="s">
        <v>783</v>
      </c>
      <c r="C8966" s="354" t="s">
        <v>12</v>
      </c>
      <c r="D8966" s="354" t="s">
        <v>784</v>
      </c>
      <c r="E8966" s="643" t="s">
        <v>192</v>
      </c>
      <c r="F8966" s="643"/>
      <c r="G8966" s="356" t="s">
        <v>16</v>
      </c>
      <c r="H8966" s="357">
        <v>8.8099999999999998E-2</v>
      </c>
      <c r="I8966" s="358">
        <v>111.3</v>
      </c>
      <c r="J8966" s="373">
        <v>9.8000000000000007</v>
      </c>
    </row>
    <row r="8967" spans="1:10" ht="51" x14ac:dyDescent="0.25">
      <c r="A8967" s="372" t="s">
        <v>191</v>
      </c>
      <c r="B8967" s="355" t="s">
        <v>927</v>
      </c>
      <c r="C8967" s="354" t="s">
        <v>12</v>
      </c>
      <c r="D8967" s="354" t="s">
        <v>928</v>
      </c>
      <c r="E8967" s="643" t="s">
        <v>192</v>
      </c>
      <c r="F8967" s="643"/>
      <c r="G8967" s="356" t="s">
        <v>4</v>
      </c>
      <c r="H8967" s="357">
        <v>2</v>
      </c>
      <c r="I8967" s="358">
        <v>22.54</v>
      </c>
      <c r="J8967" s="373">
        <v>45.08</v>
      </c>
    </row>
    <row r="8968" spans="1:10" x14ac:dyDescent="0.25">
      <c r="A8968" s="646" t="s">
        <v>199</v>
      </c>
      <c r="B8968" s="853"/>
      <c r="C8968" s="853"/>
      <c r="D8968" s="853"/>
      <c r="E8968" s="853"/>
      <c r="F8968" s="853"/>
      <c r="G8968" s="853"/>
      <c r="H8968" s="853"/>
      <c r="I8968" s="853"/>
      <c r="J8968" s="647"/>
    </row>
    <row r="8969" spans="1:10" ht="15.75" thickBot="1" x14ac:dyDescent="0.3">
      <c r="A8969" s="648" t="s">
        <v>3407</v>
      </c>
      <c r="B8969" s="854"/>
      <c r="C8969" s="854"/>
      <c r="D8969" s="854"/>
      <c r="E8969" s="854"/>
      <c r="F8969" s="854"/>
      <c r="G8969" s="854"/>
      <c r="H8969" s="854"/>
      <c r="I8969" s="854"/>
      <c r="J8969" s="649"/>
    </row>
    <row r="8970" spans="1:10" ht="15.75" thickTop="1" x14ac:dyDescent="0.25">
      <c r="A8970" s="374"/>
      <c r="B8970" s="359"/>
      <c r="C8970" s="359"/>
      <c r="D8970" s="359"/>
      <c r="E8970" s="359"/>
      <c r="F8970" s="359"/>
      <c r="G8970" s="359"/>
      <c r="H8970" s="359"/>
      <c r="I8970" s="359"/>
      <c r="J8970" s="375"/>
    </row>
    <row r="8971" spans="1:10" ht="25.5" x14ac:dyDescent="0.25">
      <c r="A8971" s="376" t="s">
        <v>184</v>
      </c>
      <c r="B8971" s="350" t="s">
        <v>4585</v>
      </c>
      <c r="C8971" s="349" t="s">
        <v>12</v>
      </c>
      <c r="D8971" s="349" t="s">
        <v>4586</v>
      </c>
      <c r="E8971" s="644" t="s">
        <v>3921</v>
      </c>
      <c r="F8971" s="644"/>
      <c r="G8971" s="351" t="s">
        <v>104</v>
      </c>
      <c r="H8971" s="352">
        <v>1</v>
      </c>
      <c r="I8971" s="353">
        <v>2.61</v>
      </c>
      <c r="J8971" s="377">
        <v>2.61</v>
      </c>
    </row>
    <row r="8972" spans="1:10" ht="51.75" thickBot="1" x14ac:dyDescent="0.3">
      <c r="A8972" s="372" t="s">
        <v>191</v>
      </c>
      <c r="B8972" s="355" t="s">
        <v>4587</v>
      </c>
      <c r="C8972" s="354" t="s">
        <v>12</v>
      </c>
      <c r="D8972" s="354" t="s">
        <v>4588</v>
      </c>
      <c r="E8972" s="643" t="s">
        <v>203</v>
      </c>
      <c r="F8972" s="643"/>
      <c r="G8972" s="356" t="s">
        <v>4</v>
      </c>
      <c r="H8972" s="357">
        <v>3.8399999999999998E-5</v>
      </c>
      <c r="I8972" s="358">
        <v>68008.47</v>
      </c>
      <c r="J8972" s="373">
        <v>2.61</v>
      </c>
    </row>
    <row r="8973" spans="1:10" ht="15.75" thickTop="1" x14ac:dyDescent="0.25">
      <c r="A8973" s="374"/>
      <c r="B8973" s="359"/>
      <c r="C8973" s="359"/>
      <c r="D8973" s="359"/>
      <c r="E8973" s="359"/>
      <c r="F8973" s="359"/>
      <c r="G8973" s="359"/>
      <c r="H8973" s="359"/>
      <c r="I8973" s="359"/>
      <c r="J8973" s="375"/>
    </row>
    <row r="8974" spans="1:10" ht="25.5" x14ac:dyDescent="0.25">
      <c r="A8974" s="376" t="s">
        <v>184</v>
      </c>
      <c r="B8974" s="350" t="s">
        <v>3919</v>
      </c>
      <c r="C8974" s="349" t="s">
        <v>12</v>
      </c>
      <c r="D8974" s="349" t="s">
        <v>3920</v>
      </c>
      <c r="E8974" s="644" t="s">
        <v>3921</v>
      </c>
      <c r="F8974" s="644"/>
      <c r="G8974" s="351" t="s">
        <v>109</v>
      </c>
      <c r="H8974" s="352">
        <v>1</v>
      </c>
      <c r="I8974" s="353">
        <v>145.31</v>
      </c>
      <c r="J8974" s="377">
        <v>145.31</v>
      </c>
    </row>
    <row r="8975" spans="1:10" ht="25.5" x14ac:dyDescent="0.25">
      <c r="A8975" s="378" t="s">
        <v>185</v>
      </c>
      <c r="B8975" s="361" t="s">
        <v>4585</v>
      </c>
      <c r="C8975" s="360" t="s">
        <v>12</v>
      </c>
      <c r="D8975" s="360" t="s">
        <v>4586</v>
      </c>
      <c r="E8975" s="645" t="s">
        <v>3921</v>
      </c>
      <c r="F8975" s="645"/>
      <c r="G8975" s="362" t="s">
        <v>104</v>
      </c>
      <c r="H8975" s="363">
        <v>1</v>
      </c>
      <c r="I8975" s="364">
        <v>2.61</v>
      </c>
      <c r="J8975" s="379">
        <v>2.61</v>
      </c>
    </row>
    <row r="8976" spans="1:10" ht="25.5" x14ac:dyDescent="0.25">
      <c r="A8976" s="378" t="s">
        <v>185</v>
      </c>
      <c r="B8976" s="361" t="s">
        <v>4591</v>
      </c>
      <c r="C8976" s="360" t="s">
        <v>12</v>
      </c>
      <c r="D8976" s="360" t="s">
        <v>4592</v>
      </c>
      <c r="E8976" s="645" t="s">
        <v>3921</v>
      </c>
      <c r="F8976" s="645"/>
      <c r="G8976" s="362" t="s">
        <v>104</v>
      </c>
      <c r="H8976" s="363">
        <v>1</v>
      </c>
      <c r="I8976" s="364">
        <v>100.33</v>
      </c>
      <c r="J8976" s="379">
        <v>100.33</v>
      </c>
    </row>
    <row r="8977" spans="1:10" x14ac:dyDescent="0.25">
      <c r="A8977" s="378" t="s">
        <v>185</v>
      </c>
      <c r="B8977" s="361" t="s">
        <v>4469</v>
      </c>
      <c r="C8977" s="360" t="s">
        <v>12</v>
      </c>
      <c r="D8977" s="360" t="s">
        <v>4470</v>
      </c>
      <c r="E8977" s="645" t="s">
        <v>3921</v>
      </c>
      <c r="F8977" s="645"/>
      <c r="G8977" s="362" t="s">
        <v>104</v>
      </c>
      <c r="H8977" s="363">
        <v>1</v>
      </c>
      <c r="I8977" s="364">
        <v>31.09</v>
      </c>
      <c r="J8977" s="379">
        <v>31.09</v>
      </c>
    </row>
    <row r="8978" spans="1:10" ht="25.5" x14ac:dyDescent="0.25">
      <c r="A8978" s="378" t="s">
        <v>185</v>
      </c>
      <c r="B8978" s="361" t="s">
        <v>4589</v>
      </c>
      <c r="C8978" s="360" t="s">
        <v>12</v>
      </c>
      <c r="D8978" s="360" t="s">
        <v>4590</v>
      </c>
      <c r="E8978" s="645" t="s">
        <v>3921</v>
      </c>
      <c r="F8978" s="645"/>
      <c r="G8978" s="362" t="s">
        <v>104</v>
      </c>
      <c r="H8978" s="363">
        <v>1</v>
      </c>
      <c r="I8978" s="364">
        <v>6.18</v>
      </c>
      <c r="J8978" s="379">
        <v>6.18</v>
      </c>
    </row>
    <row r="8979" spans="1:10" ht="26.25" thickBot="1" x14ac:dyDescent="0.3">
      <c r="A8979" s="378" t="s">
        <v>185</v>
      </c>
      <c r="B8979" s="361" t="s">
        <v>4593</v>
      </c>
      <c r="C8979" s="360" t="s">
        <v>12</v>
      </c>
      <c r="D8979" s="360" t="s">
        <v>4594</v>
      </c>
      <c r="E8979" s="645" t="s">
        <v>3921</v>
      </c>
      <c r="F8979" s="645"/>
      <c r="G8979" s="362" t="s">
        <v>104</v>
      </c>
      <c r="H8979" s="363">
        <v>1</v>
      </c>
      <c r="I8979" s="364">
        <v>5.0999999999999996</v>
      </c>
      <c r="J8979" s="379">
        <v>5.0999999999999996</v>
      </c>
    </row>
    <row r="8980" spans="1:10" ht="15.75" thickTop="1" x14ac:dyDescent="0.25">
      <c r="A8980" s="374"/>
      <c r="B8980" s="359"/>
      <c r="C8980" s="359"/>
      <c r="D8980" s="359"/>
      <c r="E8980" s="359"/>
      <c r="F8980" s="359"/>
      <c r="G8980" s="359"/>
      <c r="H8980" s="359"/>
      <c r="I8980" s="359"/>
      <c r="J8980" s="375"/>
    </row>
    <row r="8981" spans="1:10" ht="25.5" x14ac:dyDescent="0.25">
      <c r="A8981" s="376" t="s">
        <v>184</v>
      </c>
      <c r="B8981" s="350" t="s">
        <v>4591</v>
      </c>
      <c r="C8981" s="349" t="s">
        <v>12</v>
      </c>
      <c r="D8981" s="349" t="s">
        <v>4592</v>
      </c>
      <c r="E8981" s="644" t="s">
        <v>3921</v>
      </c>
      <c r="F8981" s="644"/>
      <c r="G8981" s="351" t="s">
        <v>104</v>
      </c>
      <c r="H8981" s="352">
        <v>1</v>
      </c>
      <c r="I8981" s="353">
        <v>100.33</v>
      </c>
      <c r="J8981" s="377">
        <v>100.33</v>
      </c>
    </row>
    <row r="8982" spans="1:10" ht="15.75" thickBot="1" x14ac:dyDescent="0.3">
      <c r="A8982" s="372" t="s">
        <v>191</v>
      </c>
      <c r="B8982" s="355" t="s">
        <v>847</v>
      </c>
      <c r="C8982" s="354" t="s">
        <v>12</v>
      </c>
      <c r="D8982" s="354" t="s">
        <v>848</v>
      </c>
      <c r="E8982" s="643" t="s">
        <v>192</v>
      </c>
      <c r="F8982" s="643"/>
      <c r="G8982" s="356" t="s">
        <v>105</v>
      </c>
      <c r="H8982" s="357">
        <v>13.916</v>
      </c>
      <c r="I8982" s="358">
        <v>7.21</v>
      </c>
      <c r="J8982" s="373">
        <v>100.33</v>
      </c>
    </row>
    <row r="8983" spans="1:10" ht="15.75" thickTop="1" x14ac:dyDescent="0.25">
      <c r="A8983" s="374"/>
      <c r="B8983" s="359"/>
      <c r="C8983" s="359"/>
      <c r="D8983" s="359"/>
      <c r="E8983" s="359"/>
      <c r="F8983" s="359"/>
      <c r="G8983" s="359"/>
      <c r="H8983" s="359"/>
      <c r="I8983" s="359"/>
      <c r="J8983" s="375"/>
    </row>
    <row r="8984" spans="1:10" ht="25.5" x14ac:dyDescent="0.25">
      <c r="A8984" s="376" t="s">
        <v>184</v>
      </c>
      <c r="B8984" s="350" t="s">
        <v>4589</v>
      </c>
      <c r="C8984" s="349" t="s">
        <v>12</v>
      </c>
      <c r="D8984" s="349" t="s">
        <v>4590</v>
      </c>
      <c r="E8984" s="644" t="s">
        <v>3921</v>
      </c>
      <c r="F8984" s="644"/>
      <c r="G8984" s="351" t="s">
        <v>104</v>
      </c>
      <c r="H8984" s="352">
        <v>1</v>
      </c>
      <c r="I8984" s="353">
        <v>6.18</v>
      </c>
      <c r="J8984" s="377">
        <v>6.18</v>
      </c>
    </row>
    <row r="8985" spans="1:10" ht="51.75" thickBot="1" x14ac:dyDescent="0.3">
      <c r="A8985" s="372" t="s">
        <v>191</v>
      </c>
      <c r="B8985" s="355" t="s">
        <v>4587</v>
      </c>
      <c r="C8985" s="354" t="s">
        <v>12</v>
      </c>
      <c r="D8985" s="354" t="s">
        <v>4588</v>
      </c>
      <c r="E8985" s="643" t="s">
        <v>203</v>
      </c>
      <c r="F8985" s="643"/>
      <c r="G8985" s="356" t="s">
        <v>4</v>
      </c>
      <c r="H8985" s="357">
        <v>9.1000000000000003E-5</v>
      </c>
      <c r="I8985" s="358">
        <v>68008.47</v>
      </c>
      <c r="J8985" s="373">
        <v>6.18</v>
      </c>
    </row>
    <row r="8986" spans="1:10" ht="15.75" thickTop="1" x14ac:dyDescent="0.25">
      <c r="A8986" s="374"/>
      <c r="B8986" s="359"/>
      <c r="C8986" s="359"/>
      <c r="D8986" s="359"/>
      <c r="E8986" s="359"/>
      <c r="F8986" s="359"/>
      <c r="G8986" s="359"/>
      <c r="H8986" s="359"/>
      <c r="I8986" s="359"/>
      <c r="J8986" s="375"/>
    </row>
    <row r="8987" spans="1:10" ht="25.5" x14ac:dyDescent="0.25">
      <c r="A8987" s="376" t="s">
        <v>184</v>
      </c>
      <c r="B8987" s="350" t="s">
        <v>4593</v>
      </c>
      <c r="C8987" s="349" t="s">
        <v>12</v>
      </c>
      <c r="D8987" s="349" t="s">
        <v>4594</v>
      </c>
      <c r="E8987" s="644" t="s">
        <v>3921</v>
      </c>
      <c r="F8987" s="644"/>
      <c r="G8987" s="351" t="s">
        <v>104</v>
      </c>
      <c r="H8987" s="352">
        <v>1</v>
      </c>
      <c r="I8987" s="353">
        <v>5.0999999999999996</v>
      </c>
      <c r="J8987" s="377">
        <v>5.0999999999999996</v>
      </c>
    </row>
    <row r="8988" spans="1:10" ht="51.75" thickBot="1" x14ac:dyDescent="0.3">
      <c r="A8988" s="372" t="s">
        <v>191</v>
      </c>
      <c r="B8988" s="355" t="s">
        <v>4587</v>
      </c>
      <c r="C8988" s="354" t="s">
        <v>12</v>
      </c>
      <c r="D8988" s="354" t="s">
        <v>4588</v>
      </c>
      <c r="E8988" s="643" t="s">
        <v>203</v>
      </c>
      <c r="F8988" s="643"/>
      <c r="G8988" s="356" t="s">
        <v>4</v>
      </c>
      <c r="H8988" s="357">
        <v>7.4999999999999993E-5</v>
      </c>
      <c r="I8988" s="358">
        <v>68008.47</v>
      </c>
      <c r="J8988" s="373">
        <v>5.0999999999999996</v>
      </c>
    </row>
    <row r="8989" spans="1:10" ht="15.75" thickTop="1" x14ac:dyDescent="0.25">
      <c r="A8989" s="374"/>
      <c r="B8989" s="359"/>
      <c r="C8989" s="359"/>
      <c r="D8989" s="359"/>
      <c r="E8989" s="359"/>
      <c r="F8989" s="359"/>
      <c r="G8989" s="359"/>
      <c r="H8989" s="359"/>
      <c r="I8989" s="359"/>
      <c r="J8989" s="375"/>
    </row>
    <row r="8990" spans="1:10" ht="38.25" x14ac:dyDescent="0.25">
      <c r="A8990" s="376" t="s">
        <v>184</v>
      </c>
      <c r="B8990" s="350" t="s">
        <v>365</v>
      </c>
      <c r="C8990" s="349" t="s">
        <v>12</v>
      </c>
      <c r="D8990" s="349" t="s">
        <v>366</v>
      </c>
      <c r="E8990" s="644" t="s">
        <v>2464</v>
      </c>
      <c r="F8990" s="644"/>
      <c r="G8990" s="351" t="s">
        <v>110</v>
      </c>
      <c r="H8990" s="352">
        <v>1</v>
      </c>
      <c r="I8990" s="353">
        <v>0.6</v>
      </c>
      <c r="J8990" s="377">
        <v>0.6</v>
      </c>
    </row>
    <row r="8991" spans="1:10" ht="38.25" x14ac:dyDescent="0.25">
      <c r="A8991" s="378" t="s">
        <v>185</v>
      </c>
      <c r="B8991" s="361" t="s">
        <v>562</v>
      </c>
      <c r="C8991" s="360" t="s">
        <v>12</v>
      </c>
      <c r="D8991" s="360" t="s">
        <v>563</v>
      </c>
      <c r="E8991" s="645" t="s">
        <v>2508</v>
      </c>
      <c r="F8991" s="645"/>
      <c r="G8991" s="362" t="s">
        <v>104</v>
      </c>
      <c r="H8991" s="363">
        <v>1</v>
      </c>
      <c r="I8991" s="364">
        <v>0.11</v>
      </c>
      <c r="J8991" s="379">
        <v>0.11</v>
      </c>
    </row>
    <row r="8992" spans="1:10" ht="39" thickBot="1" x14ac:dyDescent="0.3">
      <c r="A8992" s="378" t="s">
        <v>185</v>
      </c>
      <c r="B8992" s="361" t="s">
        <v>560</v>
      </c>
      <c r="C8992" s="360" t="s">
        <v>12</v>
      </c>
      <c r="D8992" s="360" t="s">
        <v>561</v>
      </c>
      <c r="E8992" s="645" t="s">
        <v>2508</v>
      </c>
      <c r="F8992" s="645"/>
      <c r="G8992" s="362" t="s">
        <v>104</v>
      </c>
      <c r="H8992" s="363">
        <v>1</v>
      </c>
      <c r="I8992" s="364">
        <v>0.49</v>
      </c>
      <c r="J8992" s="379">
        <v>0.49</v>
      </c>
    </row>
    <row r="8993" spans="1:10" ht="15.75" thickTop="1" x14ac:dyDescent="0.25">
      <c r="A8993" s="374"/>
      <c r="B8993" s="359"/>
      <c r="C8993" s="359"/>
      <c r="D8993" s="359"/>
      <c r="E8993" s="359"/>
      <c r="F8993" s="359"/>
      <c r="G8993" s="359"/>
      <c r="H8993" s="359"/>
      <c r="I8993" s="359"/>
      <c r="J8993" s="375"/>
    </row>
    <row r="8994" spans="1:10" ht="38.25" x14ac:dyDescent="0.25">
      <c r="A8994" s="376" t="s">
        <v>184</v>
      </c>
      <c r="B8994" s="350" t="s">
        <v>363</v>
      </c>
      <c r="C8994" s="349" t="s">
        <v>12</v>
      </c>
      <c r="D8994" s="349" t="s">
        <v>364</v>
      </c>
      <c r="E8994" s="644" t="s">
        <v>2464</v>
      </c>
      <c r="F8994" s="644"/>
      <c r="G8994" s="351" t="s">
        <v>109</v>
      </c>
      <c r="H8994" s="352">
        <v>1</v>
      </c>
      <c r="I8994" s="353">
        <v>1.54</v>
      </c>
      <c r="J8994" s="377">
        <v>1.54</v>
      </c>
    </row>
    <row r="8995" spans="1:10" ht="38.25" x14ac:dyDescent="0.25">
      <c r="A8995" s="378" t="s">
        <v>185</v>
      </c>
      <c r="B8995" s="361" t="s">
        <v>564</v>
      </c>
      <c r="C8995" s="360" t="s">
        <v>12</v>
      </c>
      <c r="D8995" s="360" t="s">
        <v>565</v>
      </c>
      <c r="E8995" s="645" t="s">
        <v>2508</v>
      </c>
      <c r="F8995" s="645"/>
      <c r="G8995" s="362" t="s">
        <v>104</v>
      </c>
      <c r="H8995" s="363">
        <v>1</v>
      </c>
      <c r="I8995" s="364">
        <v>0.38</v>
      </c>
      <c r="J8995" s="379">
        <v>0.38</v>
      </c>
    </row>
    <row r="8996" spans="1:10" ht="38.25" x14ac:dyDescent="0.25">
      <c r="A8996" s="378" t="s">
        <v>185</v>
      </c>
      <c r="B8996" s="361" t="s">
        <v>560</v>
      </c>
      <c r="C8996" s="360" t="s">
        <v>12</v>
      </c>
      <c r="D8996" s="360" t="s">
        <v>561</v>
      </c>
      <c r="E8996" s="645" t="s">
        <v>2508</v>
      </c>
      <c r="F8996" s="645"/>
      <c r="G8996" s="362" t="s">
        <v>104</v>
      </c>
      <c r="H8996" s="363">
        <v>1</v>
      </c>
      <c r="I8996" s="364">
        <v>0.49</v>
      </c>
      <c r="J8996" s="379">
        <v>0.49</v>
      </c>
    </row>
    <row r="8997" spans="1:10" ht="38.25" x14ac:dyDescent="0.25">
      <c r="A8997" s="378" t="s">
        <v>185</v>
      </c>
      <c r="B8997" s="361" t="s">
        <v>566</v>
      </c>
      <c r="C8997" s="360" t="s">
        <v>12</v>
      </c>
      <c r="D8997" s="360" t="s">
        <v>567</v>
      </c>
      <c r="E8997" s="645" t="s">
        <v>2508</v>
      </c>
      <c r="F8997" s="645"/>
      <c r="G8997" s="362" t="s">
        <v>104</v>
      </c>
      <c r="H8997" s="363">
        <v>1</v>
      </c>
      <c r="I8997" s="364">
        <v>0.56000000000000005</v>
      </c>
      <c r="J8997" s="379">
        <v>0.56000000000000005</v>
      </c>
    </row>
    <row r="8998" spans="1:10" ht="39" thickBot="1" x14ac:dyDescent="0.3">
      <c r="A8998" s="378" t="s">
        <v>185</v>
      </c>
      <c r="B8998" s="361" t="s">
        <v>562</v>
      </c>
      <c r="C8998" s="360" t="s">
        <v>12</v>
      </c>
      <c r="D8998" s="360" t="s">
        <v>563</v>
      </c>
      <c r="E8998" s="645" t="s">
        <v>2508</v>
      </c>
      <c r="F8998" s="645"/>
      <c r="G8998" s="362" t="s">
        <v>104</v>
      </c>
      <c r="H8998" s="363">
        <v>1</v>
      </c>
      <c r="I8998" s="364">
        <v>0.11</v>
      </c>
      <c r="J8998" s="379">
        <v>0.11</v>
      </c>
    </row>
    <row r="8999" spans="1:10" ht="15.75" thickTop="1" x14ac:dyDescent="0.25">
      <c r="A8999" s="374"/>
      <c r="B8999" s="359"/>
      <c r="C8999" s="359"/>
      <c r="D8999" s="359"/>
      <c r="E8999" s="359"/>
      <c r="F8999" s="359"/>
      <c r="G8999" s="359"/>
      <c r="H8999" s="359"/>
      <c r="I8999" s="359"/>
      <c r="J8999" s="375"/>
    </row>
    <row r="9000" spans="1:10" ht="38.25" x14ac:dyDescent="0.25">
      <c r="A9000" s="376" t="s">
        <v>184</v>
      </c>
      <c r="B9000" s="350" t="s">
        <v>560</v>
      </c>
      <c r="C9000" s="349" t="s">
        <v>12</v>
      </c>
      <c r="D9000" s="349" t="s">
        <v>561</v>
      </c>
      <c r="E9000" s="644" t="s">
        <v>2508</v>
      </c>
      <c r="F9000" s="644"/>
      <c r="G9000" s="351" t="s">
        <v>104</v>
      </c>
      <c r="H9000" s="352">
        <v>1</v>
      </c>
      <c r="I9000" s="353">
        <v>0.49</v>
      </c>
      <c r="J9000" s="377">
        <v>0.49</v>
      </c>
    </row>
    <row r="9001" spans="1:10" ht="39" thickBot="1" x14ac:dyDescent="0.3">
      <c r="A9001" s="372" t="s">
        <v>191</v>
      </c>
      <c r="B9001" s="355" t="s">
        <v>367</v>
      </c>
      <c r="C9001" s="354" t="s">
        <v>12</v>
      </c>
      <c r="D9001" s="354" t="s">
        <v>368</v>
      </c>
      <c r="E9001" s="643" t="s">
        <v>213</v>
      </c>
      <c r="F9001" s="643"/>
      <c r="G9001" s="356" t="s">
        <v>4</v>
      </c>
      <c r="H9001" s="357">
        <v>1.2799999999999999E-4</v>
      </c>
      <c r="I9001" s="358">
        <v>3871.38</v>
      </c>
      <c r="J9001" s="373">
        <v>0.49</v>
      </c>
    </row>
    <row r="9002" spans="1:10" ht="15.75" thickTop="1" x14ac:dyDescent="0.25">
      <c r="A9002" s="374"/>
      <c r="B9002" s="359"/>
      <c r="C9002" s="359"/>
      <c r="D9002" s="359"/>
      <c r="E9002" s="359"/>
      <c r="F9002" s="359"/>
      <c r="G9002" s="359"/>
      <c r="H9002" s="359"/>
      <c r="I9002" s="359"/>
      <c r="J9002" s="375"/>
    </row>
    <row r="9003" spans="1:10" ht="38.25" x14ac:dyDescent="0.25">
      <c r="A9003" s="376" t="s">
        <v>184</v>
      </c>
      <c r="B9003" s="350" t="s">
        <v>562</v>
      </c>
      <c r="C9003" s="349" t="s">
        <v>12</v>
      </c>
      <c r="D9003" s="349" t="s">
        <v>563</v>
      </c>
      <c r="E9003" s="644" t="s">
        <v>2508</v>
      </c>
      <c r="F9003" s="644"/>
      <c r="G9003" s="351" t="s">
        <v>104</v>
      </c>
      <c r="H9003" s="352">
        <v>1</v>
      </c>
      <c r="I9003" s="353">
        <v>0.11</v>
      </c>
      <c r="J9003" s="377">
        <v>0.11</v>
      </c>
    </row>
    <row r="9004" spans="1:10" ht="39" thickBot="1" x14ac:dyDescent="0.3">
      <c r="A9004" s="372" t="s">
        <v>191</v>
      </c>
      <c r="B9004" s="355" t="s">
        <v>367</v>
      </c>
      <c r="C9004" s="354" t="s">
        <v>12</v>
      </c>
      <c r="D9004" s="354" t="s">
        <v>368</v>
      </c>
      <c r="E9004" s="643" t="s">
        <v>213</v>
      </c>
      <c r="F9004" s="643"/>
      <c r="G9004" s="356" t="s">
        <v>4</v>
      </c>
      <c r="H9004" s="357">
        <v>2.9600000000000001E-5</v>
      </c>
      <c r="I9004" s="358">
        <v>3871.38</v>
      </c>
      <c r="J9004" s="373">
        <v>0.11</v>
      </c>
    </row>
    <row r="9005" spans="1:10" ht="15.75" thickTop="1" x14ac:dyDescent="0.25">
      <c r="A9005" s="374"/>
      <c r="B9005" s="359"/>
      <c r="C9005" s="359"/>
      <c r="D9005" s="359"/>
      <c r="E9005" s="359"/>
      <c r="F9005" s="359"/>
      <c r="G9005" s="359"/>
      <c r="H9005" s="359"/>
      <c r="I9005" s="359"/>
      <c r="J9005" s="375"/>
    </row>
    <row r="9006" spans="1:10" ht="38.25" x14ac:dyDescent="0.25">
      <c r="A9006" s="376" t="s">
        <v>184</v>
      </c>
      <c r="B9006" s="350" t="s">
        <v>564</v>
      </c>
      <c r="C9006" s="349" t="s">
        <v>12</v>
      </c>
      <c r="D9006" s="349" t="s">
        <v>565</v>
      </c>
      <c r="E9006" s="644" t="s">
        <v>2508</v>
      </c>
      <c r="F9006" s="644"/>
      <c r="G9006" s="351" t="s">
        <v>104</v>
      </c>
      <c r="H9006" s="352">
        <v>1</v>
      </c>
      <c r="I9006" s="353">
        <v>0.38</v>
      </c>
      <c r="J9006" s="377">
        <v>0.38</v>
      </c>
    </row>
    <row r="9007" spans="1:10" ht="39" thickBot="1" x14ac:dyDescent="0.3">
      <c r="A9007" s="372" t="s">
        <v>191</v>
      </c>
      <c r="B9007" s="355" t="s">
        <v>367</v>
      </c>
      <c r="C9007" s="354" t="s">
        <v>12</v>
      </c>
      <c r="D9007" s="354" t="s">
        <v>368</v>
      </c>
      <c r="E9007" s="643" t="s">
        <v>213</v>
      </c>
      <c r="F9007" s="643"/>
      <c r="G9007" s="356" t="s">
        <v>4</v>
      </c>
      <c r="H9007" s="357">
        <v>1E-4</v>
      </c>
      <c r="I9007" s="358">
        <v>3871.38</v>
      </c>
      <c r="J9007" s="373">
        <v>0.38</v>
      </c>
    </row>
    <row r="9008" spans="1:10" ht="15.75" thickTop="1" x14ac:dyDescent="0.25">
      <c r="A9008" s="374"/>
      <c r="B9008" s="359"/>
      <c r="C9008" s="359"/>
      <c r="D9008" s="359"/>
      <c r="E9008" s="359"/>
      <c r="F9008" s="359"/>
      <c r="G9008" s="359"/>
      <c r="H9008" s="359"/>
      <c r="I9008" s="359"/>
      <c r="J9008" s="375"/>
    </row>
    <row r="9009" spans="1:10" ht="38.25" x14ac:dyDescent="0.25">
      <c r="A9009" s="376" t="s">
        <v>184</v>
      </c>
      <c r="B9009" s="350" t="s">
        <v>566</v>
      </c>
      <c r="C9009" s="349" t="s">
        <v>12</v>
      </c>
      <c r="D9009" s="349" t="s">
        <v>567</v>
      </c>
      <c r="E9009" s="644" t="s">
        <v>2508</v>
      </c>
      <c r="F9009" s="644"/>
      <c r="G9009" s="351" t="s">
        <v>104</v>
      </c>
      <c r="H9009" s="352">
        <v>1</v>
      </c>
      <c r="I9009" s="353">
        <v>0.56000000000000005</v>
      </c>
      <c r="J9009" s="377">
        <v>0.56000000000000005</v>
      </c>
    </row>
    <row r="9010" spans="1:10" ht="26.25" thickBot="1" x14ac:dyDescent="0.3">
      <c r="A9010" s="372" t="s">
        <v>191</v>
      </c>
      <c r="B9010" s="355" t="s">
        <v>226</v>
      </c>
      <c r="C9010" s="354" t="s">
        <v>12</v>
      </c>
      <c r="D9010" s="354" t="s">
        <v>116</v>
      </c>
      <c r="E9010" s="643" t="s">
        <v>805</v>
      </c>
      <c r="F9010" s="643"/>
      <c r="G9010" s="356" t="s">
        <v>2510</v>
      </c>
      <c r="H9010" s="357">
        <v>0.52</v>
      </c>
      <c r="I9010" s="358">
        <v>1.0900000000000001</v>
      </c>
      <c r="J9010" s="373">
        <v>0.56000000000000005</v>
      </c>
    </row>
    <row r="9011" spans="1:10" ht="15.75" thickTop="1" x14ac:dyDescent="0.25">
      <c r="A9011" s="374"/>
      <c r="B9011" s="359"/>
      <c r="C9011" s="359"/>
      <c r="D9011" s="359"/>
      <c r="E9011" s="359"/>
      <c r="F9011" s="359"/>
      <c r="G9011" s="359"/>
      <c r="H9011" s="359"/>
      <c r="I9011" s="359"/>
      <c r="J9011" s="375"/>
    </row>
    <row r="9012" spans="1:10" x14ac:dyDescent="0.25">
      <c r="A9012" s="376" t="s">
        <v>184</v>
      </c>
      <c r="B9012" s="350" t="s">
        <v>3233</v>
      </c>
      <c r="C9012" s="349" t="s">
        <v>12</v>
      </c>
      <c r="D9012" s="349" t="s">
        <v>3234</v>
      </c>
      <c r="E9012" s="644" t="s">
        <v>2465</v>
      </c>
      <c r="F9012" s="644"/>
      <c r="G9012" s="351" t="s">
        <v>104</v>
      </c>
      <c r="H9012" s="352">
        <v>1</v>
      </c>
      <c r="I9012" s="353">
        <v>25.56</v>
      </c>
      <c r="J9012" s="377">
        <v>25.56</v>
      </c>
    </row>
    <row r="9013" spans="1:10" ht="25.5" x14ac:dyDescent="0.25">
      <c r="A9013" s="378" t="s">
        <v>185</v>
      </c>
      <c r="B9013" s="361" t="s">
        <v>3227</v>
      </c>
      <c r="C9013" s="360" t="s">
        <v>12</v>
      </c>
      <c r="D9013" s="360" t="s">
        <v>3228</v>
      </c>
      <c r="E9013" s="645" t="s">
        <v>2465</v>
      </c>
      <c r="F9013" s="645"/>
      <c r="G9013" s="362" t="s">
        <v>104</v>
      </c>
      <c r="H9013" s="363">
        <v>1</v>
      </c>
      <c r="I9013" s="364">
        <v>0.23</v>
      </c>
      <c r="J9013" s="379">
        <v>0.23</v>
      </c>
    </row>
    <row r="9014" spans="1:10" ht="25.5" x14ac:dyDescent="0.25">
      <c r="A9014" s="372" t="s">
        <v>191</v>
      </c>
      <c r="B9014" s="355" t="s">
        <v>257</v>
      </c>
      <c r="C9014" s="354" t="s">
        <v>12</v>
      </c>
      <c r="D9014" s="354" t="s">
        <v>258</v>
      </c>
      <c r="E9014" s="643" t="s">
        <v>2425</v>
      </c>
      <c r="F9014" s="643"/>
      <c r="G9014" s="356" t="s">
        <v>104</v>
      </c>
      <c r="H9014" s="357">
        <v>1</v>
      </c>
      <c r="I9014" s="358">
        <v>0.59</v>
      </c>
      <c r="J9014" s="373">
        <v>0.59</v>
      </c>
    </row>
    <row r="9015" spans="1:10" x14ac:dyDescent="0.25">
      <c r="A9015" s="372" t="s">
        <v>191</v>
      </c>
      <c r="B9015" s="355" t="s">
        <v>3229</v>
      </c>
      <c r="C9015" s="354" t="s">
        <v>12</v>
      </c>
      <c r="D9015" s="354" t="s">
        <v>3230</v>
      </c>
      <c r="E9015" s="643" t="s">
        <v>215</v>
      </c>
      <c r="F9015" s="643"/>
      <c r="G9015" s="356" t="s">
        <v>104</v>
      </c>
      <c r="H9015" s="357">
        <v>1</v>
      </c>
      <c r="I9015" s="358">
        <v>15.85</v>
      </c>
      <c r="J9015" s="373">
        <v>15.85</v>
      </c>
    </row>
    <row r="9016" spans="1:10" ht="25.5" x14ac:dyDescent="0.25">
      <c r="A9016" s="372" t="s">
        <v>191</v>
      </c>
      <c r="B9016" s="355" t="s">
        <v>218</v>
      </c>
      <c r="C9016" s="354" t="s">
        <v>12</v>
      </c>
      <c r="D9016" s="354" t="s">
        <v>491</v>
      </c>
      <c r="E9016" s="643" t="s">
        <v>2425</v>
      </c>
      <c r="F9016" s="643"/>
      <c r="G9016" s="356" t="s">
        <v>104</v>
      </c>
      <c r="H9016" s="357">
        <v>1</v>
      </c>
      <c r="I9016" s="358">
        <v>0.11</v>
      </c>
      <c r="J9016" s="373">
        <v>0.11</v>
      </c>
    </row>
    <row r="9017" spans="1:10" ht="25.5" x14ac:dyDescent="0.25">
      <c r="A9017" s="372" t="s">
        <v>191</v>
      </c>
      <c r="B9017" s="355" t="s">
        <v>216</v>
      </c>
      <c r="C9017" s="354" t="s">
        <v>12</v>
      </c>
      <c r="D9017" s="354" t="s">
        <v>488</v>
      </c>
      <c r="E9017" s="643" t="s">
        <v>2425</v>
      </c>
      <c r="F9017" s="643"/>
      <c r="G9017" s="356" t="s">
        <v>104</v>
      </c>
      <c r="H9017" s="357">
        <v>1</v>
      </c>
      <c r="I9017" s="358">
        <v>5</v>
      </c>
      <c r="J9017" s="373">
        <v>5</v>
      </c>
    </row>
    <row r="9018" spans="1:10" ht="25.5" x14ac:dyDescent="0.25">
      <c r="A9018" s="372" t="s">
        <v>191</v>
      </c>
      <c r="B9018" s="355" t="s">
        <v>219</v>
      </c>
      <c r="C9018" s="354" t="s">
        <v>12</v>
      </c>
      <c r="D9018" s="354" t="s">
        <v>489</v>
      </c>
      <c r="E9018" s="643" t="s">
        <v>2425</v>
      </c>
      <c r="F9018" s="643"/>
      <c r="G9018" s="356" t="s">
        <v>104</v>
      </c>
      <c r="H9018" s="357">
        <v>1</v>
      </c>
      <c r="I9018" s="358">
        <v>0.88</v>
      </c>
      <c r="J9018" s="373">
        <v>0.88</v>
      </c>
    </row>
    <row r="9019" spans="1:10" ht="25.5" x14ac:dyDescent="0.25">
      <c r="A9019" s="372" t="s">
        <v>191</v>
      </c>
      <c r="B9019" s="355" t="s">
        <v>255</v>
      </c>
      <c r="C9019" s="354" t="s">
        <v>12</v>
      </c>
      <c r="D9019" s="354" t="s">
        <v>256</v>
      </c>
      <c r="E9019" s="643" t="s">
        <v>2425</v>
      </c>
      <c r="F9019" s="643"/>
      <c r="G9019" s="356" t="s">
        <v>104</v>
      </c>
      <c r="H9019" s="357">
        <v>1</v>
      </c>
      <c r="I9019" s="358">
        <v>1.41</v>
      </c>
      <c r="J9019" s="373">
        <v>1.41</v>
      </c>
    </row>
    <row r="9020" spans="1:10" ht="26.25" thickBot="1" x14ac:dyDescent="0.3">
      <c r="A9020" s="372" t="s">
        <v>191</v>
      </c>
      <c r="B9020" s="355" t="s">
        <v>217</v>
      </c>
      <c r="C9020" s="354" t="s">
        <v>12</v>
      </c>
      <c r="D9020" s="354" t="s">
        <v>490</v>
      </c>
      <c r="E9020" s="643" t="s">
        <v>2425</v>
      </c>
      <c r="F9020" s="643"/>
      <c r="G9020" s="356" t="s">
        <v>104</v>
      </c>
      <c r="H9020" s="357">
        <v>1</v>
      </c>
      <c r="I9020" s="358">
        <v>1.49</v>
      </c>
      <c r="J9020" s="373">
        <v>1.49</v>
      </c>
    </row>
    <row r="9021" spans="1:10" ht="15.75" thickTop="1" x14ac:dyDescent="0.25">
      <c r="A9021" s="374"/>
      <c r="B9021" s="359"/>
      <c r="C9021" s="359"/>
      <c r="D9021" s="359"/>
      <c r="E9021" s="359"/>
      <c r="F9021" s="359"/>
      <c r="G9021" s="359"/>
      <c r="H9021" s="359"/>
      <c r="I9021" s="359"/>
      <c r="J9021" s="375"/>
    </row>
    <row r="9022" spans="1:10" x14ac:dyDescent="0.25">
      <c r="A9022" s="376" t="s">
        <v>184</v>
      </c>
      <c r="B9022" s="350" t="s">
        <v>4557</v>
      </c>
      <c r="C9022" s="349" t="s">
        <v>12</v>
      </c>
      <c r="D9022" s="349" t="s">
        <v>4558</v>
      </c>
      <c r="E9022" s="644" t="s">
        <v>2465</v>
      </c>
      <c r="F9022" s="644"/>
      <c r="G9022" s="351" t="s">
        <v>104</v>
      </c>
      <c r="H9022" s="352">
        <v>1</v>
      </c>
      <c r="I9022" s="353">
        <v>25.34</v>
      </c>
      <c r="J9022" s="377">
        <v>25.34</v>
      </c>
    </row>
    <row r="9023" spans="1:10" ht="25.5" x14ac:dyDescent="0.25">
      <c r="A9023" s="378" t="s">
        <v>185</v>
      </c>
      <c r="B9023" s="361" t="s">
        <v>4326</v>
      </c>
      <c r="C9023" s="360" t="s">
        <v>12</v>
      </c>
      <c r="D9023" s="360" t="s">
        <v>4327</v>
      </c>
      <c r="E9023" s="645" t="s">
        <v>2465</v>
      </c>
      <c r="F9023" s="645"/>
      <c r="G9023" s="362" t="s">
        <v>104</v>
      </c>
      <c r="H9023" s="363">
        <v>1</v>
      </c>
      <c r="I9023" s="364">
        <v>0.08</v>
      </c>
      <c r="J9023" s="379">
        <v>0.08</v>
      </c>
    </row>
    <row r="9024" spans="1:10" ht="25.5" x14ac:dyDescent="0.25">
      <c r="A9024" s="372" t="s">
        <v>191</v>
      </c>
      <c r="B9024" s="355" t="s">
        <v>217</v>
      </c>
      <c r="C9024" s="354" t="s">
        <v>12</v>
      </c>
      <c r="D9024" s="354" t="s">
        <v>490</v>
      </c>
      <c r="E9024" s="643" t="s">
        <v>2425</v>
      </c>
      <c r="F9024" s="643"/>
      <c r="G9024" s="356" t="s">
        <v>104</v>
      </c>
      <c r="H9024" s="357">
        <v>1</v>
      </c>
      <c r="I9024" s="358">
        <v>1.49</v>
      </c>
      <c r="J9024" s="373">
        <v>1.49</v>
      </c>
    </row>
    <row r="9025" spans="1:10" ht="25.5" x14ac:dyDescent="0.25">
      <c r="A9025" s="372" t="s">
        <v>191</v>
      </c>
      <c r="B9025" s="355" t="s">
        <v>218</v>
      </c>
      <c r="C9025" s="354" t="s">
        <v>12</v>
      </c>
      <c r="D9025" s="354" t="s">
        <v>491</v>
      </c>
      <c r="E9025" s="643" t="s">
        <v>2425</v>
      </c>
      <c r="F9025" s="643"/>
      <c r="G9025" s="356" t="s">
        <v>104</v>
      </c>
      <c r="H9025" s="357">
        <v>1</v>
      </c>
      <c r="I9025" s="358">
        <v>0.11</v>
      </c>
      <c r="J9025" s="373">
        <v>0.11</v>
      </c>
    </row>
    <row r="9026" spans="1:10" ht="25.5" x14ac:dyDescent="0.25">
      <c r="A9026" s="372" t="s">
        <v>191</v>
      </c>
      <c r="B9026" s="355" t="s">
        <v>216</v>
      </c>
      <c r="C9026" s="354" t="s">
        <v>12</v>
      </c>
      <c r="D9026" s="354" t="s">
        <v>488</v>
      </c>
      <c r="E9026" s="643" t="s">
        <v>2425</v>
      </c>
      <c r="F9026" s="643"/>
      <c r="G9026" s="356" t="s">
        <v>104</v>
      </c>
      <c r="H9026" s="357">
        <v>1</v>
      </c>
      <c r="I9026" s="358">
        <v>5</v>
      </c>
      <c r="J9026" s="373">
        <v>5</v>
      </c>
    </row>
    <row r="9027" spans="1:10" ht="25.5" x14ac:dyDescent="0.25">
      <c r="A9027" s="372" t="s">
        <v>191</v>
      </c>
      <c r="B9027" s="355" t="s">
        <v>263</v>
      </c>
      <c r="C9027" s="354" t="s">
        <v>12</v>
      </c>
      <c r="D9027" s="354" t="s">
        <v>264</v>
      </c>
      <c r="E9027" s="643" t="s">
        <v>2425</v>
      </c>
      <c r="F9027" s="643"/>
      <c r="G9027" s="356" t="s">
        <v>104</v>
      </c>
      <c r="H9027" s="357">
        <v>1</v>
      </c>
      <c r="I9027" s="358">
        <v>1.48</v>
      </c>
      <c r="J9027" s="373">
        <v>1.48</v>
      </c>
    </row>
    <row r="9028" spans="1:10" ht="25.5" x14ac:dyDescent="0.25">
      <c r="A9028" s="372" t="s">
        <v>191</v>
      </c>
      <c r="B9028" s="355" t="s">
        <v>265</v>
      </c>
      <c r="C9028" s="354" t="s">
        <v>12</v>
      </c>
      <c r="D9028" s="354" t="s">
        <v>266</v>
      </c>
      <c r="E9028" s="643" t="s">
        <v>2425</v>
      </c>
      <c r="F9028" s="643"/>
      <c r="G9028" s="356" t="s">
        <v>104</v>
      </c>
      <c r="H9028" s="357">
        <v>1</v>
      </c>
      <c r="I9028" s="358">
        <v>0.47</v>
      </c>
      <c r="J9028" s="373">
        <v>0.47</v>
      </c>
    </row>
    <row r="9029" spans="1:10" x14ac:dyDescent="0.25">
      <c r="A9029" s="372" t="s">
        <v>191</v>
      </c>
      <c r="B9029" s="355" t="s">
        <v>4328</v>
      </c>
      <c r="C9029" s="354" t="s">
        <v>12</v>
      </c>
      <c r="D9029" s="354" t="s">
        <v>4329</v>
      </c>
      <c r="E9029" s="643" t="s">
        <v>215</v>
      </c>
      <c r="F9029" s="643"/>
      <c r="G9029" s="356" t="s">
        <v>104</v>
      </c>
      <c r="H9029" s="357">
        <v>1</v>
      </c>
      <c r="I9029" s="358">
        <v>15.83</v>
      </c>
      <c r="J9029" s="373">
        <v>15.83</v>
      </c>
    </row>
    <row r="9030" spans="1:10" ht="26.25" thickBot="1" x14ac:dyDescent="0.3">
      <c r="A9030" s="372" t="s">
        <v>191</v>
      </c>
      <c r="B9030" s="355" t="s">
        <v>219</v>
      </c>
      <c r="C9030" s="354" t="s">
        <v>12</v>
      </c>
      <c r="D9030" s="354" t="s">
        <v>489</v>
      </c>
      <c r="E9030" s="643" t="s">
        <v>2425</v>
      </c>
      <c r="F9030" s="643"/>
      <c r="G9030" s="356" t="s">
        <v>104</v>
      </c>
      <c r="H9030" s="357">
        <v>1</v>
      </c>
      <c r="I9030" s="358">
        <v>0.88</v>
      </c>
      <c r="J9030" s="373">
        <v>0.88</v>
      </c>
    </row>
    <row r="9031" spans="1:10" ht="15.75" thickTop="1" x14ac:dyDescent="0.25">
      <c r="A9031" s="374"/>
      <c r="B9031" s="359"/>
      <c r="C9031" s="359"/>
      <c r="D9031" s="359"/>
      <c r="E9031" s="359"/>
      <c r="F9031" s="359"/>
      <c r="G9031" s="359"/>
      <c r="H9031" s="359"/>
      <c r="I9031" s="359"/>
      <c r="J9031" s="375"/>
    </row>
    <row r="9032" spans="1:10" ht="38.25" x14ac:dyDescent="0.25">
      <c r="A9032" s="376" t="s">
        <v>184</v>
      </c>
      <c r="B9032" s="350" t="s">
        <v>2057</v>
      </c>
      <c r="C9032" s="349" t="s">
        <v>12</v>
      </c>
      <c r="D9032" s="349" t="s">
        <v>5610</v>
      </c>
      <c r="E9032" s="644" t="s">
        <v>779</v>
      </c>
      <c r="F9032" s="644"/>
      <c r="G9032" s="351" t="s">
        <v>4</v>
      </c>
      <c r="H9032" s="352">
        <v>1</v>
      </c>
      <c r="I9032" s="353">
        <v>54.46</v>
      </c>
      <c r="J9032" s="377">
        <v>54.46</v>
      </c>
    </row>
    <row r="9033" spans="1:10" ht="25.5" x14ac:dyDescent="0.25">
      <c r="A9033" s="378" t="s">
        <v>185</v>
      </c>
      <c r="B9033" s="361" t="s">
        <v>416</v>
      </c>
      <c r="C9033" s="360" t="s">
        <v>12</v>
      </c>
      <c r="D9033" s="360" t="s">
        <v>417</v>
      </c>
      <c r="E9033" s="645" t="s">
        <v>2465</v>
      </c>
      <c r="F9033" s="645"/>
      <c r="G9033" s="362" t="s">
        <v>104</v>
      </c>
      <c r="H9033" s="363">
        <v>0.17908479999999999</v>
      </c>
      <c r="I9033" s="364">
        <v>33.36</v>
      </c>
      <c r="J9033" s="379">
        <v>5.97</v>
      </c>
    </row>
    <row r="9034" spans="1:10" x14ac:dyDescent="0.25">
      <c r="A9034" s="378" t="s">
        <v>185</v>
      </c>
      <c r="B9034" s="361" t="s">
        <v>190</v>
      </c>
      <c r="C9034" s="360" t="s">
        <v>12</v>
      </c>
      <c r="D9034" s="360" t="s">
        <v>106</v>
      </c>
      <c r="E9034" s="645" t="s">
        <v>2465</v>
      </c>
      <c r="F9034" s="645"/>
      <c r="G9034" s="362" t="s">
        <v>104</v>
      </c>
      <c r="H9034" s="363">
        <v>6.8739599999999998E-2</v>
      </c>
      <c r="I9034" s="364">
        <v>24.91</v>
      </c>
      <c r="J9034" s="379">
        <v>1.71</v>
      </c>
    </row>
    <row r="9035" spans="1:10" ht="39" thickBot="1" x14ac:dyDescent="0.3">
      <c r="A9035" s="372" t="s">
        <v>191</v>
      </c>
      <c r="B9035" s="355" t="s">
        <v>2266</v>
      </c>
      <c r="C9035" s="354" t="s">
        <v>12</v>
      </c>
      <c r="D9035" s="354" t="s">
        <v>2267</v>
      </c>
      <c r="E9035" s="643" t="s">
        <v>192</v>
      </c>
      <c r="F9035" s="643"/>
      <c r="G9035" s="356" t="s">
        <v>4</v>
      </c>
      <c r="H9035" s="357">
        <v>1</v>
      </c>
      <c r="I9035" s="358">
        <v>46.78</v>
      </c>
      <c r="J9035" s="373">
        <v>46.78</v>
      </c>
    </row>
    <row r="9036" spans="1:10" ht="15.75" thickTop="1" x14ac:dyDescent="0.25">
      <c r="A9036" s="374"/>
      <c r="B9036" s="359"/>
      <c r="C9036" s="359"/>
      <c r="D9036" s="359"/>
      <c r="E9036" s="359"/>
      <c r="F9036" s="359"/>
      <c r="G9036" s="359"/>
      <c r="H9036" s="359"/>
      <c r="I9036" s="359"/>
      <c r="J9036" s="375"/>
    </row>
    <row r="9037" spans="1:10" ht="38.25" x14ac:dyDescent="0.25">
      <c r="A9037" s="376" t="s">
        <v>184</v>
      </c>
      <c r="B9037" s="350" t="s">
        <v>2137</v>
      </c>
      <c r="C9037" s="349" t="s">
        <v>12</v>
      </c>
      <c r="D9037" s="349" t="s">
        <v>5637</v>
      </c>
      <c r="E9037" s="644" t="s">
        <v>779</v>
      </c>
      <c r="F9037" s="644"/>
      <c r="G9037" s="351" t="s">
        <v>4</v>
      </c>
      <c r="H9037" s="352">
        <v>1</v>
      </c>
      <c r="I9037" s="353">
        <v>58.47</v>
      </c>
      <c r="J9037" s="377">
        <v>58.47</v>
      </c>
    </row>
    <row r="9038" spans="1:10" x14ac:dyDescent="0.25">
      <c r="A9038" s="378" t="s">
        <v>185</v>
      </c>
      <c r="B9038" s="361" t="s">
        <v>190</v>
      </c>
      <c r="C9038" s="360" t="s">
        <v>12</v>
      </c>
      <c r="D9038" s="360" t="s">
        <v>106</v>
      </c>
      <c r="E9038" s="645" t="s">
        <v>2465</v>
      </c>
      <c r="F9038" s="645"/>
      <c r="G9038" s="362" t="s">
        <v>104</v>
      </c>
      <c r="H9038" s="363">
        <v>6.8739599999999998E-2</v>
      </c>
      <c r="I9038" s="364">
        <v>24.91</v>
      </c>
      <c r="J9038" s="379">
        <v>1.71</v>
      </c>
    </row>
    <row r="9039" spans="1:10" ht="25.5" x14ac:dyDescent="0.25">
      <c r="A9039" s="378" t="s">
        <v>185</v>
      </c>
      <c r="B9039" s="361" t="s">
        <v>416</v>
      </c>
      <c r="C9039" s="360" t="s">
        <v>12</v>
      </c>
      <c r="D9039" s="360" t="s">
        <v>417</v>
      </c>
      <c r="E9039" s="645" t="s">
        <v>2465</v>
      </c>
      <c r="F9039" s="645"/>
      <c r="G9039" s="362" t="s">
        <v>104</v>
      </c>
      <c r="H9039" s="363">
        <v>0.17908479999999999</v>
      </c>
      <c r="I9039" s="364">
        <v>33.36</v>
      </c>
      <c r="J9039" s="379">
        <v>5.97</v>
      </c>
    </row>
    <row r="9040" spans="1:10" ht="26.25" thickBot="1" x14ac:dyDescent="0.3">
      <c r="A9040" s="372" t="s">
        <v>191</v>
      </c>
      <c r="B9040" s="355" t="s">
        <v>2083</v>
      </c>
      <c r="C9040" s="354" t="s">
        <v>12</v>
      </c>
      <c r="D9040" s="354" t="s">
        <v>2084</v>
      </c>
      <c r="E9040" s="643" t="s">
        <v>192</v>
      </c>
      <c r="F9040" s="643"/>
      <c r="G9040" s="356" t="s">
        <v>4</v>
      </c>
      <c r="H9040" s="357">
        <v>1</v>
      </c>
      <c r="I9040" s="358">
        <v>50.79</v>
      </c>
      <c r="J9040" s="373">
        <v>50.79</v>
      </c>
    </row>
    <row r="9041" spans="1:10" ht="15.75" thickTop="1" x14ac:dyDescent="0.25">
      <c r="A9041" s="374"/>
      <c r="B9041" s="359"/>
      <c r="C9041" s="359"/>
      <c r="D9041" s="359"/>
      <c r="E9041" s="359"/>
      <c r="F9041" s="359"/>
      <c r="G9041" s="359"/>
      <c r="H9041" s="359"/>
      <c r="I9041" s="359"/>
      <c r="J9041" s="375"/>
    </row>
    <row r="9042" spans="1:10" ht="38.25" x14ac:dyDescent="0.25">
      <c r="A9042" s="376" t="s">
        <v>184</v>
      </c>
      <c r="B9042" s="350" t="s">
        <v>4427</v>
      </c>
      <c r="C9042" s="349" t="s">
        <v>12</v>
      </c>
      <c r="D9042" s="349" t="s">
        <v>5644</v>
      </c>
      <c r="E9042" s="644" t="s">
        <v>779</v>
      </c>
      <c r="F9042" s="644"/>
      <c r="G9042" s="351" t="s">
        <v>4</v>
      </c>
      <c r="H9042" s="352">
        <v>1</v>
      </c>
      <c r="I9042" s="353">
        <v>9.17</v>
      </c>
      <c r="J9042" s="377">
        <v>9.17</v>
      </c>
    </row>
    <row r="9043" spans="1:10" ht="25.5" x14ac:dyDescent="0.25">
      <c r="A9043" s="378" t="s">
        <v>185</v>
      </c>
      <c r="B9043" s="361" t="s">
        <v>416</v>
      </c>
      <c r="C9043" s="360" t="s">
        <v>12</v>
      </c>
      <c r="D9043" s="360" t="s">
        <v>417</v>
      </c>
      <c r="E9043" s="645" t="s">
        <v>2465</v>
      </c>
      <c r="F9043" s="645"/>
      <c r="G9043" s="362" t="s">
        <v>104</v>
      </c>
      <c r="H9043" s="363">
        <v>0.1078103</v>
      </c>
      <c r="I9043" s="364">
        <v>33.36</v>
      </c>
      <c r="J9043" s="379">
        <v>3.59</v>
      </c>
    </row>
    <row r="9044" spans="1:10" x14ac:dyDescent="0.25">
      <c r="A9044" s="378" t="s">
        <v>185</v>
      </c>
      <c r="B9044" s="361" t="s">
        <v>190</v>
      </c>
      <c r="C9044" s="360" t="s">
        <v>12</v>
      </c>
      <c r="D9044" s="360" t="s">
        <v>106</v>
      </c>
      <c r="E9044" s="645" t="s">
        <v>2465</v>
      </c>
      <c r="F9044" s="645"/>
      <c r="G9044" s="362" t="s">
        <v>104</v>
      </c>
      <c r="H9044" s="363">
        <v>4.13817E-2</v>
      </c>
      <c r="I9044" s="364">
        <v>24.91</v>
      </c>
      <c r="J9044" s="379">
        <v>1.03</v>
      </c>
    </row>
    <row r="9045" spans="1:10" ht="26.25" thickBot="1" x14ac:dyDescent="0.3">
      <c r="A9045" s="380" t="s">
        <v>191</v>
      </c>
      <c r="B9045" s="381" t="s">
        <v>4595</v>
      </c>
      <c r="C9045" s="382" t="s">
        <v>12</v>
      </c>
      <c r="D9045" s="382" t="s">
        <v>4596</v>
      </c>
      <c r="E9045" s="650" t="s">
        <v>192</v>
      </c>
      <c r="F9045" s="650"/>
      <c r="G9045" s="383" t="s">
        <v>4</v>
      </c>
      <c r="H9045" s="384">
        <v>1</v>
      </c>
      <c r="I9045" s="385">
        <v>4.55</v>
      </c>
      <c r="J9045" s="386">
        <v>4.55</v>
      </c>
    </row>
    <row r="9046" spans="1:10" ht="7.5" customHeight="1" thickBot="1" x14ac:dyDescent="0.3">
      <c r="A9046" s="687"/>
      <c r="B9046" s="688"/>
      <c r="C9046" s="688"/>
      <c r="D9046" s="688"/>
      <c r="E9046" s="688"/>
      <c r="F9046" s="688"/>
      <c r="G9046" s="688"/>
      <c r="H9046" s="688"/>
      <c r="I9046" s="688"/>
      <c r="J9046" s="689"/>
    </row>
    <row r="9047" spans="1:10" ht="28.5" customHeight="1" x14ac:dyDescent="0.25">
      <c r="A9047" s="690" t="s">
        <v>238</v>
      </c>
      <c r="B9047" s="691"/>
      <c r="C9047" s="691"/>
      <c r="D9047" s="691"/>
      <c r="E9047" s="691"/>
      <c r="F9047" s="691"/>
      <c r="G9047" s="691"/>
      <c r="H9047" s="691"/>
      <c r="I9047" s="691"/>
      <c r="J9047" s="692"/>
    </row>
    <row r="9048" spans="1:10" ht="28.5" customHeight="1" thickBot="1" x14ac:dyDescent="0.3">
      <c r="A9048" s="651" t="s">
        <v>237</v>
      </c>
      <c r="B9048" s="652"/>
      <c r="C9048" s="652"/>
      <c r="D9048" s="652"/>
      <c r="E9048" s="652"/>
      <c r="F9048" s="652"/>
      <c r="G9048" s="652"/>
      <c r="H9048" s="652"/>
      <c r="I9048" s="652"/>
      <c r="J9048" s="653"/>
    </row>
  </sheetData>
  <autoFilter ref="A11:J9045" xr:uid="{00000000-0009-0000-0000-000004000000}">
    <filterColumn colId="4" showButton="0"/>
  </autoFilter>
  <mergeCells count="7722">
    <mergeCell ref="E8857:F8857"/>
    <mergeCell ref="A8863:J8863"/>
    <mergeCell ref="A8864:J8864"/>
    <mergeCell ref="E8867:F8867"/>
    <mergeCell ref="E8870:F8870"/>
    <mergeCell ref="E8873:F8873"/>
    <mergeCell ref="E8876:F8876"/>
    <mergeCell ref="E8881:F8881"/>
    <mergeCell ref="E8888:F8888"/>
    <mergeCell ref="E8891:F8891"/>
    <mergeCell ref="E8894:F8894"/>
    <mergeCell ref="E8897:F8897"/>
    <mergeCell ref="E8900:F8900"/>
    <mergeCell ref="E8905:F8905"/>
    <mergeCell ref="E8912:F8912"/>
    <mergeCell ref="E8915:F8915"/>
    <mergeCell ref="E8918:F8918"/>
    <mergeCell ref="A8794:J8794"/>
    <mergeCell ref="E8797:F8797"/>
    <mergeCell ref="E8804:F8804"/>
    <mergeCell ref="A8808:J8808"/>
    <mergeCell ref="A8809:J8809"/>
    <mergeCell ref="E8811:F8811"/>
    <mergeCell ref="A8817:J8817"/>
    <mergeCell ref="A8818:J8818"/>
    <mergeCell ref="E8822:F8822"/>
    <mergeCell ref="E8828:F8828"/>
    <mergeCell ref="E8835:F8835"/>
    <mergeCell ref="E8836:F8836"/>
    <mergeCell ref="E8837:F8837"/>
    <mergeCell ref="E8842:F8842"/>
    <mergeCell ref="E8844:F8844"/>
    <mergeCell ref="E8850:F8850"/>
    <mergeCell ref="E8851:F8851"/>
    <mergeCell ref="E8634:F8634"/>
    <mergeCell ref="E8640:F8640"/>
    <mergeCell ref="E8643:F8643"/>
    <mergeCell ref="E8646:F8646"/>
    <mergeCell ref="E8649:F8649"/>
    <mergeCell ref="E8652:F8652"/>
    <mergeCell ref="E8661:F8661"/>
    <mergeCell ref="E8662:F8662"/>
    <mergeCell ref="E8671:F8671"/>
    <mergeCell ref="E8673:F8673"/>
    <mergeCell ref="E8684:F8684"/>
    <mergeCell ref="E8685:F8685"/>
    <mergeCell ref="E8686:F8686"/>
    <mergeCell ref="E8697:F8697"/>
    <mergeCell ref="E8698:F8698"/>
    <mergeCell ref="E8705:F8705"/>
    <mergeCell ref="E8706:F8706"/>
    <mergeCell ref="E8458:F8458"/>
    <mergeCell ref="E8474:F8474"/>
    <mergeCell ref="E8508:F8508"/>
    <mergeCell ref="E8524:F8524"/>
    <mergeCell ref="E8541:F8541"/>
    <mergeCell ref="E8551:F8551"/>
    <mergeCell ref="E8556:F8556"/>
    <mergeCell ref="E8561:F8561"/>
    <mergeCell ref="E8566:F8566"/>
    <mergeCell ref="E8571:F8571"/>
    <mergeCell ref="E8572:F8572"/>
    <mergeCell ref="E8573:F8573"/>
    <mergeCell ref="A8577:J8577"/>
    <mergeCell ref="A8578:J8578"/>
    <mergeCell ref="E8591:F8591"/>
    <mergeCell ref="A8592:J8592"/>
    <mergeCell ref="A8593:J8593"/>
    <mergeCell ref="E8110:F8110"/>
    <mergeCell ref="E8111:F8111"/>
    <mergeCell ref="E8112:F8112"/>
    <mergeCell ref="E8122:F8122"/>
    <mergeCell ref="E8134:F8134"/>
    <mergeCell ref="E8140:F8140"/>
    <mergeCell ref="E8143:F8143"/>
    <mergeCell ref="E8146:F8146"/>
    <mergeCell ref="E8151:F8151"/>
    <mergeCell ref="E8156:F8156"/>
    <mergeCell ref="E8166:F8166"/>
    <mergeCell ref="E8175:F8175"/>
    <mergeCell ref="E8176:F8176"/>
    <mergeCell ref="E8177:F8177"/>
    <mergeCell ref="E8187:F8187"/>
    <mergeCell ref="E8190:F8190"/>
    <mergeCell ref="E8196:F8196"/>
    <mergeCell ref="E8052:F8052"/>
    <mergeCell ref="A8055:J8055"/>
    <mergeCell ref="A8056:J8056"/>
    <mergeCell ref="E8059:F8059"/>
    <mergeCell ref="A8065:J8065"/>
    <mergeCell ref="A8066:J8066"/>
    <mergeCell ref="E8070:F8070"/>
    <mergeCell ref="E8071:F8071"/>
    <mergeCell ref="E8072:F8072"/>
    <mergeCell ref="E8076:F8076"/>
    <mergeCell ref="E8078:F8078"/>
    <mergeCell ref="E8082:F8082"/>
    <mergeCell ref="E8083:F8083"/>
    <mergeCell ref="E8084:F8084"/>
    <mergeCell ref="E8090:F8090"/>
    <mergeCell ref="E8091:F8091"/>
    <mergeCell ref="E8092:F8092"/>
    <mergeCell ref="E7949:F7949"/>
    <mergeCell ref="E7950:F7950"/>
    <mergeCell ref="E7955:F7955"/>
    <mergeCell ref="E7961:F7961"/>
    <mergeCell ref="E7967:F7967"/>
    <mergeCell ref="E7968:F7968"/>
    <mergeCell ref="E7969:F7969"/>
    <mergeCell ref="E7974:F7974"/>
    <mergeCell ref="E7979:F7979"/>
    <mergeCell ref="E7988:F7988"/>
    <mergeCell ref="E7989:F7989"/>
    <mergeCell ref="E7997:F7997"/>
    <mergeCell ref="E8007:F8007"/>
    <mergeCell ref="E8012:F8012"/>
    <mergeCell ref="E8024:F8024"/>
    <mergeCell ref="E8025:F8025"/>
    <mergeCell ref="E8026:F8026"/>
    <mergeCell ref="A7853:J7853"/>
    <mergeCell ref="E7857:F7857"/>
    <mergeCell ref="E7860:F7860"/>
    <mergeCell ref="E7863:F7863"/>
    <mergeCell ref="E7877:F7877"/>
    <mergeCell ref="E7881:F7881"/>
    <mergeCell ref="E7889:F7889"/>
    <mergeCell ref="E7896:F7896"/>
    <mergeCell ref="E7901:F7901"/>
    <mergeCell ref="E7911:F7911"/>
    <mergeCell ref="E7916:F7916"/>
    <mergeCell ref="A7917:J7917"/>
    <mergeCell ref="A7918:J7918"/>
    <mergeCell ref="E7924:F7924"/>
    <mergeCell ref="E7925:F7925"/>
    <mergeCell ref="E7939:F7939"/>
    <mergeCell ref="E7948:F7948"/>
    <mergeCell ref="E7795:F7795"/>
    <mergeCell ref="E7796:F7796"/>
    <mergeCell ref="E7797:F7797"/>
    <mergeCell ref="E7807:F7807"/>
    <mergeCell ref="A7818:J7818"/>
    <mergeCell ref="A7819:J7819"/>
    <mergeCell ref="A7824:J7824"/>
    <mergeCell ref="A7825:J7825"/>
    <mergeCell ref="E7829:F7829"/>
    <mergeCell ref="A7832:J7832"/>
    <mergeCell ref="A7833:J7833"/>
    <mergeCell ref="E7839:F7839"/>
    <mergeCell ref="A7840:J7840"/>
    <mergeCell ref="A7841:J7841"/>
    <mergeCell ref="E7844:F7844"/>
    <mergeCell ref="E7851:F7851"/>
    <mergeCell ref="A7852:J7852"/>
    <mergeCell ref="E7563:F7563"/>
    <mergeCell ref="E7569:F7569"/>
    <mergeCell ref="E7575:F7575"/>
    <mergeCell ref="E7583:F7583"/>
    <mergeCell ref="E7592:F7592"/>
    <mergeCell ref="E7600:F7600"/>
    <mergeCell ref="E7609:F7609"/>
    <mergeCell ref="E7614:F7614"/>
    <mergeCell ref="E7626:F7626"/>
    <mergeCell ref="E7629:F7629"/>
    <mergeCell ref="E7632:F7632"/>
    <mergeCell ref="E7650:F7650"/>
    <mergeCell ref="E7656:F7656"/>
    <mergeCell ref="E7659:F7659"/>
    <mergeCell ref="E7662:F7662"/>
    <mergeCell ref="A7665:J7665"/>
    <mergeCell ref="A7666:J7666"/>
    <mergeCell ref="E7410:F7410"/>
    <mergeCell ref="E7413:F7413"/>
    <mergeCell ref="E7416:F7416"/>
    <mergeCell ref="E7419:F7419"/>
    <mergeCell ref="E7422:F7422"/>
    <mergeCell ref="E7425:F7425"/>
    <mergeCell ref="E7428:F7428"/>
    <mergeCell ref="E7431:F7431"/>
    <mergeCell ref="E7434:F7434"/>
    <mergeCell ref="E7440:F7440"/>
    <mergeCell ref="E7443:F7443"/>
    <mergeCell ref="E7446:F7446"/>
    <mergeCell ref="E7449:F7449"/>
    <mergeCell ref="E7452:F7452"/>
    <mergeCell ref="E7457:F7457"/>
    <mergeCell ref="E7462:F7462"/>
    <mergeCell ref="E7468:F7468"/>
    <mergeCell ref="E7292:F7292"/>
    <mergeCell ref="E7297:F7297"/>
    <mergeCell ref="E7302:F7302"/>
    <mergeCell ref="E7308:F7308"/>
    <mergeCell ref="E7314:F7314"/>
    <mergeCell ref="E7317:F7317"/>
    <mergeCell ref="E7320:F7320"/>
    <mergeCell ref="E7323:F7323"/>
    <mergeCell ref="E7326:F7326"/>
    <mergeCell ref="E7329:F7329"/>
    <mergeCell ref="E7335:F7335"/>
    <mergeCell ref="E7338:F7338"/>
    <mergeCell ref="E7341:F7341"/>
    <mergeCell ref="E7359:F7359"/>
    <mergeCell ref="E7362:F7362"/>
    <mergeCell ref="E7365:F7365"/>
    <mergeCell ref="E7383:F7383"/>
    <mergeCell ref="E7224:F7224"/>
    <mergeCell ref="E7225:F7225"/>
    <mergeCell ref="E7226:F7226"/>
    <mergeCell ref="E7229:F7229"/>
    <mergeCell ref="E7234:F7234"/>
    <mergeCell ref="E7238:F7238"/>
    <mergeCell ref="E7244:F7244"/>
    <mergeCell ref="E7248:F7248"/>
    <mergeCell ref="E7251:F7251"/>
    <mergeCell ref="A7254:J7254"/>
    <mergeCell ref="A7255:J7255"/>
    <mergeCell ref="E7258:F7258"/>
    <mergeCell ref="E7263:F7263"/>
    <mergeCell ref="E7268:F7268"/>
    <mergeCell ref="E7272:F7272"/>
    <mergeCell ref="E7277:F7277"/>
    <mergeCell ref="E7282:F7282"/>
    <mergeCell ref="E7079:F7079"/>
    <mergeCell ref="E7093:F7093"/>
    <mergeCell ref="E7099:F7099"/>
    <mergeCell ref="E7105:F7105"/>
    <mergeCell ref="E7114:F7114"/>
    <mergeCell ref="E7123:F7123"/>
    <mergeCell ref="E7132:F7132"/>
    <mergeCell ref="E7141:F7141"/>
    <mergeCell ref="E7150:F7150"/>
    <mergeCell ref="E7159:F7159"/>
    <mergeCell ref="E7165:F7165"/>
    <mergeCell ref="E7174:F7174"/>
    <mergeCell ref="E7183:F7183"/>
    <mergeCell ref="E7188:F7188"/>
    <mergeCell ref="E7191:F7191"/>
    <mergeCell ref="E7193:F7193"/>
    <mergeCell ref="E7203:F7203"/>
    <mergeCell ref="E6953:F6953"/>
    <mergeCell ref="E6959:F6959"/>
    <mergeCell ref="E6967:F6967"/>
    <mergeCell ref="E6971:F6971"/>
    <mergeCell ref="E6975:F6975"/>
    <mergeCell ref="E6979:F6979"/>
    <mergeCell ref="E6983:F6983"/>
    <mergeCell ref="E6992:F6992"/>
    <mergeCell ref="E7002:F7002"/>
    <mergeCell ref="E7012:F7012"/>
    <mergeCell ref="E7017:F7017"/>
    <mergeCell ref="E7022:F7022"/>
    <mergeCell ref="E7027:F7027"/>
    <mergeCell ref="E7033:F7033"/>
    <mergeCell ref="E7045:F7045"/>
    <mergeCell ref="E7048:F7048"/>
    <mergeCell ref="E7051:F7051"/>
    <mergeCell ref="E6836:F6836"/>
    <mergeCell ref="E6839:F6839"/>
    <mergeCell ref="E6842:F6842"/>
    <mergeCell ref="E6845:F6845"/>
    <mergeCell ref="E6848:F6848"/>
    <mergeCell ref="E6854:F6854"/>
    <mergeCell ref="E6864:F6864"/>
    <mergeCell ref="E6865:F6865"/>
    <mergeCell ref="E6866:F6866"/>
    <mergeCell ref="E6872:F6872"/>
    <mergeCell ref="E6882:F6882"/>
    <mergeCell ref="E6885:F6885"/>
    <mergeCell ref="E6886:F6886"/>
    <mergeCell ref="E6887:F6887"/>
    <mergeCell ref="E6893:F6893"/>
    <mergeCell ref="E6905:F6905"/>
    <mergeCell ref="A6909:J6909"/>
    <mergeCell ref="E6680:F6680"/>
    <mergeCell ref="E6692:F6692"/>
    <mergeCell ref="E6702:F6702"/>
    <mergeCell ref="E6712:F6712"/>
    <mergeCell ref="E6722:F6722"/>
    <mergeCell ref="E6732:F6732"/>
    <mergeCell ref="E6742:F6742"/>
    <mergeCell ref="E6750:F6750"/>
    <mergeCell ref="E6759:F6759"/>
    <mergeCell ref="E6765:F6765"/>
    <mergeCell ref="E6771:F6771"/>
    <mergeCell ref="E6778:F6778"/>
    <mergeCell ref="E6780:F6780"/>
    <mergeCell ref="E6786:F6786"/>
    <mergeCell ref="E6787:F6787"/>
    <mergeCell ref="E6808:F6808"/>
    <mergeCell ref="E6814:F6814"/>
    <mergeCell ref="E6533:F6533"/>
    <mergeCell ref="E6547:F6547"/>
    <mergeCell ref="E6553:F6553"/>
    <mergeCell ref="E6561:F6561"/>
    <mergeCell ref="E6569:F6569"/>
    <mergeCell ref="E6578:F6578"/>
    <mergeCell ref="A6582:J6582"/>
    <mergeCell ref="A6583:J6583"/>
    <mergeCell ref="E6585:F6585"/>
    <mergeCell ref="E6593:F6593"/>
    <mergeCell ref="E6598:F6598"/>
    <mergeCell ref="A6603:J6603"/>
    <mergeCell ref="A6604:J6604"/>
    <mergeCell ref="E6610:F6610"/>
    <mergeCell ref="E6617:F6617"/>
    <mergeCell ref="E6625:F6625"/>
    <mergeCell ref="E6633:F6633"/>
    <mergeCell ref="E6436:F6436"/>
    <mergeCell ref="E6441:F6441"/>
    <mergeCell ref="E6446:F6446"/>
    <mergeCell ref="E6456:F6456"/>
    <mergeCell ref="E6466:F6466"/>
    <mergeCell ref="E6476:F6476"/>
    <mergeCell ref="E6482:F6482"/>
    <mergeCell ref="E6490:F6490"/>
    <mergeCell ref="A6496:J6496"/>
    <mergeCell ref="A6497:J6497"/>
    <mergeCell ref="A6504:J6504"/>
    <mergeCell ref="A6505:J6505"/>
    <mergeCell ref="E6509:F6509"/>
    <mergeCell ref="E6514:F6514"/>
    <mergeCell ref="E6520:F6520"/>
    <mergeCell ref="E6525:F6525"/>
    <mergeCell ref="E6527:F6527"/>
    <mergeCell ref="E6381:F6381"/>
    <mergeCell ref="E6382:F6382"/>
    <mergeCell ref="E6383:F6383"/>
    <mergeCell ref="E6388:F6388"/>
    <mergeCell ref="E6394:F6394"/>
    <mergeCell ref="E6395:F6395"/>
    <mergeCell ref="E6396:F6396"/>
    <mergeCell ref="E6401:F6401"/>
    <mergeCell ref="E6406:F6406"/>
    <mergeCell ref="E6412:F6412"/>
    <mergeCell ref="E6418:F6418"/>
    <mergeCell ref="E6422:F6422"/>
    <mergeCell ref="E6426:F6426"/>
    <mergeCell ref="E6427:F6427"/>
    <mergeCell ref="E6428:F6428"/>
    <mergeCell ref="E6434:F6434"/>
    <mergeCell ref="E6435:F6435"/>
    <mergeCell ref="E6177:F6177"/>
    <mergeCell ref="E6178:F6178"/>
    <mergeCell ref="E6179:F6179"/>
    <mergeCell ref="E6192:F6192"/>
    <mergeCell ref="E6193:F6193"/>
    <mergeCell ref="E6201:F6201"/>
    <mergeCell ref="E6202:F6202"/>
    <mergeCell ref="E6209:F6209"/>
    <mergeCell ref="E6210:F6210"/>
    <mergeCell ref="E6217:F6217"/>
    <mergeCell ref="E6218:F6218"/>
    <mergeCell ref="E6225:F6225"/>
    <mergeCell ref="E6226:F6226"/>
    <mergeCell ref="E6235:F6235"/>
    <mergeCell ref="E6242:F6242"/>
    <mergeCell ref="A6243:J6243"/>
    <mergeCell ref="A6244:J6244"/>
    <mergeCell ref="A6068:J6068"/>
    <mergeCell ref="E6072:F6072"/>
    <mergeCell ref="E6073:F6073"/>
    <mergeCell ref="E6080:F6080"/>
    <mergeCell ref="E6081:F6081"/>
    <mergeCell ref="A6086:J6086"/>
    <mergeCell ref="A6087:J6087"/>
    <mergeCell ref="E6095:F6095"/>
    <mergeCell ref="E6096:F6096"/>
    <mergeCell ref="E6097:F6097"/>
    <mergeCell ref="A6099:J6099"/>
    <mergeCell ref="A6100:J6100"/>
    <mergeCell ref="E6103:F6103"/>
    <mergeCell ref="E6109:F6109"/>
    <mergeCell ref="A6112:J6112"/>
    <mergeCell ref="A6113:J6113"/>
    <mergeCell ref="E6117:F6117"/>
    <mergeCell ref="E5989:F5989"/>
    <mergeCell ref="E5995:F5995"/>
    <mergeCell ref="E6010:F6010"/>
    <mergeCell ref="E6017:F6017"/>
    <mergeCell ref="E6025:F6025"/>
    <mergeCell ref="E6033:F6033"/>
    <mergeCell ref="A6037:J6037"/>
    <mergeCell ref="A6038:J6038"/>
    <mergeCell ref="E6040:F6040"/>
    <mergeCell ref="A6047:J6047"/>
    <mergeCell ref="A6048:J6048"/>
    <mergeCell ref="E6056:F6056"/>
    <mergeCell ref="A6059:J6059"/>
    <mergeCell ref="A6060:J6060"/>
    <mergeCell ref="E6065:F6065"/>
    <mergeCell ref="E6066:F6066"/>
    <mergeCell ref="A6067:J6067"/>
    <mergeCell ref="A5926:J5926"/>
    <mergeCell ref="E5929:F5929"/>
    <mergeCell ref="A5934:J5934"/>
    <mergeCell ref="A5935:J5935"/>
    <mergeCell ref="E5939:F5939"/>
    <mergeCell ref="A5943:J5943"/>
    <mergeCell ref="A5944:J5944"/>
    <mergeCell ref="E5951:F5951"/>
    <mergeCell ref="E5956:F5956"/>
    <mergeCell ref="E5962:F5962"/>
    <mergeCell ref="E5963:F5963"/>
    <mergeCell ref="E5964:F5964"/>
    <mergeCell ref="E5968:F5968"/>
    <mergeCell ref="E5972:F5972"/>
    <mergeCell ref="E5976:F5976"/>
    <mergeCell ref="E5981:F5981"/>
    <mergeCell ref="A5983:J5983"/>
    <mergeCell ref="E5877:F5877"/>
    <mergeCell ref="E5882:F5882"/>
    <mergeCell ref="E5883:F5883"/>
    <mergeCell ref="E5884:F5884"/>
    <mergeCell ref="E5890:F5890"/>
    <mergeCell ref="E5891:F5891"/>
    <mergeCell ref="E5892:F5892"/>
    <mergeCell ref="A5895:J5895"/>
    <mergeCell ref="A5896:J5896"/>
    <mergeCell ref="E5899:F5899"/>
    <mergeCell ref="E5900:F5900"/>
    <mergeCell ref="E5901:F5901"/>
    <mergeCell ref="E5906:F5906"/>
    <mergeCell ref="A5910:J5910"/>
    <mergeCell ref="A5911:J5911"/>
    <mergeCell ref="A5918:J5918"/>
    <mergeCell ref="E5921:F5921"/>
    <mergeCell ref="E5746:F5746"/>
    <mergeCell ref="E5747:F5747"/>
    <mergeCell ref="E5754:F5754"/>
    <mergeCell ref="E5761:F5761"/>
    <mergeCell ref="E5769:F5769"/>
    <mergeCell ref="E5777:F5777"/>
    <mergeCell ref="A5783:J5783"/>
    <mergeCell ref="A5784:J5784"/>
    <mergeCell ref="E5789:F5789"/>
    <mergeCell ref="A5790:J5790"/>
    <mergeCell ref="A5791:J5791"/>
    <mergeCell ref="A5797:J5797"/>
    <mergeCell ref="A5798:J5798"/>
    <mergeCell ref="E5800:F5800"/>
    <mergeCell ref="E5807:F5807"/>
    <mergeCell ref="A5813:J5813"/>
    <mergeCell ref="A5814:J5814"/>
    <mergeCell ref="E5569:F5569"/>
    <mergeCell ref="E5570:F5570"/>
    <mergeCell ref="A5571:J5571"/>
    <mergeCell ref="A5572:J5572"/>
    <mergeCell ref="E5576:F5576"/>
    <mergeCell ref="A5580:J5580"/>
    <mergeCell ref="A5581:J5581"/>
    <mergeCell ref="E5594:F5594"/>
    <mergeCell ref="E5598:F5598"/>
    <mergeCell ref="A5600:J5600"/>
    <mergeCell ref="A5601:J5601"/>
    <mergeCell ref="E5603:F5603"/>
    <mergeCell ref="E5604:F5604"/>
    <mergeCell ref="E5605:F5605"/>
    <mergeCell ref="A5608:J5608"/>
    <mergeCell ref="A5609:J5609"/>
    <mergeCell ref="A5617:J5617"/>
    <mergeCell ref="E5477:F5477"/>
    <mergeCell ref="E5478:F5478"/>
    <mergeCell ref="E5482:F5482"/>
    <mergeCell ref="E5489:F5489"/>
    <mergeCell ref="E5490:F5490"/>
    <mergeCell ref="E5491:F5491"/>
    <mergeCell ref="E5500:F5500"/>
    <mergeCell ref="E5512:F5512"/>
    <mergeCell ref="E5516:F5516"/>
    <mergeCell ref="E5521:F5521"/>
    <mergeCell ref="E5533:F5533"/>
    <mergeCell ref="E5534:F5534"/>
    <mergeCell ref="E5535:F5535"/>
    <mergeCell ref="E5542:F5542"/>
    <mergeCell ref="E5543:F5543"/>
    <mergeCell ref="E5544:F5544"/>
    <mergeCell ref="E5551:F5551"/>
    <mergeCell ref="E5388:F5388"/>
    <mergeCell ref="E5394:F5394"/>
    <mergeCell ref="E5405:F5405"/>
    <mergeCell ref="A5408:J5408"/>
    <mergeCell ref="A5409:J5409"/>
    <mergeCell ref="E5411:F5411"/>
    <mergeCell ref="E5417:F5417"/>
    <mergeCell ref="E5423:F5423"/>
    <mergeCell ref="E5427:F5427"/>
    <mergeCell ref="E5433:F5433"/>
    <mergeCell ref="E5434:F5434"/>
    <mergeCell ref="E5435:F5435"/>
    <mergeCell ref="E5440:F5440"/>
    <mergeCell ref="E5450:F5450"/>
    <mergeCell ref="A5452:J5452"/>
    <mergeCell ref="E5461:F5461"/>
    <mergeCell ref="E5462:F5462"/>
    <mergeCell ref="A5287:J5287"/>
    <mergeCell ref="A5288:J5288"/>
    <mergeCell ref="E5290:F5290"/>
    <mergeCell ref="E5295:F5295"/>
    <mergeCell ref="E5296:F5296"/>
    <mergeCell ref="E5301:F5301"/>
    <mergeCell ref="E5302:F5302"/>
    <mergeCell ref="A5306:J5306"/>
    <mergeCell ref="A5307:J5307"/>
    <mergeCell ref="E5311:F5311"/>
    <mergeCell ref="E5313:F5313"/>
    <mergeCell ref="A5321:J5321"/>
    <mergeCell ref="A5322:J5322"/>
    <mergeCell ref="E5326:F5326"/>
    <mergeCell ref="E5334:F5334"/>
    <mergeCell ref="A5363:J5363"/>
    <mergeCell ref="A5364:J5364"/>
    <mergeCell ref="E5246:F5246"/>
    <mergeCell ref="A5251:J5251"/>
    <mergeCell ref="A5252:J5252"/>
    <mergeCell ref="E5258:F5258"/>
    <mergeCell ref="A5260:J5260"/>
    <mergeCell ref="A5261:J5261"/>
    <mergeCell ref="E5265:F5265"/>
    <mergeCell ref="E5266:F5266"/>
    <mergeCell ref="E5267:F5267"/>
    <mergeCell ref="A5269:J5269"/>
    <mergeCell ref="A5270:J5270"/>
    <mergeCell ref="E5272:F5272"/>
    <mergeCell ref="E5277:F5277"/>
    <mergeCell ref="A5279:J5279"/>
    <mergeCell ref="E5283:F5283"/>
    <mergeCell ref="E5284:F5284"/>
    <mergeCell ref="E5285:F5285"/>
    <mergeCell ref="A5189:J5189"/>
    <mergeCell ref="A5195:J5195"/>
    <mergeCell ref="A5196:J5196"/>
    <mergeCell ref="E5202:F5202"/>
    <mergeCell ref="E5203:F5203"/>
    <mergeCell ref="E5204:F5204"/>
    <mergeCell ref="A5207:J5207"/>
    <mergeCell ref="A5208:J5208"/>
    <mergeCell ref="E5211:F5211"/>
    <mergeCell ref="E5212:F5212"/>
    <mergeCell ref="E5220:F5220"/>
    <mergeCell ref="E5221:F5221"/>
    <mergeCell ref="E5222:F5222"/>
    <mergeCell ref="E5228:F5228"/>
    <mergeCell ref="E5235:F5235"/>
    <mergeCell ref="E5236:F5236"/>
    <mergeCell ref="E5237:F5237"/>
    <mergeCell ref="E5117:F5117"/>
    <mergeCell ref="E5124:F5124"/>
    <mergeCell ref="E5132:F5132"/>
    <mergeCell ref="E5133:F5133"/>
    <mergeCell ref="E5134:F5134"/>
    <mergeCell ref="E5140:F5140"/>
    <mergeCell ref="E5142:F5142"/>
    <mergeCell ref="E5146:F5146"/>
    <mergeCell ref="E5147:F5147"/>
    <mergeCell ref="E5148:F5148"/>
    <mergeCell ref="A5151:J5151"/>
    <mergeCell ref="A5152:J5152"/>
    <mergeCell ref="E5160:F5160"/>
    <mergeCell ref="E5167:F5167"/>
    <mergeCell ref="A5169:J5169"/>
    <mergeCell ref="E5174:F5174"/>
    <mergeCell ref="E5175:F5175"/>
    <mergeCell ref="A5019:J5019"/>
    <mergeCell ref="E5023:F5023"/>
    <mergeCell ref="E5027:F5027"/>
    <mergeCell ref="A5029:J5029"/>
    <mergeCell ref="A5030:J5030"/>
    <mergeCell ref="E5033:F5033"/>
    <mergeCell ref="E5045:F5045"/>
    <mergeCell ref="E5046:F5046"/>
    <mergeCell ref="E5047:F5047"/>
    <mergeCell ref="E5055:F5055"/>
    <mergeCell ref="E5056:F5056"/>
    <mergeCell ref="E5057:F5057"/>
    <mergeCell ref="E5075:F5075"/>
    <mergeCell ref="E5083:F5083"/>
    <mergeCell ref="E5092:F5092"/>
    <mergeCell ref="E5093:F5093"/>
    <mergeCell ref="E5109:F5109"/>
    <mergeCell ref="E4992:F4992"/>
    <mergeCell ref="E4993:F4993"/>
    <mergeCell ref="A4995:J4995"/>
    <mergeCell ref="A4996:J4996"/>
    <mergeCell ref="E4998:F4998"/>
    <mergeCell ref="E4999:F4999"/>
    <mergeCell ref="E5000:F5000"/>
    <mergeCell ref="A5001:J5001"/>
    <mergeCell ref="A5002:J5002"/>
    <mergeCell ref="E5005:F5005"/>
    <mergeCell ref="E5006:F5006"/>
    <mergeCell ref="E5007:F5007"/>
    <mergeCell ref="E5010:F5010"/>
    <mergeCell ref="A5012:J5012"/>
    <mergeCell ref="A5013:J5013"/>
    <mergeCell ref="E5015:F5015"/>
    <mergeCell ref="A5018:J5018"/>
    <mergeCell ref="A4938:J4938"/>
    <mergeCell ref="A4939:J4939"/>
    <mergeCell ref="E4944:F4944"/>
    <mergeCell ref="E4949:F4949"/>
    <mergeCell ref="A4953:J4953"/>
    <mergeCell ref="E4956:F4956"/>
    <mergeCell ref="E4961:F4961"/>
    <mergeCell ref="A4963:J4963"/>
    <mergeCell ref="E4966:F4966"/>
    <mergeCell ref="E4967:F4967"/>
    <mergeCell ref="E4968:F4968"/>
    <mergeCell ref="E4973:F4973"/>
    <mergeCell ref="E4977:F4977"/>
    <mergeCell ref="E4981:F4981"/>
    <mergeCell ref="A4983:J4983"/>
    <mergeCell ref="A4984:J4984"/>
    <mergeCell ref="E4991:F4991"/>
    <mergeCell ref="E4872:F4872"/>
    <mergeCell ref="E4882:F4882"/>
    <mergeCell ref="A4885:J4885"/>
    <mergeCell ref="A4886:J4886"/>
    <mergeCell ref="A4892:J4892"/>
    <mergeCell ref="A4893:J4893"/>
    <mergeCell ref="E4897:F4897"/>
    <mergeCell ref="A4900:J4900"/>
    <mergeCell ref="A4901:J4901"/>
    <mergeCell ref="E4909:F4909"/>
    <mergeCell ref="E4919:F4919"/>
    <mergeCell ref="A4920:J4920"/>
    <mergeCell ref="A4921:J4921"/>
    <mergeCell ref="E4924:F4924"/>
    <mergeCell ref="A4929:J4929"/>
    <mergeCell ref="A4930:J4930"/>
    <mergeCell ref="E4934:F4934"/>
    <mergeCell ref="E4678:F4678"/>
    <mergeCell ref="A4679:J4679"/>
    <mergeCell ref="A4680:J4680"/>
    <mergeCell ref="A4684:J4684"/>
    <mergeCell ref="A4685:J4685"/>
    <mergeCell ref="E4693:F4693"/>
    <mergeCell ref="E4701:F4701"/>
    <mergeCell ref="E4708:F4708"/>
    <mergeCell ref="A4710:J4710"/>
    <mergeCell ref="A4716:J4716"/>
    <mergeCell ref="A4717:J4717"/>
    <mergeCell ref="A4723:J4723"/>
    <mergeCell ref="A4724:J4724"/>
    <mergeCell ref="E4726:F4726"/>
    <mergeCell ref="E4734:F4734"/>
    <mergeCell ref="E4743:F4743"/>
    <mergeCell ref="E4744:F4744"/>
    <mergeCell ref="E4534:F4534"/>
    <mergeCell ref="E4541:F4541"/>
    <mergeCell ref="E4549:F4549"/>
    <mergeCell ref="A4561:J4561"/>
    <mergeCell ref="A4562:J4562"/>
    <mergeCell ref="A4568:J4568"/>
    <mergeCell ref="A4569:J4569"/>
    <mergeCell ref="E4578:F4578"/>
    <mergeCell ref="E4585:F4585"/>
    <mergeCell ref="E4592:F4592"/>
    <mergeCell ref="E4599:F4599"/>
    <mergeCell ref="E4607:F4607"/>
    <mergeCell ref="E4623:F4623"/>
    <mergeCell ref="E4630:F4630"/>
    <mergeCell ref="E4645:F4645"/>
    <mergeCell ref="E4653:F4653"/>
    <mergeCell ref="E4661:F4661"/>
    <mergeCell ref="E4377:F4377"/>
    <mergeCell ref="E4378:F4378"/>
    <mergeCell ref="A4394:J4394"/>
    <mergeCell ref="A4395:J4395"/>
    <mergeCell ref="E4402:F4402"/>
    <mergeCell ref="E4404:F4404"/>
    <mergeCell ref="E4412:F4412"/>
    <mergeCell ref="E4420:F4420"/>
    <mergeCell ref="E4421:F4421"/>
    <mergeCell ref="E4422:F4422"/>
    <mergeCell ref="A4426:J4426"/>
    <mergeCell ref="A4427:J4427"/>
    <mergeCell ref="E4430:F4430"/>
    <mergeCell ref="E4431:F4431"/>
    <mergeCell ref="E4432:F4432"/>
    <mergeCell ref="E4438:F4438"/>
    <mergeCell ref="E4450:F4450"/>
    <mergeCell ref="E4241:F4241"/>
    <mergeCell ref="E4249:F4249"/>
    <mergeCell ref="A4250:J4250"/>
    <mergeCell ref="A4251:J4251"/>
    <mergeCell ref="E4257:F4257"/>
    <mergeCell ref="E4258:F4258"/>
    <mergeCell ref="E4275:F4275"/>
    <mergeCell ref="E4276:F4276"/>
    <mergeCell ref="E4277:F4277"/>
    <mergeCell ref="E4285:F4285"/>
    <mergeCell ref="E4286:F4286"/>
    <mergeCell ref="E4287:F4287"/>
    <mergeCell ref="E4295:F4295"/>
    <mergeCell ref="E4297:F4297"/>
    <mergeCell ref="E4305:F4305"/>
    <mergeCell ref="E4313:F4313"/>
    <mergeCell ref="E4321:F4321"/>
    <mergeCell ref="E4115:F4115"/>
    <mergeCell ref="A4120:J4120"/>
    <mergeCell ref="A4121:J4121"/>
    <mergeCell ref="E4123:F4123"/>
    <mergeCell ref="E4131:F4131"/>
    <mergeCell ref="A4138:J4138"/>
    <mergeCell ref="A4139:J4139"/>
    <mergeCell ref="E4147:F4147"/>
    <mergeCell ref="A4148:J4148"/>
    <mergeCell ref="A4149:J4149"/>
    <mergeCell ref="E4155:F4155"/>
    <mergeCell ref="E4163:F4163"/>
    <mergeCell ref="E4171:F4171"/>
    <mergeCell ref="A4174:J4174"/>
    <mergeCell ref="A4175:J4175"/>
    <mergeCell ref="E4179:F4179"/>
    <mergeCell ref="A4182:J4182"/>
    <mergeCell ref="E4009:F4009"/>
    <mergeCell ref="A4013:J4013"/>
    <mergeCell ref="A4014:J4014"/>
    <mergeCell ref="E4019:F4019"/>
    <mergeCell ref="E4020:F4020"/>
    <mergeCell ref="E4021:F4021"/>
    <mergeCell ref="E4028:F4028"/>
    <mergeCell ref="E4029:F4029"/>
    <mergeCell ref="E4030:F4030"/>
    <mergeCell ref="E4036:F4036"/>
    <mergeCell ref="E4037:F4037"/>
    <mergeCell ref="E4038:F4038"/>
    <mergeCell ref="A4047:J4047"/>
    <mergeCell ref="E4050:F4050"/>
    <mergeCell ref="A4067:J4067"/>
    <mergeCell ref="A4068:J4068"/>
    <mergeCell ref="E4073:F4073"/>
    <mergeCell ref="E3934:F3934"/>
    <mergeCell ref="E3935:F3935"/>
    <mergeCell ref="E3936:F3936"/>
    <mergeCell ref="E3942:F3942"/>
    <mergeCell ref="E3943:F3943"/>
    <mergeCell ref="E3944:F3944"/>
    <mergeCell ref="E3950:F3950"/>
    <mergeCell ref="E3951:F3951"/>
    <mergeCell ref="E3952:F3952"/>
    <mergeCell ref="A3957:J3957"/>
    <mergeCell ref="E3960:F3960"/>
    <mergeCell ref="E3965:F3965"/>
    <mergeCell ref="E3966:F3966"/>
    <mergeCell ref="E3972:F3972"/>
    <mergeCell ref="A3975:J3975"/>
    <mergeCell ref="A3976:J3976"/>
    <mergeCell ref="E3978:F3978"/>
    <mergeCell ref="E3890:F3890"/>
    <mergeCell ref="E3891:F3891"/>
    <mergeCell ref="E3896:F3896"/>
    <mergeCell ref="E3898:F3898"/>
    <mergeCell ref="E3903:F3903"/>
    <mergeCell ref="E3904:F3904"/>
    <mergeCell ref="E3910:F3910"/>
    <mergeCell ref="A3913:J3913"/>
    <mergeCell ref="A3914:J3914"/>
    <mergeCell ref="E3916:F3916"/>
    <mergeCell ref="E3917:F3917"/>
    <mergeCell ref="E3922:F3922"/>
    <mergeCell ref="E3927:F3927"/>
    <mergeCell ref="E3928:F3928"/>
    <mergeCell ref="E3929:F3929"/>
    <mergeCell ref="A3931:J3931"/>
    <mergeCell ref="A3932:J3932"/>
    <mergeCell ref="E3847:F3847"/>
    <mergeCell ref="E3848:F3848"/>
    <mergeCell ref="E3854:F3854"/>
    <mergeCell ref="E3855:F3855"/>
    <mergeCell ref="E3856:F3856"/>
    <mergeCell ref="E3861:F3861"/>
    <mergeCell ref="E3862:F3862"/>
    <mergeCell ref="E3863:F3863"/>
    <mergeCell ref="E3868:F3868"/>
    <mergeCell ref="E3869:F3869"/>
    <mergeCell ref="E3870:F3870"/>
    <mergeCell ref="E3875:F3875"/>
    <mergeCell ref="E3876:F3876"/>
    <mergeCell ref="E3877:F3877"/>
    <mergeCell ref="E3882:F3882"/>
    <mergeCell ref="E3883:F3883"/>
    <mergeCell ref="E3884:F3884"/>
    <mergeCell ref="E3806:F3806"/>
    <mergeCell ref="E3810:F3810"/>
    <mergeCell ref="E3811:F3811"/>
    <mergeCell ref="E3812:F3812"/>
    <mergeCell ref="A3815:J3815"/>
    <mergeCell ref="A3816:J3816"/>
    <mergeCell ref="E3818:F3818"/>
    <mergeCell ref="E3819:F3819"/>
    <mergeCell ref="E3822:F3822"/>
    <mergeCell ref="A3823:J3823"/>
    <mergeCell ref="A3824:J3824"/>
    <mergeCell ref="E3828:F3828"/>
    <mergeCell ref="A3831:J3831"/>
    <mergeCell ref="A3832:J3832"/>
    <mergeCell ref="E3834:F3834"/>
    <mergeCell ref="E3840:F3840"/>
    <mergeCell ref="E3842:F3842"/>
    <mergeCell ref="E3749:F3749"/>
    <mergeCell ref="E3761:F3761"/>
    <mergeCell ref="A3766:J3766"/>
    <mergeCell ref="E3769:F3769"/>
    <mergeCell ref="E3773:F3773"/>
    <mergeCell ref="E3774:F3774"/>
    <mergeCell ref="A3775:J3775"/>
    <mergeCell ref="A3776:J3776"/>
    <mergeCell ref="E3780:F3780"/>
    <mergeCell ref="E3781:F3781"/>
    <mergeCell ref="E3782:F3782"/>
    <mergeCell ref="E3786:F3786"/>
    <mergeCell ref="E3792:F3792"/>
    <mergeCell ref="E3793:F3793"/>
    <mergeCell ref="E3799:F3799"/>
    <mergeCell ref="E3804:F3804"/>
    <mergeCell ref="E3805:F3805"/>
    <mergeCell ref="E3716:F3716"/>
    <mergeCell ref="E3717:F3717"/>
    <mergeCell ref="A3718:J3718"/>
    <mergeCell ref="A3719:J3719"/>
    <mergeCell ref="E3723:F3723"/>
    <mergeCell ref="E3724:F3724"/>
    <mergeCell ref="A3725:J3725"/>
    <mergeCell ref="A3726:J3726"/>
    <mergeCell ref="E3733:F3733"/>
    <mergeCell ref="E3734:F3734"/>
    <mergeCell ref="E3735:F3735"/>
    <mergeCell ref="A3737:J3737"/>
    <mergeCell ref="A3738:J3738"/>
    <mergeCell ref="E3740:F3740"/>
    <mergeCell ref="E3741:F3741"/>
    <mergeCell ref="E3742:F3742"/>
    <mergeCell ref="A3746:J3746"/>
    <mergeCell ref="E3679:F3679"/>
    <mergeCell ref="E3682:F3682"/>
    <mergeCell ref="A3683:J3683"/>
    <mergeCell ref="A3684:J3684"/>
    <mergeCell ref="E3688:F3688"/>
    <mergeCell ref="E3691:F3691"/>
    <mergeCell ref="E3694:F3694"/>
    <mergeCell ref="A3696:J3696"/>
    <mergeCell ref="A3697:J3697"/>
    <mergeCell ref="E3702:F3702"/>
    <mergeCell ref="E3703:F3703"/>
    <mergeCell ref="A3704:J3704"/>
    <mergeCell ref="A3705:J3705"/>
    <mergeCell ref="E3709:F3709"/>
    <mergeCell ref="E3710:F3710"/>
    <mergeCell ref="A3711:J3711"/>
    <mergeCell ref="A3712:J3712"/>
    <mergeCell ref="E3583:F3583"/>
    <mergeCell ref="A3586:J3586"/>
    <mergeCell ref="A3587:J3587"/>
    <mergeCell ref="E3589:F3589"/>
    <mergeCell ref="E3590:F3590"/>
    <mergeCell ref="A3593:J3593"/>
    <mergeCell ref="A3594:J3594"/>
    <mergeCell ref="A3614:J3614"/>
    <mergeCell ref="A3615:J3615"/>
    <mergeCell ref="E3620:F3620"/>
    <mergeCell ref="A3622:J3622"/>
    <mergeCell ref="E3629:F3629"/>
    <mergeCell ref="E3630:F3630"/>
    <mergeCell ref="E3631:F3631"/>
    <mergeCell ref="A3633:J3633"/>
    <mergeCell ref="A3634:J3634"/>
    <mergeCell ref="E3638:F3638"/>
    <mergeCell ref="E3518:F3518"/>
    <mergeCell ref="E3519:F3519"/>
    <mergeCell ref="A3522:J3522"/>
    <mergeCell ref="E3525:F3525"/>
    <mergeCell ref="A3528:J3528"/>
    <mergeCell ref="E3531:F3531"/>
    <mergeCell ref="E3534:F3534"/>
    <mergeCell ref="A3535:J3535"/>
    <mergeCell ref="A3536:J3536"/>
    <mergeCell ref="E3539:F3539"/>
    <mergeCell ref="E3541:F3541"/>
    <mergeCell ref="E3547:F3547"/>
    <mergeCell ref="E3548:F3548"/>
    <mergeCell ref="E3555:F3555"/>
    <mergeCell ref="E3556:F3556"/>
    <mergeCell ref="E3557:F3557"/>
    <mergeCell ref="A3558:J3558"/>
    <mergeCell ref="A3459:J3459"/>
    <mergeCell ref="E3462:F3462"/>
    <mergeCell ref="A3465:J3465"/>
    <mergeCell ref="A3466:J3466"/>
    <mergeCell ref="E3470:F3470"/>
    <mergeCell ref="A3472:J3472"/>
    <mergeCell ref="A3473:J3473"/>
    <mergeCell ref="E3478:F3478"/>
    <mergeCell ref="E3482:F3482"/>
    <mergeCell ref="A3485:J3485"/>
    <mergeCell ref="E3488:F3488"/>
    <mergeCell ref="A3491:J3491"/>
    <mergeCell ref="E3494:F3494"/>
    <mergeCell ref="E3505:F3505"/>
    <mergeCell ref="E3506:F3506"/>
    <mergeCell ref="A3509:J3509"/>
    <mergeCell ref="E3512:F3512"/>
    <mergeCell ref="A3427:J3427"/>
    <mergeCell ref="A3428:J3428"/>
    <mergeCell ref="E3430:F3430"/>
    <mergeCell ref="E3431:F3431"/>
    <mergeCell ref="E3432:F3432"/>
    <mergeCell ref="A3434:J3434"/>
    <mergeCell ref="A3435:J3435"/>
    <mergeCell ref="E3438:F3438"/>
    <mergeCell ref="A3441:J3441"/>
    <mergeCell ref="A3442:J3442"/>
    <mergeCell ref="E3444:F3444"/>
    <mergeCell ref="E3450:F3450"/>
    <mergeCell ref="A3451:J3451"/>
    <mergeCell ref="A3452:J3452"/>
    <mergeCell ref="E3456:F3456"/>
    <mergeCell ref="E3457:F3457"/>
    <mergeCell ref="A3458:J3458"/>
    <mergeCell ref="A3357:J3357"/>
    <mergeCell ref="E3360:F3360"/>
    <mergeCell ref="E3361:F3361"/>
    <mergeCell ref="E3362:F3362"/>
    <mergeCell ref="A3363:J3363"/>
    <mergeCell ref="A3364:J3364"/>
    <mergeCell ref="E3366:F3366"/>
    <mergeCell ref="E3367:F3367"/>
    <mergeCell ref="E3375:F3375"/>
    <mergeCell ref="A3377:J3377"/>
    <mergeCell ref="E3383:F3383"/>
    <mergeCell ref="E3384:F3384"/>
    <mergeCell ref="E3392:F3392"/>
    <mergeCell ref="E3393:F3393"/>
    <mergeCell ref="E3398:F3398"/>
    <mergeCell ref="E3399:F3399"/>
    <mergeCell ref="E3405:F3405"/>
    <mergeCell ref="E3298:F3298"/>
    <mergeCell ref="A3299:J3299"/>
    <mergeCell ref="A3300:J3300"/>
    <mergeCell ref="E3304:F3304"/>
    <mergeCell ref="A3306:J3306"/>
    <mergeCell ref="A3307:J3307"/>
    <mergeCell ref="E3310:F3310"/>
    <mergeCell ref="E3316:F3316"/>
    <mergeCell ref="A3318:J3318"/>
    <mergeCell ref="A3319:J3319"/>
    <mergeCell ref="E3322:F3322"/>
    <mergeCell ref="A3325:J3325"/>
    <mergeCell ref="A3326:J3326"/>
    <mergeCell ref="E3328:F3328"/>
    <mergeCell ref="E3334:F3334"/>
    <mergeCell ref="A3338:J3338"/>
    <mergeCell ref="E3341:F3341"/>
    <mergeCell ref="E3270:F3270"/>
    <mergeCell ref="E3271:F3271"/>
    <mergeCell ref="A3273:J3273"/>
    <mergeCell ref="A3274:J3274"/>
    <mergeCell ref="E3276:F3276"/>
    <mergeCell ref="E3277:F3277"/>
    <mergeCell ref="E3278:F3278"/>
    <mergeCell ref="A3279:J3279"/>
    <mergeCell ref="A3280:J3280"/>
    <mergeCell ref="E3283:F3283"/>
    <mergeCell ref="E3284:F3284"/>
    <mergeCell ref="A3285:J3285"/>
    <mergeCell ref="A3286:J3286"/>
    <mergeCell ref="E3290:F3290"/>
    <mergeCell ref="E3291:F3291"/>
    <mergeCell ref="A3292:J3292"/>
    <mergeCell ref="A3293:J3293"/>
    <mergeCell ref="E3220:F3220"/>
    <mergeCell ref="E3221:F3221"/>
    <mergeCell ref="A3222:J3222"/>
    <mergeCell ref="A3223:J3223"/>
    <mergeCell ref="E3227:F3227"/>
    <mergeCell ref="A3229:J3229"/>
    <mergeCell ref="E3234:F3234"/>
    <mergeCell ref="A3236:J3236"/>
    <mergeCell ref="A3247:J3247"/>
    <mergeCell ref="E3250:F3250"/>
    <mergeCell ref="E3255:F3255"/>
    <mergeCell ref="E3256:F3256"/>
    <mergeCell ref="A3257:J3257"/>
    <mergeCell ref="A3258:J3258"/>
    <mergeCell ref="E3262:F3262"/>
    <mergeCell ref="E3263:F3263"/>
    <mergeCell ref="A3264:J3264"/>
    <mergeCell ref="E3186:F3186"/>
    <mergeCell ref="E3187:F3187"/>
    <mergeCell ref="E3193:F3193"/>
    <mergeCell ref="E3194:F3194"/>
    <mergeCell ref="E3199:F3199"/>
    <mergeCell ref="E3201:F3201"/>
    <mergeCell ref="A3204:J3204"/>
    <mergeCell ref="A3205:J3205"/>
    <mergeCell ref="E3207:F3207"/>
    <mergeCell ref="E3208:F3208"/>
    <mergeCell ref="A3210:J3210"/>
    <mergeCell ref="A3211:J3211"/>
    <mergeCell ref="E3213:F3213"/>
    <mergeCell ref="E3214:F3214"/>
    <mergeCell ref="E3215:F3215"/>
    <mergeCell ref="A3216:J3216"/>
    <mergeCell ref="A3217:J3217"/>
    <mergeCell ref="A3149:J3149"/>
    <mergeCell ref="E3151:F3151"/>
    <mergeCell ref="E3152:F3152"/>
    <mergeCell ref="E3157:F3157"/>
    <mergeCell ref="E3158:F3158"/>
    <mergeCell ref="E3159:F3159"/>
    <mergeCell ref="E3164:F3164"/>
    <mergeCell ref="E3165:F3165"/>
    <mergeCell ref="E3166:F3166"/>
    <mergeCell ref="E3171:F3171"/>
    <mergeCell ref="E3172:F3172"/>
    <mergeCell ref="E3173:F3173"/>
    <mergeCell ref="A3174:J3174"/>
    <mergeCell ref="A3175:J3175"/>
    <mergeCell ref="E3178:F3178"/>
    <mergeCell ref="E3179:F3179"/>
    <mergeCell ref="E3185:F3185"/>
    <mergeCell ref="E3099:F3099"/>
    <mergeCell ref="E3100:F3100"/>
    <mergeCell ref="A3101:J3101"/>
    <mergeCell ref="A3102:J3102"/>
    <mergeCell ref="E3107:F3107"/>
    <mergeCell ref="A3109:J3109"/>
    <mergeCell ref="A3110:J3110"/>
    <mergeCell ref="E3112:F3112"/>
    <mergeCell ref="A3116:J3116"/>
    <mergeCell ref="A3117:J3117"/>
    <mergeCell ref="E3122:F3122"/>
    <mergeCell ref="E3124:F3124"/>
    <mergeCell ref="A3128:J3128"/>
    <mergeCell ref="E3131:F3131"/>
    <mergeCell ref="E3137:F3137"/>
    <mergeCell ref="E3138:F3138"/>
    <mergeCell ref="E3143:F3143"/>
    <mergeCell ref="E3050:F3050"/>
    <mergeCell ref="E3056:F3056"/>
    <mergeCell ref="A3058:J3058"/>
    <mergeCell ref="E3063:F3063"/>
    <mergeCell ref="A3065:J3065"/>
    <mergeCell ref="E3070:F3070"/>
    <mergeCell ref="A3072:J3072"/>
    <mergeCell ref="E3077:F3077"/>
    <mergeCell ref="A3079:J3079"/>
    <mergeCell ref="A3083:J3083"/>
    <mergeCell ref="E3086:F3086"/>
    <mergeCell ref="A3088:J3088"/>
    <mergeCell ref="A3089:J3089"/>
    <mergeCell ref="E3091:F3091"/>
    <mergeCell ref="E3092:F3092"/>
    <mergeCell ref="A3093:J3093"/>
    <mergeCell ref="A3094:J3094"/>
    <mergeCell ref="A2994:J2994"/>
    <mergeCell ref="A2995:J2995"/>
    <mergeCell ref="E2997:F2997"/>
    <mergeCell ref="A3001:J3001"/>
    <mergeCell ref="A3002:J3002"/>
    <mergeCell ref="A3008:J3008"/>
    <mergeCell ref="A3009:J3009"/>
    <mergeCell ref="E3014:F3014"/>
    <mergeCell ref="E3015:F3015"/>
    <mergeCell ref="E3021:F3021"/>
    <mergeCell ref="E3023:F3023"/>
    <mergeCell ref="E3029:F3029"/>
    <mergeCell ref="E3030:F3030"/>
    <mergeCell ref="E3036:F3036"/>
    <mergeCell ref="E3042:F3042"/>
    <mergeCell ref="E3048:F3048"/>
    <mergeCell ref="E3049:F3049"/>
    <mergeCell ref="A2945:J2945"/>
    <mergeCell ref="A2946:J2946"/>
    <mergeCell ref="E2949:F2949"/>
    <mergeCell ref="A2952:J2952"/>
    <mergeCell ref="A2953:J2953"/>
    <mergeCell ref="E2955:F2955"/>
    <mergeCell ref="A2959:J2959"/>
    <mergeCell ref="A2960:J2960"/>
    <mergeCell ref="A2966:J2966"/>
    <mergeCell ref="A2967:J2967"/>
    <mergeCell ref="A2973:J2973"/>
    <mergeCell ref="A2974:J2974"/>
    <mergeCell ref="E2979:F2979"/>
    <mergeCell ref="A2980:J2980"/>
    <mergeCell ref="A2981:J2981"/>
    <mergeCell ref="E2985:F2985"/>
    <mergeCell ref="A2987:J2987"/>
    <mergeCell ref="E2921:F2921"/>
    <mergeCell ref="E2922:F2922"/>
    <mergeCell ref="A2924:J2924"/>
    <mergeCell ref="A2925:J2925"/>
    <mergeCell ref="E2927:F2927"/>
    <mergeCell ref="E2928:F2928"/>
    <mergeCell ref="E2929:F2929"/>
    <mergeCell ref="A2931:J2931"/>
    <mergeCell ref="A2932:J2932"/>
    <mergeCell ref="E2934:F2934"/>
    <mergeCell ref="E2935:F2935"/>
    <mergeCell ref="E2936:F2936"/>
    <mergeCell ref="A2938:J2938"/>
    <mergeCell ref="A2939:J2939"/>
    <mergeCell ref="E2941:F2941"/>
    <mergeCell ref="E2942:F2942"/>
    <mergeCell ref="E2943:F2943"/>
    <mergeCell ref="A2869:J2869"/>
    <mergeCell ref="E2871:F2871"/>
    <mergeCell ref="E2872:F2872"/>
    <mergeCell ref="A2875:J2875"/>
    <mergeCell ref="A2876:J2876"/>
    <mergeCell ref="A2882:J2882"/>
    <mergeCell ref="E2885:F2885"/>
    <mergeCell ref="A2889:J2889"/>
    <mergeCell ref="A2890:J2890"/>
    <mergeCell ref="E2895:F2895"/>
    <mergeCell ref="A2897:J2897"/>
    <mergeCell ref="A2910:J2910"/>
    <mergeCell ref="A2911:J2911"/>
    <mergeCell ref="E2915:F2915"/>
    <mergeCell ref="A2917:J2917"/>
    <mergeCell ref="A2918:J2918"/>
    <mergeCell ref="E2920:F2920"/>
    <mergeCell ref="A2774:J2774"/>
    <mergeCell ref="A2775:J2775"/>
    <mergeCell ref="A2788:J2788"/>
    <mergeCell ref="A2789:J2789"/>
    <mergeCell ref="E2792:F2792"/>
    <mergeCell ref="E2793:F2793"/>
    <mergeCell ref="E2794:F2794"/>
    <mergeCell ref="A2795:J2795"/>
    <mergeCell ref="A2796:J2796"/>
    <mergeCell ref="A2809:J2809"/>
    <mergeCell ref="A2810:J2810"/>
    <mergeCell ref="E2812:F2812"/>
    <mergeCell ref="E2813:F2813"/>
    <mergeCell ref="E2814:F2814"/>
    <mergeCell ref="A2817:J2817"/>
    <mergeCell ref="A2818:J2818"/>
    <mergeCell ref="E2822:F2822"/>
    <mergeCell ref="E2690:F2690"/>
    <mergeCell ref="E2698:F2698"/>
    <mergeCell ref="E2706:F2706"/>
    <mergeCell ref="E2707:F2707"/>
    <mergeCell ref="E2708:F2708"/>
    <mergeCell ref="E2718:F2718"/>
    <mergeCell ref="E2719:F2719"/>
    <mergeCell ref="E2720:F2720"/>
    <mergeCell ref="E2730:F2730"/>
    <mergeCell ref="E2731:F2731"/>
    <mergeCell ref="A2732:J2732"/>
    <mergeCell ref="A2733:J2733"/>
    <mergeCell ref="A2739:J2739"/>
    <mergeCell ref="E2742:F2742"/>
    <mergeCell ref="A2746:J2746"/>
    <mergeCell ref="A2747:J2747"/>
    <mergeCell ref="E2749:F2749"/>
    <mergeCell ref="E2535:F2535"/>
    <mergeCell ref="E2536:F2536"/>
    <mergeCell ref="A2540:J2540"/>
    <mergeCell ref="A2541:J2541"/>
    <mergeCell ref="E2543:F2543"/>
    <mergeCell ref="E2544:F2544"/>
    <mergeCell ref="E2552:F2552"/>
    <mergeCell ref="E2553:F2553"/>
    <mergeCell ref="E2554:F2554"/>
    <mergeCell ref="E2561:F2561"/>
    <mergeCell ref="E2563:F2563"/>
    <mergeCell ref="E2576:F2576"/>
    <mergeCell ref="E2583:F2583"/>
    <mergeCell ref="A2588:J2588"/>
    <mergeCell ref="A2589:J2589"/>
    <mergeCell ref="E2591:F2591"/>
    <mergeCell ref="E2592:F2592"/>
    <mergeCell ref="E2439:F2439"/>
    <mergeCell ref="A2448:J2448"/>
    <mergeCell ref="A2449:J2449"/>
    <mergeCell ref="E2457:F2457"/>
    <mergeCell ref="A2459:J2459"/>
    <mergeCell ref="A2467:J2467"/>
    <mergeCell ref="A2468:J2468"/>
    <mergeCell ref="E2475:F2475"/>
    <mergeCell ref="E2476:F2476"/>
    <mergeCell ref="A2477:J2477"/>
    <mergeCell ref="A2478:J2478"/>
    <mergeCell ref="A2487:J2487"/>
    <mergeCell ref="A2488:J2488"/>
    <mergeCell ref="E2495:F2495"/>
    <mergeCell ref="A2499:J2499"/>
    <mergeCell ref="A2500:J2500"/>
    <mergeCell ref="E2507:F2507"/>
    <mergeCell ref="E2393:F2393"/>
    <mergeCell ref="A2395:J2395"/>
    <mergeCell ref="E2403:F2403"/>
    <mergeCell ref="A2406:J2406"/>
    <mergeCell ref="A2407:J2407"/>
    <mergeCell ref="E2409:F2409"/>
    <mergeCell ref="E2410:F2410"/>
    <mergeCell ref="E2411:F2411"/>
    <mergeCell ref="E2415:F2415"/>
    <mergeCell ref="E2421:F2421"/>
    <mergeCell ref="E2422:F2422"/>
    <mergeCell ref="E2423:F2423"/>
    <mergeCell ref="A2424:J2424"/>
    <mergeCell ref="A2425:J2425"/>
    <mergeCell ref="E2431:F2431"/>
    <mergeCell ref="A2436:J2436"/>
    <mergeCell ref="A2437:J2437"/>
    <mergeCell ref="E2282:F2282"/>
    <mergeCell ref="E2289:F2289"/>
    <mergeCell ref="E2296:F2296"/>
    <mergeCell ref="E2303:F2303"/>
    <mergeCell ref="A2308:J2308"/>
    <mergeCell ref="A2309:J2309"/>
    <mergeCell ref="E2311:F2311"/>
    <mergeCell ref="E2312:F2312"/>
    <mergeCell ref="E2313:F2313"/>
    <mergeCell ref="A2316:J2316"/>
    <mergeCell ref="A2317:J2317"/>
    <mergeCell ref="E2323:F2323"/>
    <mergeCell ref="A2325:J2325"/>
    <mergeCell ref="A2333:J2333"/>
    <mergeCell ref="A2334:J2334"/>
    <mergeCell ref="E2336:F2336"/>
    <mergeCell ref="E2337:F2337"/>
    <mergeCell ref="E2187:F2187"/>
    <mergeCell ref="E2188:F2188"/>
    <mergeCell ref="A2193:J2193"/>
    <mergeCell ref="A2194:J2194"/>
    <mergeCell ref="E2199:F2199"/>
    <mergeCell ref="E2209:F2209"/>
    <mergeCell ref="E2210:F2210"/>
    <mergeCell ref="E2211:F2211"/>
    <mergeCell ref="E2218:F2218"/>
    <mergeCell ref="E2232:F2232"/>
    <mergeCell ref="E2239:F2239"/>
    <mergeCell ref="E2247:F2247"/>
    <mergeCell ref="E2248:F2248"/>
    <mergeCell ref="E2249:F2249"/>
    <mergeCell ref="A2252:J2252"/>
    <mergeCell ref="A2253:J2253"/>
    <mergeCell ref="A2261:J2261"/>
    <mergeCell ref="E2123:F2123"/>
    <mergeCell ref="E2124:F2124"/>
    <mergeCell ref="E2125:F2125"/>
    <mergeCell ref="A2127:J2127"/>
    <mergeCell ref="A2128:J2128"/>
    <mergeCell ref="E2137:F2137"/>
    <mergeCell ref="A2139:J2139"/>
    <mergeCell ref="A2140:J2140"/>
    <mergeCell ref="E2144:F2144"/>
    <mergeCell ref="E2151:F2151"/>
    <mergeCell ref="E2158:F2158"/>
    <mergeCell ref="E2165:F2165"/>
    <mergeCell ref="E2172:F2172"/>
    <mergeCell ref="A2175:J2175"/>
    <mergeCell ref="A2176:J2176"/>
    <mergeCell ref="E2179:F2179"/>
    <mergeCell ref="E2186:F2186"/>
    <mergeCell ref="E2023:F2023"/>
    <mergeCell ref="A2029:J2029"/>
    <mergeCell ref="A2030:J2030"/>
    <mergeCell ref="E2035:F2035"/>
    <mergeCell ref="E2036:F2036"/>
    <mergeCell ref="E2037:F2037"/>
    <mergeCell ref="A2041:J2041"/>
    <mergeCell ref="A2042:J2042"/>
    <mergeCell ref="E2044:F2044"/>
    <mergeCell ref="E2045:F2045"/>
    <mergeCell ref="E2046:F2046"/>
    <mergeCell ref="E2062:F2062"/>
    <mergeCell ref="E2063:F2063"/>
    <mergeCell ref="E2064:F2064"/>
    <mergeCell ref="A2065:J2065"/>
    <mergeCell ref="A2066:J2066"/>
    <mergeCell ref="E2071:F2071"/>
    <mergeCell ref="E1925:F1925"/>
    <mergeCell ref="A1927:J1927"/>
    <mergeCell ref="A1928:J1928"/>
    <mergeCell ref="E1932:F1932"/>
    <mergeCell ref="E1939:F1939"/>
    <mergeCell ref="E1940:F1940"/>
    <mergeCell ref="E1941:F1941"/>
    <mergeCell ref="E1946:F1946"/>
    <mergeCell ref="E1947:F1947"/>
    <mergeCell ref="E1948:F1948"/>
    <mergeCell ref="E1984:F1984"/>
    <mergeCell ref="E1985:F1985"/>
    <mergeCell ref="E1991:F1991"/>
    <mergeCell ref="E1997:F1997"/>
    <mergeCell ref="E2001:F2001"/>
    <mergeCell ref="E2002:F2002"/>
    <mergeCell ref="E2018:F2018"/>
    <mergeCell ref="A1808:J1808"/>
    <mergeCell ref="E1821:F1821"/>
    <mergeCell ref="A1826:J1826"/>
    <mergeCell ref="A1827:J1827"/>
    <mergeCell ref="E1831:F1831"/>
    <mergeCell ref="A1841:J1841"/>
    <mergeCell ref="A1842:J1842"/>
    <mergeCell ref="E1848:F1848"/>
    <mergeCell ref="E1849:F1849"/>
    <mergeCell ref="E1850:F1850"/>
    <mergeCell ref="E1861:F1861"/>
    <mergeCell ref="E1864:F1864"/>
    <mergeCell ref="E1865:F1865"/>
    <mergeCell ref="E1866:F1866"/>
    <mergeCell ref="E1872:F1872"/>
    <mergeCell ref="E1878:F1878"/>
    <mergeCell ref="E1886:F1886"/>
    <mergeCell ref="E1570:F1570"/>
    <mergeCell ref="E1571:F1571"/>
    <mergeCell ref="E1576:F1576"/>
    <mergeCell ref="E1577:F1577"/>
    <mergeCell ref="E1578:F1578"/>
    <mergeCell ref="A1582:J1582"/>
    <mergeCell ref="A1583:J1583"/>
    <mergeCell ref="E1600:F1600"/>
    <mergeCell ref="E1601:F1601"/>
    <mergeCell ref="E1602:F1602"/>
    <mergeCell ref="A1604:J1604"/>
    <mergeCell ref="A1605:J1605"/>
    <mergeCell ref="E1607:F1607"/>
    <mergeCell ref="A1614:J1614"/>
    <mergeCell ref="A1615:J1615"/>
    <mergeCell ref="E1621:F1621"/>
    <mergeCell ref="A1623:J1623"/>
    <mergeCell ref="A1480:J1480"/>
    <mergeCell ref="A1481:J1481"/>
    <mergeCell ref="E1483:F1483"/>
    <mergeCell ref="A1487:J1487"/>
    <mergeCell ref="A1488:J1488"/>
    <mergeCell ref="E1490:F1490"/>
    <mergeCell ref="E1491:F1491"/>
    <mergeCell ref="A1494:J1494"/>
    <mergeCell ref="A1495:J1495"/>
    <mergeCell ref="E1497:F1497"/>
    <mergeCell ref="E1498:F1498"/>
    <mergeCell ref="E1499:F1499"/>
    <mergeCell ref="A1501:J1501"/>
    <mergeCell ref="A1502:J1502"/>
    <mergeCell ref="E1507:F1507"/>
    <mergeCell ref="A1508:J1508"/>
    <mergeCell ref="A1509:J1509"/>
    <mergeCell ref="E1426:F1426"/>
    <mergeCell ref="E1432:F1432"/>
    <mergeCell ref="E1437:F1437"/>
    <mergeCell ref="E1438:F1438"/>
    <mergeCell ref="E1439:F1439"/>
    <mergeCell ref="E1444:F1444"/>
    <mergeCell ref="E1445:F1445"/>
    <mergeCell ref="E1446:F1446"/>
    <mergeCell ref="E1452:F1452"/>
    <mergeCell ref="E1459:F1459"/>
    <mergeCell ref="E1460:F1460"/>
    <mergeCell ref="E1461:F1461"/>
    <mergeCell ref="E1466:F1466"/>
    <mergeCell ref="E1472:F1472"/>
    <mergeCell ref="A1473:J1473"/>
    <mergeCell ref="A1474:J1474"/>
    <mergeCell ref="E1476:F1476"/>
    <mergeCell ref="E1326:F1326"/>
    <mergeCell ref="E1330:F1330"/>
    <mergeCell ref="E1331:F1331"/>
    <mergeCell ref="E1337:F1337"/>
    <mergeCell ref="E1338:F1338"/>
    <mergeCell ref="E1344:F1344"/>
    <mergeCell ref="E1345:F1345"/>
    <mergeCell ref="E1346:F1346"/>
    <mergeCell ref="E1351:F1351"/>
    <mergeCell ref="E1352:F1352"/>
    <mergeCell ref="E1353:F1353"/>
    <mergeCell ref="E1364:F1364"/>
    <mergeCell ref="E1365:F1365"/>
    <mergeCell ref="E1366:F1366"/>
    <mergeCell ref="E1371:F1371"/>
    <mergeCell ref="E1380:F1380"/>
    <mergeCell ref="E1381:F1381"/>
    <mergeCell ref="E1264:F1264"/>
    <mergeCell ref="E1269:F1269"/>
    <mergeCell ref="E1270:F1270"/>
    <mergeCell ref="A1271:J1271"/>
    <mergeCell ref="A1272:J1272"/>
    <mergeCell ref="E1277:F1277"/>
    <mergeCell ref="A1279:J1279"/>
    <mergeCell ref="A1280:J1280"/>
    <mergeCell ref="E1284:F1284"/>
    <mergeCell ref="E1285:F1285"/>
    <mergeCell ref="E1286:F1286"/>
    <mergeCell ref="A1287:J1287"/>
    <mergeCell ref="A1288:J1288"/>
    <mergeCell ref="E1291:F1291"/>
    <mergeCell ref="A1294:J1294"/>
    <mergeCell ref="A1295:J1295"/>
    <mergeCell ref="E1297:F1297"/>
    <mergeCell ref="E1202:F1202"/>
    <mergeCell ref="E1203:F1203"/>
    <mergeCell ref="A1207:J1207"/>
    <mergeCell ref="E1210:F1210"/>
    <mergeCell ref="E1222:F1222"/>
    <mergeCell ref="E1223:F1223"/>
    <mergeCell ref="E1224:F1224"/>
    <mergeCell ref="E1229:F1229"/>
    <mergeCell ref="E1230:F1230"/>
    <mergeCell ref="E1231:F1231"/>
    <mergeCell ref="A1233:J1233"/>
    <mergeCell ref="A1234:J1234"/>
    <mergeCell ref="E1236:F1236"/>
    <mergeCell ref="E1237:F1237"/>
    <mergeCell ref="A1243:J1243"/>
    <mergeCell ref="A1244:J1244"/>
    <mergeCell ref="E1248:F1248"/>
    <mergeCell ref="A1156:J1156"/>
    <mergeCell ref="E1159:F1159"/>
    <mergeCell ref="A1162:J1162"/>
    <mergeCell ref="A1163:J1163"/>
    <mergeCell ref="E1169:F1169"/>
    <mergeCell ref="E1171:F1171"/>
    <mergeCell ref="E1176:F1176"/>
    <mergeCell ref="A1178:J1178"/>
    <mergeCell ref="E1181:F1181"/>
    <mergeCell ref="E1186:F1186"/>
    <mergeCell ref="E1187:F1187"/>
    <mergeCell ref="E1188:F1188"/>
    <mergeCell ref="A1193:J1193"/>
    <mergeCell ref="A1194:J1194"/>
    <mergeCell ref="E1196:F1196"/>
    <mergeCell ref="E1197:F1197"/>
    <mergeCell ref="E1198:F1198"/>
    <mergeCell ref="E1092:F1092"/>
    <mergeCell ref="E1093:F1093"/>
    <mergeCell ref="E1094:F1094"/>
    <mergeCell ref="A1098:J1098"/>
    <mergeCell ref="A1099:J1099"/>
    <mergeCell ref="E1103:F1103"/>
    <mergeCell ref="E1112:F1112"/>
    <mergeCell ref="E1113:F1113"/>
    <mergeCell ref="E1118:F1118"/>
    <mergeCell ref="E1119:F1119"/>
    <mergeCell ref="E1120:F1120"/>
    <mergeCell ref="A1121:J1121"/>
    <mergeCell ref="A1122:J1122"/>
    <mergeCell ref="E1125:F1125"/>
    <mergeCell ref="E1126:F1126"/>
    <mergeCell ref="E1127:F1127"/>
    <mergeCell ref="A1133:J1133"/>
    <mergeCell ref="E1053:F1053"/>
    <mergeCell ref="E1054:F1054"/>
    <mergeCell ref="A1055:J1055"/>
    <mergeCell ref="A1056:J1056"/>
    <mergeCell ref="E1060:F1060"/>
    <mergeCell ref="E1061:F1061"/>
    <mergeCell ref="A1062:J1062"/>
    <mergeCell ref="A1063:J1063"/>
    <mergeCell ref="E1067:F1067"/>
    <mergeCell ref="E1068:F1068"/>
    <mergeCell ref="A1069:J1069"/>
    <mergeCell ref="A1070:J1070"/>
    <mergeCell ref="E1075:F1075"/>
    <mergeCell ref="E1081:F1081"/>
    <mergeCell ref="A1082:J1082"/>
    <mergeCell ref="A1083:J1083"/>
    <mergeCell ref="E1087:F1087"/>
    <mergeCell ref="E885:F885"/>
    <mergeCell ref="E886:F886"/>
    <mergeCell ref="A887:J887"/>
    <mergeCell ref="A888:J888"/>
    <mergeCell ref="A894:J894"/>
    <mergeCell ref="A895:J895"/>
    <mergeCell ref="E902:F902"/>
    <mergeCell ref="A904:J904"/>
    <mergeCell ref="A905:J905"/>
    <mergeCell ref="A914:J914"/>
    <mergeCell ref="A915:J915"/>
    <mergeCell ref="A919:J919"/>
    <mergeCell ref="A920:J920"/>
    <mergeCell ref="A926:J926"/>
    <mergeCell ref="E929:F929"/>
    <mergeCell ref="A933:J933"/>
    <mergeCell ref="A934:J934"/>
    <mergeCell ref="E842:F842"/>
    <mergeCell ref="A843:J843"/>
    <mergeCell ref="A844:J844"/>
    <mergeCell ref="E849:F849"/>
    <mergeCell ref="E850:F850"/>
    <mergeCell ref="A856:J856"/>
    <mergeCell ref="A857:J857"/>
    <mergeCell ref="E859:F859"/>
    <mergeCell ref="E860:F860"/>
    <mergeCell ref="E861:F861"/>
    <mergeCell ref="A863:J863"/>
    <mergeCell ref="A864:J864"/>
    <mergeCell ref="E869:F869"/>
    <mergeCell ref="A871:J871"/>
    <mergeCell ref="E878:F878"/>
    <mergeCell ref="E879:F879"/>
    <mergeCell ref="E880:F880"/>
    <mergeCell ref="E737:F737"/>
    <mergeCell ref="E738:F738"/>
    <mergeCell ref="E746:F746"/>
    <mergeCell ref="E747:F747"/>
    <mergeCell ref="A750:J750"/>
    <mergeCell ref="A751:J751"/>
    <mergeCell ref="A757:J757"/>
    <mergeCell ref="A758:J758"/>
    <mergeCell ref="E760:F760"/>
    <mergeCell ref="E761:F761"/>
    <mergeCell ref="A764:J764"/>
    <mergeCell ref="A765:J765"/>
    <mergeCell ref="A771:J771"/>
    <mergeCell ref="A772:J772"/>
    <mergeCell ref="A778:J778"/>
    <mergeCell ref="A779:J779"/>
    <mergeCell ref="E784:F784"/>
    <mergeCell ref="A541:J541"/>
    <mergeCell ref="A549:J549"/>
    <mergeCell ref="A550:J550"/>
    <mergeCell ref="A558:J558"/>
    <mergeCell ref="A559:J559"/>
    <mergeCell ref="E563:F563"/>
    <mergeCell ref="A567:J567"/>
    <mergeCell ref="A568:J568"/>
    <mergeCell ref="E570:F570"/>
    <mergeCell ref="E571:F571"/>
    <mergeCell ref="E575:F575"/>
    <mergeCell ref="A577:J577"/>
    <mergeCell ref="A578:J578"/>
    <mergeCell ref="E583:F583"/>
    <mergeCell ref="E584:F584"/>
    <mergeCell ref="E585:F585"/>
    <mergeCell ref="A587:J587"/>
    <mergeCell ref="E449:F449"/>
    <mergeCell ref="A454:J454"/>
    <mergeCell ref="E457:F457"/>
    <mergeCell ref="A463:J463"/>
    <mergeCell ref="A464:J464"/>
    <mergeCell ref="E475:F475"/>
    <mergeCell ref="E476:F476"/>
    <mergeCell ref="A477:J477"/>
    <mergeCell ref="A478:J478"/>
    <mergeCell ref="E484:F484"/>
    <mergeCell ref="E485:F485"/>
    <mergeCell ref="E486:F486"/>
    <mergeCell ref="E501:F501"/>
    <mergeCell ref="A503:J503"/>
    <mergeCell ref="A514:J514"/>
    <mergeCell ref="A515:J515"/>
    <mergeCell ref="A540:J540"/>
    <mergeCell ref="E320:F320"/>
    <mergeCell ref="E321:F321"/>
    <mergeCell ref="E322:F322"/>
    <mergeCell ref="E323:F323"/>
    <mergeCell ref="A324:J324"/>
    <mergeCell ref="A325:J325"/>
    <mergeCell ref="E329:F329"/>
    <mergeCell ref="E330:F330"/>
    <mergeCell ref="E331:F331"/>
    <mergeCell ref="E343:F343"/>
    <mergeCell ref="A349:J349"/>
    <mergeCell ref="A350:J350"/>
    <mergeCell ref="E354:F354"/>
    <mergeCell ref="A361:J361"/>
    <mergeCell ref="A362:J362"/>
    <mergeCell ref="A374:J374"/>
    <mergeCell ref="A375:J375"/>
    <mergeCell ref="E302:F302"/>
    <mergeCell ref="E303:F303"/>
    <mergeCell ref="E304:F304"/>
    <mergeCell ref="E305:F305"/>
    <mergeCell ref="E306:F306"/>
    <mergeCell ref="E307:F307"/>
    <mergeCell ref="E308:F308"/>
    <mergeCell ref="E309:F309"/>
    <mergeCell ref="A310:J310"/>
    <mergeCell ref="A311:J311"/>
    <mergeCell ref="E313:F313"/>
    <mergeCell ref="E314:F314"/>
    <mergeCell ref="E315:F315"/>
    <mergeCell ref="E316:F316"/>
    <mergeCell ref="E317:F317"/>
    <mergeCell ref="E318:F318"/>
    <mergeCell ref="E319:F319"/>
    <mergeCell ref="E280:F280"/>
    <mergeCell ref="E281:F281"/>
    <mergeCell ref="E282:F282"/>
    <mergeCell ref="E283:F283"/>
    <mergeCell ref="E285:F285"/>
    <mergeCell ref="E286:F286"/>
    <mergeCell ref="E287:F287"/>
    <mergeCell ref="E288:F288"/>
    <mergeCell ref="E289:F289"/>
    <mergeCell ref="E291:F291"/>
    <mergeCell ref="E292:F292"/>
    <mergeCell ref="E293:F293"/>
    <mergeCell ref="E295:F295"/>
    <mergeCell ref="E296:F296"/>
    <mergeCell ref="E298:F298"/>
    <mergeCell ref="E299:F299"/>
    <mergeCell ref="E300:F300"/>
    <mergeCell ref="E260:F260"/>
    <mergeCell ref="A261:J261"/>
    <mergeCell ref="A262:J262"/>
    <mergeCell ref="E264:F264"/>
    <mergeCell ref="E265:F265"/>
    <mergeCell ref="E266:F266"/>
    <mergeCell ref="E268:F268"/>
    <mergeCell ref="E269:F269"/>
    <mergeCell ref="E270:F270"/>
    <mergeCell ref="E271:F271"/>
    <mergeCell ref="E272:F272"/>
    <mergeCell ref="E273:F273"/>
    <mergeCell ref="E274:F274"/>
    <mergeCell ref="A275:J275"/>
    <mergeCell ref="A276:J276"/>
    <mergeCell ref="E278:F278"/>
    <mergeCell ref="E279:F279"/>
    <mergeCell ref="E241:F241"/>
    <mergeCell ref="E242:F242"/>
    <mergeCell ref="E243:F243"/>
    <mergeCell ref="E244:F244"/>
    <mergeCell ref="E245:F245"/>
    <mergeCell ref="E246:F246"/>
    <mergeCell ref="E247:F247"/>
    <mergeCell ref="E248:F248"/>
    <mergeCell ref="E249:F249"/>
    <mergeCell ref="E251:F251"/>
    <mergeCell ref="E252:F252"/>
    <mergeCell ref="E253:F253"/>
    <mergeCell ref="E254:F254"/>
    <mergeCell ref="E256:F256"/>
    <mergeCell ref="E257:F257"/>
    <mergeCell ref="E258:F258"/>
    <mergeCell ref="E259:F259"/>
    <mergeCell ref="E223:F223"/>
    <mergeCell ref="E224:F224"/>
    <mergeCell ref="E225:F225"/>
    <mergeCell ref="E226:F226"/>
    <mergeCell ref="E227:F227"/>
    <mergeCell ref="E228:F228"/>
    <mergeCell ref="E229:F229"/>
    <mergeCell ref="E230:F230"/>
    <mergeCell ref="E231:F231"/>
    <mergeCell ref="E232:F232"/>
    <mergeCell ref="E234:F234"/>
    <mergeCell ref="E235:F235"/>
    <mergeCell ref="E236:F236"/>
    <mergeCell ref="E237:F237"/>
    <mergeCell ref="E238:F238"/>
    <mergeCell ref="E239:F239"/>
    <mergeCell ref="E240:F240"/>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17:F217"/>
    <mergeCell ref="E218:F218"/>
    <mergeCell ref="E219:F219"/>
    <mergeCell ref="A220:J220"/>
    <mergeCell ref="A221:J221"/>
    <mergeCell ref="E187:F187"/>
    <mergeCell ref="E188:F188"/>
    <mergeCell ref="E189:F189"/>
    <mergeCell ref="E190:F190"/>
    <mergeCell ref="E191:F191"/>
    <mergeCell ref="E192:F192"/>
    <mergeCell ref="A193:J193"/>
    <mergeCell ref="A194:J194"/>
    <mergeCell ref="E196:F196"/>
    <mergeCell ref="E197:F197"/>
    <mergeCell ref="E198:F198"/>
    <mergeCell ref="E199:F199"/>
    <mergeCell ref="E200:F200"/>
    <mergeCell ref="E201:F201"/>
    <mergeCell ref="E202:F202"/>
    <mergeCell ref="E203:F203"/>
    <mergeCell ref="E204:F204"/>
    <mergeCell ref="A168:J168"/>
    <mergeCell ref="E170:F170"/>
    <mergeCell ref="E171:F171"/>
    <mergeCell ref="E172:F172"/>
    <mergeCell ref="E173:F173"/>
    <mergeCell ref="E174:F174"/>
    <mergeCell ref="E175:F175"/>
    <mergeCell ref="A176:J176"/>
    <mergeCell ref="A177:J177"/>
    <mergeCell ref="E179:F179"/>
    <mergeCell ref="E180:F180"/>
    <mergeCell ref="E181:F181"/>
    <mergeCell ref="E182:F182"/>
    <mergeCell ref="E183:F183"/>
    <mergeCell ref="E184:F184"/>
    <mergeCell ref="E185:F185"/>
    <mergeCell ref="E186:F186"/>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E166:F166"/>
    <mergeCell ref="A167:J167"/>
    <mergeCell ref="E132:F132"/>
    <mergeCell ref="E133:F133"/>
    <mergeCell ref="E134:F134"/>
    <mergeCell ref="E135:F135"/>
    <mergeCell ref="E136:F136"/>
    <mergeCell ref="E137:F137"/>
    <mergeCell ref="E138:F138"/>
    <mergeCell ref="A139:J139"/>
    <mergeCell ref="A140:J140"/>
    <mergeCell ref="E142:F142"/>
    <mergeCell ref="E143:F143"/>
    <mergeCell ref="E144:F144"/>
    <mergeCell ref="E145:F145"/>
    <mergeCell ref="E146:F146"/>
    <mergeCell ref="A147:J147"/>
    <mergeCell ref="A148:J148"/>
    <mergeCell ref="E150:F150"/>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A112:J112"/>
    <mergeCell ref="A113:J113"/>
    <mergeCell ref="E79:F79"/>
    <mergeCell ref="E80:F80"/>
    <mergeCell ref="E81:F81"/>
    <mergeCell ref="A82:J82"/>
    <mergeCell ref="A83:J83"/>
    <mergeCell ref="E85:F85"/>
    <mergeCell ref="E86:F86"/>
    <mergeCell ref="E87:F87"/>
    <mergeCell ref="E88:F88"/>
    <mergeCell ref="E89:F89"/>
    <mergeCell ref="E90:F90"/>
    <mergeCell ref="E91:F91"/>
    <mergeCell ref="E92:F92"/>
    <mergeCell ref="E93:F93"/>
    <mergeCell ref="E94:F94"/>
    <mergeCell ref="E95:F95"/>
    <mergeCell ref="E96:F96"/>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8119:F8119"/>
    <mergeCell ref="E8125:F8125"/>
    <mergeCell ref="E8135:F8135"/>
    <mergeCell ref="E8128:F8128"/>
    <mergeCell ref="E8132:F8132"/>
    <mergeCell ref="E8121:F8121"/>
    <mergeCell ref="E8139:F8139"/>
    <mergeCell ref="E19:F19"/>
    <mergeCell ref="E20:F20"/>
    <mergeCell ref="A21:J21"/>
    <mergeCell ref="A22:J22"/>
    <mergeCell ref="E24:F24"/>
    <mergeCell ref="E25:F25"/>
    <mergeCell ref="E26:F26"/>
    <mergeCell ref="E27:F27"/>
    <mergeCell ref="E28:F28"/>
    <mergeCell ref="E29:F29"/>
    <mergeCell ref="E30:F30"/>
    <mergeCell ref="E31:F31"/>
    <mergeCell ref="E32:F32"/>
    <mergeCell ref="E33:F33"/>
    <mergeCell ref="E34:F34"/>
    <mergeCell ref="E36:F36"/>
    <mergeCell ref="E37:F37"/>
    <mergeCell ref="E38:F38"/>
    <mergeCell ref="E39:F39"/>
    <mergeCell ref="E40:F40"/>
    <mergeCell ref="E41:F41"/>
    <mergeCell ref="E42:F42"/>
    <mergeCell ref="E43:F43"/>
    <mergeCell ref="E44:F44"/>
    <mergeCell ref="E7965:F7965"/>
    <mergeCell ref="E7975:F7975"/>
    <mergeCell ref="E7990:F7990"/>
    <mergeCell ref="E7998:F7998"/>
    <mergeCell ref="E8013:F8013"/>
    <mergeCell ref="E8047:F8047"/>
    <mergeCell ref="E7985:F7985"/>
    <mergeCell ref="E7993:F7993"/>
    <mergeCell ref="E8001:F8001"/>
    <mergeCell ref="E7963:F7963"/>
    <mergeCell ref="E8000:F8000"/>
    <mergeCell ref="E7962:F7962"/>
    <mergeCell ref="E7971:F7971"/>
    <mergeCell ref="E7983:F7983"/>
    <mergeCell ref="E8016:F8016"/>
    <mergeCell ref="E8033:F8033"/>
    <mergeCell ref="E8040:F8040"/>
    <mergeCell ref="E8045:F8045"/>
    <mergeCell ref="E7701:F7701"/>
    <mergeCell ref="E7663:F7663"/>
    <mergeCell ref="E7664:F7664"/>
    <mergeCell ref="E7673:F7673"/>
    <mergeCell ref="E7675:F7675"/>
    <mergeCell ref="E7682:F7682"/>
    <mergeCell ref="E7683:F7683"/>
    <mergeCell ref="E7621:F7621"/>
    <mergeCell ref="E7622:F7622"/>
    <mergeCell ref="E7641:F7641"/>
    <mergeCell ref="E7660:F7660"/>
    <mergeCell ref="E7657:F7657"/>
    <mergeCell ref="E7959:F7959"/>
    <mergeCell ref="E7670:F7670"/>
    <mergeCell ref="E7678:F7678"/>
    <mergeCell ref="E7685:F7685"/>
    <mergeCell ref="A7690:J7690"/>
    <mergeCell ref="A7691:J7691"/>
    <mergeCell ref="E7695:F7695"/>
    <mergeCell ref="E7705:F7705"/>
    <mergeCell ref="A7709:J7709"/>
    <mergeCell ref="A7710:J7710"/>
    <mergeCell ref="E7717:F7717"/>
    <mergeCell ref="A7729:J7729"/>
    <mergeCell ref="A7730:J7730"/>
    <mergeCell ref="E7734:F7734"/>
    <mergeCell ref="E7750:F7750"/>
    <mergeCell ref="E7760:F7760"/>
    <mergeCell ref="E7411:F7411"/>
    <mergeCell ref="E7418:F7418"/>
    <mergeCell ref="E7472:F7472"/>
    <mergeCell ref="E7483:F7483"/>
    <mergeCell ref="E7479:F7479"/>
    <mergeCell ref="E7453:F7453"/>
    <mergeCell ref="E7482:F7482"/>
    <mergeCell ref="E7444:F7444"/>
    <mergeCell ref="E7450:F7450"/>
    <mergeCell ref="E7451:F7451"/>
    <mergeCell ref="E7455:F7455"/>
    <mergeCell ref="E7491:F7491"/>
    <mergeCell ref="E7517:F7517"/>
    <mergeCell ref="E7497:F7497"/>
    <mergeCell ref="E7487:F7487"/>
    <mergeCell ref="E7504:F7504"/>
    <mergeCell ref="E7512:F7512"/>
    <mergeCell ref="E7474:F7474"/>
    <mergeCell ref="E7477:F7477"/>
    <mergeCell ref="E7480:F7480"/>
    <mergeCell ref="E7486:F7486"/>
    <mergeCell ref="E7489:F7489"/>
    <mergeCell ref="E7499:F7499"/>
    <mergeCell ref="E7505:F7505"/>
    <mergeCell ref="E7510:F7510"/>
    <mergeCell ref="E7515:F7515"/>
    <mergeCell ref="E7316:F7316"/>
    <mergeCell ref="E7324:F7324"/>
    <mergeCell ref="E7331:F7331"/>
    <mergeCell ref="E7355:F7355"/>
    <mergeCell ref="E7360:F7360"/>
    <mergeCell ref="E7367:F7367"/>
    <mergeCell ref="E7369:F7369"/>
    <mergeCell ref="E7375:F7375"/>
    <mergeCell ref="E7381:F7381"/>
    <mergeCell ref="E7391:F7391"/>
    <mergeCell ref="E7402:F7402"/>
    <mergeCell ref="E7364:F7364"/>
    <mergeCell ref="E7343:F7343"/>
    <mergeCell ref="E7358:F7358"/>
    <mergeCell ref="E7373:F7373"/>
    <mergeCell ref="E7357:F7357"/>
    <mergeCell ref="E7346:F7346"/>
    <mergeCell ref="E7348:F7348"/>
    <mergeCell ref="E7354:F7354"/>
    <mergeCell ref="E7340:F7340"/>
    <mergeCell ref="E7366:F7366"/>
    <mergeCell ref="E7394:F7394"/>
    <mergeCell ref="E7400:F7400"/>
    <mergeCell ref="E7386:F7386"/>
    <mergeCell ref="E7389:F7389"/>
    <mergeCell ref="E6847:F6847"/>
    <mergeCell ref="E6860:F6860"/>
    <mergeCell ref="E6856:F6856"/>
    <mergeCell ref="E6858:F6858"/>
    <mergeCell ref="E6855:F6855"/>
    <mergeCell ref="E6840:F6840"/>
    <mergeCell ref="E6846:F6846"/>
    <mergeCell ref="E7289:F7289"/>
    <mergeCell ref="E7299:F7299"/>
    <mergeCell ref="E7304:F7304"/>
    <mergeCell ref="E7264:F7264"/>
    <mergeCell ref="E7269:F7269"/>
    <mergeCell ref="E7270:F7270"/>
    <mergeCell ref="E7286:F7286"/>
    <mergeCell ref="E7296:F7296"/>
    <mergeCell ref="E7303:F7303"/>
    <mergeCell ref="A6910:J6910"/>
    <mergeCell ref="E6913:F6913"/>
    <mergeCell ref="E6917:F6917"/>
    <mergeCell ref="E6920:F6920"/>
    <mergeCell ref="A6921:J6921"/>
    <mergeCell ref="A6922:J6922"/>
    <mergeCell ref="E6926:F6926"/>
    <mergeCell ref="A6931:J6931"/>
    <mergeCell ref="A6932:J6932"/>
    <mergeCell ref="E6934:F6934"/>
    <mergeCell ref="A6936:J6936"/>
    <mergeCell ref="A6937:J6937"/>
    <mergeCell ref="A6942:J6942"/>
    <mergeCell ref="A6943:J6943"/>
    <mergeCell ref="E6946:F6946"/>
    <mergeCell ref="E6719:F6719"/>
    <mergeCell ref="E6727:F6727"/>
    <mergeCell ref="E6734:F6734"/>
    <mergeCell ref="E6736:F6736"/>
    <mergeCell ref="E6744:F6744"/>
    <mergeCell ref="E6728:F6728"/>
    <mergeCell ref="E6739:F6739"/>
    <mergeCell ref="E6812:F6812"/>
    <mergeCell ref="E6813:F6813"/>
    <mergeCell ref="E6819:F6819"/>
    <mergeCell ref="E6821:F6821"/>
    <mergeCell ref="E6831:F6831"/>
    <mergeCell ref="E6767:F6767"/>
    <mergeCell ref="E6737:F6737"/>
    <mergeCell ref="E6760:F6760"/>
    <mergeCell ref="E6762:F6762"/>
    <mergeCell ref="E6770:F6770"/>
    <mergeCell ref="E6803:F6803"/>
    <mergeCell ref="E6810:F6810"/>
    <mergeCell ref="E6800:F6800"/>
    <mergeCell ref="E6801:F6801"/>
    <mergeCell ref="E6820:F6820"/>
    <mergeCell ref="E6826:F6826"/>
    <mergeCell ref="E6830:F6830"/>
    <mergeCell ref="E6545:F6545"/>
    <mergeCell ref="E6516:F6516"/>
    <mergeCell ref="E6518:F6518"/>
    <mergeCell ref="E6530:F6530"/>
    <mergeCell ref="E6531:F6531"/>
    <mergeCell ref="E6517:F6517"/>
    <mergeCell ref="E6340:F6340"/>
    <mergeCell ref="E6339:F6339"/>
    <mergeCell ref="E6528:F6528"/>
    <mergeCell ref="E6637:F6637"/>
    <mergeCell ref="E6653:F6653"/>
    <mergeCell ref="E6654:F6654"/>
    <mergeCell ref="E6655:F6655"/>
    <mergeCell ref="E6663:F6663"/>
    <mergeCell ref="E6589:F6589"/>
    <mergeCell ref="E6594:F6594"/>
    <mergeCell ref="E6608:F6608"/>
    <mergeCell ref="E6643:F6643"/>
    <mergeCell ref="E6592:F6592"/>
    <mergeCell ref="E6599:F6599"/>
    <mergeCell ref="E6624:F6624"/>
    <mergeCell ref="E6630:F6630"/>
    <mergeCell ref="E6601:F6601"/>
    <mergeCell ref="E6642:F6642"/>
    <mergeCell ref="E6647:F6647"/>
    <mergeCell ref="E6341:F6341"/>
    <mergeCell ref="E6342:F6342"/>
    <mergeCell ref="E6349:F6349"/>
    <mergeCell ref="E6267:F6267"/>
    <mergeCell ref="E6237:F6237"/>
    <mergeCell ref="E6239:F6239"/>
    <mergeCell ref="E6246:F6246"/>
    <mergeCell ref="E6240:F6240"/>
    <mergeCell ref="E6260:F6260"/>
    <mergeCell ref="E6272:F6272"/>
    <mergeCell ref="E6337:F6337"/>
    <mergeCell ref="E6352:F6352"/>
    <mergeCell ref="E6357:F6357"/>
    <mergeCell ref="E6364:F6364"/>
    <mergeCell ref="E6365:F6365"/>
    <mergeCell ref="E6366:F6366"/>
    <mergeCell ref="E6373:F6373"/>
    <mergeCell ref="E6371:F6371"/>
    <mergeCell ref="E6372:F6372"/>
    <mergeCell ref="E6249:F6249"/>
    <mergeCell ref="E6256:F6256"/>
    <mergeCell ref="E6264:F6264"/>
    <mergeCell ref="E6266:F6266"/>
    <mergeCell ref="E6273:F6273"/>
    <mergeCell ref="E6285:F6285"/>
    <mergeCell ref="E6293:F6293"/>
    <mergeCell ref="E6298:F6298"/>
    <mergeCell ref="E6305:F6305"/>
    <mergeCell ref="E6312:F6312"/>
    <mergeCell ref="E6319:F6319"/>
    <mergeCell ref="E6320:F6320"/>
    <mergeCell ref="E6321:F6321"/>
    <mergeCell ref="E6329:F6329"/>
    <mergeCell ref="E6330:F6330"/>
    <mergeCell ref="E6131:F6131"/>
    <mergeCell ref="E6102:F6102"/>
    <mergeCell ref="E6110:F6110"/>
    <mergeCell ref="E6111:F6111"/>
    <mergeCell ref="E6116:F6116"/>
    <mergeCell ref="E6118:F6118"/>
    <mergeCell ref="E6123:F6123"/>
    <mergeCell ref="E6083:F6083"/>
    <mergeCell ref="E6089:F6089"/>
    <mergeCell ref="E6107:F6107"/>
    <mergeCell ref="E6108:F6108"/>
    <mergeCell ref="E6125:F6125"/>
    <mergeCell ref="E6133:F6133"/>
    <mergeCell ref="E6141:F6141"/>
    <mergeCell ref="E6149:F6149"/>
    <mergeCell ref="E6165:F6165"/>
    <mergeCell ref="E6173:F6173"/>
    <mergeCell ref="E6122:F6122"/>
    <mergeCell ref="E6129:F6129"/>
    <mergeCell ref="E6143:F6143"/>
    <mergeCell ref="A6145:J6145"/>
    <mergeCell ref="A6152:J6152"/>
    <mergeCell ref="A6153:J6153"/>
    <mergeCell ref="E6155:F6155"/>
    <mergeCell ref="E6162:F6162"/>
    <mergeCell ref="E6169:F6169"/>
    <mergeCell ref="E5614:F5614"/>
    <mergeCell ref="E5621:F5621"/>
    <mergeCell ref="E5622:F5622"/>
    <mergeCell ref="E5628:F5628"/>
    <mergeCell ref="E5633:F5633"/>
    <mergeCell ref="E5662:F5662"/>
    <mergeCell ref="E5677:F5677"/>
    <mergeCell ref="E5678:F5678"/>
    <mergeCell ref="E5683:F5683"/>
    <mergeCell ref="E5786:F5786"/>
    <mergeCell ref="E5812:F5812"/>
    <mergeCell ref="E5833:F5833"/>
    <mergeCell ref="E5793:F5793"/>
    <mergeCell ref="E5801:F5801"/>
    <mergeCell ref="E5825:F5825"/>
    <mergeCell ref="E5826:F5826"/>
    <mergeCell ref="E5698:F5698"/>
    <mergeCell ref="E5712:F5712"/>
    <mergeCell ref="A5618:J5618"/>
    <mergeCell ref="E5631:F5631"/>
    <mergeCell ref="A5637:J5637"/>
    <mergeCell ref="A5638:J5638"/>
    <mergeCell ref="E5658:F5658"/>
    <mergeCell ref="E5668:F5668"/>
    <mergeCell ref="E5675:F5675"/>
    <mergeCell ref="A5680:J5680"/>
    <mergeCell ref="A5681:J5681"/>
    <mergeCell ref="E5691:F5691"/>
    <mergeCell ref="E5692:F5692"/>
    <mergeCell ref="E5201:F5201"/>
    <mergeCell ref="E5149:F5149"/>
    <mergeCell ref="E5138:F5138"/>
    <mergeCell ref="E5166:F5166"/>
    <mergeCell ref="E5178:F5178"/>
    <mergeCell ref="E5185:F5185"/>
    <mergeCell ref="E5192:F5192"/>
    <mergeCell ref="E5199:F5199"/>
    <mergeCell ref="E5254:F5254"/>
    <mergeCell ref="E5324:F5324"/>
    <mergeCell ref="E5358:F5358"/>
    <mergeCell ref="E5359:F5359"/>
    <mergeCell ref="E5458:F5458"/>
    <mergeCell ref="E5480:F5480"/>
    <mergeCell ref="E5481:F5481"/>
    <mergeCell ref="E5475:F5475"/>
    <mergeCell ref="E5310:F5310"/>
    <mergeCell ref="E5317:F5317"/>
    <mergeCell ref="E5268:F5268"/>
    <mergeCell ref="E5431:F5431"/>
    <mergeCell ref="E5442:F5442"/>
    <mergeCell ref="E5176:F5176"/>
    <mergeCell ref="A5179:J5179"/>
    <mergeCell ref="A5180:J5180"/>
    <mergeCell ref="E5182:F5182"/>
    <mergeCell ref="E5183:F5183"/>
    <mergeCell ref="E5184:F5184"/>
    <mergeCell ref="A5188:J5188"/>
    <mergeCell ref="E2214:F2214"/>
    <mergeCell ref="E2093:F2093"/>
    <mergeCell ref="E2099:F2099"/>
    <mergeCell ref="E2097:F2097"/>
    <mergeCell ref="E2204:F2204"/>
    <mergeCell ref="E2205:F2205"/>
    <mergeCell ref="E2152:F2152"/>
    <mergeCell ref="E2153:F2153"/>
    <mergeCell ref="E2161:F2161"/>
    <mergeCell ref="E2471:F2471"/>
    <mergeCell ref="E2490:F2490"/>
    <mergeCell ref="E2497:F2497"/>
    <mergeCell ref="E2518:F2518"/>
    <mergeCell ref="E2533:F2533"/>
    <mergeCell ref="E2482:F2482"/>
    <mergeCell ref="E2491:F2491"/>
    <mergeCell ref="E2509:F2509"/>
    <mergeCell ref="E2519:F2519"/>
    <mergeCell ref="E2508:F2508"/>
    <mergeCell ref="E2516:F2516"/>
    <mergeCell ref="E2517:F2517"/>
    <mergeCell ref="E2528:F2528"/>
    <mergeCell ref="E2473:F2473"/>
    <mergeCell ref="E2474:F2474"/>
    <mergeCell ref="E2102:F2102"/>
    <mergeCell ref="E2108:F2108"/>
    <mergeCell ref="E1504:F1504"/>
    <mergeCell ref="E1505:F1505"/>
    <mergeCell ref="E1500:F1500"/>
    <mergeCell ref="E1511:F1511"/>
    <mergeCell ref="E1740:F1740"/>
    <mergeCell ref="E1775:F1775"/>
    <mergeCell ref="E1891:F1891"/>
    <mergeCell ref="E1892:F1892"/>
    <mergeCell ref="E1937:F1937"/>
    <mergeCell ref="E1942:F1942"/>
    <mergeCell ref="E1944:F1944"/>
    <mergeCell ref="E1956:F1956"/>
    <mergeCell ref="E1901:F1901"/>
    <mergeCell ref="E1921:F1921"/>
    <mergeCell ref="E1930:F1930"/>
    <mergeCell ref="E1879:F1879"/>
    <mergeCell ref="E1516:F1516"/>
    <mergeCell ref="E1517:F1517"/>
    <mergeCell ref="A1524:J1524"/>
    <mergeCell ref="E1527:F1527"/>
    <mergeCell ref="E1535:F1535"/>
    <mergeCell ref="E1543:F1543"/>
    <mergeCell ref="E1544:F1544"/>
    <mergeCell ref="E1545:F1545"/>
    <mergeCell ref="E1553:F1553"/>
    <mergeCell ref="E1554:F1554"/>
    <mergeCell ref="E1555:F1555"/>
    <mergeCell ref="E1424:F1424"/>
    <mergeCell ref="E1425:F1425"/>
    <mergeCell ref="E1451:F1451"/>
    <mergeCell ref="E1372:F1372"/>
    <mergeCell ref="E1378:F1378"/>
    <mergeCell ref="E1379:F1379"/>
    <mergeCell ref="E1385:F1385"/>
    <mergeCell ref="E1391:F1391"/>
    <mergeCell ref="E1467:F1467"/>
    <mergeCell ref="E1470:F1470"/>
    <mergeCell ref="E1456:F1456"/>
    <mergeCell ref="E1440:F1440"/>
    <mergeCell ref="E1419:F1419"/>
    <mergeCell ref="E1420:F1420"/>
    <mergeCell ref="E1431:F1431"/>
    <mergeCell ref="E1433:F1433"/>
    <mergeCell ref="E1453:F1453"/>
    <mergeCell ref="E1382:F1382"/>
    <mergeCell ref="E1388:F1388"/>
    <mergeCell ref="E1393:F1393"/>
    <mergeCell ref="A1397:J1397"/>
    <mergeCell ref="A1398:J1398"/>
    <mergeCell ref="E1403:F1403"/>
    <mergeCell ref="E1404:F1404"/>
    <mergeCell ref="E1410:F1410"/>
    <mergeCell ref="E1415:F1415"/>
    <mergeCell ref="E1416:F1416"/>
    <mergeCell ref="E1035:F1035"/>
    <mergeCell ref="E1036:F1036"/>
    <mergeCell ref="E1037:F1037"/>
    <mergeCell ref="E1031:F1031"/>
    <mergeCell ref="E1038:F1038"/>
    <mergeCell ref="E1042:F1042"/>
    <mergeCell ref="E1043:F1043"/>
    <mergeCell ref="E1019:F1019"/>
    <mergeCell ref="E1020:F1020"/>
    <mergeCell ref="E1021:F1021"/>
    <mergeCell ref="E1028:F1028"/>
    <mergeCell ref="E1045:F1045"/>
    <mergeCell ref="E1059:F1059"/>
    <mergeCell ref="E1029:F1029"/>
    <mergeCell ref="A1032:J1032"/>
    <mergeCell ref="A1033:J1033"/>
    <mergeCell ref="E1022:F1022"/>
    <mergeCell ref="E1040:F1040"/>
    <mergeCell ref="E1041:F1041"/>
    <mergeCell ref="E1046:F1046"/>
    <mergeCell ref="E1047:F1047"/>
    <mergeCell ref="A1048:J1048"/>
    <mergeCell ref="A1049:J1049"/>
    <mergeCell ref="E1007:F1007"/>
    <mergeCell ref="E1008:F1008"/>
    <mergeCell ref="E1012:F1012"/>
    <mergeCell ref="E1013:F1013"/>
    <mergeCell ref="E1018:F1018"/>
    <mergeCell ref="E999:F999"/>
    <mergeCell ref="E1000:F1000"/>
    <mergeCell ref="E1006:F1006"/>
    <mergeCell ref="E1025:F1025"/>
    <mergeCell ref="E1026:F1026"/>
    <mergeCell ref="E1011:F1011"/>
    <mergeCell ref="A1015:J1015"/>
    <mergeCell ref="E1023:F1023"/>
    <mergeCell ref="E1024:F1024"/>
    <mergeCell ref="E1010:F1010"/>
    <mergeCell ref="A1014:J1014"/>
    <mergeCell ref="E1017:F1017"/>
    <mergeCell ref="E986:F986"/>
    <mergeCell ref="E992:F992"/>
    <mergeCell ref="E993:F993"/>
    <mergeCell ref="E994:F994"/>
    <mergeCell ref="E997:F997"/>
    <mergeCell ref="E990:F990"/>
    <mergeCell ref="E998:F998"/>
    <mergeCell ref="E1001:F1001"/>
    <mergeCell ref="E991:F991"/>
    <mergeCell ref="E996:F996"/>
    <mergeCell ref="A1002:J1002"/>
    <mergeCell ref="A1003:J1003"/>
    <mergeCell ref="E1005:F1005"/>
    <mergeCell ref="A980:J980"/>
    <mergeCell ref="A981:J981"/>
    <mergeCell ref="E984:F984"/>
    <mergeCell ref="A987:J987"/>
    <mergeCell ref="A988:J988"/>
    <mergeCell ref="E965:F965"/>
    <mergeCell ref="E978:F978"/>
    <mergeCell ref="E979:F979"/>
    <mergeCell ref="E964:F964"/>
    <mergeCell ref="E971:F971"/>
    <mergeCell ref="E972:F972"/>
    <mergeCell ref="E985:F985"/>
    <mergeCell ref="E963:F963"/>
    <mergeCell ref="E969:F969"/>
    <mergeCell ref="E983:F983"/>
    <mergeCell ref="E962:F962"/>
    <mergeCell ref="A966:J966"/>
    <mergeCell ref="A967:J967"/>
    <mergeCell ref="E970:F970"/>
    <mergeCell ref="A973:J973"/>
    <mergeCell ref="A974:J974"/>
    <mergeCell ref="E976:F976"/>
    <mergeCell ref="E977:F977"/>
    <mergeCell ref="E922:F922"/>
    <mergeCell ref="E923:F923"/>
    <mergeCell ref="E924:F924"/>
    <mergeCell ref="E930:F930"/>
    <mergeCell ref="E931:F931"/>
    <mergeCell ref="E950:F950"/>
    <mergeCell ref="E957:F957"/>
    <mergeCell ref="E958:F958"/>
    <mergeCell ref="E959:F959"/>
    <mergeCell ref="E960:F960"/>
    <mergeCell ref="E936:F936"/>
    <mergeCell ref="E937:F937"/>
    <mergeCell ref="E938:F938"/>
    <mergeCell ref="A940:J940"/>
    <mergeCell ref="A941:J941"/>
    <mergeCell ref="E944:F944"/>
    <mergeCell ref="E945:F945"/>
    <mergeCell ref="E946:F946"/>
    <mergeCell ref="A947:J947"/>
    <mergeCell ref="A948:J948"/>
    <mergeCell ref="A953:J953"/>
    <mergeCell ref="E956:F956"/>
    <mergeCell ref="E763:F763"/>
    <mergeCell ref="E774:F774"/>
    <mergeCell ref="E814:F814"/>
    <mergeCell ref="E789:F789"/>
    <mergeCell ref="E790:F790"/>
    <mergeCell ref="E791:F791"/>
    <mergeCell ref="E847:F847"/>
    <mergeCell ref="E848:F848"/>
    <mergeCell ref="E852:F852"/>
    <mergeCell ref="E853:F853"/>
    <mergeCell ref="E854:F854"/>
    <mergeCell ref="A786:J786"/>
    <mergeCell ref="E796:F796"/>
    <mergeCell ref="E797:F797"/>
    <mergeCell ref="E798:F798"/>
    <mergeCell ref="E822:F822"/>
    <mergeCell ref="E823:F823"/>
    <mergeCell ref="E824:F824"/>
    <mergeCell ref="A829:J829"/>
    <mergeCell ref="A830:J830"/>
    <mergeCell ref="E832:F832"/>
    <mergeCell ref="E833:F833"/>
    <mergeCell ref="A836:J836"/>
    <mergeCell ref="A837:J837"/>
    <mergeCell ref="E840:F840"/>
    <mergeCell ref="E841:F841"/>
    <mergeCell ref="E8068:F8068"/>
    <mergeCell ref="E505:F505"/>
    <mergeCell ref="E509:F509"/>
    <mergeCell ref="E510:F510"/>
    <mergeCell ref="E511:F511"/>
    <mergeCell ref="E512:F512"/>
    <mergeCell ref="E513:F513"/>
    <mergeCell ref="E517:F517"/>
    <mergeCell ref="E518:F518"/>
    <mergeCell ref="E519:F519"/>
    <mergeCell ref="E521:F521"/>
    <mergeCell ref="E522:F522"/>
    <mergeCell ref="E523:F523"/>
    <mergeCell ref="E524:F524"/>
    <mergeCell ref="E525:F525"/>
    <mergeCell ref="E775:F775"/>
    <mergeCell ref="E776:F776"/>
    <mergeCell ref="E777:F777"/>
    <mergeCell ref="E724:F724"/>
    <mergeCell ref="E725:F725"/>
    <mergeCell ref="E726:F726"/>
    <mergeCell ref="E739:F739"/>
    <mergeCell ref="E813:F813"/>
    <mergeCell ref="E815:F815"/>
    <mergeCell ref="E7759:F7759"/>
    <mergeCell ref="E7778:F7778"/>
    <mergeCell ref="E7848:F7848"/>
    <mergeCell ref="E7856:F7856"/>
    <mergeCell ref="E7875:F7875"/>
    <mergeCell ref="E7880:F7880"/>
    <mergeCell ref="E7886:F7886"/>
    <mergeCell ref="E7891:F7891"/>
    <mergeCell ref="E7892:F7892"/>
    <mergeCell ref="E7899:F7899"/>
    <mergeCell ref="E7907:F7907"/>
    <mergeCell ref="E7927:F7927"/>
    <mergeCell ref="E7900:F7900"/>
    <mergeCell ref="E7915:F7915"/>
    <mergeCell ref="E7926:F7926"/>
    <mergeCell ref="E7868:F7868"/>
    <mergeCell ref="E7765:F7765"/>
    <mergeCell ref="A7766:J7766"/>
    <mergeCell ref="A7767:J7767"/>
    <mergeCell ref="E7772:F7772"/>
    <mergeCell ref="E7777:F7777"/>
    <mergeCell ref="E7783:F7783"/>
    <mergeCell ref="E7784:F7784"/>
    <mergeCell ref="E7788:F7788"/>
    <mergeCell ref="E7789:F7789"/>
    <mergeCell ref="E7790:F7790"/>
    <mergeCell ref="E6954:F6954"/>
    <mergeCell ref="E6977:F6977"/>
    <mergeCell ref="E7007:F7007"/>
    <mergeCell ref="E7024:F7024"/>
    <mergeCell ref="E7034:F7034"/>
    <mergeCell ref="E6957:F6957"/>
    <mergeCell ref="E6965:F6965"/>
    <mergeCell ref="E7003:F7003"/>
    <mergeCell ref="E7018:F7018"/>
    <mergeCell ref="E7019:F7019"/>
    <mergeCell ref="E6982:F6982"/>
    <mergeCell ref="E7633:F7633"/>
    <mergeCell ref="E7634:F7634"/>
    <mergeCell ref="E7154:F7154"/>
    <mergeCell ref="E7196:F7196"/>
    <mergeCell ref="E7179:F7179"/>
    <mergeCell ref="E7177:F7177"/>
    <mergeCell ref="E7187:F7187"/>
    <mergeCell ref="E7142:F7142"/>
    <mergeCell ref="E7201:F7201"/>
    <mergeCell ref="E7309:F7309"/>
    <mergeCell ref="E7319:F7319"/>
    <mergeCell ref="E7325:F7325"/>
    <mergeCell ref="E7349:F7349"/>
    <mergeCell ref="E6186:F6186"/>
    <mergeCell ref="E6195:F6195"/>
    <mergeCell ref="E6203:F6203"/>
    <mergeCell ref="E6204:F6204"/>
    <mergeCell ref="E6185:F6185"/>
    <mergeCell ref="E6282:F6282"/>
    <mergeCell ref="E6322:F6322"/>
    <mergeCell ref="E6275:F6275"/>
    <mergeCell ref="E6292:F6292"/>
    <mergeCell ref="E6304:F6304"/>
    <mergeCell ref="E6310:F6310"/>
    <mergeCell ref="E6276:F6276"/>
    <mergeCell ref="E6295:F6295"/>
    <mergeCell ref="E6987:F6987"/>
    <mergeCell ref="E6988:F6988"/>
    <mergeCell ref="E6989:F6989"/>
    <mergeCell ref="E6408:F6408"/>
    <mergeCell ref="E6409:F6409"/>
    <mergeCell ref="E6402:F6402"/>
    <mergeCell ref="E6417:F6417"/>
    <mergeCell ref="E6431:F6431"/>
    <mergeCell ref="E6657:F6657"/>
    <mergeCell ref="E6462:F6462"/>
    <mergeCell ref="E6464:F6464"/>
    <mergeCell ref="E6481:F6481"/>
    <mergeCell ref="E6470:F6470"/>
    <mergeCell ref="E6576:F6576"/>
    <mergeCell ref="E6586:F6586"/>
    <mergeCell ref="E6606:F6606"/>
    <mergeCell ref="E5586:F5586"/>
    <mergeCell ref="E5593:F5593"/>
    <mergeCell ref="E5387:F5387"/>
    <mergeCell ref="E5401:F5401"/>
    <mergeCell ref="E5407:F5407"/>
    <mergeCell ref="E5399:F5399"/>
    <mergeCell ref="E5736:F5736"/>
    <mergeCell ref="E5850:F5850"/>
    <mergeCell ref="E5414:F5414"/>
    <mergeCell ref="E5421:F5421"/>
    <mergeCell ref="E5437:F5437"/>
    <mergeCell ref="E5438:F5438"/>
    <mergeCell ref="E5424:F5424"/>
    <mergeCell ref="E5630:F5630"/>
    <mergeCell ref="E5632:F5632"/>
    <mergeCell ref="E5643:F5643"/>
    <mergeCell ref="E2538:F2538"/>
    <mergeCell ref="E5214:F5214"/>
    <mergeCell ref="E2680:F2680"/>
    <mergeCell ref="E2681:F2681"/>
    <mergeCell ref="E2687:F2687"/>
    <mergeCell ref="E2696:F2696"/>
    <mergeCell ref="E2711:F2711"/>
    <mergeCell ref="E2682:F2682"/>
    <mergeCell ref="E2693:F2693"/>
    <mergeCell ref="E2694:F2694"/>
    <mergeCell ref="E2699:F2699"/>
    <mergeCell ref="E5137:F5137"/>
    <mergeCell ref="E5163:F5163"/>
    <mergeCell ref="E5164:F5164"/>
    <mergeCell ref="E2723:F2723"/>
    <mergeCell ref="E2729:F2729"/>
    <mergeCell ref="E2539:F2539"/>
    <mergeCell ref="E2666:F2666"/>
    <mergeCell ref="E2705:F2705"/>
    <mergeCell ref="E2597:F2597"/>
    <mergeCell ref="E2634:F2634"/>
    <mergeCell ref="E2643:F2643"/>
    <mergeCell ref="E2717:F2717"/>
    <mergeCell ref="E2642:F2642"/>
    <mergeCell ref="E2429:F2429"/>
    <mergeCell ref="E2445:F2445"/>
    <mergeCell ref="E2446:F2446"/>
    <mergeCell ref="E2447:F2447"/>
    <mergeCell ref="E2452:F2452"/>
    <mergeCell ref="E2454:F2454"/>
    <mergeCell ref="E2330:F2330"/>
    <mergeCell ref="E2331:F2331"/>
    <mergeCell ref="E2339:F2339"/>
    <mergeCell ref="E2392:F2392"/>
    <mergeCell ref="E2400:F2400"/>
    <mergeCell ref="E2401:F2401"/>
    <mergeCell ref="A2345:J2345"/>
    <mergeCell ref="A2346:J2346"/>
    <mergeCell ref="E2348:F2348"/>
    <mergeCell ref="E2349:F2349"/>
    <mergeCell ref="A2353:J2353"/>
    <mergeCell ref="A2354:J2354"/>
    <mergeCell ref="E2357:F2357"/>
    <mergeCell ref="A2362:J2362"/>
    <mergeCell ref="A2363:J2363"/>
    <mergeCell ref="A2370:J2370"/>
    <mergeCell ref="A2371:J2371"/>
    <mergeCell ref="E2378:F2378"/>
    <mergeCell ref="A2379:J2379"/>
    <mergeCell ref="A2380:J2380"/>
    <mergeCell ref="E2385:F2385"/>
    <mergeCell ref="E2034:F2034"/>
    <mergeCell ref="E2047:F2047"/>
    <mergeCell ref="E1994:F1994"/>
    <mergeCell ref="E1995:F1995"/>
    <mergeCell ref="E1996:F1996"/>
    <mergeCell ref="E2005:F2005"/>
    <mergeCell ref="E2022:F2022"/>
    <mergeCell ref="E1880:F1880"/>
    <mergeCell ref="E1881:F1881"/>
    <mergeCell ref="E1882:F1882"/>
    <mergeCell ref="E2244:F2244"/>
    <mergeCell ref="E2104:F2104"/>
    <mergeCell ref="E2145:F2145"/>
    <mergeCell ref="E2146:F2146"/>
    <mergeCell ref="E2147:F2147"/>
    <mergeCell ref="E2154:F2154"/>
    <mergeCell ref="E2155:F2155"/>
    <mergeCell ref="E2160:F2160"/>
    <mergeCell ref="E2134:F2134"/>
    <mergeCell ref="E2156:F2156"/>
    <mergeCell ref="E2162:F2162"/>
    <mergeCell ref="E2200:F2200"/>
    <mergeCell ref="E2240:F2240"/>
    <mergeCell ref="E2142:F2142"/>
    <mergeCell ref="E2092:F2092"/>
    <mergeCell ref="E1837:F1837"/>
    <mergeCell ref="E1846:F1846"/>
    <mergeCell ref="E1853:F1853"/>
    <mergeCell ref="E1871:F1871"/>
    <mergeCell ref="E1834:F1834"/>
    <mergeCell ref="E1835:F1835"/>
    <mergeCell ref="E1851:F1851"/>
    <mergeCell ref="E1852:F1852"/>
    <mergeCell ref="E1734:F1734"/>
    <mergeCell ref="E1735:F1735"/>
    <mergeCell ref="E1746:F1746"/>
    <mergeCell ref="E1752:F1752"/>
    <mergeCell ref="E1766:F1766"/>
    <mergeCell ref="E1774:F1774"/>
    <mergeCell ref="E1856:F1856"/>
    <mergeCell ref="E1739:F1739"/>
    <mergeCell ref="E1744:F1744"/>
    <mergeCell ref="E1750:F1750"/>
    <mergeCell ref="A1753:J1753"/>
    <mergeCell ref="A1754:J1754"/>
    <mergeCell ref="E1756:F1756"/>
    <mergeCell ref="E1757:F1757"/>
    <mergeCell ref="E1769:F1769"/>
    <mergeCell ref="E1770:F1770"/>
    <mergeCell ref="A1771:J1771"/>
    <mergeCell ref="A1772:J1772"/>
    <mergeCell ref="E1776:F1776"/>
    <mergeCell ref="E1777:F1777"/>
    <mergeCell ref="E1778:F1778"/>
    <mergeCell ref="A1780:J1780"/>
    <mergeCell ref="E1662:F1662"/>
    <mergeCell ref="E1667:F1667"/>
    <mergeCell ref="E1640:F1640"/>
    <mergeCell ref="E1646:F1646"/>
    <mergeCell ref="E1668:F1668"/>
    <mergeCell ref="E1706:F1706"/>
    <mergeCell ref="E1635:F1635"/>
    <mergeCell ref="E1696:F1696"/>
    <mergeCell ref="E1682:F1682"/>
    <mergeCell ref="E1688:F1688"/>
    <mergeCell ref="E1689:F1689"/>
    <mergeCell ref="E1695:F1695"/>
    <mergeCell ref="E1713:F1713"/>
    <mergeCell ref="E1690:F1690"/>
    <mergeCell ref="E1691:F1691"/>
    <mergeCell ref="E1698:F1698"/>
    <mergeCell ref="E1712:F1712"/>
    <mergeCell ref="E1636:F1636"/>
    <mergeCell ref="A1641:J1641"/>
    <mergeCell ref="A1642:J1642"/>
    <mergeCell ref="E1645:F1645"/>
    <mergeCell ref="E1652:F1652"/>
    <mergeCell ref="A1657:J1657"/>
    <mergeCell ref="A1658:J1658"/>
    <mergeCell ref="A1664:J1664"/>
    <mergeCell ref="A1665:J1665"/>
    <mergeCell ref="E1669:F1669"/>
    <mergeCell ref="E781:F781"/>
    <mergeCell ref="E782:F782"/>
    <mergeCell ref="E783:F783"/>
    <mergeCell ref="A785:J785"/>
    <mergeCell ref="E794:F794"/>
    <mergeCell ref="E795:F795"/>
    <mergeCell ref="E1211:F1211"/>
    <mergeCell ref="E1218:F1218"/>
    <mergeCell ref="E1219:F1219"/>
    <mergeCell ref="E1226:F1226"/>
    <mergeCell ref="E1421:F1421"/>
    <mergeCell ref="E1299:F1299"/>
    <mergeCell ref="E1327:F1327"/>
    <mergeCell ref="E1282:F1282"/>
    <mergeCell ref="E1283:F1283"/>
    <mergeCell ref="E1322:F1322"/>
    <mergeCell ref="E1333:F1333"/>
    <mergeCell ref="E1334:F1334"/>
    <mergeCell ref="E1306:F1306"/>
    <mergeCell ref="E1373:F1373"/>
    <mergeCell ref="E1384:F1384"/>
    <mergeCell ref="E1386:F1386"/>
    <mergeCell ref="E803:F803"/>
    <mergeCell ref="E804:F804"/>
    <mergeCell ref="E743:F743"/>
    <mergeCell ref="E748:F748"/>
    <mergeCell ref="E749:F749"/>
    <mergeCell ref="E756:F756"/>
    <mergeCell ref="E762:F762"/>
    <mergeCell ref="E753:F753"/>
    <mergeCell ref="E754:F754"/>
    <mergeCell ref="E755:F755"/>
    <mergeCell ref="E767:F767"/>
    <mergeCell ref="E768:F768"/>
    <mergeCell ref="E744:F744"/>
    <mergeCell ref="E769:F769"/>
    <mergeCell ref="E792:F792"/>
    <mergeCell ref="E788:F788"/>
    <mergeCell ref="E800:F800"/>
    <mergeCell ref="E801:F801"/>
    <mergeCell ref="E802:F802"/>
    <mergeCell ref="E770:F770"/>
    <mergeCell ref="E689:F689"/>
    <mergeCell ref="E690:F690"/>
    <mergeCell ref="E691:F691"/>
    <mergeCell ref="E692:F692"/>
    <mergeCell ref="E699:F699"/>
    <mergeCell ref="E700:F700"/>
    <mergeCell ref="E704:F704"/>
    <mergeCell ref="E741:F741"/>
    <mergeCell ref="E742:F742"/>
    <mergeCell ref="E711:F711"/>
    <mergeCell ref="E712:F712"/>
    <mergeCell ref="E714:F714"/>
    <mergeCell ref="E719:F719"/>
    <mergeCell ref="E723:F723"/>
    <mergeCell ref="E705:F705"/>
    <mergeCell ref="E706:F706"/>
    <mergeCell ref="A693:J693"/>
    <mergeCell ref="A694:J694"/>
    <mergeCell ref="E696:F696"/>
    <mergeCell ref="E697:F697"/>
    <mergeCell ref="E701:F701"/>
    <mergeCell ref="E675:F675"/>
    <mergeCell ref="E676:F676"/>
    <mergeCell ref="E677:F677"/>
    <mergeCell ref="E685:F685"/>
    <mergeCell ref="E686:F686"/>
    <mergeCell ref="E687:F687"/>
    <mergeCell ref="E678:F678"/>
    <mergeCell ref="E679:F679"/>
    <mergeCell ref="E668:F668"/>
    <mergeCell ref="E681:F681"/>
    <mergeCell ref="E669:F669"/>
    <mergeCell ref="E670:F670"/>
    <mergeCell ref="E671:F671"/>
    <mergeCell ref="A672:J672"/>
    <mergeCell ref="A673:J673"/>
    <mergeCell ref="E682:F682"/>
    <mergeCell ref="E683:F683"/>
    <mergeCell ref="E684:F684"/>
    <mergeCell ref="E651:F651"/>
    <mergeCell ref="E659:F659"/>
    <mergeCell ref="E660:F660"/>
    <mergeCell ref="E665:F665"/>
    <mergeCell ref="E666:F666"/>
    <mergeCell ref="E667:F667"/>
    <mergeCell ref="E652:F652"/>
    <mergeCell ref="E653:F653"/>
    <mergeCell ref="E661:F661"/>
    <mergeCell ref="A654:J654"/>
    <mergeCell ref="A655:J655"/>
    <mergeCell ref="E657:F657"/>
    <mergeCell ref="E658:F658"/>
    <mergeCell ref="A662:J662"/>
    <mergeCell ref="A663:J663"/>
    <mergeCell ref="E636:F636"/>
    <mergeCell ref="E637:F637"/>
    <mergeCell ref="E639:F639"/>
    <mergeCell ref="E640:F640"/>
    <mergeCell ref="E648:F648"/>
    <mergeCell ref="E649:F649"/>
    <mergeCell ref="E650:F650"/>
    <mergeCell ref="E634:F634"/>
    <mergeCell ref="E641:F641"/>
    <mergeCell ref="E642:F642"/>
    <mergeCell ref="E631:F631"/>
    <mergeCell ref="E632:F632"/>
    <mergeCell ref="E633:F633"/>
    <mergeCell ref="E643:F643"/>
    <mergeCell ref="E644:F644"/>
    <mergeCell ref="A645:J645"/>
    <mergeCell ref="A646:J646"/>
    <mergeCell ref="E614:F614"/>
    <mergeCell ref="E618:F618"/>
    <mergeCell ref="E621:F621"/>
    <mergeCell ref="E622:F622"/>
    <mergeCell ref="E627:F627"/>
    <mergeCell ref="E628:F628"/>
    <mergeCell ref="E629:F629"/>
    <mergeCell ref="E630:F630"/>
    <mergeCell ref="E615:F615"/>
    <mergeCell ref="E616:F616"/>
    <mergeCell ref="E624:F624"/>
    <mergeCell ref="E625:F625"/>
    <mergeCell ref="E626:F626"/>
    <mergeCell ref="E635:F635"/>
    <mergeCell ref="E619:F619"/>
    <mergeCell ref="E602:F602"/>
    <mergeCell ref="E609:F609"/>
    <mergeCell ref="E595:F595"/>
    <mergeCell ref="E610:F610"/>
    <mergeCell ref="E611:F611"/>
    <mergeCell ref="E612:F612"/>
    <mergeCell ref="E613:F613"/>
    <mergeCell ref="A588:J588"/>
    <mergeCell ref="E594:F594"/>
    <mergeCell ref="A596:J596"/>
    <mergeCell ref="A597:J597"/>
    <mergeCell ref="A603:J603"/>
    <mergeCell ref="A604:J604"/>
    <mergeCell ref="E606:F606"/>
    <mergeCell ref="E607:F607"/>
    <mergeCell ref="E608:F608"/>
    <mergeCell ref="E572:F572"/>
    <mergeCell ref="E573:F573"/>
    <mergeCell ref="E574:F574"/>
    <mergeCell ref="E576:F576"/>
    <mergeCell ref="E580:F580"/>
    <mergeCell ref="E581:F581"/>
    <mergeCell ref="E582:F582"/>
    <mergeCell ref="E586:F586"/>
    <mergeCell ref="E590:F590"/>
    <mergeCell ref="E591:F591"/>
    <mergeCell ref="E592:F592"/>
    <mergeCell ref="E593:F593"/>
    <mergeCell ref="E600:F600"/>
    <mergeCell ref="E601:F601"/>
    <mergeCell ref="E545:F545"/>
    <mergeCell ref="E546:F546"/>
    <mergeCell ref="E547:F547"/>
    <mergeCell ref="E548:F548"/>
    <mergeCell ref="E552:F552"/>
    <mergeCell ref="E553:F553"/>
    <mergeCell ref="E554:F554"/>
    <mergeCell ref="E555:F555"/>
    <mergeCell ref="E556:F556"/>
    <mergeCell ref="E557:F557"/>
    <mergeCell ref="E564:F564"/>
    <mergeCell ref="E565:F565"/>
    <mergeCell ref="E566:F566"/>
    <mergeCell ref="E7478:F7478"/>
    <mergeCell ref="E7518:F7518"/>
    <mergeCell ref="E7490:F7490"/>
    <mergeCell ref="E7878:F7878"/>
    <mergeCell ref="E7827:F7827"/>
    <mergeCell ref="E7871:F7871"/>
    <mergeCell ref="E7921:F7921"/>
    <mergeCell ref="E7928:F7928"/>
    <mergeCell ref="E7942:F7942"/>
    <mergeCell ref="E7947:F7947"/>
    <mergeCell ref="E7910:F7910"/>
    <mergeCell ref="E7937:F7937"/>
    <mergeCell ref="E7780:F7780"/>
    <mergeCell ref="E7644:F7644"/>
    <mergeCell ref="E7639:F7639"/>
    <mergeCell ref="E7640:F7640"/>
    <mergeCell ref="E7648:F7648"/>
    <mergeCell ref="E7793:F7793"/>
    <mergeCell ref="E7747:F7747"/>
    <mergeCell ref="E7756:F7756"/>
    <mergeCell ref="E7755:F7755"/>
    <mergeCell ref="E7763:F7763"/>
    <mergeCell ref="E7762:F7762"/>
    <mergeCell ref="E7776:F7776"/>
    <mergeCell ref="E7781:F7781"/>
    <mergeCell ref="E7285:F7285"/>
    <mergeCell ref="E7290:F7290"/>
    <mergeCell ref="E7291:F7291"/>
    <mergeCell ref="E7013:F7013"/>
    <mergeCell ref="E6998:F6998"/>
    <mergeCell ref="E6985:F6985"/>
    <mergeCell ref="E6993:F6993"/>
    <mergeCell ref="E6961:F6961"/>
    <mergeCell ref="E6970:F6970"/>
    <mergeCell ref="E7199:F7199"/>
    <mergeCell ref="E7163:F7163"/>
    <mergeCell ref="E7064:F7064"/>
    <mergeCell ref="E7081:F7081"/>
    <mergeCell ref="E7043:F7043"/>
    <mergeCell ref="E7168:F7168"/>
    <mergeCell ref="E7171:F7171"/>
    <mergeCell ref="E7176:F7176"/>
    <mergeCell ref="E7200:F7200"/>
    <mergeCell ref="E7054:F7054"/>
    <mergeCell ref="E7057:F7057"/>
    <mergeCell ref="E7061:F7061"/>
    <mergeCell ref="E7067:F7067"/>
    <mergeCell ref="E6725:F6725"/>
    <mergeCell ref="E6743:F6743"/>
    <mergeCell ref="E6723:F6723"/>
    <mergeCell ref="E6729:F6729"/>
    <mergeCell ref="E6815:F6815"/>
    <mergeCell ref="E6835:F6835"/>
    <mergeCell ref="E6928:F6928"/>
    <mergeCell ref="E6940:F6940"/>
    <mergeCell ref="E6828:F6828"/>
    <mergeCell ref="E6774:F6774"/>
    <mergeCell ref="E6829:F6829"/>
    <mergeCell ref="E6867:F6867"/>
    <mergeCell ref="E6924:F6924"/>
    <mergeCell ref="E6793:F6793"/>
    <mergeCell ref="E6784:F6784"/>
    <mergeCell ref="E6776:F6776"/>
    <mergeCell ref="E6904:F6904"/>
    <mergeCell ref="E6915:F6915"/>
    <mergeCell ref="E6919:F6919"/>
    <mergeCell ref="E6925:F6925"/>
    <mergeCell ref="E6890:F6890"/>
    <mergeCell ref="E6935:F6935"/>
    <mergeCell ref="E6838:F6838"/>
    <mergeCell ref="E6843:F6843"/>
    <mergeCell ref="E6851:F6851"/>
    <mergeCell ref="E6857:F6857"/>
    <mergeCell ref="E6183:F6183"/>
    <mergeCell ref="E6115:F6115"/>
    <mergeCell ref="E6127:F6127"/>
    <mergeCell ref="E5971:F5971"/>
    <mergeCell ref="E5937:F5937"/>
    <mergeCell ref="E5965:F5965"/>
    <mergeCell ref="E5999:F5999"/>
    <mergeCell ref="E5949:F5949"/>
    <mergeCell ref="E6175:F6175"/>
    <mergeCell ref="E6176:F6176"/>
    <mergeCell ref="E6053:F6053"/>
    <mergeCell ref="E5950:F5950"/>
    <mergeCell ref="E6135:F6135"/>
    <mergeCell ref="E6142:F6142"/>
    <mergeCell ref="E6147:F6147"/>
    <mergeCell ref="E6132:F6132"/>
    <mergeCell ref="E6138:F6138"/>
    <mergeCell ref="E6043:F6043"/>
    <mergeCell ref="E6044:F6044"/>
    <mergeCell ref="E6076:F6076"/>
    <mergeCell ref="E2106:F2106"/>
    <mergeCell ref="E2116:F2116"/>
    <mergeCell ref="E2094:F2094"/>
    <mergeCell ref="E1926:F1926"/>
    <mergeCell ref="E1972:F1972"/>
    <mergeCell ref="E1973:F1973"/>
    <mergeCell ref="E1974:F1974"/>
    <mergeCell ref="E1975:F1975"/>
    <mergeCell ref="E5345:F5345"/>
    <mergeCell ref="E5344:F5344"/>
    <mergeCell ref="E5731:F5731"/>
    <mergeCell ref="E5737:F5737"/>
    <mergeCell ref="E5607:F5607"/>
    <mergeCell ref="E5666:F5666"/>
    <mergeCell ref="E5705:F5705"/>
    <mergeCell ref="E5706:F5706"/>
    <mergeCell ref="E5282:F5282"/>
    <mergeCell ref="E5309:F5309"/>
    <mergeCell ref="E5330:F5330"/>
    <mergeCell ref="E5331:F5331"/>
    <mergeCell ref="E5337:F5337"/>
    <mergeCell ref="E5338:F5338"/>
    <mergeCell ref="E1935:F1935"/>
    <mergeCell ref="E1953:F1953"/>
    <mergeCell ref="E7052:F7052"/>
    <mergeCell ref="E7058:F7058"/>
    <mergeCell ref="E7066:F7066"/>
    <mergeCell ref="E7088:F7088"/>
    <mergeCell ref="E7133:F7133"/>
    <mergeCell ref="E1522:F1522"/>
    <mergeCell ref="E1531:F1531"/>
    <mergeCell ref="E1536:F1536"/>
    <mergeCell ref="E1528:F1528"/>
    <mergeCell ref="E1479:F1479"/>
    <mergeCell ref="E1548:F1548"/>
    <mergeCell ref="E1812:F1812"/>
    <mergeCell ref="E1725:F1725"/>
    <mergeCell ref="E1726:F1726"/>
    <mergeCell ref="E1727:F1727"/>
    <mergeCell ref="E1733:F1733"/>
    <mergeCell ref="E1728:F1728"/>
    <mergeCell ref="E1811:F1811"/>
    <mergeCell ref="E1586:F1586"/>
    <mergeCell ref="E1572:F1572"/>
    <mergeCell ref="E1560:F1560"/>
    <mergeCell ref="E2374:F2374"/>
    <mergeCell ref="E2523:F2523"/>
    <mergeCell ref="E2560:F2560"/>
    <mergeCell ref="E2264:F2264"/>
    <mergeCell ref="E2258:F2258"/>
    <mergeCell ref="E2260:F2260"/>
    <mergeCell ref="E2220:F2220"/>
    <mergeCell ref="E2241:F2241"/>
    <mergeCell ref="E5466:F5466"/>
    <mergeCell ref="E1838:F1838"/>
    <mergeCell ref="E1810:F1810"/>
    <mergeCell ref="E1819:F1819"/>
    <mergeCell ref="E1529:F1529"/>
    <mergeCell ref="E1647:F1647"/>
    <mergeCell ref="E1655:F1655"/>
    <mergeCell ref="E1537:F1537"/>
    <mergeCell ref="E1594:F1594"/>
    <mergeCell ref="E2265:F2265"/>
    <mergeCell ref="E2269:F2269"/>
    <mergeCell ref="E2095:F2095"/>
    <mergeCell ref="E2008:F2008"/>
    <mergeCell ref="E2010:F2010"/>
    <mergeCell ref="E2016:F2016"/>
    <mergeCell ref="E1595:F1595"/>
    <mergeCell ref="E1660:F1660"/>
    <mergeCell ref="E1654:F1654"/>
    <mergeCell ref="E1847:F1847"/>
    <mergeCell ref="E6822:F6822"/>
    <mergeCell ref="E6346:F6346"/>
    <mergeCell ref="E6347:F6347"/>
    <mergeCell ref="E6348:F6348"/>
    <mergeCell ref="E6539:F6539"/>
    <mergeCell ref="E6639:F6639"/>
    <mergeCell ref="E7300:F7300"/>
    <mergeCell ref="E7909:F7909"/>
    <mergeCell ref="E7488:F7488"/>
    <mergeCell ref="E8019:F8019"/>
    <mergeCell ref="E8029:F8029"/>
    <mergeCell ref="E8042:F8042"/>
    <mergeCell ref="E7649:F7649"/>
    <mergeCell ref="E7668:F7668"/>
    <mergeCell ref="E7613:F7613"/>
    <mergeCell ref="E7138:F7138"/>
    <mergeCell ref="E7145:F7145"/>
    <mergeCell ref="E7153:F7153"/>
    <mergeCell ref="E7169:F7169"/>
    <mergeCell ref="E7084:F7084"/>
    <mergeCell ref="E7014:F7014"/>
    <mergeCell ref="E7030:F7030"/>
    <mergeCell ref="E7040:F7040"/>
    <mergeCell ref="E7042:F7042"/>
    <mergeCell ref="E2368:F2368"/>
    <mergeCell ref="E5749:F5749"/>
    <mergeCell ref="E5756:F5756"/>
    <mergeCell ref="E5536:F5536"/>
    <mergeCell ref="E5502:F5502"/>
    <mergeCell ref="E5568:F5568"/>
    <mergeCell ref="E5838:F5838"/>
    <mergeCell ref="E5844:F5844"/>
    <mergeCell ref="E5845:F5845"/>
    <mergeCell ref="E5851:F5851"/>
    <mergeCell ref="E5860:F5860"/>
    <mergeCell ref="E5868:F5868"/>
    <mergeCell ref="E2668:F2668"/>
    <mergeCell ref="E2669:F2669"/>
    <mergeCell ref="E5224:F5224"/>
    <mergeCell ref="E5186:F5186"/>
    <mergeCell ref="E5243:F5243"/>
    <mergeCell ref="E5444:F5444"/>
    <mergeCell ref="E5281:F5281"/>
    <mergeCell ref="E5767:F5767"/>
    <mergeCell ref="E5693:F5693"/>
    <mergeCell ref="E2384:F2384"/>
    <mergeCell ref="E2386:F2386"/>
    <mergeCell ref="E2465:F2465"/>
    <mergeCell ref="E2496:F2496"/>
    <mergeCell ref="E5157:F5157"/>
    <mergeCell ref="E6777:F6777"/>
    <mergeCell ref="E6929:F6929"/>
    <mergeCell ref="E6367:F6367"/>
    <mergeCell ref="E6121:F6121"/>
    <mergeCell ref="E6137:F6137"/>
    <mergeCell ref="E5687:F5687"/>
    <mergeCell ref="E8123:F8123"/>
    <mergeCell ref="E7236:F7236"/>
    <mergeCell ref="E7237:F7237"/>
    <mergeCell ref="E7273:F7273"/>
    <mergeCell ref="E2273:F2273"/>
    <mergeCell ref="E2274:F2274"/>
    <mergeCell ref="E2293:F2293"/>
    <mergeCell ref="E2398:F2398"/>
    <mergeCell ref="E2300:F2300"/>
    <mergeCell ref="E2383:F2383"/>
    <mergeCell ref="E2373:F2373"/>
    <mergeCell ref="E7944:F7944"/>
    <mergeCell ref="E7516:F7516"/>
    <mergeCell ref="E7804:F7804"/>
    <mergeCell ref="E6802:F6802"/>
    <mergeCell ref="E7689:F7689"/>
    <mergeCell ref="E1290:F1290"/>
    <mergeCell ref="E2085:F2085"/>
    <mergeCell ref="E1982:F1982"/>
    <mergeCell ref="E2084:F2084"/>
    <mergeCell ref="E1610:F1610"/>
    <mergeCell ref="E1407:F1407"/>
    <mergeCell ref="E1412:F1412"/>
    <mergeCell ref="E1374:F1374"/>
    <mergeCell ref="E1375:F1375"/>
    <mergeCell ref="E1919:F1919"/>
    <mergeCell ref="E1458:F1458"/>
    <mergeCell ref="E1465:F1465"/>
    <mergeCell ref="E1102:F1102"/>
    <mergeCell ref="E7144:F7144"/>
    <mergeCell ref="E1963:F1963"/>
    <mergeCell ref="E1945:F1945"/>
    <mergeCell ref="E1839:F1839"/>
    <mergeCell ref="E1899:F1899"/>
    <mergeCell ref="E7528:F7528"/>
    <mergeCell ref="E7307:F7307"/>
    <mergeCell ref="E6161:F6161"/>
    <mergeCell ref="E7306:F7306"/>
    <mergeCell ref="E7351:F7351"/>
    <mergeCell ref="E7352:F7352"/>
    <mergeCell ref="E7686:F7686"/>
    <mergeCell ref="E7688:F7688"/>
    <mergeCell ref="E7696:F7696"/>
    <mergeCell ref="E7315:F7315"/>
    <mergeCell ref="E7390:F7390"/>
    <mergeCell ref="E6749:F6749"/>
    <mergeCell ref="E6672:F6672"/>
    <mergeCell ref="E6559:F6559"/>
    <mergeCell ref="E6564:F6564"/>
    <mergeCell ref="E6565:F6565"/>
    <mergeCell ref="E6613:F6613"/>
    <mergeCell ref="E7250:F7250"/>
    <mergeCell ref="E2655:F2655"/>
    <mergeCell ref="E2674:F2674"/>
    <mergeCell ref="E7511:F7511"/>
    <mergeCell ref="E2569:F2569"/>
    <mergeCell ref="A9048:J9048"/>
    <mergeCell ref="A1:J2"/>
    <mergeCell ref="A4:A6"/>
    <mergeCell ref="B4:D6"/>
    <mergeCell ref="F4:G4"/>
    <mergeCell ref="E5:G6"/>
    <mergeCell ref="A7:A8"/>
    <mergeCell ref="B7:D8"/>
    <mergeCell ref="E7:I7"/>
    <mergeCell ref="E8:E9"/>
    <mergeCell ref="F8:G9"/>
    <mergeCell ref="H8:H9"/>
    <mergeCell ref="I8:I9"/>
    <mergeCell ref="B9:D9"/>
    <mergeCell ref="E11:F11"/>
    <mergeCell ref="A9046:J9046"/>
    <mergeCell ref="A9047:J9047"/>
    <mergeCell ref="E12:F12"/>
    <mergeCell ref="E7481:F7481"/>
    <mergeCell ref="E7704:F7704"/>
    <mergeCell ref="E13:F13"/>
    <mergeCell ref="E14:F14"/>
    <mergeCell ref="E1030:F1030"/>
    <mergeCell ref="E5762:F5762"/>
    <mergeCell ref="E5755:F5755"/>
    <mergeCell ref="E5764:F5764"/>
    <mergeCell ref="E15:F15"/>
    <mergeCell ref="E1900:F1900"/>
    <mergeCell ref="E1530:F1530"/>
    <mergeCell ref="E2390:F2390"/>
    <mergeCell ref="E2369:F2369"/>
    <mergeCell ref="E1096:F1096"/>
    <mergeCell ref="E1117:F1117"/>
    <mergeCell ref="E1129:F1129"/>
    <mergeCell ref="E1130:F1130"/>
    <mergeCell ref="E1148:F1148"/>
    <mergeCell ref="E1149:F1149"/>
    <mergeCell ref="E1199:F1199"/>
    <mergeCell ref="E1104:F1104"/>
    <mergeCell ref="E1105:F1105"/>
    <mergeCell ref="E1051:F1051"/>
    <mergeCell ref="E1052:F1052"/>
    <mergeCell ref="E1058:F1058"/>
    <mergeCell ref="E1065:F1065"/>
    <mergeCell ref="E1072:F1072"/>
    <mergeCell ref="E1073:F1073"/>
    <mergeCell ref="E1079:F1079"/>
    <mergeCell ref="E1080:F1080"/>
    <mergeCell ref="E1086:F1086"/>
    <mergeCell ref="E1206:F1206"/>
    <mergeCell ref="E1165:F1165"/>
    <mergeCell ref="E1167:F1167"/>
    <mergeCell ref="E1168:F1168"/>
    <mergeCell ref="E1172:F1172"/>
    <mergeCell ref="E1173:F1173"/>
    <mergeCell ref="E1174:F1174"/>
    <mergeCell ref="E1175:F1175"/>
    <mergeCell ref="E1180:F1180"/>
    <mergeCell ref="E1124:F1124"/>
    <mergeCell ref="E1141:F1141"/>
    <mergeCell ref="E1142:F1142"/>
    <mergeCell ref="E1143:F1143"/>
    <mergeCell ref="E1151:F1151"/>
    <mergeCell ref="E1158:F1158"/>
    <mergeCell ref="E1131:F1131"/>
    <mergeCell ref="E1136:F1136"/>
    <mergeCell ref="E1137:F1137"/>
    <mergeCell ref="A1134:J1134"/>
    <mergeCell ref="E1138:F1138"/>
    <mergeCell ref="E1139:F1139"/>
    <mergeCell ref="E1227:F1227"/>
    <mergeCell ref="E1228:F1228"/>
    <mergeCell ref="E1246:F1246"/>
    <mergeCell ref="E1247:F1247"/>
    <mergeCell ref="E1252:F1252"/>
    <mergeCell ref="E1254:F1254"/>
    <mergeCell ref="E1239:F1239"/>
    <mergeCell ref="E1259:F1259"/>
    <mergeCell ref="E1260:F1260"/>
    <mergeCell ref="E1249:F1249"/>
    <mergeCell ref="E1250:F1250"/>
    <mergeCell ref="E1255:F1255"/>
    <mergeCell ref="E1256:F1256"/>
    <mergeCell ref="E1257:F1257"/>
    <mergeCell ref="A1261:J1261"/>
    <mergeCell ref="E1661:F1661"/>
    <mergeCell ref="E1697:F1697"/>
    <mergeCell ref="E1644:F1644"/>
    <mergeCell ref="E1559:F1559"/>
    <mergeCell ref="E1565:F1565"/>
    <mergeCell ref="E1574:F1574"/>
    <mergeCell ref="E1585:F1585"/>
    <mergeCell ref="E1357:F1357"/>
    <mergeCell ref="E1358:F1358"/>
    <mergeCell ref="E1355:F1355"/>
    <mergeCell ref="E1362:F1362"/>
    <mergeCell ref="E1350:F1350"/>
    <mergeCell ref="E1356:F1356"/>
    <mergeCell ref="E1359:F1359"/>
    <mergeCell ref="E1360:F1360"/>
    <mergeCell ref="E1361:F1361"/>
    <mergeCell ref="E1414:F1414"/>
    <mergeCell ref="E1629:F1629"/>
    <mergeCell ref="E1630:F1630"/>
    <mergeCell ref="E1637:F1637"/>
    <mergeCell ref="E1649:F1649"/>
    <mergeCell ref="E1656:F1656"/>
    <mergeCell ref="E2130:F2130"/>
    <mergeCell ref="E2131:F2131"/>
    <mergeCell ref="E2164:F2164"/>
    <mergeCell ref="E2117:F2117"/>
    <mergeCell ref="E2135:F2135"/>
    <mergeCell ref="E2171:F2171"/>
    <mergeCell ref="E2178:F2178"/>
    <mergeCell ref="E2184:F2184"/>
    <mergeCell ref="E2174:F2174"/>
    <mergeCell ref="E2159:F2159"/>
    <mergeCell ref="E2190:F2190"/>
    <mergeCell ref="E2198:F2198"/>
    <mergeCell ref="E2136:F2136"/>
    <mergeCell ref="E2143:F2143"/>
    <mergeCell ref="E2119:F2119"/>
    <mergeCell ref="E2120:F2120"/>
    <mergeCell ref="E2170:F2170"/>
    <mergeCell ref="E2182:F2182"/>
    <mergeCell ref="E2148:F2148"/>
    <mergeCell ref="E2132:F2132"/>
    <mergeCell ref="E2163:F2163"/>
    <mergeCell ref="E2196:F2196"/>
    <mergeCell ref="E2320:F2320"/>
    <mergeCell ref="E2338:F2338"/>
    <mergeCell ref="E2361:F2361"/>
    <mergeCell ref="E2327:F2327"/>
    <mergeCell ref="E2367:F2367"/>
    <mergeCell ref="E2292:F2292"/>
    <mergeCell ref="E2299:F2299"/>
    <mergeCell ref="E2302:F2302"/>
    <mergeCell ref="E2290:F2290"/>
    <mergeCell ref="E2298:F2298"/>
    <mergeCell ref="E2319:F2319"/>
    <mergeCell ref="E2332:F2332"/>
    <mergeCell ref="E2341:F2341"/>
    <mergeCell ref="E2356:F2356"/>
    <mergeCell ref="E2329:F2329"/>
    <mergeCell ref="E2307:F2307"/>
    <mergeCell ref="E2366:F2366"/>
    <mergeCell ref="E2291:F2291"/>
    <mergeCell ref="E2321:F2321"/>
    <mergeCell ref="E2322:F2322"/>
    <mergeCell ref="E6182:F6182"/>
    <mergeCell ref="E6045:F6045"/>
    <mergeCell ref="E6078:F6078"/>
    <mergeCell ref="E6084:F6084"/>
    <mergeCell ref="E6090:F6090"/>
    <mergeCell ref="E6094:F6094"/>
    <mergeCell ref="E5574:F5574"/>
    <mergeCell ref="E5575:F5575"/>
    <mergeCell ref="E5556:F5556"/>
    <mergeCell ref="E5538:F5538"/>
    <mergeCell ref="E5508:F5508"/>
    <mergeCell ref="E5504:F5504"/>
    <mergeCell ref="E5659:F5659"/>
    <mergeCell ref="E5612:F5612"/>
    <mergeCell ref="E5649:F5649"/>
    <mergeCell ref="E5611:F5611"/>
    <mergeCell ref="E5528:F5528"/>
    <mergeCell ref="E5530:F5530"/>
    <mergeCell ref="E5599:F5599"/>
    <mergeCell ref="E5606:F5606"/>
    <mergeCell ref="E5526:F5526"/>
    <mergeCell ref="E5592:F5592"/>
    <mergeCell ref="E5511:F5511"/>
    <mergeCell ref="E5524:F5524"/>
    <mergeCell ref="E5558:F5558"/>
    <mergeCell ref="E6713:F6713"/>
    <mergeCell ref="E6667:F6667"/>
    <mergeCell ref="E6675:F6675"/>
    <mergeCell ref="E6682:F6682"/>
    <mergeCell ref="E6662:F6662"/>
    <mergeCell ref="E6670:F6670"/>
    <mergeCell ref="E6579:F6579"/>
    <mergeCell ref="E6575:F6575"/>
    <mergeCell ref="E6573:F6573"/>
    <mergeCell ref="E6580:F6580"/>
    <mergeCell ref="E6595:F6595"/>
    <mergeCell ref="E6618:F6618"/>
    <mergeCell ref="E6581:F6581"/>
    <mergeCell ref="E6607:F6607"/>
    <mergeCell ref="E6615:F6615"/>
    <mergeCell ref="E6616:F6616"/>
    <mergeCell ref="E6622:F6622"/>
    <mergeCell ref="E6707:F6707"/>
    <mergeCell ref="E6708:F6708"/>
    <mergeCell ref="E6640:F6640"/>
    <mergeCell ref="E6645:F6645"/>
    <mergeCell ref="E6650:F6650"/>
    <mergeCell ref="E6658:F6658"/>
    <mergeCell ref="E6673:F6673"/>
    <mergeCell ref="E7943:F7943"/>
    <mergeCell ref="E7715:F7715"/>
    <mergeCell ref="E7624:F7624"/>
    <mergeCell ref="E7625:F7625"/>
    <mergeCell ref="E7745:F7745"/>
    <mergeCell ref="E7702:F7702"/>
    <mergeCell ref="E7712:F7712"/>
    <mergeCell ref="E7714:F7714"/>
    <mergeCell ref="E7118:F7118"/>
    <mergeCell ref="E7108:F7108"/>
    <mergeCell ref="E6881:F6881"/>
    <mergeCell ref="E6888:F6888"/>
    <mergeCell ref="E6895:F6895"/>
    <mergeCell ref="E6902:F6902"/>
    <mergeCell ref="E6898:F6898"/>
    <mergeCell ref="E6927:F6927"/>
    <mergeCell ref="E7342:F7342"/>
    <mergeCell ref="E7298:F7298"/>
    <mergeCell ref="E7312:F7312"/>
    <mergeCell ref="E7321:F7321"/>
    <mergeCell ref="E7305:F7305"/>
    <mergeCell ref="E7322:F7322"/>
    <mergeCell ref="E7330:F7330"/>
    <mergeCell ref="E7334:F7334"/>
    <mergeCell ref="E7336:F7336"/>
    <mergeCell ref="E1663:F1663"/>
    <mergeCell ref="E1675:F1675"/>
    <mergeCell ref="E8073:F8073"/>
    <mergeCell ref="E8079:F8079"/>
    <mergeCell ref="E8096:F8096"/>
    <mergeCell ref="E8104:F8104"/>
    <mergeCell ref="E8113:F8113"/>
    <mergeCell ref="E8115:F8115"/>
    <mergeCell ref="E8124:F8124"/>
    <mergeCell ref="E8101:F8101"/>
    <mergeCell ref="E7661:F7661"/>
    <mergeCell ref="E7972:F7972"/>
    <mergeCell ref="E8118:F8118"/>
    <mergeCell ref="E8133:F8133"/>
    <mergeCell ref="E7981:F7981"/>
    <mergeCell ref="E8010:F8010"/>
    <mergeCell ref="E8028:F8028"/>
    <mergeCell ref="E7995:F7995"/>
    <mergeCell ref="E7973:F7973"/>
    <mergeCell ref="E7545:F7545"/>
    <mergeCell ref="E7546:F7546"/>
    <mergeCell ref="E7591:F7591"/>
    <mergeCell ref="E7608:F7608"/>
    <mergeCell ref="E7598:F7598"/>
    <mergeCell ref="E7506:F7506"/>
    <mergeCell ref="E2251:F2251"/>
    <mergeCell ref="E2257:F2257"/>
    <mergeCell ref="E2284:F2284"/>
    <mergeCell ref="E1815:F1815"/>
    <mergeCell ref="E1822:F1822"/>
    <mergeCell ref="E2105:F2105"/>
    <mergeCell ref="E2115:F2115"/>
    <mergeCell ref="E2126:F2126"/>
    <mergeCell ref="E2138:F2138"/>
    <mergeCell ref="E2150:F2150"/>
    <mergeCell ref="E1863:F1863"/>
    <mergeCell ref="E1889:F1889"/>
    <mergeCell ref="E1910:F1910"/>
    <mergeCell ref="E1933:F1933"/>
    <mergeCell ref="E1934:F1934"/>
    <mergeCell ref="E1952:F1952"/>
    <mergeCell ref="E1960:F1960"/>
    <mergeCell ref="E1961:F1961"/>
    <mergeCell ref="E1998:F1998"/>
    <mergeCell ref="E1860:F1860"/>
    <mergeCell ref="E1870:F1870"/>
    <mergeCell ref="E1873:F1873"/>
    <mergeCell ref="E1816:F1816"/>
    <mergeCell ref="E1840:F1840"/>
    <mergeCell ref="E2472:F2472"/>
    <mergeCell ref="E2649:F2649"/>
    <mergeCell ref="E2656:F2656"/>
    <mergeCell ref="E2470:F2470"/>
    <mergeCell ref="E2486:F2486"/>
    <mergeCell ref="E2498:F2498"/>
    <mergeCell ref="E2713:F2713"/>
    <mergeCell ref="E2724:F2724"/>
    <mergeCell ref="E2725:F2725"/>
    <mergeCell ref="E5144:F5144"/>
    <mergeCell ref="E5139:F5139"/>
    <mergeCell ref="E2480:F2480"/>
    <mergeCell ref="E2564:F2564"/>
    <mergeCell ref="E2578:F2578"/>
    <mergeCell ref="E2609:F2609"/>
    <mergeCell ref="E2611:F2611"/>
    <mergeCell ref="E2579:F2579"/>
    <mergeCell ref="E2586:F2586"/>
    <mergeCell ref="E2481:F2481"/>
    <mergeCell ref="E2505:F2505"/>
    <mergeCell ref="E6027:F6027"/>
    <mergeCell ref="E6034:F6034"/>
    <mergeCell ref="E6035:F6035"/>
    <mergeCell ref="E6036:F6036"/>
    <mergeCell ref="E5765:F5765"/>
    <mergeCell ref="E5773:F5773"/>
    <mergeCell ref="E5836:F5836"/>
    <mergeCell ref="E5852:F5852"/>
    <mergeCell ref="E5843:F5843"/>
    <mergeCell ref="E5795:F5795"/>
    <mergeCell ref="E5782:F5782"/>
    <mergeCell ref="E5794:F5794"/>
    <mergeCell ref="E5727:F5727"/>
    <mergeCell ref="E5739:F5739"/>
    <mergeCell ref="E5740:F5740"/>
    <mergeCell ref="E5768:F5768"/>
    <mergeCell ref="E5788:F5788"/>
    <mergeCell ref="E5823:F5823"/>
    <mergeCell ref="E5824:F5824"/>
    <mergeCell ref="E5748:F5748"/>
    <mergeCell ref="E6006:F6006"/>
    <mergeCell ref="E6024:F6024"/>
    <mergeCell ref="E5914:F5914"/>
    <mergeCell ref="E5889:F5889"/>
    <mergeCell ref="E5867:F5867"/>
    <mergeCell ref="E5874:F5874"/>
    <mergeCell ref="E5881:F5881"/>
    <mergeCell ref="E6503:F6503"/>
    <mergeCell ref="E6488:F6488"/>
    <mergeCell ref="E6486:F6486"/>
    <mergeCell ref="E6474:F6474"/>
    <mergeCell ref="E6494:F6494"/>
    <mergeCell ref="E6508:F6508"/>
    <mergeCell ref="E6510:F6510"/>
    <mergeCell ref="E6284:F6284"/>
    <mergeCell ref="E6263:F6263"/>
    <mergeCell ref="E6258:F6258"/>
    <mergeCell ref="E6189:F6189"/>
    <mergeCell ref="E6191:F6191"/>
    <mergeCell ref="E6207:F6207"/>
    <mergeCell ref="E6236:F6236"/>
    <mergeCell ref="E6213:F6213"/>
    <mergeCell ref="E6221:F6221"/>
    <mergeCell ref="E6230:F6230"/>
    <mergeCell ref="E6231:F6231"/>
    <mergeCell ref="E6228:F6228"/>
    <mergeCell ref="E6257:F6257"/>
    <mergeCell ref="E6281:F6281"/>
    <mergeCell ref="E6327:F6327"/>
    <mergeCell ref="E6338:F6338"/>
    <mergeCell ref="E6313:F6313"/>
    <mergeCell ref="E6384:F6384"/>
    <mergeCell ref="E6362:F6362"/>
    <mergeCell ref="E6325:F6325"/>
    <mergeCell ref="E6344:F6344"/>
    <mergeCell ref="E6792:F6792"/>
    <mergeCell ref="E6798:F6798"/>
    <mergeCell ref="E6805:F6805"/>
    <mergeCell ref="E6806:F6806"/>
    <mergeCell ref="E6818:F6818"/>
    <mergeCell ref="E6753:F6753"/>
    <mergeCell ref="E6754:F6754"/>
    <mergeCell ref="E6755:F6755"/>
    <mergeCell ref="E6761:F6761"/>
    <mergeCell ref="E6768:F6768"/>
    <mergeCell ref="E6782:F6782"/>
    <mergeCell ref="E6648:F6648"/>
    <mergeCell ref="E6781:F6781"/>
    <mergeCell ref="E6799:F6799"/>
    <mergeCell ref="E6741:F6741"/>
    <mergeCell ref="E6746:F6746"/>
    <mergeCell ref="E6747:F6747"/>
    <mergeCell ref="E6758:F6758"/>
    <mergeCell ref="E6764:F6764"/>
    <mergeCell ref="E6705:F6705"/>
    <mergeCell ref="E6674:F6674"/>
    <mergeCell ref="E6684:F6684"/>
    <mergeCell ref="E6690:F6690"/>
    <mergeCell ref="E6703:F6703"/>
    <mergeCell ref="E6721:F6721"/>
    <mergeCell ref="E6683:F6683"/>
    <mergeCell ref="E6715:F6715"/>
    <mergeCell ref="E7111:F7111"/>
    <mergeCell ref="E7139:F7139"/>
    <mergeCell ref="E7124:F7124"/>
    <mergeCell ref="E7130:F7130"/>
    <mergeCell ref="E6914:F6914"/>
    <mergeCell ref="E6897:F6897"/>
    <mergeCell ref="E6939:F6939"/>
    <mergeCell ref="E6958:F6958"/>
    <mergeCell ref="E6994:F6994"/>
    <mergeCell ref="E7016:F7016"/>
    <mergeCell ref="E7023:F7023"/>
    <mergeCell ref="E6996:F6996"/>
    <mergeCell ref="E7004:F7004"/>
    <mergeCell ref="E6949:F6949"/>
    <mergeCell ref="E6963:F6963"/>
    <mergeCell ref="E6999:F6999"/>
    <mergeCell ref="E7011:F7011"/>
    <mergeCell ref="E7025:F7025"/>
    <mergeCell ref="E7008:F7008"/>
    <mergeCell ref="E7063:F7063"/>
    <mergeCell ref="E7031:F7031"/>
    <mergeCell ref="E7706:F7706"/>
    <mergeCell ref="E7707:F7707"/>
    <mergeCell ref="E7708:F7708"/>
    <mergeCell ref="E7718:F7718"/>
    <mergeCell ref="E7728:F7728"/>
    <mergeCell ref="E7738:F7738"/>
    <mergeCell ref="E7363:F7363"/>
    <mergeCell ref="E7429:F7429"/>
    <mergeCell ref="E7430:F7430"/>
    <mergeCell ref="E7442:F7442"/>
    <mergeCell ref="E7456:F7456"/>
    <mergeCell ref="E7441:F7441"/>
    <mergeCell ref="E7454:F7454"/>
    <mergeCell ref="E7460:F7460"/>
    <mergeCell ref="E7370:F7370"/>
    <mergeCell ref="E7376:F7376"/>
    <mergeCell ref="E7382:F7382"/>
    <mergeCell ref="E7387:F7387"/>
    <mergeCell ref="E7399:F7399"/>
    <mergeCell ref="E7405:F7405"/>
    <mergeCell ref="E7384:F7384"/>
    <mergeCell ref="E7433:F7433"/>
    <mergeCell ref="E7723:F7723"/>
    <mergeCell ref="E7642:F7642"/>
    <mergeCell ref="E7651:F7651"/>
    <mergeCell ref="E7669:F7669"/>
    <mergeCell ref="E7652:F7652"/>
    <mergeCell ref="E7724:F7724"/>
    <mergeCell ref="E7520:F7520"/>
    <mergeCell ref="E8120:F8120"/>
    <mergeCell ref="E8138:F8138"/>
    <mergeCell ref="E7931:F7931"/>
    <mergeCell ref="E7953:F7953"/>
    <mergeCell ref="E7954:F7954"/>
    <mergeCell ref="E7958:F7958"/>
    <mergeCell ref="E7977:F7977"/>
    <mergeCell ref="E7978:F7978"/>
    <mergeCell ref="E7982:F7982"/>
    <mergeCell ref="E7940:F7940"/>
    <mergeCell ref="E7945:F7945"/>
    <mergeCell ref="E7952:F7952"/>
    <mergeCell ref="E7744:F7744"/>
    <mergeCell ref="E7957:F7957"/>
    <mergeCell ref="E7964:F7964"/>
    <mergeCell ref="E7800:F7800"/>
    <mergeCell ref="E7811:F7811"/>
    <mergeCell ref="E7828:F7828"/>
    <mergeCell ref="E7838:F7838"/>
    <mergeCell ref="E7843:F7843"/>
    <mergeCell ref="E7859:F7859"/>
    <mergeCell ref="E7874:F7874"/>
    <mergeCell ref="E7835:F7835"/>
    <mergeCell ref="E7845:F7845"/>
    <mergeCell ref="E7846:F7846"/>
    <mergeCell ref="E7858:F7858"/>
    <mergeCell ref="E7873:F7873"/>
    <mergeCell ref="E7920:F7920"/>
    <mergeCell ref="E506:F506"/>
    <mergeCell ref="E466:F466"/>
    <mergeCell ref="E467:F467"/>
    <mergeCell ref="E468:F468"/>
    <mergeCell ref="E472:F472"/>
    <mergeCell ref="E473:F473"/>
    <mergeCell ref="E474:F474"/>
    <mergeCell ref="E480:F480"/>
    <mergeCell ref="E481:F481"/>
    <mergeCell ref="E482:F482"/>
    <mergeCell ref="E8114:F8114"/>
    <mergeCell ref="E7725:F7725"/>
    <mergeCell ref="E7735:F7735"/>
    <mergeCell ref="E7736:F7736"/>
    <mergeCell ref="E7741:F7741"/>
    <mergeCell ref="E7630:F7630"/>
    <mergeCell ref="E7676:F7676"/>
    <mergeCell ref="E7677:F7677"/>
    <mergeCell ref="E7684:F7684"/>
    <mergeCell ref="E7694:F7694"/>
    <mergeCell ref="E7698:F7698"/>
    <mergeCell ref="E7699:F7699"/>
    <mergeCell ref="E806:F806"/>
    <mergeCell ref="E818:F818"/>
    <mergeCell ref="E819:F819"/>
    <mergeCell ref="E816:F816"/>
    <mergeCell ref="E817:F817"/>
    <mergeCell ref="E825:F825"/>
    <mergeCell ref="E834:F834"/>
    <mergeCell ref="E839:F839"/>
    <mergeCell ref="E807:F807"/>
    <mergeCell ref="E808:F808"/>
    <mergeCell ref="E507:F507"/>
    <mergeCell ref="E508:F508"/>
    <mergeCell ref="E520:F520"/>
    <mergeCell ref="E599:F599"/>
    <mergeCell ref="E526:F526"/>
    <mergeCell ref="E527:F527"/>
    <mergeCell ref="E533:F533"/>
    <mergeCell ref="E534:F534"/>
    <mergeCell ref="E535:F535"/>
    <mergeCell ref="E536:F536"/>
    <mergeCell ref="E537:F537"/>
    <mergeCell ref="E538:F538"/>
    <mergeCell ref="E539:F539"/>
    <mergeCell ref="E1076:F1076"/>
    <mergeCell ref="E1088:F1088"/>
    <mergeCell ref="E873:F873"/>
    <mergeCell ref="E874:F874"/>
    <mergeCell ref="E881:F881"/>
    <mergeCell ref="E883:F883"/>
    <mergeCell ref="E903:F903"/>
    <mergeCell ref="E875:F875"/>
    <mergeCell ref="E884:F884"/>
    <mergeCell ref="E890:F890"/>
    <mergeCell ref="E891:F891"/>
    <mergeCell ref="E897:F897"/>
    <mergeCell ref="E898:F898"/>
    <mergeCell ref="E892:F892"/>
    <mergeCell ref="E900:F900"/>
    <mergeCell ref="E901:F901"/>
    <mergeCell ref="E907:F907"/>
    <mergeCell ref="E908:F908"/>
    <mergeCell ref="E1241:F1241"/>
    <mergeCell ref="E1212:F1212"/>
    <mergeCell ref="A1177:J1177"/>
    <mergeCell ref="E1182:F1182"/>
    <mergeCell ref="E1189:F1189"/>
    <mergeCell ref="E1191:F1191"/>
    <mergeCell ref="E1192:F1192"/>
    <mergeCell ref="E1185:F1185"/>
    <mergeCell ref="E1066:F1066"/>
    <mergeCell ref="E1077:F1077"/>
    <mergeCell ref="E1078:F1078"/>
    <mergeCell ref="E1085:F1085"/>
    <mergeCell ref="E1090:F1090"/>
    <mergeCell ref="E1091:F1091"/>
    <mergeCell ref="E1097:F1097"/>
    <mergeCell ref="E1074:F1074"/>
    <mergeCell ref="E1342:F1342"/>
    <mergeCell ref="E1347:F1347"/>
    <mergeCell ref="E1348:F1348"/>
    <mergeCell ref="E1266:F1266"/>
    <mergeCell ref="E1267:F1267"/>
    <mergeCell ref="E1268:F1268"/>
    <mergeCell ref="E1274:F1274"/>
    <mergeCell ref="E1278:F1278"/>
    <mergeCell ref="E1275:F1275"/>
    <mergeCell ref="E1276:F1276"/>
    <mergeCell ref="E1329:F1329"/>
    <mergeCell ref="E1335:F1335"/>
    <mergeCell ref="E1336:F1336"/>
    <mergeCell ref="E1341:F1341"/>
    <mergeCell ref="E1328:F1328"/>
    <mergeCell ref="E1340:F1340"/>
    <mergeCell ref="E1292:F1292"/>
    <mergeCell ref="E1455:F1455"/>
    <mergeCell ref="E1471:F1471"/>
    <mergeCell ref="E1469:F1469"/>
    <mergeCell ref="E1442:F1442"/>
    <mergeCell ref="E1478:F1478"/>
    <mergeCell ref="E1430:F1430"/>
    <mergeCell ref="E1443:F1443"/>
    <mergeCell ref="E1448:F1448"/>
    <mergeCell ref="E1449:F1449"/>
    <mergeCell ref="E1450:F1450"/>
    <mergeCell ref="E1436:F1436"/>
    <mergeCell ref="E1454:F1454"/>
    <mergeCell ref="E1463:F1463"/>
    <mergeCell ref="E1464:F1464"/>
    <mergeCell ref="E1477:F1477"/>
    <mergeCell ref="E1534:F1534"/>
    <mergeCell ref="E1546:F1546"/>
    <mergeCell ref="E1556:F1556"/>
    <mergeCell ref="E1557:F1557"/>
    <mergeCell ref="E1558:F1558"/>
    <mergeCell ref="E1551:F1551"/>
    <mergeCell ref="E1541:F1541"/>
    <mergeCell ref="E1547:F1547"/>
    <mergeCell ref="E1552:F1552"/>
    <mergeCell ref="E1542:F1542"/>
    <mergeCell ref="A1525:J1525"/>
    <mergeCell ref="E1533:F1533"/>
    <mergeCell ref="E1540:F1540"/>
    <mergeCell ref="E1550:F1550"/>
    <mergeCell ref="E1523:F1523"/>
    <mergeCell ref="E1538:F1538"/>
    <mergeCell ref="E1627:F1627"/>
    <mergeCell ref="E1639:F1639"/>
    <mergeCell ref="E1651:F1651"/>
    <mergeCell ref="E1591:F1591"/>
    <mergeCell ref="E1593:F1593"/>
    <mergeCell ref="E1603:F1603"/>
    <mergeCell ref="E1609:F1609"/>
    <mergeCell ref="E1622:F1622"/>
    <mergeCell ref="E1597:F1597"/>
    <mergeCell ref="E1628:F1628"/>
    <mergeCell ref="E1598:F1598"/>
    <mergeCell ref="E1599:F1599"/>
    <mergeCell ref="E1638:F1638"/>
    <mergeCell ref="E1648:F1648"/>
    <mergeCell ref="E1653:F1653"/>
    <mergeCell ref="E1617:F1617"/>
    <mergeCell ref="E1611:F1611"/>
    <mergeCell ref="E1612:F1612"/>
    <mergeCell ref="E1613:F1613"/>
    <mergeCell ref="E1618:F1618"/>
    <mergeCell ref="E1619:F1619"/>
    <mergeCell ref="A1624:J1624"/>
    <mergeCell ref="E1631:F1631"/>
    <mergeCell ref="A1632:J1632"/>
    <mergeCell ref="A1633:J1633"/>
    <mergeCell ref="E1742:F1742"/>
    <mergeCell ref="E1743:F1743"/>
    <mergeCell ref="E1749:F1749"/>
    <mergeCell ref="E1708:F1708"/>
    <mergeCell ref="E1710:F1710"/>
    <mergeCell ref="E1716:F1716"/>
    <mergeCell ref="E1722:F1722"/>
    <mergeCell ref="E1730:F1730"/>
    <mergeCell ref="E1731:F1731"/>
    <mergeCell ref="E1737:F1737"/>
    <mergeCell ref="E1738:F1738"/>
    <mergeCell ref="E1721:F1721"/>
    <mergeCell ref="A1702:J1702"/>
    <mergeCell ref="A1703:J1703"/>
    <mergeCell ref="E1705:F1705"/>
    <mergeCell ref="E1711:F1711"/>
    <mergeCell ref="E1717:F1717"/>
    <mergeCell ref="A1718:J1718"/>
    <mergeCell ref="A1719:J1719"/>
    <mergeCell ref="E1723:F1723"/>
    <mergeCell ref="E1729:F1729"/>
    <mergeCell ref="E1751:F1751"/>
    <mergeCell ref="E1761:F1761"/>
    <mergeCell ref="E1779:F1779"/>
    <mergeCell ref="E1794:F1794"/>
    <mergeCell ref="E1795:F1795"/>
    <mergeCell ref="E1796:F1796"/>
    <mergeCell ref="E1747:F1747"/>
    <mergeCell ref="E1748:F1748"/>
    <mergeCell ref="E1745:F1745"/>
    <mergeCell ref="E1793:F1793"/>
    <mergeCell ref="E1788:F1788"/>
    <mergeCell ref="E1760:F1760"/>
    <mergeCell ref="E1765:F1765"/>
    <mergeCell ref="A1781:J1781"/>
    <mergeCell ref="E1783:F1783"/>
    <mergeCell ref="E1784:F1784"/>
    <mergeCell ref="E1785:F1785"/>
    <mergeCell ref="A1789:J1789"/>
    <mergeCell ref="E1792:F1792"/>
    <mergeCell ref="E1964:F1964"/>
    <mergeCell ref="E1978:F1978"/>
    <mergeCell ref="E1999:F1999"/>
    <mergeCell ref="E1980:F1980"/>
    <mergeCell ref="E1981:F1981"/>
    <mergeCell ref="E1988:F1988"/>
    <mergeCell ref="A1965:J1965"/>
    <mergeCell ref="A1966:J1966"/>
    <mergeCell ref="E1969:F1969"/>
    <mergeCell ref="E1976:F1976"/>
    <mergeCell ref="E1983:F1983"/>
    <mergeCell ref="E1990:F1990"/>
    <mergeCell ref="E1992:F1992"/>
    <mergeCell ref="E1987:F1987"/>
    <mergeCell ref="E1971:F1971"/>
    <mergeCell ref="E1968:F1968"/>
    <mergeCell ref="E1970:F1970"/>
    <mergeCell ref="E1977:F1977"/>
    <mergeCell ref="E1989:F1989"/>
    <mergeCell ref="E2234:F2234"/>
    <mergeCell ref="E2235:F2235"/>
    <mergeCell ref="E2246:F2246"/>
    <mergeCell ref="E2006:F2006"/>
    <mergeCell ref="E2013:F2013"/>
    <mergeCell ref="E2020:F2020"/>
    <mergeCell ref="E2027:F2027"/>
    <mergeCell ref="E2028:F2028"/>
    <mergeCell ref="E2039:F2039"/>
    <mergeCell ref="E2048:F2048"/>
    <mergeCell ref="E2069:F2069"/>
    <mergeCell ref="E2079:F2079"/>
    <mergeCell ref="E2070:F2070"/>
    <mergeCell ref="E2083:F2083"/>
    <mergeCell ref="E2012:F2012"/>
    <mergeCell ref="E2056:F2056"/>
    <mergeCell ref="E2057:F2057"/>
    <mergeCell ref="E2058:F2058"/>
    <mergeCell ref="E2087:F2087"/>
    <mergeCell ref="E2068:F2068"/>
    <mergeCell ref="E2098:F2098"/>
    <mergeCell ref="E2051:F2051"/>
    <mergeCell ref="E2052:F2052"/>
    <mergeCell ref="E2402:F2402"/>
    <mergeCell ref="E2382:F2382"/>
    <mergeCell ref="E2375:F2375"/>
    <mergeCell ref="E2376:F2376"/>
    <mergeCell ref="E2377:F2377"/>
    <mergeCell ref="E2387:F2387"/>
    <mergeCell ref="E2388:F2388"/>
    <mergeCell ref="E2389:F2389"/>
    <mergeCell ref="E2226:F2226"/>
    <mergeCell ref="E2243:F2243"/>
    <mergeCell ref="E2283:F2283"/>
    <mergeCell ref="E2250:F2250"/>
    <mergeCell ref="E2228:F2228"/>
    <mergeCell ref="E2242:F2242"/>
    <mergeCell ref="E2229:F2229"/>
    <mergeCell ref="E2230:F2230"/>
    <mergeCell ref="E2231:F2231"/>
    <mergeCell ref="E2236:F2236"/>
    <mergeCell ref="E2237:F2237"/>
    <mergeCell ref="E2442:F2442"/>
    <mergeCell ref="E2443:F2443"/>
    <mergeCell ref="E2453:F2453"/>
    <mergeCell ref="E2456:F2456"/>
    <mergeCell ref="E2440:F2440"/>
    <mergeCell ref="E2444:F2444"/>
    <mergeCell ref="E2464:F2464"/>
    <mergeCell ref="E2451:F2451"/>
    <mergeCell ref="A2458:J2458"/>
    <mergeCell ref="E2461:F2461"/>
    <mergeCell ref="E2462:F2462"/>
    <mergeCell ref="E2463:F2463"/>
    <mergeCell ref="E2466:F2466"/>
    <mergeCell ref="E2455:F2455"/>
    <mergeCell ref="E2581:F2581"/>
    <mergeCell ref="E2624:F2624"/>
    <mergeCell ref="E2630:F2630"/>
    <mergeCell ref="E2618:F2618"/>
    <mergeCell ref="E2619:F2619"/>
    <mergeCell ref="E2631:F2631"/>
    <mergeCell ref="E2632:F2632"/>
    <mergeCell ref="E2587:F2587"/>
    <mergeCell ref="E2593:F2593"/>
    <mergeCell ref="E2596:F2596"/>
    <mergeCell ref="E2605:F2605"/>
    <mergeCell ref="E2582:F2582"/>
    <mergeCell ref="E2584:F2584"/>
    <mergeCell ref="E2585:F2585"/>
    <mergeCell ref="E2612:F2612"/>
    <mergeCell ref="E2625:F2625"/>
    <mergeCell ref="E2598:F2598"/>
    <mergeCell ref="E2599:F2599"/>
    <mergeCell ref="E2600:F2600"/>
    <mergeCell ref="A2601:J2601"/>
    <mergeCell ref="A2602:J2602"/>
    <mergeCell ref="E2606:F2606"/>
    <mergeCell ref="E2607:F2607"/>
    <mergeCell ref="E2692:F2692"/>
    <mergeCell ref="E2704:F2704"/>
    <mergeCell ref="E2710:F2710"/>
    <mergeCell ref="E2716:F2716"/>
    <mergeCell ref="E2722:F2722"/>
    <mergeCell ref="E2728:F2728"/>
    <mergeCell ref="E2594:F2594"/>
    <mergeCell ref="E2604:F2604"/>
    <mergeCell ref="E2610:F2610"/>
    <mergeCell ref="E2641:F2641"/>
    <mergeCell ref="E2650:F2650"/>
    <mergeCell ref="E2651:F2651"/>
    <mergeCell ref="E2657:F2657"/>
    <mergeCell ref="E2675:F2675"/>
    <mergeCell ref="E2683:F2683"/>
    <mergeCell ref="E2726:F2726"/>
    <mergeCell ref="A2613:J2613"/>
    <mergeCell ref="A2614:J2614"/>
    <mergeCell ref="E2616:F2616"/>
    <mergeCell ref="E2617:F2617"/>
    <mergeCell ref="E5206:F5206"/>
    <mergeCell ref="E5215:F5215"/>
    <mergeCell ref="E5231:F5231"/>
    <mergeCell ref="E5232:F5232"/>
    <mergeCell ref="E5187:F5187"/>
    <mergeCell ref="E5194:F5194"/>
    <mergeCell ref="E2695:F2695"/>
    <mergeCell ref="E2700:F2700"/>
    <mergeCell ref="E2701:F2701"/>
    <mergeCell ref="E2702:F2702"/>
    <mergeCell ref="E2714:F2714"/>
    <mergeCell ref="E2712:F2712"/>
    <mergeCell ref="E5156:F5156"/>
    <mergeCell ref="E5274:F5274"/>
    <mergeCell ref="E5275:F5275"/>
    <mergeCell ref="E5286:F5286"/>
    <mergeCell ref="E5143:F5143"/>
    <mergeCell ref="E5150:F5150"/>
    <mergeCell ref="E5159:F5159"/>
    <mergeCell ref="E5177:F5177"/>
    <mergeCell ref="E5216:F5216"/>
    <mergeCell ref="E5223:F5223"/>
    <mergeCell ref="E5419:F5419"/>
    <mergeCell ref="E5420:F5420"/>
    <mergeCell ref="E5425:F5425"/>
    <mergeCell ref="E5426:F5426"/>
    <mergeCell ref="E5432:F5432"/>
    <mergeCell ref="E5439:F5439"/>
    <mergeCell ref="E5441:F5441"/>
    <mergeCell ref="E5488:F5488"/>
    <mergeCell ref="E5492:F5492"/>
    <mergeCell ref="E5493:F5493"/>
    <mergeCell ref="E5377:F5377"/>
    <mergeCell ref="E5385:F5385"/>
    <mergeCell ref="E5391:F5391"/>
    <mergeCell ref="E5392:F5392"/>
    <mergeCell ref="E5412:F5412"/>
    <mergeCell ref="E5413:F5413"/>
    <mergeCell ref="E5418:F5418"/>
    <mergeCell ref="E5379:F5379"/>
    <mergeCell ref="E5380:F5380"/>
    <mergeCell ref="E5467:F5467"/>
    <mergeCell ref="E5449:F5449"/>
    <mergeCell ref="E5448:F5448"/>
    <mergeCell ref="E5486:F5486"/>
    <mergeCell ref="E5459:F5459"/>
    <mergeCell ref="E5473:F5473"/>
    <mergeCell ref="E5474:F5474"/>
    <mergeCell ref="E5378:F5378"/>
    <mergeCell ref="E5383:F5383"/>
    <mergeCell ref="E5540:F5540"/>
    <mergeCell ref="E5546:F5546"/>
    <mergeCell ref="E5554:F5554"/>
    <mergeCell ref="E5566:F5566"/>
    <mergeCell ref="E5548:F5548"/>
    <mergeCell ref="E5494:F5494"/>
    <mergeCell ref="E5498:F5498"/>
    <mergeCell ref="E5499:F5499"/>
    <mergeCell ref="E5506:F5506"/>
    <mergeCell ref="E5513:F5513"/>
    <mergeCell ref="E5514:F5514"/>
    <mergeCell ref="E5520:F5520"/>
    <mergeCell ref="E5527:F5527"/>
    <mergeCell ref="E5532:F5532"/>
    <mergeCell ref="E5519:F5519"/>
    <mergeCell ref="E5501:F5501"/>
    <mergeCell ref="E5565:F5565"/>
    <mergeCell ref="E5552:F5552"/>
    <mergeCell ref="E5553:F5553"/>
    <mergeCell ref="E5560:F5560"/>
    <mergeCell ref="E5561:F5561"/>
    <mergeCell ref="E5562:F5562"/>
    <mergeCell ref="E5802:F5802"/>
    <mergeCell ref="E5780:F5780"/>
    <mergeCell ref="E5806:F5806"/>
    <mergeCell ref="E5808:F5808"/>
    <mergeCell ref="E5809:F5809"/>
    <mergeCell ref="E5810:F5810"/>
    <mergeCell ref="E5716:F5716"/>
    <mergeCell ref="E5715:F5715"/>
    <mergeCell ref="E5772:F5772"/>
    <mergeCell ref="E5781:F5781"/>
    <mergeCell ref="E5732:F5732"/>
    <mergeCell ref="E5650:F5650"/>
    <mergeCell ref="E5684:F5684"/>
    <mergeCell ref="E5644:F5644"/>
    <mergeCell ref="E5661:F5661"/>
    <mergeCell ref="E5656:F5656"/>
    <mergeCell ref="A5699:J5699"/>
    <mergeCell ref="A5700:J5700"/>
    <mergeCell ref="E5704:F5704"/>
    <mergeCell ref="E5711:F5711"/>
    <mergeCell ref="E5718:F5718"/>
    <mergeCell ref="E5725:F5725"/>
    <mergeCell ref="E5733:F5733"/>
    <mergeCell ref="E5734:F5734"/>
    <mergeCell ref="E5745:F5745"/>
    <mergeCell ref="E5954:F5954"/>
    <mergeCell ref="E5955:F5955"/>
    <mergeCell ref="E5970:F5970"/>
    <mergeCell ref="E5946:F5946"/>
    <mergeCell ref="E5947:F5947"/>
    <mergeCell ref="E5957:F5957"/>
    <mergeCell ref="E5958:F5958"/>
    <mergeCell ref="E5915:F5915"/>
    <mergeCell ref="E5922:F5922"/>
    <mergeCell ref="E5941:F5941"/>
    <mergeCell ref="E5820:F5820"/>
    <mergeCell ref="E5834:F5834"/>
    <mergeCell ref="E5830:F5830"/>
    <mergeCell ref="E5837:F5837"/>
    <mergeCell ref="E5831:F5831"/>
    <mergeCell ref="E5857:F5857"/>
    <mergeCell ref="E5869:F5869"/>
    <mergeCell ref="E5876:F5876"/>
    <mergeCell ref="E5856:F5856"/>
    <mergeCell ref="E5902:F5902"/>
    <mergeCell ref="E5903:F5903"/>
    <mergeCell ref="E5908:F5908"/>
    <mergeCell ref="E5909:F5909"/>
    <mergeCell ref="E5832:F5832"/>
    <mergeCell ref="E5839:F5839"/>
    <mergeCell ref="E5846:F5846"/>
    <mergeCell ref="E5853:F5853"/>
    <mergeCell ref="E6168:F6168"/>
    <mergeCell ref="E6167:F6167"/>
    <mergeCell ref="E6148:F6148"/>
    <mergeCell ref="E6150:F6150"/>
    <mergeCell ref="E6156:F6156"/>
    <mergeCell ref="E6158:F6158"/>
    <mergeCell ref="E5977:F5977"/>
    <mergeCell ref="E5988:F5988"/>
    <mergeCell ref="E5990:F5990"/>
    <mergeCell ref="E5998:F5998"/>
    <mergeCell ref="E6004:F6004"/>
    <mergeCell ref="E6005:F6005"/>
    <mergeCell ref="E6012:F6012"/>
    <mergeCell ref="E6007:F6007"/>
    <mergeCell ref="E5979:F5979"/>
    <mergeCell ref="E5985:F5985"/>
    <mergeCell ref="E5986:F5986"/>
    <mergeCell ref="E6013:F6013"/>
    <mergeCell ref="E6015:F6015"/>
    <mergeCell ref="E6000:F6000"/>
    <mergeCell ref="E6008:F6008"/>
    <mergeCell ref="E6014:F6014"/>
    <mergeCell ref="E6026:F6026"/>
    <mergeCell ref="E6018:F6018"/>
    <mergeCell ref="E6019:F6019"/>
    <mergeCell ref="E6424:F6424"/>
    <mergeCell ref="E6425:F6425"/>
    <mergeCell ref="E6392:F6392"/>
    <mergeCell ref="E6405:F6405"/>
    <mergeCell ref="E6393:F6393"/>
    <mergeCell ref="E6419:F6419"/>
    <mergeCell ref="E6404:F6404"/>
    <mergeCell ref="E6411:F6411"/>
    <mergeCell ref="E6390:F6390"/>
    <mergeCell ref="E6399:F6399"/>
    <mergeCell ref="E6302:F6302"/>
    <mergeCell ref="E6309:F6309"/>
    <mergeCell ref="E6380:F6380"/>
    <mergeCell ref="E6397:F6397"/>
    <mergeCell ref="E6416:F6416"/>
    <mergeCell ref="E6315:F6315"/>
    <mergeCell ref="E6324:F6324"/>
    <mergeCell ref="E6345:F6345"/>
    <mergeCell ref="E6353:F6353"/>
    <mergeCell ref="E6354:F6354"/>
    <mergeCell ref="E6355:F6355"/>
    <mergeCell ref="E6332:F6332"/>
    <mergeCell ref="E6374:F6374"/>
    <mergeCell ref="E6331:F6331"/>
    <mergeCell ref="E6336:F6336"/>
    <mergeCell ref="E6350:F6350"/>
    <mergeCell ref="E6665:F6665"/>
    <mergeCell ref="E6698:F6698"/>
    <mergeCell ref="E6679:F6679"/>
    <mergeCell ref="E6678:F6678"/>
    <mergeCell ref="E6686:F6686"/>
    <mergeCell ref="E6687:F6687"/>
    <mergeCell ref="E6646:F6646"/>
    <mergeCell ref="E6699:F6699"/>
    <mergeCell ref="E6432:F6432"/>
    <mergeCell ref="E6438:F6438"/>
    <mergeCell ref="E6444:F6444"/>
    <mergeCell ref="E6465:F6465"/>
    <mergeCell ref="E6467:F6467"/>
    <mergeCell ref="E6471:F6471"/>
    <mergeCell ref="E6455:F6455"/>
    <mergeCell ref="E6443:F6443"/>
    <mergeCell ref="E6433:F6433"/>
    <mergeCell ref="E6439:F6439"/>
    <mergeCell ref="E6445:F6445"/>
    <mergeCell ref="E6457:F6457"/>
    <mergeCell ref="E6449:F6449"/>
    <mergeCell ref="E6461:F6461"/>
    <mergeCell ref="E6513:F6513"/>
    <mergeCell ref="E6519:F6519"/>
    <mergeCell ref="E6523:F6523"/>
    <mergeCell ref="E6524:F6524"/>
    <mergeCell ref="E7096:F7096"/>
    <mergeCell ref="E7102:F7102"/>
    <mergeCell ref="E7029:F7029"/>
    <mergeCell ref="E7039:F7039"/>
    <mergeCell ref="E7049:F7049"/>
    <mergeCell ref="E6833:F6833"/>
    <mergeCell ref="E6891:F6891"/>
    <mergeCell ref="E6916:F6916"/>
    <mergeCell ref="E6948:F6948"/>
    <mergeCell ref="E6871:F6871"/>
    <mergeCell ref="E6878:F6878"/>
    <mergeCell ref="E6852:F6852"/>
    <mergeCell ref="E6853:F6853"/>
    <mergeCell ref="E6873:F6873"/>
    <mergeCell ref="E6875:F6875"/>
    <mergeCell ref="E6876:F6876"/>
    <mergeCell ref="E7006:F7006"/>
    <mergeCell ref="E6880:F6880"/>
    <mergeCell ref="E6903:F6903"/>
    <mergeCell ref="E6974:F6974"/>
    <mergeCell ref="E6980:F6980"/>
    <mergeCell ref="E6997:F6997"/>
    <mergeCell ref="E7009:F7009"/>
    <mergeCell ref="E7278:F7278"/>
    <mergeCell ref="E7283:F7283"/>
    <mergeCell ref="E7253:F7253"/>
    <mergeCell ref="E7274:F7274"/>
    <mergeCell ref="E7252:F7252"/>
    <mergeCell ref="E7262:F7262"/>
    <mergeCell ref="E7227:F7227"/>
    <mergeCell ref="E7216:F7216"/>
    <mergeCell ref="E7206:F7206"/>
    <mergeCell ref="E7208:F7208"/>
    <mergeCell ref="E7209:F7209"/>
    <mergeCell ref="E7231:F7231"/>
    <mergeCell ref="E7232:F7232"/>
    <mergeCell ref="E7242:F7242"/>
    <mergeCell ref="E7230:F7230"/>
    <mergeCell ref="E7235:F7235"/>
    <mergeCell ref="E7239:F7239"/>
    <mergeCell ref="E7240:F7240"/>
    <mergeCell ref="E7221:F7221"/>
    <mergeCell ref="E7213:F7213"/>
    <mergeCell ref="E7214:F7214"/>
    <mergeCell ref="E7215:F7215"/>
    <mergeCell ref="E7218:F7218"/>
    <mergeCell ref="E7219:F7219"/>
    <mergeCell ref="E7220:F7220"/>
    <mergeCell ref="E7595:F7595"/>
    <mergeCell ref="E7601:F7601"/>
    <mergeCell ref="E7584:F7584"/>
    <mergeCell ref="E7585:F7585"/>
    <mergeCell ref="E7529:F7529"/>
    <mergeCell ref="E7551:F7551"/>
    <mergeCell ref="E7553:F7553"/>
    <mergeCell ref="E7570:F7570"/>
    <mergeCell ref="E7567:F7567"/>
    <mergeCell ref="E7565:F7565"/>
    <mergeCell ref="E7550:F7550"/>
    <mergeCell ref="E7558:F7558"/>
    <mergeCell ref="E7573:F7573"/>
    <mergeCell ref="E7574:F7574"/>
    <mergeCell ref="E7559:F7559"/>
    <mergeCell ref="E7564:F7564"/>
    <mergeCell ref="A7530:J7530"/>
    <mergeCell ref="A7531:J7531"/>
    <mergeCell ref="E7536:F7536"/>
    <mergeCell ref="A7538:J7538"/>
    <mergeCell ref="E7548:F7548"/>
    <mergeCell ref="A7554:J7554"/>
    <mergeCell ref="A7555:J7555"/>
    <mergeCell ref="E8069:F8069"/>
    <mergeCell ref="E8095:F8095"/>
    <mergeCell ref="E8102:F8102"/>
    <mergeCell ref="E8017:F8017"/>
    <mergeCell ref="E8027:F8027"/>
    <mergeCell ref="E8035:F8035"/>
    <mergeCell ref="E8036:F8036"/>
    <mergeCell ref="E8018:F8018"/>
    <mergeCell ref="E8020:F8020"/>
    <mergeCell ref="E8038:F8038"/>
    <mergeCell ref="E8085:F8085"/>
    <mergeCell ref="E8044:F8044"/>
    <mergeCell ref="E7786:F7786"/>
    <mergeCell ref="E7792:F7792"/>
    <mergeCell ref="E7798:F7798"/>
    <mergeCell ref="E7850:F7850"/>
    <mergeCell ref="E7870:F7870"/>
    <mergeCell ref="E7897:F7897"/>
    <mergeCell ref="E7922:F7922"/>
    <mergeCell ref="E7930:F7930"/>
    <mergeCell ref="E7802:F7802"/>
    <mergeCell ref="E7831:F7831"/>
    <mergeCell ref="E7887:F7887"/>
    <mergeCell ref="E7816:F7816"/>
    <mergeCell ref="E7817:F7817"/>
    <mergeCell ref="E16:F16"/>
    <mergeCell ref="E17:F17"/>
    <mergeCell ref="E18:F18"/>
    <mergeCell ref="E327:F327"/>
    <mergeCell ref="E328:F328"/>
    <mergeCell ref="E332:F332"/>
    <mergeCell ref="E333:F333"/>
    <mergeCell ref="E334:F334"/>
    <mergeCell ref="E335:F335"/>
    <mergeCell ref="E336:F336"/>
    <mergeCell ref="E338:F338"/>
    <mergeCell ref="E339:F339"/>
    <mergeCell ref="E340:F340"/>
    <mergeCell ref="E341:F341"/>
    <mergeCell ref="E45:F45"/>
    <mergeCell ref="E47:F47"/>
    <mergeCell ref="E48:F48"/>
    <mergeCell ref="E49:F49"/>
    <mergeCell ref="E50:F50"/>
    <mergeCell ref="E51:F51"/>
    <mergeCell ref="E52:F52"/>
    <mergeCell ref="E53:F53"/>
    <mergeCell ref="E54:F54"/>
    <mergeCell ref="E56:F56"/>
    <mergeCell ref="E57:F57"/>
    <mergeCell ref="E58:F58"/>
    <mergeCell ref="E59:F59"/>
    <mergeCell ref="E60:F60"/>
    <mergeCell ref="E61:F61"/>
    <mergeCell ref="E342:F342"/>
    <mergeCell ref="E344:F344"/>
    <mergeCell ref="E345:F345"/>
    <mergeCell ref="E346:F346"/>
    <mergeCell ref="E347:F347"/>
    <mergeCell ref="E348:F348"/>
    <mergeCell ref="E352:F352"/>
    <mergeCell ref="E353:F353"/>
    <mergeCell ref="E355:F355"/>
    <mergeCell ref="E356:F356"/>
    <mergeCell ref="E357:F357"/>
    <mergeCell ref="E358:F358"/>
    <mergeCell ref="E359:F359"/>
    <mergeCell ref="E360:F360"/>
    <mergeCell ref="E364:F364"/>
    <mergeCell ref="E365:F365"/>
    <mergeCell ref="E366:F366"/>
    <mergeCell ref="E367:F367"/>
    <mergeCell ref="E368:F368"/>
    <mergeCell ref="E369:F369"/>
    <mergeCell ref="E370:F370"/>
    <mergeCell ref="E371:F371"/>
    <mergeCell ref="E372:F372"/>
    <mergeCell ref="E373:F373"/>
    <mergeCell ref="E377:F377"/>
    <mergeCell ref="E378:F378"/>
    <mergeCell ref="E379:F379"/>
    <mergeCell ref="E380:F380"/>
    <mergeCell ref="E381:F381"/>
    <mergeCell ref="E382:F382"/>
    <mergeCell ref="E383:F383"/>
    <mergeCell ref="E384:F384"/>
    <mergeCell ref="E385:F385"/>
    <mergeCell ref="E386:F386"/>
    <mergeCell ref="E393:F393"/>
    <mergeCell ref="E394:F394"/>
    <mergeCell ref="E395:F395"/>
    <mergeCell ref="E396:F396"/>
    <mergeCell ref="A387:J387"/>
    <mergeCell ref="A388:J388"/>
    <mergeCell ref="E390:F390"/>
    <mergeCell ref="E391:F391"/>
    <mergeCell ref="E392:F392"/>
    <mergeCell ref="E397:F397"/>
    <mergeCell ref="E398:F398"/>
    <mergeCell ref="E399:F399"/>
    <mergeCell ref="E403:F403"/>
    <mergeCell ref="E404:F404"/>
    <mergeCell ref="E405:F405"/>
    <mergeCell ref="E406:F406"/>
    <mergeCell ref="E407:F407"/>
    <mergeCell ref="E408:F408"/>
    <mergeCell ref="E409:F409"/>
    <mergeCell ref="E410:F410"/>
    <mergeCell ref="E411:F411"/>
    <mergeCell ref="E412:F412"/>
    <mergeCell ref="A400:J400"/>
    <mergeCell ref="A401:J401"/>
    <mergeCell ref="A413:J413"/>
    <mergeCell ref="E416:F416"/>
    <mergeCell ref="E417:F417"/>
    <mergeCell ref="E418:F418"/>
    <mergeCell ref="A420:J420"/>
    <mergeCell ref="E423:F423"/>
    <mergeCell ref="E424:F424"/>
    <mergeCell ref="E425:F425"/>
    <mergeCell ref="E426:F426"/>
    <mergeCell ref="E427:F427"/>
    <mergeCell ref="E428:F428"/>
    <mergeCell ref="E429:F429"/>
    <mergeCell ref="E430:F430"/>
    <mergeCell ref="E431:F431"/>
    <mergeCell ref="A414:J414"/>
    <mergeCell ref="A419:J419"/>
    <mergeCell ref="E422:F422"/>
    <mergeCell ref="E432:F432"/>
    <mergeCell ref="E436:F436"/>
    <mergeCell ref="E437:F437"/>
    <mergeCell ref="E438:F438"/>
    <mergeCell ref="E439:F439"/>
    <mergeCell ref="E440:F440"/>
    <mergeCell ref="E441:F441"/>
    <mergeCell ref="E442:F442"/>
    <mergeCell ref="E443:F443"/>
    <mergeCell ref="E444:F444"/>
    <mergeCell ref="A433:J433"/>
    <mergeCell ref="A434:J434"/>
    <mergeCell ref="A445:J445"/>
    <mergeCell ref="A446:J446"/>
    <mergeCell ref="E448:F448"/>
    <mergeCell ref="E450:F450"/>
    <mergeCell ref="E451:F451"/>
    <mergeCell ref="E452:F452"/>
    <mergeCell ref="E453:F453"/>
    <mergeCell ref="A455:J455"/>
    <mergeCell ref="E458:F458"/>
    <mergeCell ref="E459:F459"/>
    <mergeCell ref="E460:F460"/>
    <mergeCell ref="E461:F461"/>
    <mergeCell ref="E462:F462"/>
    <mergeCell ref="E469:F469"/>
    <mergeCell ref="E470:F470"/>
    <mergeCell ref="E471:F471"/>
    <mergeCell ref="E483:F483"/>
    <mergeCell ref="E494:F494"/>
    <mergeCell ref="A502:J502"/>
    <mergeCell ref="A528:J528"/>
    <mergeCell ref="A529:J529"/>
    <mergeCell ref="E531:F531"/>
    <mergeCell ref="E532:F532"/>
    <mergeCell ref="E561:F561"/>
    <mergeCell ref="E562:F562"/>
    <mergeCell ref="E543:F543"/>
    <mergeCell ref="E544:F544"/>
    <mergeCell ref="E487:F487"/>
    <mergeCell ref="E488:F488"/>
    <mergeCell ref="E489:F489"/>
    <mergeCell ref="E491:F491"/>
    <mergeCell ref="E492:F492"/>
    <mergeCell ref="E493:F493"/>
    <mergeCell ref="E495:F495"/>
    <mergeCell ref="E496:F496"/>
    <mergeCell ref="E497:F497"/>
    <mergeCell ref="E498:F498"/>
    <mergeCell ref="E499:F499"/>
    <mergeCell ref="E500:F500"/>
    <mergeCell ref="E698:F698"/>
    <mergeCell ref="E708:F708"/>
    <mergeCell ref="E709:F709"/>
    <mergeCell ref="E710:F710"/>
    <mergeCell ref="E718:F718"/>
    <mergeCell ref="E730:F730"/>
    <mergeCell ref="E731:F731"/>
    <mergeCell ref="E732:F732"/>
    <mergeCell ref="E703:F703"/>
    <mergeCell ref="E715:F715"/>
    <mergeCell ref="E716:F716"/>
    <mergeCell ref="E717:F717"/>
    <mergeCell ref="A720:J720"/>
    <mergeCell ref="A721:J721"/>
    <mergeCell ref="E727:F727"/>
    <mergeCell ref="E729:F729"/>
    <mergeCell ref="A733:J733"/>
    <mergeCell ref="A734:J734"/>
    <mergeCell ref="E736:F736"/>
    <mergeCell ref="E809:F809"/>
    <mergeCell ref="A810:J810"/>
    <mergeCell ref="A811:J811"/>
    <mergeCell ref="E820:F820"/>
    <mergeCell ref="E826:F826"/>
    <mergeCell ref="E827:F827"/>
    <mergeCell ref="E828:F828"/>
    <mergeCell ref="E835:F835"/>
    <mergeCell ref="E846:F846"/>
    <mergeCell ref="E866:F866"/>
    <mergeCell ref="E867:F867"/>
    <mergeCell ref="E868:F868"/>
    <mergeCell ref="A870:J870"/>
    <mergeCell ref="E876:F876"/>
    <mergeCell ref="E855:F855"/>
    <mergeCell ref="E862:F862"/>
    <mergeCell ref="E893:F893"/>
    <mergeCell ref="E909:F909"/>
    <mergeCell ref="E912:F912"/>
    <mergeCell ref="A927:J927"/>
    <mergeCell ref="E943:F943"/>
    <mergeCell ref="E951:F951"/>
    <mergeCell ref="E952:F952"/>
    <mergeCell ref="A954:J954"/>
    <mergeCell ref="E910:F910"/>
    <mergeCell ref="E917:F917"/>
    <mergeCell ref="E918:F918"/>
    <mergeCell ref="E913:F913"/>
    <mergeCell ref="E925:F925"/>
    <mergeCell ref="E932:F932"/>
    <mergeCell ref="E939:F939"/>
    <mergeCell ref="E1101:F1101"/>
    <mergeCell ref="E1110:F1110"/>
    <mergeCell ref="E1132:F1132"/>
    <mergeCell ref="E1160:F1160"/>
    <mergeCell ref="E1161:F1161"/>
    <mergeCell ref="E1166:F1166"/>
    <mergeCell ref="E1183:F1183"/>
    <mergeCell ref="E1107:F1107"/>
    <mergeCell ref="E1108:F1108"/>
    <mergeCell ref="E1109:F1109"/>
    <mergeCell ref="E1114:F1114"/>
    <mergeCell ref="E1115:F1115"/>
    <mergeCell ref="E1140:F1140"/>
    <mergeCell ref="E1145:F1145"/>
    <mergeCell ref="E1146:F1146"/>
    <mergeCell ref="E1147:F1147"/>
    <mergeCell ref="E1152:F1152"/>
    <mergeCell ref="E1153:F1153"/>
    <mergeCell ref="E1154:F1154"/>
    <mergeCell ref="A1155:J1155"/>
    <mergeCell ref="E1200:F1200"/>
    <mergeCell ref="E1204:F1204"/>
    <mergeCell ref="E1205:F1205"/>
    <mergeCell ref="E1238:F1238"/>
    <mergeCell ref="E1242:F1242"/>
    <mergeCell ref="E1251:F1251"/>
    <mergeCell ref="E1258:F1258"/>
    <mergeCell ref="A1262:J1262"/>
    <mergeCell ref="E1265:F1265"/>
    <mergeCell ref="A1208:J1208"/>
    <mergeCell ref="E1213:F1213"/>
    <mergeCell ref="E1214:F1214"/>
    <mergeCell ref="A1215:J1215"/>
    <mergeCell ref="A1216:J1216"/>
    <mergeCell ref="E1220:F1220"/>
    <mergeCell ref="E1221:F1221"/>
    <mergeCell ref="E1232:F1232"/>
    <mergeCell ref="E1240:F1240"/>
    <mergeCell ref="E1293:F1293"/>
    <mergeCell ref="E1300:F1300"/>
    <mergeCell ref="E1305:F1305"/>
    <mergeCell ref="E1310:F1310"/>
    <mergeCell ref="E1311:F1311"/>
    <mergeCell ref="E1317:F1317"/>
    <mergeCell ref="E1323:F1323"/>
    <mergeCell ref="E1324:F1324"/>
    <mergeCell ref="E1307:F1307"/>
    <mergeCell ref="E1312:F1312"/>
    <mergeCell ref="E1313:F1313"/>
    <mergeCell ref="E1304:F1304"/>
    <mergeCell ref="E1303:F1303"/>
    <mergeCell ref="E1301:F1301"/>
    <mergeCell ref="E1302:F1302"/>
    <mergeCell ref="E1298:F1298"/>
    <mergeCell ref="E1309:F1309"/>
    <mergeCell ref="E1314:F1314"/>
    <mergeCell ref="E1315:F1315"/>
    <mergeCell ref="E1316:F1316"/>
    <mergeCell ref="A1318:J1318"/>
    <mergeCell ref="A1319:J1319"/>
    <mergeCell ref="E1321:F1321"/>
    <mergeCell ref="E1376:F1376"/>
    <mergeCell ref="E1389:F1389"/>
    <mergeCell ref="E1394:F1394"/>
    <mergeCell ref="E1395:F1395"/>
    <mergeCell ref="E1396:F1396"/>
    <mergeCell ref="E1402:F1402"/>
    <mergeCell ref="E1408:F1408"/>
    <mergeCell ref="E1409:F1409"/>
    <mergeCell ref="E1418:F1418"/>
    <mergeCell ref="E1434:F1434"/>
    <mergeCell ref="E1367:F1367"/>
    <mergeCell ref="E1368:F1368"/>
    <mergeCell ref="E1369:F1369"/>
    <mergeCell ref="E1413:F1413"/>
    <mergeCell ref="E1392:F1392"/>
    <mergeCell ref="E1390:F1390"/>
    <mergeCell ref="E1401:F1401"/>
    <mergeCell ref="E1406:F1406"/>
    <mergeCell ref="E1400:F1400"/>
    <mergeCell ref="E1427:F1427"/>
    <mergeCell ref="E1428:F1428"/>
    <mergeCell ref="E1422:F1422"/>
    <mergeCell ref="E1519:F1519"/>
    <mergeCell ref="E1520:F1520"/>
    <mergeCell ref="E1518:F1518"/>
    <mergeCell ref="E1514:F1514"/>
    <mergeCell ref="E1485:F1485"/>
    <mergeCell ref="E1492:F1492"/>
    <mergeCell ref="E1493:F1493"/>
    <mergeCell ref="E1506:F1506"/>
    <mergeCell ref="E1512:F1512"/>
    <mergeCell ref="E1513:F1513"/>
    <mergeCell ref="E1484:F1484"/>
    <mergeCell ref="E1486:F1486"/>
    <mergeCell ref="E1564:F1564"/>
    <mergeCell ref="E1588:F1588"/>
    <mergeCell ref="E1589:F1589"/>
    <mergeCell ref="E1608:F1608"/>
    <mergeCell ref="E1620:F1620"/>
    <mergeCell ref="E1626:F1626"/>
    <mergeCell ref="E1581:F1581"/>
    <mergeCell ref="E1587:F1587"/>
    <mergeCell ref="E1592:F1592"/>
    <mergeCell ref="E1575:F1575"/>
    <mergeCell ref="E1580:F1580"/>
    <mergeCell ref="E1561:F1561"/>
    <mergeCell ref="E1562:F1562"/>
    <mergeCell ref="E1563:F1563"/>
    <mergeCell ref="A1566:J1566"/>
    <mergeCell ref="A1567:J1567"/>
    <mergeCell ref="E1569:F1569"/>
    <mergeCell ref="E1671:F1671"/>
    <mergeCell ref="E1672:F1672"/>
    <mergeCell ref="E1673:F1673"/>
    <mergeCell ref="E1678:F1678"/>
    <mergeCell ref="E1686:F1686"/>
    <mergeCell ref="E1692:F1692"/>
    <mergeCell ref="E1694:F1694"/>
    <mergeCell ref="E1700:F1700"/>
    <mergeCell ref="E1701:F1701"/>
    <mergeCell ref="E1707:F1707"/>
    <mergeCell ref="E1714:F1714"/>
    <mergeCell ref="E1724:F1724"/>
    <mergeCell ref="E1674:F1674"/>
    <mergeCell ref="E1676:F1676"/>
    <mergeCell ref="E1677:F1677"/>
    <mergeCell ref="E1670:F1670"/>
    <mergeCell ref="E1679:F1679"/>
    <mergeCell ref="E1680:F1680"/>
    <mergeCell ref="E1681:F1681"/>
    <mergeCell ref="A1683:J1683"/>
    <mergeCell ref="A1684:J1684"/>
    <mergeCell ref="E1687:F1687"/>
    <mergeCell ref="E1693:F1693"/>
    <mergeCell ref="E1699:F1699"/>
    <mergeCell ref="E1758:F1758"/>
    <mergeCell ref="E1759:F1759"/>
    <mergeCell ref="A1762:J1762"/>
    <mergeCell ref="A1763:J1763"/>
    <mergeCell ref="E1767:F1767"/>
    <mergeCell ref="E1768:F1768"/>
    <mergeCell ref="E1786:F1786"/>
    <mergeCell ref="E1787:F1787"/>
    <mergeCell ref="A1790:J1790"/>
    <mergeCell ref="E1804:F1804"/>
    <mergeCell ref="E1805:F1805"/>
    <mergeCell ref="E1801:F1801"/>
    <mergeCell ref="E1802:F1802"/>
    <mergeCell ref="E1797:F1797"/>
    <mergeCell ref="A1798:J1798"/>
    <mergeCell ref="A1799:J1799"/>
    <mergeCell ref="E1803:F1803"/>
    <mergeCell ref="E1806:F1806"/>
    <mergeCell ref="A1807:J1807"/>
    <mergeCell ref="E1823:F1823"/>
    <mergeCell ref="E1824:F1824"/>
    <mergeCell ref="E1825:F1825"/>
    <mergeCell ref="E1829:F1829"/>
    <mergeCell ref="E1830:F1830"/>
    <mergeCell ref="E1833:F1833"/>
    <mergeCell ref="E1857:F1857"/>
    <mergeCell ref="E1858:F1858"/>
    <mergeCell ref="E1859:F1859"/>
    <mergeCell ref="E1867:F1867"/>
    <mergeCell ref="E1868:F1868"/>
    <mergeCell ref="E1875:F1875"/>
    <mergeCell ref="E1844:F1844"/>
    <mergeCell ref="E1845:F1845"/>
    <mergeCell ref="E1813:F1813"/>
    <mergeCell ref="E1854:F1854"/>
    <mergeCell ref="E1874:F1874"/>
    <mergeCell ref="E1817:F1817"/>
    <mergeCell ref="E1818:F1818"/>
    <mergeCell ref="E1877:F1877"/>
    <mergeCell ref="E1884:F1884"/>
    <mergeCell ref="E1885:F1885"/>
    <mergeCell ref="E1893:F1893"/>
    <mergeCell ref="E1894:F1894"/>
    <mergeCell ref="E1895:F1895"/>
    <mergeCell ref="E1902:F1902"/>
    <mergeCell ref="E1903:F1903"/>
    <mergeCell ref="A1905:J1905"/>
    <mergeCell ref="E1908:F1908"/>
    <mergeCell ref="E1909:F1909"/>
    <mergeCell ref="E1887:F1887"/>
    <mergeCell ref="E1888:F1888"/>
    <mergeCell ref="E1896:F1896"/>
    <mergeCell ref="E1898:F1898"/>
    <mergeCell ref="A1904:J1904"/>
    <mergeCell ref="E1907:F1907"/>
    <mergeCell ref="E1912:F1912"/>
    <mergeCell ref="E1913:F1913"/>
    <mergeCell ref="E1918:F1918"/>
    <mergeCell ref="E1922:F1922"/>
    <mergeCell ref="E1955:F1955"/>
    <mergeCell ref="E1962:F1962"/>
    <mergeCell ref="E1931:F1931"/>
    <mergeCell ref="E1949:F1949"/>
    <mergeCell ref="E1959:F1959"/>
    <mergeCell ref="E1958:F1958"/>
    <mergeCell ref="E1951:F1951"/>
    <mergeCell ref="E1920:F1920"/>
    <mergeCell ref="E1954:F1954"/>
    <mergeCell ref="E1938:F1938"/>
    <mergeCell ref="E1914:F1914"/>
    <mergeCell ref="E1915:F1915"/>
    <mergeCell ref="E1916:F1916"/>
    <mergeCell ref="E1923:F1923"/>
    <mergeCell ref="E1924:F1924"/>
    <mergeCell ref="E2003:F2003"/>
    <mergeCell ref="E2004:F2004"/>
    <mergeCell ref="E2011:F2011"/>
    <mergeCell ref="E2025:F2025"/>
    <mergeCell ref="E2032:F2032"/>
    <mergeCell ref="E2040:F2040"/>
    <mergeCell ref="A2053:J2053"/>
    <mergeCell ref="A2054:J2054"/>
    <mergeCell ref="E2061:F2061"/>
    <mergeCell ref="E2059:F2059"/>
    <mergeCell ref="E2060:F2060"/>
    <mergeCell ref="E2038:F2038"/>
    <mergeCell ref="E2033:F2033"/>
    <mergeCell ref="E2015:F2015"/>
    <mergeCell ref="E2009:F2009"/>
    <mergeCell ref="E2019:F2019"/>
    <mergeCell ref="E2024:F2024"/>
    <mergeCell ref="E2026:F2026"/>
    <mergeCell ref="E2049:F2049"/>
    <mergeCell ref="E2050:F2050"/>
    <mergeCell ref="E2017:F2017"/>
    <mergeCell ref="E2076:F2076"/>
    <mergeCell ref="E2077:F2077"/>
    <mergeCell ref="E2078:F2078"/>
    <mergeCell ref="E2088:F2088"/>
    <mergeCell ref="E2100:F2100"/>
    <mergeCell ref="E2101:F2101"/>
    <mergeCell ref="E2122:F2122"/>
    <mergeCell ref="E2074:F2074"/>
    <mergeCell ref="E2086:F2086"/>
    <mergeCell ref="E2107:F2107"/>
    <mergeCell ref="E2072:F2072"/>
    <mergeCell ref="E2073:F2073"/>
    <mergeCell ref="E2080:F2080"/>
    <mergeCell ref="E2081:F2081"/>
    <mergeCell ref="E2090:F2090"/>
    <mergeCell ref="E2091:F2091"/>
    <mergeCell ref="E2109:F2109"/>
    <mergeCell ref="E2110:F2110"/>
    <mergeCell ref="A2111:J2111"/>
    <mergeCell ref="A2112:J2112"/>
    <mergeCell ref="E2114:F2114"/>
    <mergeCell ref="E2118:F2118"/>
    <mergeCell ref="E2167:F2167"/>
    <mergeCell ref="E2168:F2168"/>
    <mergeCell ref="E2169:F2169"/>
    <mergeCell ref="E2173:F2173"/>
    <mergeCell ref="E2180:F2180"/>
    <mergeCell ref="E2181:F2181"/>
    <mergeCell ref="E2189:F2189"/>
    <mergeCell ref="E2197:F2197"/>
    <mergeCell ref="E2215:F2215"/>
    <mergeCell ref="E2216:F2216"/>
    <mergeCell ref="E2217:F2217"/>
    <mergeCell ref="E2212:F2212"/>
    <mergeCell ref="E2223:F2223"/>
    <mergeCell ref="E2224:F2224"/>
    <mergeCell ref="E2207:F2207"/>
    <mergeCell ref="E2221:F2221"/>
    <mergeCell ref="E2227:F2227"/>
    <mergeCell ref="E2201:F2201"/>
    <mergeCell ref="E2202:F2202"/>
    <mergeCell ref="E2208:F2208"/>
    <mergeCell ref="E2222:F2222"/>
    <mergeCell ref="E2183:F2183"/>
    <mergeCell ref="E2191:F2191"/>
    <mergeCell ref="E2192:F2192"/>
    <mergeCell ref="E2203:F2203"/>
    <mergeCell ref="E2259:F2259"/>
    <mergeCell ref="E2267:F2267"/>
    <mergeCell ref="E2286:F2286"/>
    <mergeCell ref="E2287:F2287"/>
    <mergeCell ref="E2288:F2288"/>
    <mergeCell ref="E2295:F2295"/>
    <mergeCell ref="E2297:F2297"/>
    <mergeCell ref="E2304:F2304"/>
    <mergeCell ref="E2305:F2305"/>
    <mergeCell ref="E2306:F2306"/>
    <mergeCell ref="E2314:F2314"/>
    <mergeCell ref="E2315:F2315"/>
    <mergeCell ref="E2285:F2285"/>
    <mergeCell ref="E2255:F2255"/>
    <mergeCell ref="E2276:F2276"/>
    <mergeCell ref="E2256:F2256"/>
    <mergeCell ref="E2277:F2277"/>
    <mergeCell ref="E2278:F2278"/>
    <mergeCell ref="E2266:F2266"/>
    <mergeCell ref="A2262:J2262"/>
    <mergeCell ref="E2268:F2268"/>
    <mergeCell ref="A2270:J2270"/>
    <mergeCell ref="A2271:J2271"/>
    <mergeCell ref="E2275:F2275"/>
    <mergeCell ref="A2279:J2279"/>
    <mergeCell ref="A2280:J2280"/>
    <mergeCell ref="A2324:J2324"/>
    <mergeCell ref="E2328:F2328"/>
    <mergeCell ref="E2342:F2342"/>
    <mergeCell ref="E2343:F2343"/>
    <mergeCell ref="E2344:F2344"/>
    <mergeCell ref="E2350:F2350"/>
    <mergeCell ref="E2351:F2351"/>
    <mergeCell ref="E2352:F2352"/>
    <mergeCell ref="E2358:F2358"/>
    <mergeCell ref="E2359:F2359"/>
    <mergeCell ref="E2360:F2360"/>
    <mergeCell ref="E2365:F2365"/>
    <mergeCell ref="A2394:J2394"/>
    <mergeCell ref="E2397:F2397"/>
    <mergeCell ref="E2404:F2404"/>
    <mergeCell ref="E2405:F2405"/>
    <mergeCell ref="E2419:F2419"/>
    <mergeCell ref="E2420:F2420"/>
    <mergeCell ref="E2432:F2432"/>
    <mergeCell ref="E2433:F2433"/>
    <mergeCell ref="E2441:F2441"/>
    <mergeCell ref="E2434:F2434"/>
    <mergeCell ref="E2412:F2412"/>
    <mergeCell ref="E2413:F2413"/>
    <mergeCell ref="E2414:F2414"/>
    <mergeCell ref="E2418:F2418"/>
    <mergeCell ref="E2417:F2417"/>
    <mergeCell ref="E2430:F2430"/>
    <mergeCell ref="E2399:F2399"/>
    <mergeCell ref="E2435:F2435"/>
    <mergeCell ref="E2427:F2427"/>
    <mergeCell ref="E2428:F2428"/>
    <mergeCell ref="E2483:F2483"/>
    <mergeCell ref="E2484:F2484"/>
    <mergeCell ref="E2485:F2485"/>
    <mergeCell ref="E2492:F2492"/>
    <mergeCell ref="E2493:F2493"/>
    <mergeCell ref="E2494:F2494"/>
    <mergeCell ref="E2502:F2502"/>
    <mergeCell ref="E2503:F2503"/>
    <mergeCell ref="E2504:F2504"/>
    <mergeCell ref="E2513:F2513"/>
    <mergeCell ref="E2514:F2514"/>
    <mergeCell ref="E2524:F2524"/>
    <mergeCell ref="E2525:F2525"/>
    <mergeCell ref="E2526:F2526"/>
    <mergeCell ref="E2537:F2537"/>
    <mergeCell ref="E2506:F2506"/>
    <mergeCell ref="E2529:F2529"/>
    <mergeCell ref="A2510:J2510"/>
    <mergeCell ref="A2511:J2511"/>
    <mergeCell ref="E2515:F2515"/>
    <mergeCell ref="A2520:J2520"/>
    <mergeCell ref="A2521:J2521"/>
    <mergeCell ref="E2527:F2527"/>
    <mergeCell ref="A2530:J2530"/>
    <mergeCell ref="A2531:J2531"/>
    <mergeCell ref="E2534:F2534"/>
    <mergeCell ref="E2546:F2546"/>
    <mergeCell ref="E2547:F2547"/>
    <mergeCell ref="E2556:F2556"/>
    <mergeCell ref="E2557:F2557"/>
    <mergeCell ref="E2566:F2566"/>
    <mergeCell ref="E2567:F2567"/>
    <mergeCell ref="E2570:F2570"/>
    <mergeCell ref="E2573:F2573"/>
    <mergeCell ref="E2549:F2549"/>
    <mergeCell ref="E2550:F2550"/>
    <mergeCell ref="E2572:F2572"/>
    <mergeCell ref="E2575:F2575"/>
    <mergeCell ref="E2559:F2559"/>
    <mergeCell ref="E2620:F2620"/>
    <mergeCell ref="E2626:F2626"/>
    <mergeCell ref="A2645:J2645"/>
    <mergeCell ref="E2648:F2648"/>
    <mergeCell ref="A2621:J2621"/>
    <mergeCell ref="A2622:J2622"/>
    <mergeCell ref="E2627:F2627"/>
    <mergeCell ref="E2629:F2629"/>
    <mergeCell ref="E2635:F2635"/>
    <mergeCell ref="E2636:F2636"/>
    <mergeCell ref="E2637:F2637"/>
    <mergeCell ref="A2638:J2638"/>
    <mergeCell ref="A2639:J2639"/>
    <mergeCell ref="E2644:F2644"/>
    <mergeCell ref="A2646:J2646"/>
    <mergeCell ref="A2652:J2652"/>
    <mergeCell ref="A2653:J2653"/>
    <mergeCell ref="E2658:F2658"/>
    <mergeCell ref="E2664:F2664"/>
    <mergeCell ref="E2665:F2665"/>
    <mergeCell ref="E2670:F2670"/>
    <mergeCell ref="E2671:F2671"/>
    <mergeCell ref="E2672:F2672"/>
    <mergeCell ref="E2684:F2684"/>
    <mergeCell ref="E2686:F2686"/>
    <mergeCell ref="A2659:J2659"/>
    <mergeCell ref="A2660:J2660"/>
    <mergeCell ref="E2662:F2662"/>
    <mergeCell ref="E2663:F2663"/>
    <mergeCell ref="E2676:F2676"/>
    <mergeCell ref="E2677:F2677"/>
    <mergeCell ref="E2678:F2678"/>
    <mergeCell ref="E2688:F2688"/>
    <mergeCell ref="E2689:F2689"/>
    <mergeCell ref="A2883:J2883"/>
    <mergeCell ref="E2753:F2753"/>
    <mergeCell ref="E2755:F2755"/>
    <mergeCell ref="E2772:F2772"/>
    <mergeCell ref="E2773:F2773"/>
    <mergeCell ref="E2750:F2750"/>
    <mergeCell ref="E2751:F2751"/>
    <mergeCell ref="E2759:F2759"/>
    <mergeCell ref="E2761:F2761"/>
    <mergeCell ref="A2766:J2766"/>
    <mergeCell ref="A2767:J2767"/>
    <mergeCell ref="E2769:F2769"/>
    <mergeCell ref="E2770:F2770"/>
    <mergeCell ref="E2771:F2771"/>
    <mergeCell ref="E2930:F2930"/>
    <mergeCell ref="E2843:F2843"/>
    <mergeCell ref="E2857:F2857"/>
    <mergeCell ref="E2864:F2864"/>
    <mergeCell ref="E2878:F2878"/>
    <mergeCell ref="E2892:F2892"/>
    <mergeCell ref="A2896:J2896"/>
    <mergeCell ref="E2899:F2899"/>
    <mergeCell ref="E3062:F3062"/>
    <mergeCell ref="A3064:J3064"/>
    <mergeCell ref="E3069:F3069"/>
    <mergeCell ref="A3071:J3071"/>
    <mergeCell ref="E3076:F3076"/>
    <mergeCell ref="A3078:J3078"/>
    <mergeCell ref="A3084:J3084"/>
    <mergeCell ref="E3067:F3067"/>
    <mergeCell ref="E3068:F3068"/>
    <mergeCell ref="E3074:F3074"/>
    <mergeCell ref="E3081:F3081"/>
    <mergeCell ref="E3082:F3082"/>
    <mergeCell ref="E3219:F3219"/>
    <mergeCell ref="E3209:F3209"/>
    <mergeCell ref="E3160:F3160"/>
    <mergeCell ref="E3170:F3170"/>
    <mergeCell ref="E3177:F3177"/>
    <mergeCell ref="E3182:F3182"/>
    <mergeCell ref="E3183:F3183"/>
    <mergeCell ref="E3189:F3189"/>
    <mergeCell ref="E3190:F3190"/>
    <mergeCell ref="E3191:F3191"/>
    <mergeCell ref="E3163:F3163"/>
    <mergeCell ref="E3167:F3167"/>
    <mergeCell ref="E3233:F3233"/>
    <mergeCell ref="A3235:J3235"/>
    <mergeCell ref="E3239:F3239"/>
    <mergeCell ref="E3240:F3240"/>
    <mergeCell ref="A3241:J3241"/>
    <mergeCell ref="A3242:J3242"/>
    <mergeCell ref="E3246:F3246"/>
    <mergeCell ref="A3248:J3248"/>
    <mergeCell ref="E3251:F3251"/>
    <mergeCell ref="E3225:F3225"/>
    <mergeCell ref="E3226:F3226"/>
    <mergeCell ref="A3228:J3228"/>
    <mergeCell ref="E3231:F3231"/>
    <mergeCell ref="E3232:F3232"/>
    <mergeCell ref="A3265:J3265"/>
    <mergeCell ref="E3269:F3269"/>
    <mergeCell ref="E3313:F3313"/>
    <mergeCell ref="E3331:F3331"/>
    <mergeCell ref="E3337:F3337"/>
    <mergeCell ref="A3339:J3339"/>
    <mergeCell ref="E3345:F3345"/>
    <mergeCell ref="A3347:J3347"/>
    <mergeCell ref="E3352:F3352"/>
    <mergeCell ref="E3309:F3309"/>
    <mergeCell ref="E3312:F3312"/>
    <mergeCell ref="E3314:F3314"/>
    <mergeCell ref="E3315:F3315"/>
    <mergeCell ref="E3317:F3317"/>
    <mergeCell ref="E3321:F3321"/>
    <mergeCell ref="E3323:F3323"/>
    <mergeCell ref="E3324:F3324"/>
    <mergeCell ref="E3346:F3346"/>
    <mergeCell ref="A3348:J3348"/>
    <mergeCell ref="E3353:F3353"/>
    <mergeCell ref="E3354:F3354"/>
    <mergeCell ref="E3526:F3526"/>
    <mergeCell ref="A3529:J3529"/>
    <mergeCell ref="E3532:F3532"/>
    <mergeCell ref="E3533:F3533"/>
    <mergeCell ref="E3538:F3538"/>
    <mergeCell ref="E3496:F3496"/>
    <mergeCell ref="E3502:F3502"/>
    <mergeCell ref="E3503:F3503"/>
    <mergeCell ref="E3433:F3433"/>
    <mergeCell ref="E3439:F3439"/>
    <mergeCell ref="E3440:F3440"/>
    <mergeCell ref="E3446:F3446"/>
    <mergeCell ref="E3447:F3447"/>
    <mergeCell ref="E3448:F3448"/>
    <mergeCell ref="E3464:F3464"/>
    <mergeCell ref="E3471:F3471"/>
    <mergeCell ref="E3463:F3463"/>
    <mergeCell ref="E3454:F3454"/>
    <mergeCell ref="E3455:F3455"/>
    <mergeCell ref="E3681:F3681"/>
    <mergeCell ref="E3641:F3641"/>
    <mergeCell ref="E3642:F3642"/>
    <mergeCell ref="E3648:F3648"/>
    <mergeCell ref="E3655:F3655"/>
    <mergeCell ref="E3585:F3585"/>
    <mergeCell ref="E3577:F3577"/>
    <mergeCell ref="A3559:J3559"/>
    <mergeCell ref="E3561:F3561"/>
    <mergeCell ref="E3562:F3562"/>
    <mergeCell ref="E3563:F3563"/>
    <mergeCell ref="A3565:J3565"/>
    <mergeCell ref="A3566:J3566"/>
    <mergeCell ref="E3568:F3568"/>
    <mergeCell ref="E3721:F3721"/>
    <mergeCell ref="E3729:F3729"/>
    <mergeCell ref="E3728:F3728"/>
    <mergeCell ref="E3736:F3736"/>
    <mergeCell ref="E3732:F3732"/>
    <mergeCell ref="E3625:F3625"/>
    <mergeCell ref="A3645:J3645"/>
    <mergeCell ref="A3646:J3646"/>
    <mergeCell ref="E3651:F3651"/>
    <mergeCell ref="A3652:J3652"/>
    <mergeCell ref="A3653:J3653"/>
    <mergeCell ref="E3657:F3657"/>
    <mergeCell ref="E3663:F3663"/>
    <mergeCell ref="E3665:F3665"/>
    <mergeCell ref="E3899:F3899"/>
    <mergeCell ref="E3900:F3900"/>
    <mergeCell ref="E3901:F3901"/>
    <mergeCell ref="E3885:F3885"/>
    <mergeCell ref="E3886:F3886"/>
    <mergeCell ref="E3892:F3892"/>
    <mergeCell ref="E3893:F3893"/>
    <mergeCell ref="E3894:F3894"/>
    <mergeCell ref="E3887:F3887"/>
    <mergeCell ref="E3888:F3888"/>
    <mergeCell ref="E3790:F3790"/>
    <mergeCell ref="E3807:F3807"/>
    <mergeCell ref="E3808:F3808"/>
    <mergeCell ref="E3826:F3826"/>
    <mergeCell ref="E3827:F3827"/>
    <mergeCell ref="E3835:F3835"/>
    <mergeCell ref="A3993:J3993"/>
    <mergeCell ref="A3994:J3994"/>
    <mergeCell ref="E4006:F4006"/>
    <mergeCell ref="E3964:F3964"/>
    <mergeCell ref="E3968:F3968"/>
    <mergeCell ref="E3969:F3969"/>
    <mergeCell ref="E3973:F3973"/>
    <mergeCell ref="E3974:F3974"/>
    <mergeCell ref="E3983:F3983"/>
    <mergeCell ref="E3979:F3979"/>
    <mergeCell ref="E3980:F3980"/>
    <mergeCell ref="E3986:F3986"/>
    <mergeCell ref="E3987:F3987"/>
    <mergeCell ref="E3988:F3988"/>
    <mergeCell ref="E4000:F4000"/>
    <mergeCell ref="E4001:F4001"/>
    <mergeCell ref="E4002:F4002"/>
    <mergeCell ref="A4003:J4003"/>
    <mergeCell ref="A4004:J4004"/>
    <mergeCell ref="E4007:F4007"/>
    <mergeCell ref="E4008:F4008"/>
    <mergeCell ref="E4027:F4027"/>
    <mergeCell ref="E4033:F4033"/>
    <mergeCell ref="E4034:F4034"/>
    <mergeCell ref="E4035:F4035"/>
    <mergeCell ref="E4040:F4040"/>
    <mergeCell ref="E4041:F4041"/>
    <mergeCell ref="E4045:F4045"/>
    <mergeCell ref="E4046:F4046"/>
    <mergeCell ref="A4048:J4048"/>
    <mergeCell ref="E4051:F4051"/>
    <mergeCell ref="E4052:F4052"/>
    <mergeCell ref="E4093:F4093"/>
    <mergeCell ref="E4100:F4100"/>
    <mergeCell ref="E4056:F4056"/>
    <mergeCell ref="E4061:F4061"/>
    <mergeCell ref="E4062:F4062"/>
    <mergeCell ref="E4063:F4063"/>
    <mergeCell ref="E4064:F4064"/>
    <mergeCell ref="E4070:F4070"/>
    <mergeCell ref="E4074:F4074"/>
    <mergeCell ref="A4077:J4077"/>
    <mergeCell ref="A4078:J4078"/>
    <mergeCell ref="E4085:F4085"/>
    <mergeCell ref="E4091:F4091"/>
    <mergeCell ref="A4094:J4094"/>
    <mergeCell ref="A4095:J4095"/>
    <mergeCell ref="E4097:F4097"/>
    <mergeCell ref="E4098:F4098"/>
    <mergeCell ref="E4099:F4099"/>
    <mergeCell ref="E4105:F4105"/>
    <mergeCell ref="E4106:F4106"/>
    <mergeCell ref="E4107:F4107"/>
    <mergeCell ref="E4113:F4113"/>
    <mergeCell ref="E4114:F4114"/>
    <mergeCell ref="E4167:F4167"/>
    <mergeCell ref="E4181:F4181"/>
    <mergeCell ref="A4195:J4195"/>
    <mergeCell ref="A4196:J4196"/>
    <mergeCell ref="E4212:F4212"/>
    <mergeCell ref="A4213:J4213"/>
    <mergeCell ref="A4214:J4214"/>
    <mergeCell ref="E4222:F4222"/>
    <mergeCell ref="E4141:F4141"/>
    <mergeCell ref="E4142:F4142"/>
    <mergeCell ref="E4144:F4144"/>
    <mergeCell ref="E4145:F4145"/>
    <mergeCell ref="E4146:F4146"/>
    <mergeCell ref="E4152:F4152"/>
    <mergeCell ref="E4153:F4153"/>
    <mergeCell ref="E4154:F4154"/>
    <mergeCell ref="E4157:F4157"/>
    <mergeCell ref="E4158:F4158"/>
    <mergeCell ref="A4183:J4183"/>
    <mergeCell ref="E4187:F4187"/>
    <mergeCell ref="A4189:J4189"/>
    <mergeCell ref="A4190:J4190"/>
    <mergeCell ref="A4201:J4201"/>
    <mergeCell ref="A4202:J4202"/>
    <mergeCell ref="E4205:F4205"/>
    <mergeCell ref="A4207:J4207"/>
    <mergeCell ref="A4208:J4208"/>
    <mergeCell ref="E4345:F4345"/>
    <mergeCell ref="E4352:F4352"/>
    <mergeCell ref="E4366:F4366"/>
    <mergeCell ref="E4322:F4322"/>
    <mergeCell ref="E4323:F4323"/>
    <mergeCell ref="E4326:F4326"/>
    <mergeCell ref="E4327:F4327"/>
    <mergeCell ref="E4328:F4328"/>
    <mergeCell ref="E4332:F4332"/>
    <mergeCell ref="E4337:F4337"/>
    <mergeCell ref="E4329:F4329"/>
    <mergeCell ref="E4330:F4330"/>
    <mergeCell ref="E4331:F4331"/>
    <mergeCell ref="E4339:F4339"/>
    <mergeCell ref="E4340:F4340"/>
    <mergeCell ref="E4349:F4349"/>
    <mergeCell ref="E4350:F4350"/>
    <mergeCell ref="E4351:F4351"/>
    <mergeCell ref="E4359:F4359"/>
    <mergeCell ref="E4360:F4360"/>
    <mergeCell ref="E4361:F4361"/>
    <mergeCell ref="E4369:F4369"/>
    <mergeCell ref="E4376:F4376"/>
    <mergeCell ref="E4435:F4435"/>
    <mergeCell ref="E4447:F4447"/>
    <mergeCell ref="E4467:F4467"/>
    <mergeCell ref="E4405:F4405"/>
    <mergeCell ref="E4406:F4406"/>
    <mergeCell ref="E4407:F4407"/>
    <mergeCell ref="E4408:F4408"/>
    <mergeCell ref="E4413:F4413"/>
    <mergeCell ref="E4414:F4414"/>
    <mergeCell ref="E4415:F4415"/>
    <mergeCell ref="E4416:F4416"/>
    <mergeCell ref="E4417:F4417"/>
    <mergeCell ref="E4456:F4456"/>
    <mergeCell ref="E4457:F4457"/>
    <mergeCell ref="E4458:F4458"/>
    <mergeCell ref="A4461:J4461"/>
    <mergeCell ref="A4462:J4462"/>
    <mergeCell ref="E4464:F4464"/>
    <mergeCell ref="E4465:F4465"/>
    <mergeCell ref="E4466:F4466"/>
    <mergeCell ref="A4477:J4477"/>
    <mergeCell ref="E4482:F4482"/>
    <mergeCell ref="A4483:J4483"/>
    <mergeCell ref="A4484:J4484"/>
    <mergeCell ref="E4487:F4487"/>
    <mergeCell ref="E4492:F4492"/>
    <mergeCell ref="E4493:F4493"/>
    <mergeCell ref="E4494:F4494"/>
    <mergeCell ref="E4499:F4499"/>
    <mergeCell ref="E4500:F4500"/>
    <mergeCell ref="E4481:F4481"/>
    <mergeCell ref="E4486:F4486"/>
    <mergeCell ref="E4488:F4488"/>
    <mergeCell ref="E4498:F4498"/>
    <mergeCell ref="E4472:F4472"/>
    <mergeCell ref="E4473:F4473"/>
    <mergeCell ref="A4476:J4476"/>
    <mergeCell ref="E4479:F4479"/>
    <mergeCell ref="E4489:F4489"/>
    <mergeCell ref="E4490:F4490"/>
    <mergeCell ref="E4495:F4495"/>
    <mergeCell ref="E4496:F4496"/>
    <mergeCell ref="E4501:F4501"/>
    <mergeCell ref="E4505:F4505"/>
    <mergeCell ref="E4506:F4506"/>
    <mergeCell ref="E4519:F4519"/>
    <mergeCell ref="E4523:F4523"/>
    <mergeCell ref="E4529:F4529"/>
    <mergeCell ref="E4530:F4530"/>
    <mergeCell ref="E4531:F4531"/>
    <mergeCell ref="E4536:F4536"/>
    <mergeCell ref="E4537:F4537"/>
    <mergeCell ref="E4538:F4538"/>
    <mergeCell ref="E4543:F4543"/>
    <mergeCell ref="E4544:F4544"/>
    <mergeCell ref="E4510:F4510"/>
    <mergeCell ref="E4512:F4512"/>
    <mergeCell ref="E4513:F4513"/>
    <mergeCell ref="E4514:F4514"/>
    <mergeCell ref="E4516:F4516"/>
    <mergeCell ref="E4517:F4517"/>
    <mergeCell ref="E4522:F4522"/>
    <mergeCell ref="E4502:F4502"/>
    <mergeCell ref="E4503:F4503"/>
    <mergeCell ref="E4509:F4509"/>
    <mergeCell ref="E4515:F4515"/>
    <mergeCell ref="E4521:F4521"/>
    <mergeCell ref="E4527:F4527"/>
    <mergeCell ref="E4533:F4533"/>
    <mergeCell ref="E4565:F4565"/>
    <mergeCell ref="E4571:F4571"/>
    <mergeCell ref="E4577:F4577"/>
    <mergeCell ref="E4583:F4583"/>
    <mergeCell ref="E4584:F4584"/>
    <mergeCell ref="E4593:F4593"/>
    <mergeCell ref="E4594:F4594"/>
    <mergeCell ref="E4595:F4595"/>
    <mergeCell ref="E4605:F4605"/>
    <mergeCell ref="E4613:F4613"/>
    <mergeCell ref="E4621:F4621"/>
    <mergeCell ref="E4629:F4629"/>
    <mergeCell ref="E4552:F4552"/>
    <mergeCell ref="E4554:F4554"/>
    <mergeCell ref="E4555:F4555"/>
    <mergeCell ref="E4564:F4564"/>
    <mergeCell ref="E4566:F4566"/>
    <mergeCell ref="E4567:F4567"/>
    <mergeCell ref="E4572:F4572"/>
    <mergeCell ref="E4573:F4573"/>
    <mergeCell ref="E4740:F4740"/>
    <mergeCell ref="E4742:F4742"/>
    <mergeCell ref="E4749:F4749"/>
    <mergeCell ref="E4750:F4750"/>
    <mergeCell ref="E4782:F4782"/>
    <mergeCell ref="E4783:F4783"/>
    <mergeCell ref="E4784:F4784"/>
    <mergeCell ref="E4790:F4790"/>
    <mergeCell ref="E4746:F4746"/>
    <mergeCell ref="E4747:F4747"/>
    <mergeCell ref="E4748:F4748"/>
    <mergeCell ref="E4752:F4752"/>
    <mergeCell ref="E4754:F4754"/>
    <mergeCell ref="E4755:F4755"/>
    <mergeCell ref="E4756:F4756"/>
    <mergeCell ref="E4753:F4753"/>
    <mergeCell ref="E4758:F4758"/>
    <mergeCell ref="E4759:F4759"/>
    <mergeCell ref="E4760:F4760"/>
    <mergeCell ref="A4763:J4763"/>
    <mergeCell ref="A4764:J4764"/>
    <mergeCell ref="E4766:F4766"/>
    <mergeCell ref="E4767:F4767"/>
    <mergeCell ref="E4945:F4945"/>
    <mergeCell ref="E4947:F4947"/>
    <mergeCell ref="E4796:F4796"/>
    <mergeCell ref="E4803:F4803"/>
    <mergeCell ref="E4804:F4804"/>
    <mergeCell ref="E4805:F4805"/>
    <mergeCell ref="E4815:F4815"/>
    <mergeCell ref="E4816:F4816"/>
    <mergeCell ref="E4817:F4817"/>
    <mergeCell ref="E4822:F4822"/>
    <mergeCell ref="E4823:F4823"/>
    <mergeCell ref="E4832:F4832"/>
    <mergeCell ref="E4833:F4833"/>
    <mergeCell ref="E4834:F4834"/>
    <mergeCell ref="E4839:F4839"/>
    <mergeCell ref="E4840:F4840"/>
    <mergeCell ref="E4818:F4818"/>
    <mergeCell ref="E4820:F4820"/>
    <mergeCell ref="E4824:F4824"/>
    <mergeCell ref="E4825:F4825"/>
    <mergeCell ref="E4829:F4829"/>
    <mergeCell ref="E4830:F4830"/>
    <mergeCell ref="E4831:F4831"/>
    <mergeCell ref="E4800:F4800"/>
    <mergeCell ref="E4807:F4807"/>
    <mergeCell ref="A4809:J4809"/>
    <mergeCell ref="E5028:F5028"/>
    <mergeCell ref="E5038:F5038"/>
    <mergeCell ref="E5004:F5004"/>
    <mergeCell ref="E5011:F5011"/>
    <mergeCell ref="E4926:F4926"/>
    <mergeCell ref="E4932:F4932"/>
    <mergeCell ref="E4943:F4943"/>
    <mergeCell ref="A4954:J4954"/>
    <mergeCell ref="A4962:J4962"/>
    <mergeCell ref="E4965:F4965"/>
    <mergeCell ref="E4971:F4971"/>
    <mergeCell ref="E4972:F4972"/>
    <mergeCell ref="E4978:F4978"/>
    <mergeCell ref="E4988:F4988"/>
    <mergeCell ref="E4989:F4989"/>
    <mergeCell ref="E4935:F4935"/>
    <mergeCell ref="E4936:F4936"/>
    <mergeCell ref="E4937:F4937"/>
    <mergeCell ref="E5205:F5205"/>
    <mergeCell ref="E5094:F5094"/>
    <mergeCell ref="E5095:F5095"/>
    <mergeCell ref="E5116:F5116"/>
    <mergeCell ref="E5126:F5126"/>
    <mergeCell ref="E5154:F5154"/>
    <mergeCell ref="E5115:F5115"/>
    <mergeCell ref="E5119:F5119"/>
    <mergeCell ref="E5120:F5120"/>
    <mergeCell ref="E5121:F5121"/>
    <mergeCell ref="E5122:F5122"/>
    <mergeCell ref="E5125:F5125"/>
    <mergeCell ref="E5127:F5127"/>
    <mergeCell ref="E5128:F5128"/>
    <mergeCell ref="E5130:F5130"/>
    <mergeCell ref="E5131:F5131"/>
    <mergeCell ref="E5136:F5136"/>
    <mergeCell ref="E5173:F5173"/>
    <mergeCell ref="E5193:F5193"/>
    <mergeCell ref="E5304:F5304"/>
    <mergeCell ref="E5305:F5305"/>
    <mergeCell ref="E5318:F5318"/>
    <mergeCell ref="E5229:F5229"/>
    <mergeCell ref="E5238:F5238"/>
    <mergeCell ref="E5240:F5240"/>
    <mergeCell ref="E5247:F5247"/>
    <mergeCell ref="E5248:F5248"/>
    <mergeCell ref="E5249:F5249"/>
    <mergeCell ref="E5255:F5255"/>
    <mergeCell ref="E5259:F5259"/>
    <mergeCell ref="E5263:F5263"/>
    <mergeCell ref="E5264:F5264"/>
    <mergeCell ref="E5233:F5233"/>
    <mergeCell ref="E5250:F5250"/>
    <mergeCell ref="E5256:F5256"/>
    <mergeCell ref="E5257:F5257"/>
    <mergeCell ref="E5241:F5241"/>
    <mergeCell ref="E5242:F5242"/>
    <mergeCell ref="E5314:F5314"/>
    <mergeCell ref="E5315:F5315"/>
    <mergeCell ref="E5244:F5244"/>
    <mergeCell ref="E5245:F5245"/>
    <mergeCell ref="E5397:F5397"/>
    <mergeCell ref="E5402:F5402"/>
    <mergeCell ref="E5403:F5403"/>
    <mergeCell ref="E5404:F5404"/>
    <mergeCell ref="E5416:F5416"/>
    <mergeCell ref="E5428:F5428"/>
    <mergeCell ref="E5273:F5273"/>
    <mergeCell ref="A5278:J5278"/>
    <mergeCell ref="E5293:F5293"/>
    <mergeCell ref="E5303:F5303"/>
    <mergeCell ref="E5319:F5319"/>
    <mergeCell ref="E5276:F5276"/>
    <mergeCell ref="E5291:F5291"/>
    <mergeCell ref="E5292:F5292"/>
    <mergeCell ref="E5297:F5297"/>
    <mergeCell ref="E5298:F5298"/>
    <mergeCell ref="E5299:F5299"/>
    <mergeCell ref="E5505:F5505"/>
    <mergeCell ref="E5510:F5510"/>
    <mergeCell ref="E5517:F5517"/>
    <mergeCell ref="E5522:F5522"/>
    <mergeCell ref="E5529:F5529"/>
    <mergeCell ref="E5509:F5509"/>
    <mergeCell ref="E5515:F5515"/>
    <mergeCell ref="E5523:F5523"/>
    <mergeCell ref="E5327:F5327"/>
    <mergeCell ref="E5341:F5341"/>
    <mergeCell ref="E5346:F5346"/>
    <mergeCell ref="E5351:F5351"/>
    <mergeCell ref="E5357:F5357"/>
    <mergeCell ref="E5362:F5362"/>
    <mergeCell ref="E5384:F5384"/>
    <mergeCell ref="E5390:F5390"/>
    <mergeCell ref="E5398:F5398"/>
    <mergeCell ref="E5406:F5406"/>
    <mergeCell ref="E5415:F5415"/>
    <mergeCell ref="E5430:F5430"/>
    <mergeCell ref="E5381:F5381"/>
    <mergeCell ref="E5382:F5382"/>
    <mergeCell ref="E5389:F5389"/>
    <mergeCell ref="E5395:F5395"/>
    <mergeCell ref="E5396:F5396"/>
    <mergeCell ref="E5660:F5660"/>
    <mergeCell ref="E5539:F5539"/>
    <mergeCell ref="E5549:F5549"/>
    <mergeCell ref="E5559:F5559"/>
    <mergeCell ref="E5579:F5579"/>
    <mergeCell ref="E5587:F5587"/>
    <mergeCell ref="A5588:J5588"/>
    <mergeCell ref="A5589:J5589"/>
    <mergeCell ref="E5596:F5596"/>
    <mergeCell ref="E5541:F5541"/>
    <mergeCell ref="E5547:F5547"/>
    <mergeCell ref="E5555:F5555"/>
    <mergeCell ref="E5563:F5563"/>
    <mergeCell ref="E5567:F5567"/>
    <mergeCell ref="E5577:F5577"/>
    <mergeCell ref="E5578:F5578"/>
    <mergeCell ref="E5583:F5583"/>
    <mergeCell ref="E5584:F5584"/>
    <mergeCell ref="E5585:F5585"/>
    <mergeCell ref="E5591:F5591"/>
    <mergeCell ref="E5741:F5741"/>
    <mergeCell ref="E5744:F5744"/>
    <mergeCell ref="E5752:F5752"/>
    <mergeCell ref="E5753:F5753"/>
    <mergeCell ref="E5759:F5759"/>
    <mergeCell ref="E5760:F5760"/>
    <mergeCell ref="E5770:F5770"/>
    <mergeCell ref="E5776:F5776"/>
    <mergeCell ref="E5778:F5778"/>
    <mergeCell ref="E5803:F5803"/>
    <mergeCell ref="E5667:F5667"/>
    <mergeCell ref="E5673:F5673"/>
    <mergeCell ref="E5676:F5676"/>
    <mergeCell ref="E5679:F5679"/>
    <mergeCell ref="E5685:F5685"/>
    <mergeCell ref="E5696:F5696"/>
    <mergeCell ref="E5702:F5702"/>
    <mergeCell ref="E5703:F5703"/>
    <mergeCell ref="E5709:F5709"/>
    <mergeCell ref="E5719:F5719"/>
    <mergeCell ref="E5722:F5722"/>
    <mergeCell ref="E5723:F5723"/>
    <mergeCell ref="E5724:F5724"/>
    <mergeCell ref="E5730:F5730"/>
    <mergeCell ref="E5875:F5875"/>
    <mergeCell ref="E5885:F5885"/>
    <mergeCell ref="E5888:F5888"/>
    <mergeCell ref="E5894:F5894"/>
    <mergeCell ref="E5898:F5898"/>
    <mergeCell ref="E5878:F5878"/>
    <mergeCell ref="E5879:F5879"/>
    <mergeCell ref="E5886:F5886"/>
    <mergeCell ref="E5893:F5893"/>
    <mergeCell ref="E5738:F5738"/>
    <mergeCell ref="E5742:F5742"/>
    <mergeCell ref="E5750:F5750"/>
    <mergeCell ref="E5757:F5757"/>
    <mergeCell ref="E5763:F5763"/>
    <mergeCell ref="E5771:F5771"/>
    <mergeCell ref="E5775:F5775"/>
    <mergeCell ref="E5779:F5779"/>
    <mergeCell ref="E5787:F5787"/>
    <mergeCell ref="E5796:F5796"/>
    <mergeCell ref="E5804:F5804"/>
    <mergeCell ref="E5904:F5904"/>
    <mergeCell ref="E5907:F5907"/>
    <mergeCell ref="E5913:F5913"/>
    <mergeCell ref="E5916:F5916"/>
    <mergeCell ref="A5919:J5919"/>
    <mergeCell ref="E5923:F5923"/>
    <mergeCell ref="A5927:J5927"/>
    <mergeCell ref="E5930:F5930"/>
    <mergeCell ref="E5942:F5942"/>
    <mergeCell ref="E5905:F5905"/>
    <mergeCell ref="E5917:F5917"/>
    <mergeCell ref="E5924:F5924"/>
    <mergeCell ref="E5925:F5925"/>
    <mergeCell ref="E5931:F5931"/>
    <mergeCell ref="E5932:F5932"/>
    <mergeCell ref="E5933:F5933"/>
    <mergeCell ref="E5938:F5938"/>
    <mergeCell ref="E5940:F5940"/>
    <mergeCell ref="E5952:F5952"/>
    <mergeCell ref="E5959:F5959"/>
    <mergeCell ref="E5961:F5961"/>
    <mergeCell ref="E5948:F5948"/>
    <mergeCell ref="E5969:F5969"/>
    <mergeCell ref="E5978:F5978"/>
    <mergeCell ref="A5982:J5982"/>
    <mergeCell ref="E5987:F5987"/>
    <mergeCell ref="E5996:F5996"/>
    <mergeCell ref="E6002:F6002"/>
    <mergeCell ref="E6020:F6020"/>
    <mergeCell ref="E6028:F6028"/>
    <mergeCell ref="E6029:F6029"/>
    <mergeCell ref="E6041:F6041"/>
    <mergeCell ref="E6042:F6042"/>
    <mergeCell ref="E6050:F6050"/>
    <mergeCell ref="E6051:F6051"/>
    <mergeCell ref="E5966:F5966"/>
    <mergeCell ref="E5973:F5973"/>
    <mergeCell ref="E5975:F5975"/>
    <mergeCell ref="E5980:F5980"/>
    <mergeCell ref="E5992:F5992"/>
    <mergeCell ref="E5993:F5993"/>
    <mergeCell ref="E5994:F5994"/>
    <mergeCell ref="E6001:F6001"/>
    <mergeCell ref="E6009:F6009"/>
    <mergeCell ref="E6021:F6021"/>
    <mergeCell ref="E6022:F6022"/>
    <mergeCell ref="E6031:F6031"/>
    <mergeCell ref="E6151:F6151"/>
    <mergeCell ref="E6157:F6157"/>
    <mergeCell ref="E6160:F6160"/>
    <mergeCell ref="E6163:F6163"/>
    <mergeCell ref="E6166:F6166"/>
    <mergeCell ref="E6052:F6052"/>
    <mergeCell ref="E6055:F6055"/>
    <mergeCell ref="E6057:F6057"/>
    <mergeCell ref="E6062:F6062"/>
    <mergeCell ref="E6063:F6063"/>
    <mergeCell ref="E6071:F6071"/>
    <mergeCell ref="E6075:F6075"/>
    <mergeCell ref="E6085:F6085"/>
    <mergeCell ref="E6092:F6092"/>
    <mergeCell ref="E6077:F6077"/>
    <mergeCell ref="E6082:F6082"/>
    <mergeCell ref="E6091:F6091"/>
    <mergeCell ref="E6098:F6098"/>
    <mergeCell ref="E6126:F6126"/>
    <mergeCell ref="E6190:F6190"/>
    <mergeCell ref="E6196:F6196"/>
    <mergeCell ref="E6199:F6199"/>
    <mergeCell ref="E6205:F6205"/>
    <mergeCell ref="E6211:F6211"/>
    <mergeCell ref="E6214:F6214"/>
    <mergeCell ref="E6197:F6197"/>
    <mergeCell ref="E6198:F6198"/>
    <mergeCell ref="E6206:F6206"/>
    <mergeCell ref="E6215:F6215"/>
    <mergeCell ref="E6212:F6212"/>
    <mergeCell ref="E6220:F6220"/>
    <mergeCell ref="E6223:F6223"/>
    <mergeCell ref="E6229:F6229"/>
    <mergeCell ref="E6241:F6241"/>
    <mergeCell ref="E6247:F6247"/>
    <mergeCell ref="E6250:F6250"/>
    <mergeCell ref="E6253:F6253"/>
    <mergeCell ref="E6262:F6262"/>
    <mergeCell ref="E6224:F6224"/>
    <mergeCell ref="E6233:F6233"/>
    <mergeCell ref="E6234:F6234"/>
    <mergeCell ref="E6252:F6252"/>
    <mergeCell ref="E6254:F6254"/>
    <mergeCell ref="E6261:F6261"/>
    <mergeCell ref="E6219:F6219"/>
    <mergeCell ref="E6248:F6248"/>
    <mergeCell ref="E6255:F6255"/>
    <mergeCell ref="E6268:F6268"/>
    <mergeCell ref="E6274:F6274"/>
    <mergeCell ref="E6277:F6277"/>
    <mergeCell ref="E6280:F6280"/>
    <mergeCell ref="E6283:F6283"/>
    <mergeCell ref="E6286:F6286"/>
    <mergeCell ref="E6289:F6289"/>
    <mergeCell ref="E6294:F6294"/>
    <mergeCell ref="E6299:F6299"/>
    <mergeCell ref="E6308:F6308"/>
    <mergeCell ref="E6314:F6314"/>
    <mergeCell ref="E6317:F6317"/>
    <mergeCell ref="E6270:F6270"/>
    <mergeCell ref="E6278:F6278"/>
    <mergeCell ref="E6288:F6288"/>
    <mergeCell ref="E6297:F6297"/>
    <mergeCell ref="E6306:F6306"/>
    <mergeCell ref="E6307:F6307"/>
    <mergeCell ref="E6318:F6318"/>
    <mergeCell ref="E6290:F6290"/>
    <mergeCell ref="E6291:F6291"/>
    <mergeCell ref="E6300:F6300"/>
    <mergeCell ref="E6269:F6269"/>
    <mergeCell ref="E6301:F6301"/>
    <mergeCell ref="E6385:F6385"/>
    <mergeCell ref="E6400:F6400"/>
    <mergeCell ref="E6429:F6429"/>
    <mergeCell ref="E6437:F6437"/>
    <mergeCell ref="E6451:F6451"/>
    <mergeCell ref="E6463:F6463"/>
    <mergeCell ref="E6469:F6469"/>
    <mergeCell ref="E6472:F6472"/>
    <mergeCell ref="E6387:F6387"/>
    <mergeCell ref="E6389:F6389"/>
    <mergeCell ref="E6407:F6407"/>
    <mergeCell ref="E6413:F6413"/>
    <mergeCell ref="E6414:F6414"/>
    <mergeCell ref="E6415:F6415"/>
    <mergeCell ref="E6421:F6421"/>
    <mergeCell ref="E6423:F6423"/>
    <mergeCell ref="E6442:F6442"/>
    <mergeCell ref="E6447:F6447"/>
    <mergeCell ref="E6448:F6448"/>
    <mergeCell ref="E6452:F6452"/>
    <mergeCell ref="E6453:F6453"/>
    <mergeCell ref="E6475:F6475"/>
    <mergeCell ref="E6480:F6480"/>
    <mergeCell ref="E6487:F6487"/>
    <mergeCell ref="E6493:F6493"/>
    <mergeCell ref="E6499:F6499"/>
    <mergeCell ref="E6502:F6502"/>
    <mergeCell ref="E6507:F6507"/>
    <mergeCell ref="E6542:F6542"/>
    <mergeCell ref="E6571:F6571"/>
    <mergeCell ref="E6641:F6641"/>
    <mergeCell ref="E6534:F6534"/>
    <mergeCell ref="E6540:F6540"/>
    <mergeCell ref="E6552:F6552"/>
    <mergeCell ref="E6562:F6562"/>
    <mergeCell ref="E6546:F6546"/>
    <mergeCell ref="E6549:F6549"/>
    <mergeCell ref="E6555:F6555"/>
    <mergeCell ref="E6556:F6556"/>
    <mergeCell ref="E6567:F6567"/>
    <mergeCell ref="E6568:F6568"/>
    <mergeCell ref="E6711:F6711"/>
    <mergeCell ref="E6716:F6716"/>
    <mergeCell ref="E6717:F6717"/>
    <mergeCell ref="E6724:F6724"/>
    <mergeCell ref="E6731:F6731"/>
    <mergeCell ref="E6587:F6587"/>
    <mergeCell ref="E6591:F6591"/>
    <mergeCell ref="E6597:F6597"/>
    <mergeCell ref="E6602:F6602"/>
    <mergeCell ref="E6609:F6609"/>
    <mergeCell ref="E6614:F6614"/>
    <mergeCell ref="E6620:F6620"/>
    <mergeCell ref="E6621:F6621"/>
    <mergeCell ref="E6626:F6626"/>
    <mergeCell ref="E6632:F6632"/>
    <mergeCell ref="E6634:F6634"/>
    <mergeCell ref="E6649:F6649"/>
    <mergeCell ref="E6651:F6651"/>
    <mergeCell ref="E6661:F6661"/>
    <mergeCell ref="E6588:F6588"/>
    <mergeCell ref="E6596:F6596"/>
    <mergeCell ref="E6612:F6612"/>
    <mergeCell ref="E6628:F6628"/>
    <mergeCell ref="E6629:F6629"/>
    <mergeCell ref="E6636:F6636"/>
    <mergeCell ref="E6659:F6659"/>
    <mergeCell ref="E6889:F6889"/>
    <mergeCell ref="E6896:F6896"/>
    <mergeCell ref="E6879:F6879"/>
    <mergeCell ref="E6884:F6884"/>
    <mergeCell ref="E6894:F6894"/>
    <mergeCell ref="E6666:F6666"/>
    <mergeCell ref="E6676:F6676"/>
    <mergeCell ref="E6681:F6681"/>
    <mergeCell ref="E6688:F6688"/>
    <mergeCell ref="E6691:F6691"/>
    <mergeCell ref="E6694:F6694"/>
    <mergeCell ref="E6700:F6700"/>
    <mergeCell ref="E6706:F6706"/>
    <mergeCell ref="E6714:F6714"/>
    <mergeCell ref="E6718:F6718"/>
    <mergeCell ref="E6726:F6726"/>
    <mergeCell ref="E6733:F6733"/>
    <mergeCell ref="E6738:F6738"/>
    <mergeCell ref="E6748:F6748"/>
    <mergeCell ref="E6669:F6669"/>
    <mergeCell ref="E6695:F6695"/>
    <mergeCell ref="E6696:F6696"/>
    <mergeCell ref="E6709:F6709"/>
    <mergeCell ref="E7082:F7082"/>
    <mergeCell ref="E7087:F7087"/>
    <mergeCell ref="E7094:F7094"/>
    <mergeCell ref="E7097:F7097"/>
    <mergeCell ref="E7100:F7100"/>
    <mergeCell ref="E7103:F7103"/>
    <mergeCell ref="E7106:F7106"/>
    <mergeCell ref="E7126:F7126"/>
    <mergeCell ref="E7136:F7136"/>
    <mergeCell ref="E7151:F7151"/>
    <mergeCell ref="E7078:F7078"/>
    <mergeCell ref="E7085:F7085"/>
    <mergeCell ref="E7091:F7091"/>
    <mergeCell ref="E7112:F7112"/>
    <mergeCell ref="E7120:F7120"/>
    <mergeCell ref="E7121:F7121"/>
    <mergeCell ref="E7127:F7127"/>
    <mergeCell ref="E7129:F7129"/>
    <mergeCell ref="E7135:F7135"/>
    <mergeCell ref="E7147:F7147"/>
    <mergeCell ref="E7148:F7148"/>
    <mergeCell ref="E7115:F7115"/>
    <mergeCell ref="E7109:F7109"/>
    <mergeCell ref="E7117:F7117"/>
    <mergeCell ref="E7090:F7090"/>
    <mergeCell ref="E7378:F7378"/>
    <mergeCell ref="E7388:F7388"/>
    <mergeCell ref="E7393:F7393"/>
    <mergeCell ref="E7403:F7403"/>
    <mergeCell ref="E7408:F7408"/>
    <mergeCell ref="E7409:F7409"/>
    <mergeCell ref="E7414:F7414"/>
    <mergeCell ref="E7421:F7421"/>
    <mergeCell ref="E7423:F7423"/>
    <mergeCell ref="E7379:F7379"/>
    <mergeCell ref="E7396:F7396"/>
    <mergeCell ref="E7397:F7397"/>
    <mergeCell ref="E7406:F7406"/>
    <mergeCell ref="E7415:F7415"/>
    <mergeCell ref="E7417:F7417"/>
    <mergeCell ref="E7160:F7160"/>
    <mergeCell ref="E7162:F7162"/>
    <mergeCell ref="E7172:F7172"/>
    <mergeCell ref="E7182:F7182"/>
    <mergeCell ref="E7202:F7202"/>
    <mergeCell ref="E7212:F7212"/>
    <mergeCell ref="E7508:F7508"/>
    <mergeCell ref="E7509:F7509"/>
    <mergeCell ref="E7521:F7521"/>
    <mergeCell ref="E7522:F7522"/>
    <mergeCell ref="E7523:F7523"/>
    <mergeCell ref="E7533:F7533"/>
    <mergeCell ref="E7534:F7534"/>
    <mergeCell ref="E7535:F7535"/>
    <mergeCell ref="A7537:J7537"/>
    <mergeCell ref="E7542:F7542"/>
    <mergeCell ref="E7543:F7543"/>
    <mergeCell ref="E7544:F7544"/>
    <mergeCell ref="E7552:F7552"/>
    <mergeCell ref="E7560:F7560"/>
    <mergeCell ref="E7503:F7503"/>
    <mergeCell ref="E7513:F7513"/>
    <mergeCell ref="E7540:F7540"/>
    <mergeCell ref="E7541:F7541"/>
    <mergeCell ref="E7547:F7547"/>
    <mergeCell ref="E7527:F7527"/>
    <mergeCell ref="A7524:J7524"/>
    <mergeCell ref="A7525:J7525"/>
    <mergeCell ref="E7557:F7557"/>
    <mergeCell ref="E7862:F7862"/>
    <mergeCell ref="E7865:F7865"/>
    <mergeCell ref="E7861:F7861"/>
    <mergeCell ref="E7713:F7713"/>
    <mergeCell ref="E7719:F7719"/>
    <mergeCell ref="E7722:F7722"/>
    <mergeCell ref="E7727:F7727"/>
    <mergeCell ref="E7737:F7737"/>
    <mergeCell ref="E7740:F7740"/>
    <mergeCell ref="E7743:F7743"/>
    <mergeCell ref="E7746:F7746"/>
    <mergeCell ref="E7751:F7751"/>
    <mergeCell ref="E7758:F7758"/>
    <mergeCell ref="E7761:F7761"/>
    <mergeCell ref="E7764:F7764"/>
    <mergeCell ref="E7770:F7770"/>
    <mergeCell ref="E7821:F7821"/>
    <mergeCell ref="E7855:F7855"/>
    <mergeCell ref="E7774:F7774"/>
    <mergeCell ref="E7773:F7773"/>
    <mergeCell ref="E7803:F7803"/>
    <mergeCell ref="E7810:F7810"/>
    <mergeCell ref="E7757:F7757"/>
    <mergeCell ref="E7779:F7779"/>
    <mergeCell ref="E7732:F7732"/>
    <mergeCell ref="E7733:F7733"/>
    <mergeCell ref="E7866:F7866"/>
    <mergeCell ref="E7867:F7867"/>
    <mergeCell ref="E7872:F7872"/>
    <mergeCell ref="E7883:F7883"/>
    <mergeCell ref="E7890:F7890"/>
    <mergeCell ref="E7895:F7895"/>
    <mergeCell ref="E7903:F7903"/>
    <mergeCell ref="E7904:F7904"/>
    <mergeCell ref="E7905:F7905"/>
    <mergeCell ref="E7912:F7912"/>
    <mergeCell ref="E7913:F7913"/>
    <mergeCell ref="E7914:F7914"/>
    <mergeCell ref="E7933:F7933"/>
    <mergeCell ref="E7884:F7884"/>
    <mergeCell ref="E7894:F7894"/>
    <mergeCell ref="E7902:F7902"/>
    <mergeCell ref="E7936:F7936"/>
    <mergeCell ref="E7906:F7906"/>
    <mergeCell ref="E7934:F7934"/>
    <mergeCell ref="E7984:F7984"/>
    <mergeCell ref="E7991:F7991"/>
    <mergeCell ref="E7996:F7996"/>
    <mergeCell ref="E8003:F8003"/>
    <mergeCell ref="E8006:F8006"/>
    <mergeCell ref="E8009:F8009"/>
    <mergeCell ref="E8015:F8015"/>
    <mergeCell ref="E8037:F8037"/>
    <mergeCell ref="E8043:F8043"/>
    <mergeCell ref="E8049:F8049"/>
    <mergeCell ref="E8063:F8063"/>
    <mergeCell ref="E8061:F8061"/>
    <mergeCell ref="E8004:F8004"/>
    <mergeCell ref="E8014:F8014"/>
    <mergeCell ref="E8050:F8050"/>
    <mergeCell ref="E8053:F8053"/>
    <mergeCell ref="E8054:F8054"/>
    <mergeCell ref="E8034:F8034"/>
    <mergeCell ref="E8039:F8039"/>
    <mergeCell ref="E8046:F8046"/>
    <mergeCell ref="E8062:F8062"/>
    <mergeCell ref="E8075:F8075"/>
    <mergeCell ref="E8081:F8081"/>
    <mergeCell ref="E8088:F8088"/>
    <mergeCell ref="E8094:F8094"/>
    <mergeCell ref="E8103:F8103"/>
    <mergeCell ref="E8106:F8106"/>
    <mergeCell ref="E8093:F8093"/>
    <mergeCell ref="E8098:F8098"/>
    <mergeCell ref="E8099:F8099"/>
    <mergeCell ref="E8100:F8100"/>
    <mergeCell ref="E8105:F8105"/>
    <mergeCell ref="E8136:F8136"/>
    <mergeCell ref="E8141:F8141"/>
    <mergeCell ref="E8142:F8142"/>
    <mergeCell ref="E8144:F8144"/>
    <mergeCell ref="E8145:F8145"/>
    <mergeCell ref="E8148:F8148"/>
    <mergeCell ref="E8149:F8149"/>
    <mergeCell ref="E8150:F8150"/>
    <mergeCell ref="E8152:F8152"/>
    <mergeCell ref="E8153:F8153"/>
    <mergeCell ref="E8154:F8154"/>
    <mergeCell ref="E8155:F8155"/>
    <mergeCell ref="E8158:F8158"/>
    <mergeCell ref="E8159:F8159"/>
    <mergeCell ref="E8160:F8160"/>
    <mergeCell ref="E8161:F8161"/>
    <mergeCell ref="E8162:F8162"/>
    <mergeCell ref="E8163:F8163"/>
    <mergeCell ref="E8164:F8164"/>
    <mergeCell ref="E8165:F8165"/>
    <mergeCell ref="E8168:F8168"/>
    <mergeCell ref="E8169:F8169"/>
    <mergeCell ref="E8170:F8170"/>
    <mergeCell ref="E8171:F8171"/>
    <mergeCell ref="E8172:F8172"/>
    <mergeCell ref="E8174:F8174"/>
    <mergeCell ref="E8178:F8178"/>
    <mergeCell ref="E8179:F8179"/>
    <mergeCell ref="E8180:F8180"/>
    <mergeCell ref="E8182:F8182"/>
    <mergeCell ref="E8183:F8183"/>
    <mergeCell ref="E8184:F8184"/>
    <mergeCell ref="E8186:F8186"/>
    <mergeCell ref="E8188:F8188"/>
    <mergeCell ref="E8191:F8191"/>
    <mergeCell ref="E8192:F8192"/>
    <mergeCell ref="E8194:F8194"/>
    <mergeCell ref="E8195:F8195"/>
    <mergeCell ref="E8198:F8198"/>
    <mergeCell ref="E8201:F8201"/>
    <mergeCell ref="E8202:F8202"/>
    <mergeCell ref="E8199:F8199"/>
    <mergeCell ref="E8203:F8203"/>
    <mergeCell ref="E8204:F8204"/>
    <mergeCell ref="E8205:F8205"/>
    <mergeCell ref="E8206:F8206"/>
    <mergeCell ref="E8207:F8207"/>
    <mergeCell ref="E8208:F8208"/>
    <mergeCell ref="E8210:F8210"/>
    <mergeCell ref="E8211:F8211"/>
    <mergeCell ref="E8212:F8212"/>
    <mergeCell ref="E8213:F8213"/>
    <mergeCell ref="E8214:F8214"/>
    <mergeCell ref="E8215:F8215"/>
    <mergeCell ref="E8217:F8217"/>
    <mergeCell ref="E8219:F8219"/>
    <mergeCell ref="E8220:F8220"/>
    <mergeCell ref="E8221:F8221"/>
    <mergeCell ref="E8209:F8209"/>
    <mergeCell ref="E8218:F8218"/>
    <mergeCell ref="E8222:F8222"/>
    <mergeCell ref="E8223:F8223"/>
    <mergeCell ref="E8224:F8224"/>
    <mergeCell ref="E8225:F8225"/>
    <mergeCell ref="E8226:F8226"/>
    <mergeCell ref="E8227:F8227"/>
    <mergeCell ref="E8229:F8229"/>
    <mergeCell ref="E8230:F8230"/>
    <mergeCell ref="E8231:F8231"/>
    <mergeCell ref="E8232:F8232"/>
    <mergeCell ref="E8233:F8233"/>
    <mergeCell ref="E8235:F8235"/>
    <mergeCell ref="E8236:F8236"/>
    <mergeCell ref="E8237:F8237"/>
    <mergeCell ref="E8239:F8239"/>
    <mergeCell ref="E8240:F8240"/>
    <mergeCell ref="E8228:F8228"/>
    <mergeCell ref="E8238:F8238"/>
    <mergeCell ref="E8241:F8241"/>
    <mergeCell ref="E8242:F8242"/>
    <mergeCell ref="E8243:F8243"/>
    <mergeCell ref="E8244:F8244"/>
    <mergeCell ref="E8246:F8246"/>
    <mergeCell ref="E8247:F8247"/>
    <mergeCell ref="E8248:F8248"/>
    <mergeCell ref="E8249:F8249"/>
    <mergeCell ref="E8251:F8251"/>
    <mergeCell ref="E8252:F8252"/>
    <mergeCell ref="E8253:F8253"/>
    <mergeCell ref="E8254:F8254"/>
    <mergeCell ref="E8255:F8255"/>
    <mergeCell ref="E8256:F8256"/>
    <mergeCell ref="E8258:F8258"/>
    <mergeCell ref="E8259:F8259"/>
    <mergeCell ref="E8261:F8261"/>
    <mergeCell ref="E8245:F8245"/>
    <mergeCell ref="E8257:F8257"/>
    <mergeCell ref="E8260:F8260"/>
    <mergeCell ref="E8262:F8262"/>
    <mergeCell ref="E8264:F8264"/>
    <mergeCell ref="E8265:F8265"/>
    <mergeCell ref="E8267:F8267"/>
    <mergeCell ref="E8268:F8268"/>
    <mergeCell ref="E8270:F8270"/>
    <mergeCell ref="E8271:F8271"/>
    <mergeCell ref="E8272:F8272"/>
    <mergeCell ref="E8273:F8273"/>
    <mergeCell ref="E8274:F8274"/>
    <mergeCell ref="E8275:F8275"/>
    <mergeCell ref="E8276:F8276"/>
    <mergeCell ref="E8277:F8277"/>
    <mergeCell ref="E8278:F8278"/>
    <mergeCell ref="E8280:F8280"/>
    <mergeCell ref="E8281:F8281"/>
    <mergeCell ref="E8282:F8282"/>
    <mergeCell ref="E8263:F8263"/>
    <mergeCell ref="E8269:F8269"/>
    <mergeCell ref="E8279:F8279"/>
    <mergeCell ref="E8284:F8284"/>
    <mergeCell ref="E8285:F8285"/>
    <mergeCell ref="E8286:F8286"/>
    <mergeCell ref="E8287:F8287"/>
    <mergeCell ref="E8288:F8288"/>
    <mergeCell ref="E8290:F8290"/>
    <mergeCell ref="E8291:F8291"/>
    <mergeCell ref="E8292:F8292"/>
    <mergeCell ref="E8294:F8294"/>
    <mergeCell ref="E8295:F8295"/>
    <mergeCell ref="E8296:F8296"/>
    <mergeCell ref="E8297:F8297"/>
    <mergeCell ref="E8300:F8300"/>
    <mergeCell ref="E8301:F8301"/>
    <mergeCell ref="E8289:F8289"/>
    <mergeCell ref="E8299:F8299"/>
    <mergeCell ref="E8302:F8302"/>
    <mergeCell ref="E8304:F8304"/>
    <mergeCell ref="E8305:F8305"/>
    <mergeCell ref="E8306:F8306"/>
    <mergeCell ref="E8307:F8307"/>
    <mergeCell ref="E8310:F8310"/>
    <mergeCell ref="E8311:F8311"/>
    <mergeCell ref="E8312:F8312"/>
    <mergeCell ref="A8313:J8313"/>
    <mergeCell ref="A8314:J8314"/>
    <mergeCell ref="E8316:F8316"/>
    <mergeCell ref="E8317:F8317"/>
    <mergeCell ref="E8320:F8320"/>
    <mergeCell ref="E8321:F8321"/>
    <mergeCell ref="E8309:F8309"/>
    <mergeCell ref="E8318:F8318"/>
    <mergeCell ref="E8322:F8322"/>
    <mergeCell ref="E8329:F8329"/>
    <mergeCell ref="E8330:F8330"/>
    <mergeCell ref="E8331:F8331"/>
    <mergeCell ref="E8332:F8332"/>
    <mergeCell ref="E8334:F8334"/>
    <mergeCell ref="E8336:F8336"/>
    <mergeCell ref="E8337:F8337"/>
    <mergeCell ref="E8339:F8339"/>
    <mergeCell ref="E8340:F8340"/>
    <mergeCell ref="E8323:F8323"/>
    <mergeCell ref="E8324:F8324"/>
    <mergeCell ref="E8325:F8325"/>
    <mergeCell ref="A8326:J8326"/>
    <mergeCell ref="A8327:J8327"/>
    <mergeCell ref="E8335:F8335"/>
    <mergeCell ref="E8341:F8341"/>
    <mergeCell ref="E8342:F8342"/>
    <mergeCell ref="E8344:F8344"/>
    <mergeCell ref="E8346:F8346"/>
    <mergeCell ref="E8347:F8347"/>
    <mergeCell ref="E8348:F8348"/>
    <mergeCell ref="E8349:F8349"/>
    <mergeCell ref="E8351:F8351"/>
    <mergeCell ref="E8352:F8352"/>
    <mergeCell ref="E8353:F8353"/>
    <mergeCell ref="E8356:F8356"/>
    <mergeCell ref="E8357:F8357"/>
    <mergeCell ref="E8358:F8358"/>
    <mergeCell ref="E8359:F8359"/>
    <mergeCell ref="E8345:F8345"/>
    <mergeCell ref="E8355:F8355"/>
    <mergeCell ref="E8361:F8361"/>
    <mergeCell ref="E8362:F8362"/>
    <mergeCell ref="E8364:F8364"/>
    <mergeCell ref="E8367:F8367"/>
    <mergeCell ref="E8368:F8368"/>
    <mergeCell ref="E8370:F8370"/>
    <mergeCell ref="E8371:F8371"/>
    <mergeCell ref="E8373:F8373"/>
    <mergeCell ref="E8374:F8374"/>
    <mergeCell ref="E8377:F8377"/>
    <mergeCell ref="E8378:F8378"/>
    <mergeCell ref="E8365:F8365"/>
    <mergeCell ref="E8375:F8375"/>
    <mergeCell ref="E8379:F8379"/>
    <mergeCell ref="E8380:F8380"/>
    <mergeCell ref="E8381:F8381"/>
    <mergeCell ref="E8383:F8383"/>
    <mergeCell ref="E8384:F8384"/>
    <mergeCell ref="E8386:F8386"/>
    <mergeCell ref="E8387:F8387"/>
    <mergeCell ref="E8389:F8389"/>
    <mergeCell ref="E8390:F8390"/>
    <mergeCell ref="E8392:F8392"/>
    <mergeCell ref="E8393:F8393"/>
    <mergeCell ref="E8396:F8396"/>
    <mergeCell ref="E8397:F8397"/>
    <mergeCell ref="E8395:F8395"/>
    <mergeCell ref="E8398:F8398"/>
    <mergeCell ref="E8399:F8399"/>
    <mergeCell ref="E8400:F8400"/>
    <mergeCell ref="E8401:F8401"/>
    <mergeCell ref="E8402:F8402"/>
    <mergeCell ref="E8406:F8406"/>
    <mergeCell ref="E8407:F8407"/>
    <mergeCell ref="E8408:F8408"/>
    <mergeCell ref="E8409:F8409"/>
    <mergeCell ref="E8410:F8410"/>
    <mergeCell ref="E8411:F8411"/>
    <mergeCell ref="E8412:F8412"/>
    <mergeCell ref="E8416:F8416"/>
    <mergeCell ref="A8403:J8403"/>
    <mergeCell ref="A8404:J8404"/>
    <mergeCell ref="A8413:J8413"/>
    <mergeCell ref="A8414:J8414"/>
    <mergeCell ref="E8417:F8417"/>
    <mergeCell ref="E8418:F8418"/>
    <mergeCell ref="E8419:F8419"/>
    <mergeCell ref="E8420:F8420"/>
    <mergeCell ref="E8421:F8421"/>
    <mergeCell ref="E8422:F8422"/>
    <mergeCell ref="E8423:F8423"/>
    <mergeCell ref="E8424:F8424"/>
    <mergeCell ref="E8429:F8429"/>
    <mergeCell ref="E8430:F8430"/>
    <mergeCell ref="E8432:F8432"/>
    <mergeCell ref="E8433:F8433"/>
    <mergeCell ref="E8434:F8434"/>
    <mergeCell ref="E8435:F8435"/>
    <mergeCell ref="E8425:F8425"/>
    <mergeCell ref="A8426:J8426"/>
    <mergeCell ref="A8427:J8427"/>
    <mergeCell ref="E8431:F8431"/>
    <mergeCell ref="E8436:F8436"/>
    <mergeCell ref="E8437:F8437"/>
    <mergeCell ref="E8441:F8441"/>
    <mergeCell ref="E8442:F8442"/>
    <mergeCell ref="E8444:F8444"/>
    <mergeCell ref="E8445:F8445"/>
    <mergeCell ref="E8446:F8446"/>
    <mergeCell ref="E8450:F8450"/>
    <mergeCell ref="E8452:F8452"/>
    <mergeCell ref="E8453:F8453"/>
    <mergeCell ref="E8454:F8454"/>
    <mergeCell ref="E8456:F8456"/>
    <mergeCell ref="A8438:J8438"/>
    <mergeCell ref="A8439:J8439"/>
    <mergeCell ref="E8443:F8443"/>
    <mergeCell ref="A8447:J8447"/>
    <mergeCell ref="A8448:J8448"/>
    <mergeCell ref="E8451:F8451"/>
    <mergeCell ref="E8455:F8455"/>
    <mergeCell ref="E8459:F8459"/>
    <mergeCell ref="E8460:F8460"/>
    <mergeCell ref="E8461:F8461"/>
    <mergeCell ref="E8462:F8462"/>
    <mergeCell ref="E8463:F8463"/>
    <mergeCell ref="E8464:F8464"/>
    <mergeCell ref="E8466:F8466"/>
    <mergeCell ref="E8467:F8467"/>
    <mergeCell ref="E8468:F8468"/>
    <mergeCell ref="E8469:F8469"/>
    <mergeCell ref="E8470:F8470"/>
    <mergeCell ref="E8471:F8471"/>
    <mergeCell ref="E8472:F8472"/>
    <mergeCell ref="E8475:F8475"/>
    <mergeCell ref="E8476:F8476"/>
    <mergeCell ref="E8477:F8477"/>
    <mergeCell ref="E8478:F8478"/>
    <mergeCell ref="E8479:F8479"/>
    <mergeCell ref="E8480:F8480"/>
    <mergeCell ref="E8482:F8482"/>
    <mergeCell ref="E8483:F8483"/>
    <mergeCell ref="E8484:F8484"/>
    <mergeCell ref="E8485:F8485"/>
    <mergeCell ref="E8486:F8486"/>
    <mergeCell ref="E8488:F8488"/>
    <mergeCell ref="E8489:F8489"/>
    <mergeCell ref="E8490:F8490"/>
    <mergeCell ref="E8491:F8491"/>
    <mergeCell ref="E8493:F8493"/>
    <mergeCell ref="E8494:F8494"/>
    <mergeCell ref="E8495:F8495"/>
    <mergeCell ref="E8496:F8496"/>
    <mergeCell ref="E8497:F8497"/>
    <mergeCell ref="E8499:F8499"/>
    <mergeCell ref="E8500:F8500"/>
    <mergeCell ref="E8501:F8501"/>
    <mergeCell ref="E8502:F8502"/>
    <mergeCell ref="E8503:F8503"/>
    <mergeCell ref="E8505:F8505"/>
    <mergeCell ref="E8506:F8506"/>
    <mergeCell ref="E8507:F8507"/>
    <mergeCell ref="E8509:F8509"/>
    <mergeCell ref="E8510:F8510"/>
    <mergeCell ref="E8511:F8511"/>
    <mergeCell ref="E8513:F8513"/>
    <mergeCell ref="E8514:F8514"/>
    <mergeCell ref="E8515:F8515"/>
    <mergeCell ref="E8516:F8516"/>
    <mergeCell ref="E8517:F8517"/>
    <mergeCell ref="E8519:F8519"/>
    <mergeCell ref="E8520:F8520"/>
    <mergeCell ref="E8521:F8521"/>
    <mergeCell ref="E8522:F8522"/>
    <mergeCell ref="E8525:F8525"/>
    <mergeCell ref="E8526:F8526"/>
    <mergeCell ref="E8527:F8527"/>
    <mergeCell ref="E8528:F8528"/>
    <mergeCell ref="E8529:F8529"/>
    <mergeCell ref="E8531:F8531"/>
    <mergeCell ref="E8532:F8532"/>
    <mergeCell ref="E8534:F8534"/>
    <mergeCell ref="E8535:F8535"/>
    <mergeCell ref="E8537:F8537"/>
    <mergeCell ref="E8538:F8538"/>
    <mergeCell ref="E8540:F8540"/>
    <mergeCell ref="E8543:F8543"/>
    <mergeCell ref="E8544:F8544"/>
    <mergeCell ref="E8545:F8545"/>
    <mergeCell ref="E8547:F8547"/>
    <mergeCell ref="E8548:F8548"/>
    <mergeCell ref="E8549:F8549"/>
    <mergeCell ref="E8552:F8552"/>
    <mergeCell ref="E8554:F8554"/>
    <mergeCell ref="E8555:F8555"/>
    <mergeCell ref="E8557:F8557"/>
    <mergeCell ref="E8558:F8558"/>
    <mergeCell ref="E8560:F8560"/>
    <mergeCell ref="E8562:F8562"/>
    <mergeCell ref="E8563:F8563"/>
    <mergeCell ref="E8565:F8565"/>
    <mergeCell ref="E8567:F8567"/>
    <mergeCell ref="E8568:F8568"/>
    <mergeCell ref="E8569:F8569"/>
    <mergeCell ref="E8574:F8574"/>
    <mergeCell ref="E8575:F8575"/>
    <mergeCell ref="E8576:F8576"/>
    <mergeCell ref="E8580:F8580"/>
    <mergeCell ref="E8581:F8581"/>
    <mergeCell ref="E8582:F8582"/>
    <mergeCell ref="E8583:F8583"/>
    <mergeCell ref="A8584:J8584"/>
    <mergeCell ref="A8585:J8585"/>
    <mergeCell ref="E8587:F8587"/>
    <mergeCell ref="E8588:F8588"/>
    <mergeCell ref="E8589:F8589"/>
    <mergeCell ref="E8590:F8590"/>
    <mergeCell ref="E8595:F8595"/>
    <mergeCell ref="E8597:F8597"/>
    <mergeCell ref="E8598:F8598"/>
    <mergeCell ref="E8599:F8599"/>
    <mergeCell ref="E8600:F8600"/>
    <mergeCell ref="E8602:F8602"/>
    <mergeCell ref="E8604:F8604"/>
    <mergeCell ref="E8605:F8605"/>
    <mergeCell ref="E8606:F8606"/>
    <mergeCell ref="E8607:F8607"/>
    <mergeCell ref="E8609:F8609"/>
    <mergeCell ref="E8610:F8610"/>
    <mergeCell ref="E8596:F8596"/>
    <mergeCell ref="E8601:F8601"/>
    <mergeCell ref="E8611:F8611"/>
    <mergeCell ref="E8613:F8613"/>
    <mergeCell ref="E8614:F8614"/>
    <mergeCell ref="E8616:F8616"/>
    <mergeCell ref="E8617:F8617"/>
    <mergeCell ref="E8619:F8619"/>
    <mergeCell ref="E8620:F8620"/>
    <mergeCell ref="E8622:F8622"/>
    <mergeCell ref="E8623:F8623"/>
    <mergeCell ref="E8625:F8625"/>
    <mergeCell ref="E8626:F8626"/>
    <mergeCell ref="E8628:F8628"/>
    <mergeCell ref="E8629:F8629"/>
    <mergeCell ref="E8631:F8631"/>
    <mergeCell ref="E8633:F8633"/>
    <mergeCell ref="E8612:F8612"/>
    <mergeCell ref="E8630:F8630"/>
    <mergeCell ref="E8635:F8635"/>
    <mergeCell ref="E8636:F8636"/>
    <mergeCell ref="E8637:F8637"/>
    <mergeCell ref="E8638:F8638"/>
    <mergeCell ref="E8641:F8641"/>
    <mergeCell ref="E8644:F8644"/>
    <mergeCell ref="E8647:F8647"/>
    <mergeCell ref="E8650:F8650"/>
    <mergeCell ref="E8653:F8653"/>
    <mergeCell ref="E8654:F8654"/>
    <mergeCell ref="E8655:F8655"/>
    <mergeCell ref="E8657:F8657"/>
    <mergeCell ref="E8658:F8658"/>
    <mergeCell ref="E8659:F8659"/>
    <mergeCell ref="E8660:F8660"/>
    <mergeCell ref="E8664:F8664"/>
    <mergeCell ref="E8665:F8665"/>
    <mergeCell ref="E8667:F8667"/>
    <mergeCell ref="E8668:F8668"/>
    <mergeCell ref="E8670:F8670"/>
    <mergeCell ref="E8674:F8674"/>
    <mergeCell ref="E8676:F8676"/>
    <mergeCell ref="E8677:F8677"/>
    <mergeCell ref="E8678:F8678"/>
    <mergeCell ref="E8679:F8679"/>
    <mergeCell ref="E8681:F8681"/>
    <mergeCell ref="E8682:F8682"/>
    <mergeCell ref="E8683:F8683"/>
    <mergeCell ref="E8688:F8688"/>
    <mergeCell ref="E8689:F8689"/>
    <mergeCell ref="E8691:F8691"/>
    <mergeCell ref="E8692:F8692"/>
    <mergeCell ref="E8694:F8694"/>
    <mergeCell ref="E8695:F8695"/>
    <mergeCell ref="E8700:F8700"/>
    <mergeCell ref="E8701:F8701"/>
    <mergeCell ref="E8702:F8702"/>
    <mergeCell ref="E8703:F8703"/>
    <mergeCell ref="E8708:F8708"/>
    <mergeCell ref="E8709:F8709"/>
    <mergeCell ref="E8710:F8710"/>
    <mergeCell ref="E8712:F8712"/>
    <mergeCell ref="E8707:F8707"/>
    <mergeCell ref="E8713:F8713"/>
    <mergeCell ref="E8716:F8716"/>
    <mergeCell ref="E8718:F8718"/>
    <mergeCell ref="E8719:F8719"/>
    <mergeCell ref="E8721:F8721"/>
    <mergeCell ref="E8722:F8722"/>
    <mergeCell ref="E8724:F8724"/>
    <mergeCell ref="E8725:F8725"/>
    <mergeCell ref="E8726:F8726"/>
    <mergeCell ref="E8727:F8727"/>
    <mergeCell ref="E8729:F8729"/>
    <mergeCell ref="E8730:F8730"/>
    <mergeCell ref="E8732:F8732"/>
    <mergeCell ref="E8715:F8715"/>
    <mergeCell ref="E8731:F8731"/>
    <mergeCell ref="E8733:F8733"/>
    <mergeCell ref="E8734:F8734"/>
    <mergeCell ref="E8736:F8736"/>
    <mergeCell ref="E8737:F8737"/>
    <mergeCell ref="E8740:F8740"/>
    <mergeCell ref="E8742:F8742"/>
    <mergeCell ref="E8743:F8743"/>
    <mergeCell ref="E8746:F8746"/>
    <mergeCell ref="E8748:F8748"/>
    <mergeCell ref="E8749:F8749"/>
    <mergeCell ref="E8751:F8751"/>
    <mergeCell ref="E8752:F8752"/>
    <mergeCell ref="E8739:F8739"/>
    <mergeCell ref="E8745:F8745"/>
    <mergeCell ref="E8750:F8750"/>
    <mergeCell ref="E8753:F8753"/>
    <mergeCell ref="E8754:F8754"/>
    <mergeCell ref="E8755:F8755"/>
    <mergeCell ref="E8758:F8758"/>
    <mergeCell ref="E8759:F8759"/>
    <mergeCell ref="E8760:F8760"/>
    <mergeCell ref="E8761:F8761"/>
    <mergeCell ref="E8763:F8763"/>
    <mergeCell ref="E8764:F8764"/>
    <mergeCell ref="E8765:F8765"/>
    <mergeCell ref="E8766:F8766"/>
    <mergeCell ref="E8768:F8768"/>
    <mergeCell ref="E8769:F8769"/>
    <mergeCell ref="E8756:F8756"/>
    <mergeCell ref="E8762:F8762"/>
    <mergeCell ref="A8770:J8770"/>
    <mergeCell ref="A8771:J8771"/>
    <mergeCell ref="E8773:F8773"/>
    <mergeCell ref="E8774:F8774"/>
    <mergeCell ref="E8775:F8775"/>
    <mergeCell ref="E8778:F8778"/>
    <mergeCell ref="E8779:F8779"/>
    <mergeCell ref="E8780:F8780"/>
    <mergeCell ref="E8783:F8783"/>
    <mergeCell ref="E8784:F8784"/>
    <mergeCell ref="E8785:F8785"/>
    <mergeCell ref="E8786:F8786"/>
    <mergeCell ref="E8787:F8787"/>
    <mergeCell ref="E8789:F8789"/>
    <mergeCell ref="E8790:F8790"/>
    <mergeCell ref="E8792:F8792"/>
    <mergeCell ref="E8776:F8776"/>
    <mergeCell ref="E8781:F8781"/>
    <mergeCell ref="E8791:F8791"/>
    <mergeCell ref="A8793:J8793"/>
    <mergeCell ref="E8796:F8796"/>
    <mergeCell ref="E8798:F8798"/>
    <mergeCell ref="E8799:F8799"/>
    <mergeCell ref="E8801:F8801"/>
    <mergeCell ref="E8802:F8802"/>
    <mergeCell ref="E8803:F8803"/>
    <mergeCell ref="E8805:F8805"/>
    <mergeCell ref="E8806:F8806"/>
    <mergeCell ref="E8807:F8807"/>
    <mergeCell ref="E8812:F8812"/>
    <mergeCell ref="E8813:F8813"/>
    <mergeCell ref="E8814:F8814"/>
    <mergeCell ref="E8815:F8815"/>
    <mergeCell ref="E8816:F8816"/>
    <mergeCell ref="E8820:F8820"/>
    <mergeCell ref="E8821:F8821"/>
    <mergeCell ref="E8823:F8823"/>
    <mergeCell ref="E8824:F8824"/>
    <mergeCell ref="E8825:F8825"/>
    <mergeCell ref="E8826:F8826"/>
    <mergeCell ref="E8827:F8827"/>
    <mergeCell ref="E8830:F8830"/>
    <mergeCell ref="E8831:F8831"/>
    <mergeCell ref="E8832:F8832"/>
    <mergeCell ref="E8833:F8833"/>
    <mergeCell ref="E8834:F8834"/>
    <mergeCell ref="E8839:F8839"/>
    <mergeCell ref="E8840:F8840"/>
    <mergeCell ref="E8841:F8841"/>
    <mergeCell ref="E8845:F8845"/>
    <mergeCell ref="E8846:F8846"/>
    <mergeCell ref="E8847:F8847"/>
    <mergeCell ref="E8849:F8849"/>
    <mergeCell ref="E8854:F8854"/>
    <mergeCell ref="E8855:F8855"/>
    <mergeCell ref="E8856:F8856"/>
    <mergeCell ref="E8852:F8852"/>
    <mergeCell ref="E8859:F8859"/>
    <mergeCell ref="E8860:F8860"/>
    <mergeCell ref="E8861:F8861"/>
    <mergeCell ref="E8862:F8862"/>
    <mergeCell ref="E8866:F8866"/>
    <mergeCell ref="E8868:F8868"/>
    <mergeCell ref="E8871:F8871"/>
    <mergeCell ref="E8872:F8872"/>
    <mergeCell ref="E8875:F8875"/>
    <mergeCell ref="E8877:F8877"/>
    <mergeCell ref="E8878:F8878"/>
    <mergeCell ref="E8879:F8879"/>
    <mergeCell ref="E8880:F8880"/>
    <mergeCell ref="E8882:F8882"/>
    <mergeCell ref="E8883:F8883"/>
    <mergeCell ref="E8885:F8885"/>
    <mergeCell ref="E8886:F8886"/>
    <mergeCell ref="E8887:F8887"/>
    <mergeCell ref="E8890:F8890"/>
    <mergeCell ref="E8892:F8892"/>
    <mergeCell ref="E8895:F8895"/>
    <mergeCell ref="E8898:F8898"/>
    <mergeCell ref="E8899:F8899"/>
    <mergeCell ref="E8902:F8902"/>
    <mergeCell ref="E8903:F8903"/>
    <mergeCell ref="E8904:F8904"/>
    <mergeCell ref="E8906:F8906"/>
    <mergeCell ref="E8907:F8907"/>
    <mergeCell ref="E8909:F8909"/>
    <mergeCell ref="E8910:F8910"/>
    <mergeCell ref="E8913:F8913"/>
    <mergeCell ref="E8916:F8916"/>
    <mergeCell ref="E8919:F8919"/>
    <mergeCell ref="E8922:F8922"/>
    <mergeCell ref="E8923:F8923"/>
    <mergeCell ref="E8925:F8925"/>
    <mergeCell ref="E8921:F8921"/>
    <mergeCell ref="E8924:F8924"/>
    <mergeCell ref="E8926:F8926"/>
    <mergeCell ref="E8927:F8927"/>
    <mergeCell ref="E8928:F8928"/>
    <mergeCell ref="E8931:F8931"/>
    <mergeCell ref="E8932:F8932"/>
    <mergeCell ref="E8933:F8933"/>
    <mergeCell ref="E8934:F8934"/>
    <mergeCell ref="E8935:F8935"/>
    <mergeCell ref="E8937:F8937"/>
    <mergeCell ref="E8938:F8938"/>
    <mergeCell ref="E8940:F8940"/>
    <mergeCell ref="E8941:F8941"/>
    <mergeCell ref="E8943:F8943"/>
    <mergeCell ref="E8944:F8944"/>
    <mergeCell ref="E8946:F8946"/>
    <mergeCell ref="E8947:F8947"/>
    <mergeCell ref="E8929:F8929"/>
    <mergeCell ref="E8939:F8939"/>
    <mergeCell ref="E8945:F8945"/>
    <mergeCell ref="E8949:F8949"/>
    <mergeCell ref="E8950:F8950"/>
    <mergeCell ref="E8951:F8951"/>
    <mergeCell ref="E8952:F8952"/>
    <mergeCell ref="E8955:F8955"/>
    <mergeCell ref="E8956:F8956"/>
    <mergeCell ref="E8957:F8957"/>
    <mergeCell ref="E8958:F8958"/>
    <mergeCell ref="E8959:F8959"/>
    <mergeCell ref="E8961:F8961"/>
    <mergeCell ref="E8962:F8962"/>
    <mergeCell ref="E8964:F8964"/>
    <mergeCell ref="E8965:F8965"/>
    <mergeCell ref="E8967:F8967"/>
    <mergeCell ref="E8953:F8953"/>
    <mergeCell ref="E8963:F8963"/>
    <mergeCell ref="E8966:F8966"/>
    <mergeCell ref="A8968:J8968"/>
    <mergeCell ref="A8969:J8969"/>
    <mergeCell ref="E8971:F8971"/>
    <mergeCell ref="E8974:F8974"/>
    <mergeCell ref="E8975:F8975"/>
    <mergeCell ref="E8976:F8976"/>
    <mergeCell ref="E8978:F8978"/>
    <mergeCell ref="E8979:F8979"/>
    <mergeCell ref="E8981:F8981"/>
    <mergeCell ref="E8982:F8982"/>
    <mergeCell ref="E8985:F8985"/>
    <mergeCell ref="E8988:F8988"/>
    <mergeCell ref="E8991:F8991"/>
    <mergeCell ref="E8992:F8992"/>
    <mergeCell ref="E8972:F8972"/>
    <mergeCell ref="E8977:F8977"/>
    <mergeCell ref="E8984:F8984"/>
    <mergeCell ref="E8987:F8987"/>
    <mergeCell ref="E8990:F8990"/>
    <mergeCell ref="E8994:F8994"/>
    <mergeCell ref="E8995:F8995"/>
    <mergeCell ref="E8997:F8997"/>
    <mergeCell ref="E8998:F8998"/>
    <mergeCell ref="E9000:F9000"/>
    <mergeCell ref="E9001:F9001"/>
    <mergeCell ref="E9003:F9003"/>
    <mergeCell ref="E9004:F9004"/>
    <mergeCell ref="E9007:F9007"/>
    <mergeCell ref="E9009:F9009"/>
    <mergeCell ref="E9010:F9010"/>
    <mergeCell ref="E9012:F9012"/>
    <mergeCell ref="E8996:F8996"/>
    <mergeCell ref="E9006:F9006"/>
    <mergeCell ref="E9013:F9013"/>
    <mergeCell ref="E9014:F9014"/>
    <mergeCell ref="E9015:F9015"/>
    <mergeCell ref="E9017:F9017"/>
    <mergeCell ref="E9018:F9018"/>
    <mergeCell ref="E9022:F9022"/>
    <mergeCell ref="E9023:F9023"/>
    <mergeCell ref="E9024:F9024"/>
    <mergeCell ref="E9025:F9025"/>
    <mergeCell ref="E9027:F9027"/>
    <mergeCell ref="E9028:F9028"/>
    <mergeCell ref="E9029:F9029"/>
    <mergeCell ref="E9030:F9030"/>
    <mergeCell ref="E9032:F9032"/>
    <mergeCell ref="E9033:F9033"/>
    <mergeCell ref="E9016:F9016"/>
    <mergeCell ref="E9019:F9019"/>
    <mergeCell ref="E9020:F9020"/>
    <mergeCell ref="E9026:F9026"/>
    <mergeCell ref="E9034:F9034"/>
    <mergeCell ref="E9035:F9035"/>
    <mergeCell ref="E9038:F9038"/>
    <mergeCell ref="E9039:F9039"/>
    <mergeCell ref="E9040:F9040"/>
    <mergeCell ref="E9045:F9045"/>
    <mergeCell ref="E9037:F9037"/>
    <mergeCell ref="E9042:F9042"/>
    <mergeCell ref="E9043:F9043"/>
    <mergeCell ref="E9044:F9044"/>
    <mergeCell ref="E2873:F2873"/>
    <mergeCell ref="E2874:F2874"/>
    <mergeCell ref="E2879:F2879"/>
    <mergeCell ref="E2880:F2880"/>
    <mergeCell ref="E2881:F2881"/>
    <mergeCell ref="E2886:F2886"/>
    <mergeCell ref="E2887:F2887"/>
    <mergeCell ref="E2888:F2888"/>
    <mergeCell ref="E2893:F2893"/>
    <mergeCell ref="E2894:F2894"/>
    <mergeCell ref="E2944:F2944"/>
    <mergeCell ref="E2948:F2948"/>
    <mergeCell ref="E2950:F2950"/>
    <mergeCell ref="E2951:F2951"/>
    <mergeCell ref="E2937:F2937"/>
    <mergeCell ref="E2900:F2900"/>
    <mergeCell ref="E2902:F2902"/>
    <mergeCell ref="E2907:F2907"/>
    <mergeCell ref="E2908:F2908"/>
    <mergeCell ref="E2909:F2909"/>
    <mergeCell ref="E2914:F2914"/>
    <mergeCell ref="E2916:F2916"/>
    <mergeCell ref="E2923:F2923"/>
    <mergeCell ref="E2901:F2901"/>
    <mergeCell ref="A2904:J2904"/>
    <mergeCell ref="A2903:J2903"/>
    <mergeCell ref="E2906:F2906"/>
    <mergeCell ref="E2913:F2913"/>
    <mergeCell ref="E2972:F2972"/>
    <mergeCell ref="E2976:F2976"/>
    <mergeCell ref="E2977:F2977"/>
    <mergeCell ref="E2978:F2978"/>
    <mergeCell ref="E2983:F2983"/>
    <mergeCell ref="E2984:F2984"/>
    <mergeCell ref="E2986:F2986"/>
    <mergeCell ref="E2956:F2956"/>
    <mergeCell ref="E2957:F2957"/>
    <mergeCell ref="E2958:F2958"/>
    <mergeCell ref="E2962:F2962"/>
    <mergeCell ref="E2963:F2963"/>
    <mergeCell ref="E2964:F2964"/>
    <mergeCell ref="E2965:F2965"/>
    <mergeCell ref="E2970:F2970"/>
    <mergeCell ref="E2971:F2971"/>
    <mergeCell ref="E2969:F2969"/>
    <mergeCell ref="A2988:J2988"/>
    <mergeCell ref="E3011:F3011"/>
    <mergeCell ref="E3012:F3012"/>
    <mergeCell ref="E3013:F3013"/>
    <mergeCell ref="E3017:F3017"/>
    <mergeCell ref="E3018:F3018"/>
    <mergeCell ref="E3019:F3019"/>
    <mergeCell ref="E3020:F3020"/>
    <mergeCell ref="E3025:F3025"/>
    <mergeCell ref="E3024:F3024"/>
    <mergeCell ref="E2990:F2990"/>
    <mergeCell ref="E2992:F2992"/>
    <mergeCell ref="E2993:F2993"/>
    <mergeCell ref="E2998:F2998"/>
    <mergeCell ref="E2999:F2999"/>
    <mergeCell ref="E3000:F3000"/>
    <mergeCell ref="E3005:F3005"/>
    <mergeCell ref="E3006:F3006"/>
    <mergeCell ref="E3007:F3007"/>
    <mergeCell ref="E3004:F3004"/>
    <mergeCell ref="E2991:F2991"/>
    <mergeCell ref="E3044:F3044"/>
    <mergeCell ref="E3045:F3045"/>
    <mergeCell ref="E3047:F3047"/>
    <mergeCell ref="E3051:F3051"/>
    <mergeCell ref="E3053:F3053"/>
    <mergeCell ref="E3060:F3060"/>
    <mergeCell ref="E3026:F3026"/>
    <mergeCell ref="E3027:F3027"/>
    <mergeCell ref="E3035:F3035"/>
    <mergeCell ref="E3037:F3037"/>
    <mergeCell ref="E3038:F3038"/>
    <mergeCell ref="E3039:F3039"/>
    <mergeCell ref="E3041:F3041"/>
    <mergeCell ref="E3043:F3043"/>
    <mergeCell ref="E3031:F3031"/>
    <mergeCell ref="E3032:F3032"/>
    <mergeCell ref="E3033:F3033"/>
    <mergeCell ref="E3054:F3054"/>
    <mergeCell ref="E3055:F3055"/>
    <mergeCell ref="A3057:J3057"/>
    <mergeCell ref="E3061:F3061"/>
    <mergeCell ref="E3140:F3140"/>
    <mergeCell ref="E3141:F3141"/>
    <mergeCell ref="E3139:F3139"/>
    <mergeCell ref="E3104:F3104"/>
    <mergeCell ref="E3106:F3106"/>
    <mergeCell ref="E3108:F3108"/>
    <mergeCell ref="E3113:F3113"/>
    <mergeCell ref="E3114:F3114"/>
    <mergeCell ref="E3119:F3119"/>
    <mergeCell ref="E3120:F3120"/>
    <mergeCell ref="E3121:F3121"/>
    <mergeCell ref="E3198:F3198"/>
    <mergeCell ref="E3146:F3146"/>
    <mergeCell ref="E3147:F3147"/>
    <mergeCell ref="E3154:F3154"/>
    <mergeCell ref="E3155:F3155"/>
    <mergeCell ref="E3161:F3161"/>
    <mergeCell ref="E3153:F3153"/>
    <mergeCell ref="E3195:F3195"/>
    <mergeCell ref="E3197:F3197"/>
    <mergeCell ref="E3202:F3202"/>
    <mergeCell ref="E3203:F3203"/>
    <mergeCell ref="E3169:F3169"/>
    <mergeCell ref="E3144:F3144"/>
    <mergeCell ref="E3145:F3145"/>
    <mergeCell ref="A3148:J3148"/>
    <mergeCell ref="E3329:F3329"/>
    <mergeCell ref="E3330:F3330"/>
    <mergeCell ref="E3332:F3332"/>
    <mergeCell ref="E3335:F3335"/>
    <mergeCell ref="E3336:F3336"/>
    <mergeCell ref="E3344:F3344"/>
    <mergeCell ref="E3342:F3342"/>
    <mergeCell ref="E3343:F3343"/>
    <mergeCell ref="E3282:F3282"/>
    <mergeCell ref="E3288:F3288"/>
    <mergeCell ref="E3289:F3289"/>
    <mergeCell ref="E3295:F3295"/>
    <mergeCell ref="E3305:F3305"/>
    <mergeCell ref="E3296:F3296"/>
    <mergeCell ref="E3297:F3297"/>
    <mergeCell ref="E3302:F3302"/>
    <mergeCell ref="E3303:F3303"/>
    <mergeCell ref="E3373:F3373"/>
    <mergeCell ref="E3374:F3374"/>
    <mergeCell ref="E3379:F3379"/>
    <mergeCell ref="E3380:F3380"/>
    <mergeCell ref="E3381:F3381"/>
    <mergeCell ref="E3386:F3386"/>
    <mergeCell ref="E3368:F3368"/>
    <mergeCell ref="E3369:F3369"/>
    <mergeCell ref="A3370:J3370"/>
    <mergeCell ref="A3371:J3371"/>
    <mergeCell ref="A3376:J3376"/>
    <mergeCell ref="E3350:F3350"/>
    <mergeCell ref="E3351:F3351"/>
    <mergeCell ref="E3359:F3359"/>
    <mergeCell ref="E3355:F3355"/>
    <mergeCell ref="A3356:J3356"/>
    <mergeCell ref="E3387:F3387"/>
    <mergeCell ref="E3395:F3395"/>
    <mergeCell ref="E3396:F3396"/>
    <mergeCell ref="E3401:F3401"/>
    <mergeCell ref="E3402:F3402"/>
    <mergeCell ref="E3404:F3404"/>
    <mergeCell ref="E3389:F3389"/>
    <mergeCell ref="E3390:F3390"/>
    <mergeCell ref="E3407:F3407"/>
    <mergeCell ref="E3408:F3408"/>
    <mergeCell ref="E3413:F3413"/>
    <mergeCell ref="E3414:F3414"/>
    <mergeCell ref="E3419:F3419"/>
    <mergeCell ref="E3423:F3423"/>
    <mergeCell ref="E3425:F3425"/>
    <mergeCell ref="E3426:F3426"/>
    <mergeCell ref="E3416:F3416"/>
    <mergeCell ref="E3417:F3417"/>
    <mergeCell ref="E3410:F3410"/>
    <mergeCell ref="E3411:F3411"/>
    <mergeCell ref="E3418:F3418"/>
    <mergeCell ref="A3420:J3420"/>
    <mergeCell ref="A3421:J3421"/>
    <mergeCell ref="E3424:F3424"/>
    <mergeCell ref="E3477:F3477"/>
    <mergeCell ref="E3480:F3480"/>
    <mergeCell ref="E3484:F3484"/>
    <mergeCell ref="E3490:F3490"/>
    <mergeCell ref="E3437:F3437"/>
    <mergeCell ref="E3445:F3445"/>
    <mergeCell ref="E3449:F3449"/>
    <mergeCell ref="E3497:F3497"/>
    <mergeCell ref="A3499:J3499"/>
    <mergeCell ref="E3516:F3516"/>
    <mergeCell ref="A3523:J3523"/>
    <mergeCell ref="E3613:F3613"/>
    <mergeCell ref="A3608:J3608"/>
    <mergeCell ref="E3610:F3610"/>
    <mergeCell ref="E3611:F3611"/>
    <mergeCell ref="E3612:F3612"/>
    <mergeCell ref="E3564:F3564"/>
    <mergeCell ref="E3570:F3570"/>
    <mergeCell ref="E3571:F3571"/>
    <mergeCell ref="E3542:F3542"/>
    <mergeCell ref="E3543:F3543"/>
    <mergeCell ref="E3544:F3544"/>
    <mergeCell ref="E3545:F3545"/>
    <mergeCell ref="E3549:F3549"/>
    <mergeCell ref="E3550:F3550"/>
    <mergeCell ref="E3551:F3551"/>
    <mergeCell ref="E3569:F3569"/>
    <mergeCell ref="A3572:J3572"/>
    <mergeCell ref="A3573:J3573"/>
    <mergeCell ref="E3575:F3575"/>
    <mergeCell ref="E3576:F3576"/>
    <mergeCell ref="A3579:J3579"/>
    <mergeCell ref="A3580:J3580"/>
    <mergeCell ref="E3582:F3582"/>
    <mergeCell ref="E3675:F3675"/>
    <mergeCell ref="E3618:F3618"/>
    <mergeCell ref="E3619:F3619"/>
    <mergeCell ref="E3626:F3626"/>
    <mergeCell ref="E3627:F3627"/>
    <mergeCell ref="E3632:F3632"/>
    <mergeCell ref="E3617:F3617"/>
    <mergeCell ref="A3621:J3621"/>
    <mergeCell ref="E3624:F3624"/>
    <mergeCell ref="E3636:F3636"/>
    <mergeCell ref="E3637:F3637"/>
    <mergeCell ref="E3639:F3639"/>
    <mergeCell ref="E3658:F3658"/>
    <mergeCell ref="E3659:F3659"/>
    <mergeCell ref="A3660:J3660"/>
    <mergeCell ref="A3661:J3661"/>
    <mergeCell ref="E3664:F3664"/>
    <mergeCell ref="E3667:F3667"/>
    <mergeCell ref="A3668:J3668"/>
    <mergeCell ref="A3669:J3669"/>
    <mergeCell ref="E3673:F3673"/>
    <mergeCell ref="A3676:J3676"/>
    <mergeCell ref="A3677:J3677"/>
    <mergeCell ref="E3743:F3743"/>
    <mergeCell ref="E3744:F3744"/>
    <mergeCell ref="E3745:F3745"/>
    <mergeCell ref="E3753:F3753"/>
    <mergeCell ref="E3758:F3758"/>
    <mergeCell ref="E3759:F3759"/>
    <mergeCell ref="E3760:F3760"/>
    <mergeCell ref="A3747:J3747"/>
    <mergeCell ref="E3750:F3750"/>
    <mergeCell ref="E3751:F3751"/>
    <mergeCell ref="E3752:F3752"/>
    <mergeCell ref="A3754:J3754"/>
    <mergeCell ref="A3755:J3755"/>
    <mergeCell ref="E3757:F3757"/>
    <mergeCell ref="E3699:F3699"/>
    <mergeCell ref="E3708:F3708"/>
    <mergeCell ref="E3714:F3714"/>
    <mergeCell ref="E3715:F3715"/>
    <mergeCell ref="E3722:F3722"/>
    <mergeCell ref="E3784:F3784"/>
    <mergeCell ref="E3787:F3787"/>
    <mergeCell ref="E3794:F3794"/>
    <mergeCell ref="E3795:F3795"/>
    <mergeCell ref="E3798:F3798"/>
    <mergeCell ref="E3800:F3800"/>
    <mergeCell ref="E3783:F3783"/>
    <mergeCell ref="E3788:F3788"/>
    <mergeCell ref="E3789:F3789"/>
    <mergeCell ref="E3796:F3796"/>
    <mergeCell ref="E3801:F3801"/>
    <mergeCell ref="E3762:F3762"/>
    <mergeCell ref="E3764:F3764"/>
    <mergeCell ref="E3765:F3765"/>
    <mergeCell ref="A3767:J3767"/>
    <mergeCell ref="E3770:F3770"/>
    <mergeCell ref="E3771:F3771"/>
    <mergeCell ref="E3772:F3772"/>
    <mergeCell ref="E3779:F3779"/>
    <mergeCell ref="E3763:F3763"/>
    <mergeCell ref="E3778:F3778"/>
    <mergeCell ref="E3911:F3911"/>
    <mergeCell ref="E3912:F3912"/>
    <mergeCell ref="E3918:F3918"/>
    <mergeCell ref="E3919:F3919"/>
    <mergeCell ref="E3920:F3920"/>
    <mergeCell ref="E3921:F3921"/>
    <mergeCell ref="E3866:F3866"/>
    <mergeCell ref="E3867:F3867"/>
    <mergeCell ref="E3872:F3872"/>
    <mergeCell ref="E3874:F3874"/>
    <mergeCell ref="E3878:F3878"/>
    <mergeCell ref="E3846:F3846"/>
    <mergeCell ref="E3850:F3850"/>
    <mergeCell ref="E3858:F3858"/>
    <mergeCell ref="E3859:F3859"/>
    <mergeCell ref="E3860:F3860"/>
    <mergeCell ref="E3864:F3864"/>
    <mergeCell ref="E3871:F3871"/>
    <mergeCell ref="E3879:F3879"/>
    <mergeCell ref="E3880:F3880"/>
    <mergeCell ref="E4024:F4024"/>
    <mergeCell ref="E3984:F3984"/>
    <mergeCell ref="E3989:F3989"/>
    <mergeCell ref="E3990:F3990"/>
    <mergeCell ref="E3991:F3991"/>
    <mergeCell ref="E3992:F3992"/>
    <mergeCell ref="E3998:F3998"/>
    <mergeCell ref="E3999:F3999"/>
    <mergeCell ref="E3996:F3996"/>
    <mergeCell ref="E3997:F3997"/>
    <mergeCell ref="E3945:F3945"/>
    <mergeCell ref="E3946:F3946"/>
    <mergeCell ref="E3948:F3948"/>
    <mergeCell ref="E3953:F3953"/>
    <mergeCell ref="E3954:F3954"/>
    <mergeCell ref="E3955:F3955"/>
    <mergeCell ref="E3956:F3956"/>
    <mergeCell ref="E3961:F3961"/>
    <mergeCell ref="E3963:F3963"/>
    <mergeCell ref="A3958:J3958"/>
    <mergeCell ref="E3962:F3962"/>
    <mergeCell ref="E3970:F3970"/>
    <mergeCell ref="E3971:F3971"/>
    <mergeCell ref="E3981:F3981"/>
    <mergeCell ref="E3982:F3982"/>
    <mergeCell ref="E4109:F4109"/>
    <mergeCell ref="E4110:F4110"/>
    <mergeCell ref="E4111:F4111"/>
    <mergeCell ref="E4116:F4116"/>
    <mergeCell ref="E4117:F4117"/>
    <mergeCell ref="E4075:F4075"/>
    <mergeCell ref="E4081:F4081"/>
    <mergeCell ref="E4082:F4082"/>
    <mergeCell ref="E4083:F4083"/>
    <mergeCell ref="E4084:F4084"/>
    <mergeCell ref="E4088:F4088"/>
    <mergeCell ref="E4089:F4089"/>
    <mergeCell ref="E4090:F4090"/>
    <mergeCell ref="E4025:F4025"/>
    <mergeCell ref="E4026:F4026"/>
    <mergeCell ref="E4032:F4032"/>
    <mergeCell ref="E4042:F4042"/>
    <mergeCell ref="E4043:F4043"/>
    <mergeCell ref="E4044:F4044"/>
    <mergeCell ref="E4054:F4054"/>
    <mergeCell ref="E4053:F4053"/>
    <mergeCell ref="A4057:J4057"/>
    <mergeCell ref="A4058:J4058"/>
    <mergeCell ref="E4065:F4065"/>
    <mergeCell ref="E4071:F4071"/>
    <mergeCell ref="E4076:F4076"/>
    <mergeCell ref="E4200:F4200"/>
    <mergeCell ref="E4160:F4160"/>
    <mergeCell ref="E4161:F4161"/>
    <mergeCell ref="E4169:F4169"/>
    <mergeCell ref="E4170:F4170"/>
    <mergeCell ref="E4172:F4172"/>
    <mergeCell ref="E4173:F4173"/>
    <mergeCell ref="E4177:F4177"/>
    <mergeCell ref="E4178:F4178"/>
    <mergeCell ref="E4118:F4118"/>
    <mergeCell ref="E4119:F4119"/>
    <mergeCell ref="E4124:F4124"/>
    <mergeCell ref="E4125:F4125"/>
    <mergeCell ref="E4126:F4126"/>
    <mergeCell ref="E4127:F4127"/>
    <mergeCell ref="E4128:F4128"/>
    <mergeCell ref="E4132:F4132"/>
    <mergeCell ref="E4133:F4133"/>
    <mergeCell ref="E4134:F4134"/>
    <mergeCell ref="E4135:F4135"/>
    <mergeCell ref="E4137:F4137"/>
    <mergeCell ref="E4129:F4129"/>
    <mergeCell ref="E4136:F4136"/>
    <mergeCell ref="E4143:F4143"/>
    <mergeCell ref="E4151:F4151"/>
    <mergeCell ref="E4159:F4159"/>
    <mergeCell ref="E4234:F4234"/>
    <mergeCell ref="E4238:F4238"/>
    <mergeCell ref="E4232:F4232"/>
    <mergeCell ref="E4235:F4235"/>
    <mergeCell ref="E4236:F4236"/>
    <mergeCell ref="E4237:F4237"/>
    <mergeCell ref="E4204:F4204"/>
    <mergeCell ref="E4206:F4206"/>
    <mergeCell ref="E4210:F4210"/>
    <mergeCell ref="E4216:F4216"/>
    <mergeCell ref="E4217:F4217"/>
    <mergeCell ref="E4218:F4218"/>
    <mergeCell ref="A4219:J4219"/>
    <mergeCell ref="A4220:J4220"/>
    <mergeCell ref="E4223:F4223"/>
    <mergeCell ref="E4231:F4231"/>
    <mergeCell ref="E4240:F4240"/>
    <mergeCell ref="E4242:F4242"/>
    <mergeCell ref="E4244:F4244"/>
    <mergeCell ref="E4246:F4246"/>
    <mergeCell ref="E4247:F4247"/>
    <mergeCell ref="E4248:F4248"/>
    <mergeCell ref="E4253:F4253"/>
    <mergeCell ref="E4254:F4254"/>
    <mergeCell ref="E4260:F4260"/>
    <mergeCell ref="E4243:F4243"/>
    <mergeCell ref="E4255:F4255"/>
    <mergeCell ref="E4256:F4256"/>
    <mergeCell ref="E4261:F4261"/>
    <mergeCell ref="E4262:F4262"/>
    <mergeCell ref="E4263:F4263"/>
    <mergeCell ref="E4268:F4268"/>
    <mergeCell ref="E4269:F4269"/>
    <mergeCell ref="E4270:F4270"/>
    <mergeCell ref="E4271:F4271"/>
    <mergeCell ref="E4272:F4272"/>
    <mergeCell ref="E4278:F4278"/>
    <mergeCell ref="E4279:F4279"/>
    <mergeCell ref="E4264:F4264"/>
    <mergeCell ref="E4265:F4265"/>
    <mergeCell ref="E4266:F4266"/>
    <mergeCell ref="E4273:F4273"/>
    <mergeCell ref="E4280:F4280"/>
    <mergeCell ref="E4289:F4289"/>
    <mergeCell ref="E4290:F4290"/>
    <mergeCell ref="E4294:F4294"/>
    <mergeCell ref="E4298:F4298"/>
    <mergeCell ref="E4282:F4282"/>
    <mergeCell ref="E4283:F4283"/>
    <mergeCell ref="E4284:F4284"/>
    <mergeCell ref="E4291:F4291"/>
    <mergeCell ref="E4292:F4292"/>
    <mergeCell ref="E4293:F4293"/>
    <mergeCell ref="E4343:F4343"/>
    <mergeCell ref="E4344:F4344"/>
    <mergeCell ref="E4346:F4346"/>
    <mergeCell ref="E4347:F4347"/>
    <mergeCell ref="E4353:F4353"/>
    <mergeCell ref="E4354:F4354"/>
    <mergeCell ref="E4356:F4356"/>
    <mergeCell ref="E4357:F4357"/>
    <mergeCell ref="E4358:F4358"/>
    <mergeCell ref="E4299:F4299"/>
    <mergeCell ref="E4304:F4304"/>
    <mergeCell ref="E4306:F4306"/>
    <mergeCell ref="E4307:F4307"/>
    <mergeCell ref="E4308:F4308"/>
    <mergeCell ref="E4312:F4312"/>
    <mergeCell ref="E4314:F4314"/>
    <mergeCell ref="E4315:F4315"/>
    <mergeCell ref="E4316:F4316"/>
    <mergeCell ref="E4300:F4300"/>
    <mergeCell ref="E4301:F4301"/>
    <mergeCell ref="E4302:F4302"/>
    <mergeCell ref="E4309:F4309"/>
    <mergeCell ref="E4318:F4318"/>
    <mergeCell ref="E4311:F4311"/>
    <mergeCell ref="E4324:F4324"/>
    <mergeCell ref="E4338:F4338"/>
    <mergeCell ref="E4453:F4453"/>
    <mergeCell ref="E4454:F4454"/>
    <mergeCell ref="E4455:F4455"/>
    <mergeCell ref="E4423:F4423"/>
    <mergeCell ref="E4424:F4424"/>
    <mergeCell ref="E4429:F4429"/>
    <mergeCell ref="E4433:F4433"/>
    <mergeCell ref="E4434:F4434"/>
    <mergeCell ref="E4437:F4437"/>
    <mergeCell ref="E4382:F4382"/>
    <mergeCell ref="E4384:F4384"/>
    <mergeCell ref="E4385:F4385"/>
    <mergeCell ref="E4387:F4387"/>
    <mergeCell ref="E4388:F4388"/>
    <mergeCell ref="E4389:F4389"/>
    <mergeCell ref="E4391:F4391"/>
    <mergeCell ref="E4392:F4392"/>
    <mergeCell ref="E4393:F4393"/>
    <mergeCell ref="E4400:F4400"/>
    <mergeCell ref="E4401:F4401"/>
    <mergeCell ref="E4410:F4410"/>
    <mergeCell ref="E4579:F4579"/>
    <mergeCell ref="E4581:F4581"/>
    <mergeCell ref="E4582:F4582"/>
    <mergeCell ref="E4589:F4589"/>
    <mergeCell ref="E4591:F4591"/>
    <mergeCell ref="E4597:F4597"/>
    <mergeCell ref="E4598:F4598"/>
    <mergeCell ref="E4575:F4575"/>
    <mergeCell ref="E4576:F4576"/>
    <mergeCell ref="E4586:F4586"/>
    <mergeCell ref="E4587:F4587"/>
    <mergeCell ref="E4588:F4588"/>
    <mergeCell ref="E4596:F4596"/>
    <mergeCell ref="E4524:F4524"/>
    <mergeCell ref="E4526:F4526"/>
    <mergeCell ref="E4528:F4528"/>
    <mergeCell ref="E4535:F4535"/>
    <mergeCell ref="E4540:F4540"/>
    <mergeCell ref="E4542:F4542"/>
    <mergeCell ref="E4547:F4547"/>
    <mergeCell ref="E4551:F4551"/>
    <mergeCell ref="E4545:F4545"/>
    <mergeCell ref="E4548:F4548"/>
    <mergeCell ref="E4553:F4553"/>
    <mergeCell ref="E4557:F4557"/>
    <mergeCell ref="E4622:F4622"/>
    <mergeCell ref="E4624:F4624"/>
    <mergeCell ref="E4640:F4640"/>
    <mergeCell ref="E4641:F4641"/>
    <mergeCell ref="E4601:F4601"/>
    <mergeCell ref="E4602:F4602"/>
    <mergeCell ref="E4603:F4603"/>
    <mergeCell ref="E4606:F4606"/>
    <mergeCell ref="E4608:F4608"/>
    <mergeCell ref="E4609:F4609"/>
    <mergeCell ref="E4611:F4611"/>
    <mergeCell ref="E4612:F4612"/>
    <mergeCell ref="E4614:F4614"/>
    <mergeCell ref="E4616:F4616"/>
    <mergeCell ref="E4617:F4617"/>
    <mergeCell ref="E4618:F4618"/>
    <mergeCell ref="E4619:F4619"/>
    <mergeCell ref="E4620:F4620"/>
    <mergeCell ref="E4604:F4604"/>
    <mergeCell ref="E4643:F4643"/>
    <mergeCell ref="E4644:F4644"/>
    <mergeCell ref="E4646:F4646"/>
    <mergeCell ref="E4648:F4648"/>
    <mergeCell ref="E4649:F4649"/>
    <mergeCell ref="E4650:F4650"/>
    <mergeCell ref="E4651:F4651"/>
    <mergeCell ref="E4654:F4654"/>
    <mergeCell ref="E4655:F4655"/>
    <mergeCell ref="E4656:F4656"/>
    <mergeCell ref="E4658:F4658"/>
    <mergeCell ref="E4659:F4659"/>
    <mergeCell ref="E4625:F4625"/>
    <mergeCell ref="E4626:F4626"/>
    <mergeCell ref="E4628:F4628"/>
    <mergeCell ref="E4631:F4631"/>
    <mergeCell ref="E4633:F4633"/>
    <mergeCell ref="E4634:F4634"/>
    <mergeCell ref="E4635:F4635"/>
    <mergeCell ref="E4636:F4636"/>
    <mergeCell ref="E4638:F4638"/>
    <mergeCell ref="E4639:F4639"/>
    <mergeCell ref="E4668:F4668"/>
    <mergeCell ref="A4672:J4672"/>
    <mergeCell ref="A4673:J4673"/>
    <mergeCell ref="E4676:F4676"/>
    <mergeCell ref="E4677:F4677"/>
    <mergeCell ref="E4714:F4714"/>
    <mergeCell ref="E4715:F4715"/>
    <mergeCell ref="E4719:F4719"/>
    <mergeCell ref="E4713:F4713"/>
    <mergeCell ref="E4682:F4682"/>
    <mergeCell ref="E4683:F4683"/>
    <mergeCell ref="E4687:F4687"/>
    <mergeCell ref="E4688:F4688"/>
    <mergeCell ref="E4689:F4689"/>
    <mergeCell ref="E4690:F4690"/>
    <mergeCell ref="E4692:F4692"/>
    <mergeCell ref="E4696:F4696"/>
    <mergeCell ref="E4697:F4697"/>
    <mergeCell ref="E4698:F4698"/>
    <mergeCell ref="E4700:F4700"/>
    <mergeCell ref="E4727:F4727"/>
    <mergeCell ref="E4729:F4729"/>
    <mergeCell ref="E4730:F4730"/>
    <mergeCell ref="E4731:F4731"/>
    <mergeCell ref="E4732:F4732"/>
    <mergeCell ref="E4736:F4736"/>
    <mergeCell ref="E4738:F4738"/>
    <mergeCell ref="E4739:F4739"/>
    <mergeCell ref="E4720:F4720"/>
    <mergeCell ref="E4721:F4721"/>
    <mergeCell ref="E4722:F4722"/>
    <mergeCell ref="E4735:F4735"/>
    <mergeCell ref="E4853:F4853"/>
    <mergeCell ref="A4851:J4851"/>
    <mergeCell ref="E4788:F4788"/>
    <mergeCell ref="E4789:F4789"/>
    <mergeCell ref="E4791:F4791"/>
    <mergeCell ref="E4792:F4792"/>
    <mergeCell ref="E4797:F4797"/>
    <mergeCell ref="E4798:F4798"/>
    <mergeCell ref="E4799:F4799"/>
    <mergeCell ref="E4806:F4806"/>
    <mergeCell ref="E4808:F4808"/>
    <mergeCell ref="E4761:F4761"/>
    <mergeCell ref="E4762:F4762"/>
    <mergeCell ref="E4768:F4768"/>
    <mergeCell ref="E4769:F4769"/>
    <mergeCell ref="E4770:F4770"/>
    <mergeCell ref="E4771:F4771"/>
    <mergeCell ref="E4776:F4776"/>
    <mergeCell ref="E4780:F4780"/>
    <mergeCell ref="E4781:F4781"/>
    <mergeCell ref="A4773:J4773"/>
    <mergeCell ref="A4774:J4774"/>
    <mergeCell ref="E4779:F4779"/>
    <mergeCell ref="E4786:F4786"/>
    <mergeCell ref="A4810:J4810"/>
    <mergeCell ref="E4814:F4814"/>
    <mergeCell ref="E4821:F4821"/>
    <mergeCell ref="E4828:F4828"/>
    <mergeCell ref="E4838:F4838"/>
    <mergeCell ref="E4854:F4854"/>
    <mergeCell ref="E4855:F4855"/>
    <mergeCell ref="E4861:F4861"/>
    <mergeCell ref="E4863:F4863"/>
    <mergeCell ref="E4867:F4867"/>
    <mergeCell ref="E4871:F4871"/>
    <mergeCell ref="E4856:F4856"/>
    <mergeCell ref="E4857:F4857"/>
    <mergeCell ref="E4868:F4868"/>
    <mergeCell ref="E4869:F4869"/>
    <mergeCell ref="A4858:J4858"/>
    <mergeCell ref="A4859:J4859"/>
    <mergeCell ref="E4862:F4862"/>
    <mergeCell ref="A4864:J4864"/>
    <mergeCell ref="A4865:J4865"/>
    <mergeCell ref="E4891:F4891"/>
    <mergeCell ref="E4899:F4899"/>
    <mergeCell ref="E4873:F4873"/>
    <mergeCell ref="E4874:F4874"/>
    <mergeCell ref="E4875:F4875"/>
    <mergeCell ref="E4876:F4876"/>
    <mergeCell ref="E4877:F4877"/>
    <mergeCell ref="E4879:F4879"/>
    <mergeCell ref="E4883:F4883"/>
    <mergeCell ref="E4884:F4884"/>
    <mergeCell ref="E4888:F4888"/>
    <mergeCell ref="E4889:F4889"/>
    <mergeCell ref="E4880:F4880"/>
    <mergeCell ref="E4881:F4881"/>
    <mergeCell ref="E4890:F4890"/>
    <mergeCell ref="E4912:F4912"/>
    <mergeCell ref="E4913:F4913"/>
    <mergeCell ref="E4915:F4915"/>
    <mergeCell ref="E4916:F4916"/>
    <mergeCell ref="E4917:F4917"/>
    <mergeCell ref="E4918:F4918"/>
    <mergeCell ref="E4923:F4923"/>
    <mergeCell ref="E4925:F4925"/>
    <mergeCell ref="E4927:F4927"/>
    <mergeCell ref="E4928:F4928"/>
    <mergeCell ref="E4910:F4910"/>
    <mergeCell ref="E4911:F4911"/>
    <mergeCell ref="E4895:F4895"/>
    <mergeCell ref="E4896:F4896"/>
    <mergeCell ref="E4898:F4898"/>
    <mergeCell ref="E4903:F4903"/>
    <mergeCell ref="E4904:F4904"/>
    <mergeCell ref="E4905:F4905"/>
    <mergeCell ref="E4906:F4906"/>
    <mergeCell ref="E4907:F4907"/>
    <mergeCell ref="E5025:F5025"/>
    <mergeCell ref="E5026:F5026"/>
    <mergeCell ref="E5032:F5032"/>
    <mergeCell ref="E5036:F5036"/>
    <mergeCell ref="E5037:F5037"/>
    <mergeCell ref="E5041:F5041"/>
    <mergeCell ref="E5042:F5042"/>
    <mergeCell ref="E5043:F5043"/>
    <mergeCell ref="E5048:F5048"/>
    <mergeCell ref="E5034:F5034"/>
    <mergeCell ref="E5035:F5035"/>
    <mergeCell ref="E5040:F5040"/>
    <mergeCell ref="E4969:F4969"/>
    <mergeCell ref="E4975:F4975"/>
    <mergeCell ref="E4979:F4979"/>
    <mergeCell ref="E4982:F4982"/>
    <mergeCell ref="E4986:F4986"/>
    <mergeCell ref="E5049:F5049"/>
    <mergeCell ref="E5050:F5050"/>
    <mergeCell ref="E5051:F5051"/>
    <mergeCell ref="E5058:F5058"/>
    <mergeCell ref="E5059:F5059"/>
    <mergeCell ref="E5061:F5061"/>
    <mergeCell ref="E5062:F5062"/>
    <mergeCell ref="E5063:F5063"/>
    <mergeCell ref="E5064:F5064"/>
    <mergeCell ref="E5066:F5066"/>
    <mergeCell ref="E5068:F5068"/>
    <mergeCell ref="E5053:F5053"/>
    <mergeCell ref="E5054:F5054"/>
    <mergeCell ref="E5065:F5065"/>
    <mergeCell ref="E5069:F5069"/>
    <mergeCell ref="E5073:F5073"/>
    <mergeCell ref="E5076:F5076"/>
    <mergeCell ref="E5080:F5080"/>
    <mergeCell ref="E5082:F5082"/>
    <mergeCell ref="E5087:F5087"/>
    <mergeCell ref="E5088:F5088"/>
    <mergeCell ref="E5070:F5070"/>
    <mergeCell ref="E5071:F5071"/>
    <mergeCell ref="E5072:F5072"/>
    <mergeCell ref="E5077:F5077"/>
    <mergeCell ref="E5078:F5078"/>
    <mergeCell ref="E5079:F5079"/>
    <mergeCell ref="E5084:F5084"/>
    <mergeCell ref="E5085:F5085"/>
    <mergeCell ref="E5089:F5089"/>
    <mergeCell ref="E5090:F5090"/>
    <mergeCell ref="E5097:F5097"/>
    <mergeCell ref="E5098:F5098"/>
    <mergeCell ref="E5100:F5100"/>
    <mergeCell ref="E5102:F5102"/>
    <mergeCell ref="E5103:F5103"/>
    <mergeCell ref="E5104:F5104"/>
    <mergeCell ref="E5107:F5107"/>
    <mergeCell ref="E5108:F5108"/>
    <mergeCell ref="E5110:F5110"/>
    <mergeCell ref="E5113:F5113"/>
    <mergeCell ref="E5114:F5114"/>
    <mergeCell ref="E5099:F5099"/>
    <mergeCell ref="E5105:F5105"/>
    <mergeCell ref="E5111:F5111"/>
    <mergeCell ref="E2735:F2735"/>
    <mergeCell ref="E2736:F2736"/>
    <mergeCell ref="E2737:F2737"/>
    <mergeCell ref="E2738:F2738"/>
    <mergeCell ref="A2740:J2740"/>
    <mergeCell ref="E2743:F2743"/>
    <mergeCell ref="E2744:F2744"/>
    <mergeCell ref="E2745:F2745"/>
    <mergeCell ref="E2752:F2752"/>
    <mergeCell ref="E2756:F2756"/>
    <mergeCell ref="E2757:F2757"/>
    <mergeCell ref="E2758:F2758"/>
    <mergeCell ref="E2762:F2762"/>
    <mergeCell ref="E2763:F2763"/>
    <mergeCell ref="E2764:F2764"/>
    <mergeCell ref="E2765:F2765"/>
    <mergeCell ref="E2777:F2777"/>
    <mergeCell ref="E2778:F2778"/>
    <mergeCell ref="E2779:F2779"/>
    <mergeCell ref="E2780:F2780"/>
    <mergeCell ref="A2781:J2781"/>
    <mergeCell ref="A2782:J2782"/>
    <mergeCell ref="E2784:F2784"/>
    <mergeCell ref="E2785:F2785"/>
    <mergeCell ref="E2786:F2786"/>
    <mergeCell ref="E2787:F2787"/>
    <mergeCell ref="E2791:F2791"/>
    <mergeCell ref="E2798:F2798"/>
    <mergeCell ref="E2799:F2799"/>
    <mergeCell ref="E2800:F2800"/>
    <mergeCell ref="E2801:F2801"/>
    <mergeCell ref="A2802:J2802"/>
    <mergeCell ref="A2803:J2803"/>
    <mergeCell ref="E2805:F2805"/>
    <mergeCell ref="E2806:F2806"/>
    <mergeCell ref="E2807:F2807"/>
    <mergeCell ref="E2808:F2808"/>
    <mergeCell ref="E2815:F2815"/>
    <mergeCell ref="E2816:F2816"/>
    <mergeCell ref="E2820:F2820"/>
    <mergeCell ref="E2821:F2821"/>
    <mergeCell ref="E2826:F2826"/>
    <mergeCell ref="E2828:F2828"/>
    <mergeCell ref="E2829:F2829"/>
    <mergeCell ref="E2831:F2831"/>
    <mergeCell ref="E2832:F2832"/>
    <mergeCell ref="E2834:F2834"/>
    <mergeCell ref="E2835:F2835"/>
    <mergeCell ref="E2823:F2823"/>
    <mergeCell ref="E2824:F2824"/>
    <mergeCell ref="E2827:F2827"/>
    <mergeCell ref="E2833:F2833"/>
    <mergeCell ref="E2836:F2836"/>
    <mergeCell ref="E2838:F2838"/>
    <mergeCell ref="E2839:F2839"/>
    <mergeCell ref="E2845:F2845"/>
    <mergeCell ref="E2846:F2846"/>
    <mergeCell ref="E2851:F2851"/>
    <mergeCell ref="E2852:F2852"/>
    <mergeCell ref="E2858:F2858"/>
    <mergeCell ref="E2860:F2860"/>
    <mergeCell ref="E2865:F2865"/>
    <mergeCell ref="E2866:F2866"/>
    <mergeCell ref="E2867:F2867"/>
    <mergeCell ref="E2837:F2837"/>
    <mergeCell ref="A2840:J2840"/>
    <mergeCell ref="A2841:J2841"/>
    <mergeCell ref="E2844:F2844"/>
    <mergeCell ref="A2847:J2847"/>
    <mergeCell ref="A2848:J2848"/>
    <mergeCell ref="E2850:F2850"/>
    <mergeCell ref="E2853:F2853"/>
    <mergeCell ref="A2854:J2854"/>
    <mergeCell ref="A2855:J2855"/>
    <mergeCell ref="E2859:F2859"/>
    <mergeCell ref="A2861:J2861"/>
    <mergeCell ref="A2862:J2862"/>
    <mergeCell ref="A2868:J2868"/>
    <mergeCell ref="E3075:F3075"/>
    <mergeCell ref="E3105:F3105"/>
    <mergeCell ref="E3115:F3115"/>
    <mergeCell ref="E3125:F3125"/>
    <mergeCell ref="A3129:J3129"/>
    <mergeCell ref="E3126:F3126"/>
    <mergeCell ref="E3127:F3127"/>
    <mergeCell ref="E3132:F3132"/>
    <mergeCell ref="E3133:F3133"/>
    <mergeCell ref="E3134:F3134"/>
    <mergeCell ref="E3135:F3135"/>
    <mergeCell ref="E3087:F3087"/>
    <mergeCell ref="E3096:F3096"/>
    <mergeCell ref="E3097:F3097"/>
    <mergeCell ref="E3098:F3098"/>
    <mergeCell ref="E3244:F3244"/>
    <mergeCell ref="E3253:F3253"/>
    <mergeCell ref="E3267:F3267"/>
    <mergeCell ref="E3268:F3268"/>
    <mergeCell ref="E3272:F3272"/>
    <mergeCell ref="E3238:F3238"/>
    <mergeCell ref="E3245:F3245"/>
    <mergeCell ref="E3254:F3254"/>
    <mergeCell ref="E3260:F3260"/>
    <mergeCell ref="E3261:F3261"/>
    <mergeCell ref="E3181:F3181"/>
    <mergeCell ref="E3461:F3461"/>
    <mergeCell ref="E3468:F3468"/>
    <mergeCell ref="E3469:F3469"/>
    <mergeCell ref="E3475:F3475"/>
    <mergeCell ref="E3476:F3476"/>
    <mergeCell ref="E3481:F3481"/>
    <mergeCell ref="E3483:F3483"/>
    <mergeCell ref="A3486:J3486"/>
    <mergeCell ref="E3489:F3489"/>
    <mergeCell ref="A3492:J3492"/>
    <mergeCell ref="E3495:F3495"/>
    <mergeCell ref="A3498:J3498"/>
    <mergeCell ref="E3501:F3501"/>
    <mergeCell ref="E3507:F3507"/>
    <mergeCell ref="E3508:F3508"/>
    <mergeCell ref="A3510:J3510"/>
    <mergeCell ref="E3527:F3527"/>
    <mergeCell ref="E3553:F3553"/>
    <mergeCell ref="E3554:F3554"/>
    <mergeCell ref="E3578:F3578"/>
    <mergeCell ref="E3584:F3584"/>
    <mergeCell ref="E3591:F3591"/>
    <mergeCell ref="E3592:F3592"/>
    <mergeCell ref="A3607:J3607"/>
    <mergeCell ref="E3596:F3596"/>
    <mergeCell ref="E3597:F3597"/>
    <mergeCell ref="E3598:F3598"/>
    <mergeCell ref="E3599:F3599"/>
    <mergeCell ref="A3600:J3600"/>
    <mergeCell ref="A3601:J3601"/>
    <mergeCell ref="E3603:F3603"/>
    <mergeCell ref="E3604:F3604"/>
    <mergeCell ref="E3605:F3605"/>
    <mergeCell ref="E3606:F3606"/>
    <mergeCell ref="E3513:F3513"/>
    <mergeCell ref="E3514:F3514"/>
    <mergeCell ref="E3515:F3515"/>
    <mergeCell ref="E3520:F3520"/>
    <mergeCell ref="E3521:F3521"/>
    <mergeCell ref="E3643:F3643"/>
    <mergeCell ref="E3644:F3644"/>
    <mergeCell ref="E3649:F3649"/>
    <mergeCell ref="E3650:F3650"/>
    <mergeCell ref="E3656:F3656"/>
    <mergeCell ref="E3671:F3671"/>
    <mergeCell ref="E3672:F3672"/>
    <mergeCell ref="E3695:F3695"/>
    <mergeCell ref="E3700:F3700"/>
    <mergeCell ref="E3701:F3701"/>
    <mergeCell ref="E3707:F3707"/>
    <mergeCell ref="E3730:F3730"/>
    <mergeCell ref="E3731:F3731"/>
    <mergeCell ref="E3680:F3680"/>
    <mergeCell ref="E3686:F3686"/>
    <mergeCell ref="E3687:F3687"/>
    <mergeCell ref="E3689:F3689"/>
    <mergeCell ref="E3692:F3692"/>
    <mergeCell ref="E3693:F3693"/>
    <mergeCell ref="E3666:F3666"/>
    <mergeCell ref="E3674:F3674"/>
    <mergeCell ref="E3802:F3802"/>
    <mergeCell ref="E3843:F3843"/>
    <mergeCell ref="E3851:F3851"/>
    <mergeCell ref="E3852:F3852"/>
    <mergeCell ref="E3853:F3853"/>
    <mergeCell ref="E3829:F3829"/>
    <mergeCell ref="E3830:F3830"/>
    <mergeCell ref="E3837:F3837"/>
    <mergeCell ref="E3838:F3838"/>
    <mergeCell ref="E3839:F3839"/>
    <mergeCell ref="E3844:F3844"/>
    <mergeCell ref="E3845:F3845"/>
    <mergeCell ref="E3836:F3836"/>
    <mergeCell ref="E3813:F3813"/>
    <mergeCell ref="E3814:F3814"/>
    <mergeCell ref="E3820:F3820"/>
    <mergeCell ref="E3821:F3821"/>
    <mergeCell ref="E3895:F3895"/>
    <mergeCell ref="E3902:F3902"/>
    <mergeCell ref="E3926:F3926"/>
    <mergeCell ref="E3940:F3940"/>
    <mergeCell ref="E3947:F3947"/>
    <mergeCell ref="E3924:F3924"/>
    <mergeCell ref="E3925:F3925"/>
    <mergeCell ref="E3930:F3930"/>
    <mergeCell ref="E3937:F3937"/>
    <mergeCell ref="E3938:F3938"/>
    <mergeCell ref="E3939:F3939"/>
    <mergeCell ref="E3906:F3906"/>
    <mergeCell ref="E3907:F3907"/>
    <mergeCell ref="E3908:F3908"/>
    <mergeCell ref="E3909:F3909"/>
    <mergeCell ref="E4055:F4055"/>
    <mergeCell ref="E4060:F4060"/>
    <mergeCell ref="E4066:F4066"/>
    <mergeCell ref="E4072:F4072"/>
    <mergeCell ref="E4080:F4080"/>
    <mergeCell ref="E4086:F4086"/>
    <mergeCell ref="E4092:F4092"/>
    <mergeCell ref="E4101:F4101"/>
    <mergeCell ref="E4108:F4108"/>
    <mergeCell ref="E4102:F4102"/>
    <mergeCell ref="E4103:F4103"/>
    <mergeCell ref="E4010:F4010"/>
    <mergeCell ref="E4011:F4011"/>
    <mergeCell ref="E4012:F4012"/>
    <mergeCell ref="E4016:F4016"/>
    <mergeCell ref="E4017:F4017"/>
    <mergeCell ref="E4018:F4018"/>
    <mergeCell ref="E4022:F4022"/>
    <mergeCell ref="E4164:F4164"/>
    <mergeCell ref="E4165:F4165"/>
    <mergeCell ref="E4166:F4166"/>
    <mergeCell ref="E4185:F4185"/>
    <mergeCell ref="E4192:F4192"/>
    <mergeCell ref="E4193:F4193"/>
    <mergeCell ref="E4194:F4194"/>
    <mergeCell ref="E4211:F4211"/>
    <mergeCell ref="E4230:F4230"/>
    <mergeCell ref="E4224:F4224"/>
    <mergeCell ref="E4225:F4225"/>
    <mergeCell ref="E4226:F4226"/>
    <mergeCell ref="E4228:F4228"/>
    <mergeCell ref="E4229:F4229"/>
    <mergeCell ref="E4180:F4180"/>
    <mergeCell ref="E4186:F4186"/>
    <mergeCell ref="E4188:F4188"/>
    <mergeCell ref="E4198:F4198"/>
    <mergeCell ref="E4199:F4199"/>
    <mergeCell ref="E4319:F4319"/>
    <mergeCell ref="E4320:F4320"/>
    <mergeCell ref="E4334:F4334"/>
    <mergeCell ref="E4335:F4335"/>
    <mergeCell ref="E4336:F4336"/>
    <mergeCell ref="E4362:F4362"/>
    <mergeCell ref="E4383:F4383"/>
    <mergeCell ref="E4390:F4390"/>
    <mergeCell ref="E4397:F4397"/>
    <mergeCell ref="E4398:F4398"/>
    <mergeCell ref="E4399:F4399"/>
    <mergeCell ref="E4409:F4409"/>
    <mergeCell ref="E4364:F4364"/>
    <mergeCell ref="E4365:F4365"/>
    <mergeCell ref="E4367:F4367"/>
    <mergeCell ref="E4368:F4368"/>
    <mergeCell ref="E4370:F4370"/>
    <mergeCell ref="E4372:F4372"/>
    <mergeCell ref="E4373:F4373"/>
    <mergeCell ref="E4374:F4374"/>
    <mergeCell ref="E4375:F4375"/>
    <mergeCell ref="E4380:F4380"/>
    <mergeCell ref="E4381:F4381"/>
    <mergeCell ref="E4342:F4342"/>
    <mergeCell ref="E4418:F4418"/>
    <mergeCell ref="E4425:F4425"/>
    <mergeCell ref="E4439:F4439"/>
    <mergeCell ref="E4448:F4448"/>
    <mergeCell ref="E4449:F4449"/>
    <mergeCell ref="E4468:F4468"/>
    <mergeCell ref="E4475:F4475"/>
    <mergeCell ref="E4507:F4507"/>
    <mergeCell ref="E4508:F4508"/>
    <mergeCell ref="E4520:F4520"/>
    <mergeCell ref="E4550:F4550"/>
    <mergeCell ref="E4558:F4558"/>
    <mergeCell ref="E4559:F4559"/>
    <mergeCell ref="E4560:F4560"/>
    <mergeCell ref="E4574:F4574"/>
    <mergeCell ref="E4459:F4459"/>
    <mergeCell ref="E4460:F4460"/>
    <mergeCell ref="E4469:F4469"/>
    <mergeCell ref="E4470:F4470"/>
    <mergeCell ref="E4474:F4474"/>
    <mergeCell ref="E4480:F4480"/>
    <mergeCell ref="E4440:F4440"/>
    <mergeCell ref="E4441:F4441"/>
    <mergeCell ref="E4442:F4442"/>
    <mergeCell ref="E4443:F4443"/>
    <mergeCell ref="E4445:F4445"/>
    <mergeCell ref="E4446:F4446"/>
    <mergeCell ref="E4451:F4451"/>
    <mergeCell ref="E4660:F4660"/>
    <mergeCell ref="E4666:F4666"/>
    <mergeCell ref="E4694:F4694"/>
    <mergeCell ref="E4702:F4702"/>
    <mergeCell ref="E4704:F4704"/>
    <mergeCell ref="A4709:J4709"/>
    <mergeCell ref="E4712:F4712"/>
    <mergeCell ref="E4705:F4705"/>
    <mergeCell ref="E4706:F4706"/>
    <mergeCell ref="E4707:F4707"/>
    <mergeCell ref="E4663:F4663"/>
    <mergeCell ref="E4664:F4664"/>
    <mergeCell ref="E4665:F4665"/>
    <mergeCell ref="E4669:F4669"/>
    <mergeCell ref="E4670:F4670"/>
    <mergeCell ref="E4671:F4671"/>
    <mergeCell ref="E4675:F4675"/>
    <mergeCell ref="E4772:F4772"/>
    <mergeCell ref="E4777:F4777"/>
    <mergeCell ref="E4778:F4778"/>
    <mergeCell ref="E4787:F4787"/>
    <mergeCell ref="E4794:F4794"/>
    <mergeCell ref="E4795:F4795"/>
    <mergeCell ref="E4802:F4802"/>
    <mergeCell ref="E4812:F4812"/>
    <mergeCell ref="E4813:F4813"/>
    <mergeCell ref="E4826:F4826"/>
    <mergeCell ref="E4848:F4848"/>
    <mergeCell ref="A4850:J4850"/>
    <mergeCell ref="E4836:F4836"/>
    <mergeCell ref="E4837:F4837"/>
    <mergeCell ref="E4841:F4841"/>
    <mergeCell ref="E4846:F4846"/>
    <mergeCell ref="E4847:F4847"/>
    <mergeCell ref="E4849:F4849"/>
    <mergeCell ref="E4843:F4843"/>
    <mergeCell ref="E4844:F4844"/>
    <mergeCell ref="E4845:F4845"/>
    <mergeCell ref="E4933:F4933"/>
    <mergeCell ref="E4942:F4942"/>
    <mergeCell ref="E4952:F4952"/>
    <mergeCell ref="E4974:F4974"/>
    <mergeCell ref="E4980:F4980"/>
    <mergeCell ref="E4987:F4987"/>
    <mergeCell ref="E4994:F4994"/>
    <mergeCell ref="E5021:F5021"/>
    <mergeCell ref="E5022:F5022"/>
    <mergeCell ref="E4948:F4948"/>
    <mergeCell ref="E4950:F4950"/>
    <mergeCell ref="E4951:F4951"/>
    <mergeCell ref="E4957:F4957"/>
    <mergeCell ref="E4958:F4958"/>
    <mergeCell ref="E4959:F4959"/>
    <mergeCell ref="E4960:F4960"/>
    <mergeCell ref="E5009:F5009"/>
    <mergeCell ref="E5016:F5016"/>
    <mergeCell ref="E5017:F5017"/>
    <mergeCell ref="E4941:F4941"/>
    <mergeCell ref="E5155:F5155"/>
    <mergeCell ref="E5162:F5162"/>
    <mergeCell ref="E5191:F5191"/>
    <mergeCell ref="E5198:F5198"/>
    <mergeCell ref="E5210:F5210"/>
    <mergeCell ref="E5217:F5217"/>
    <mergeCell ref="E5219:F5219"/>
    <mergeCell ref="E5225:F5225"/>
    <mergeCell ref="E5226:F5226"/>
    <mergeCell ref="E5227:F5227"/>
    <mergeCell ref="E5165:F5165"/>
    <mergeCell ref="A5168:J5168"/>
    <mergeCell ref="E5171:F5171"/>
    <mergeCell ref="E5172:F5172"/>
    <mergeCell ref="E5320:F5320"/>
    <mergeCell ref="E5325:F5325"/>
    <mergeCell ref="E5332:F5332"/>
    <mergeCell ref="E5333:F5333"/>
    <mergeCell ref="E5339:F5339"/>
    <mergeCell ref="E5340:F5340"/>
    <mergeCell ref="E5347:F5347"/>
    <mergeCell ref="E5348:F5348"/>
    <mergeCell ref="E5353:F5353"/>
    <mergeCell ref="E5354:F5354"/>
    <mergeCell ref="E5355:F5355"/>
    <mergeCell ref="E5360:F5360"/>
    <mergeCell ref="E5361:F5361"/>
    <mergeCell ref="E5367:F5367"/>
    <mergeCell ref="E5369:F5369"/>
    <mergeCell ref="E5374:F5374"/>
    <mergeCell ref="E5375:F5375"/>
    <mergeCell ref="E5343:F5343"/>
    <mergeCell ref="E5350:F5350"/>
    <mergeCell ref="E5371:F5371"/>
    <mergeCell ref="E5352:F5352"/>
    <mergeCell ref="E5372:F5372"/>
    <mergeCell ref="E5328:F5328"/>
    <mergeCell ref="E5329:F5329"/>
    <mergeCell ref="E5336:F5336"/>
    <mergeCell ref="E5366:F5366"/>
    <mergeCell ref="E5368:F5368"/>
    <mergeCell ref="E5373:F5373"/>
    <mergeCell ref="E5445:F5445"/>
    <mergeCell ref="E5446:F5446"/>
    <mergeCell ref="E5447:F5447"/>
    <mergeCell ref="E5455:F5455"/>
    <mergeCell ref="E5456:F5456"/>
    <mergeCell ref="E5457:F5457"/>
    <mergeCell ref="E5460:F5460"/>
    <mergeCell ref="E5468:F5468"/>
    <mergeCell ref="E5469:F5469"/>
    <mergeCell ref="E5476:F5476"/>
    <mergeCell ref="E5483:F5483"/>
    <mergeCell ref="E5484:F5484"/>
    <mergeCell ref="E5485:F5485"/>
    <mergeCell ref="E5496:F5496"/>
    <mergeCell ref="E5497:F5497"/>
    <mergeCell ref="A5451:J5451"/>
    <mergeCell ref="E5454:F5454"/>
    <mergeCell ref="A5463:J5463"/>
    <mergeCell ref="A5464:J5464"/>
    <mergeCell ref="E5470:F5470"/>
    <mergeCell ref="E5471:F5471"/>
    <mergeCell ref="E5597:F5597"/>
    <mergeCell ref="E5613:F5613"/>
    <mergeCell ref="E5620:F5620"/>
    <mergeCell ref="E5626:F5626"/>
    <mergeCell ref="E5627:F5627"/>
    <mergeCell ref="E5635:F5635"/>
    <mergeCell ref="E5636:F5636"/>
    <mergeCell ref="E5640:F5640"/>
    <mergeCell ref="E5642:F5642"/>
    <mergeCell ref="E5648:F5648"/>
    <mergeCell ref="E5653:F5653"/>
    <mergeCell ref="E5655:F5655"/>
    <mergeCell ref="E5664:F5664"/>
    <mergeCell ref="E5615:F5615"/>
    <mergeCell ref="E5616:F5616"/>
    <mergeCell ref="E5623:F5623"/>
    <mergeCell ref="E5625:F5625"/>
    <mergeCell ref="E5634:F5634"/>
    <mergeCell ref="E5641:F5641"/>
    <mergeCell ref="A5645:J5645"/>
    <mergeCell ref="A5646:J5646"/>
    <mergeCell ref="E5651:F5651"/>
    <mergeCell ref="E5654:F5654"/>
    <mergeCell ref="E5665:F5665"/>
    <mergeCell ref="E5670:F5670"/>
    <mergeCell ref="E5671:F5671"/>
    <mergeCell ref="E5672:F5672"/>
    <mergeCell ref="E5688:F5688"/>
    <mergeCell ref="E5689:F5689"/>
    <mergeCell ref="E5695:F5695"/>
    <mergeCell ref="E5697:F5697"/>
    <mergeCell ref="E5708:F5708"/>
    <mergeCell ref="E5710:F5710"/>
    <mergeCell ref="E5714:F5714"/>
    <mergeCell ref="E5717:F5717"/>
    <mergeCell ref="E5720:F5720"/>
    <mergeCell ref="E5726:F5726"/>
    <mergeCell ref="E5729:F5729"/>
    <mergeCell ref="E5811:F5811"/>
    <mergeCell ref="E5816:F5816"/>
    <mergeCell ref="E5817:F5817"/>
    <mergeCell ref="E5818:F5818"/>
    <mergeCell ref="E5822:F5822"/>
    <mergeCell ref="E5828:F5828"/>
    <mergeCell ref="E5829:F5829"/>
    <mergeCell ref="E5841:F5841"/>
    <mergeCell ref="E5842:F5842"/>
    <mergeCell ref="E5848:F5848"/>
    <mergeCell ref="E5858:F5858"/>
    <mergeCell ref="E5865:F5865"/>
    <mergeCell ref="E5866:F5866"/>
    <mergeCell ref="E5849:F5849"/>
    <mergeCell ref="E5859:F5859"/>
    <mergeCell ref="A5862:J5862"/>
    <mergeCell ref="E5819:F5819"/>
    <mergeCell ref="E5855:F5855"/>
    <mergeCell ref="A5861:J5861"/>
    <mergeCell ref="E5864:F5864"/>
    <mergeCell ref="E5870:F5870"/>
    <mergeCell ref="E5871:F5871"/>
    <mergeCell ref="E5872:F5872"/>
    <mergeCell ref="E6032:F6032"/>
    <mergeCell ref="E6046:F6046"/>
    <mergeCell ref="E6058:F6058"/>
    <mergeCell ref="E6064:F6064"/>
    <mergeCell ref="E6070:F6070"/>
    <mergeCell ref="E6104:F6104"/>
    <mergeCell ref="E6120:F6120"/>
    <mergeCell ref="E6128:F6128"/>
    <mergeCell ref="E6170:F6170"/>
    <mergeCell ref="E6171:F6171"/>
    <mergeCell ref="E6172:F6172"/>
    <mergeCell ref="E6180:F6180"/>
    <mergeCell ref="E6188:F6188"/>
    <mergeCell ref="E6181:F6181"/>
    <mergeCell ref="E6187:F6187"/>
    <mergeCell ref="E6105:F6105"/>
    <mergeCell ref="E6134:F6134"/>
    <mergeCell ref="E6139:F6139"/>
    <mergeCell ref="A6144:J6144"/>
    <mergeCell ref="E6326:F6326"/>
    <mergeCell ref="E6333:F6333"/>
    <mergeCell ref="E6334:F6334"/>
    <mergeCell ref="E6359:F6359"/>
    <mergeCell ref="E6360:F6360"/>
    <mergeCell ref="E6377:F6377"/>
    <mergeCell ref="E6378:F6378"/>
    <mergeCell ref="E6379:F6379"/>
    <mergeCell ref="E6356:F6356"/>
    <mergeCell ref="E6361:F6361"/>
    <mergeCell ref="E6369:F6369"/>
    <mergeCell ref="E6370:F6370"/>
    <mergeCell ref="E6375:F6375"/>
    <mergeCell ref="E6454:F6454"/>
    <mergeCell ref="E6458:F6458"/>
    <mergeCell ref="E6459:F6459"/>
    <mergeCell ref="E6478:F6478"/>
    <mergeCell ref="E6484:F6484"/>
    <mergeCell ref="E6485:F6485"/>
    <mergeCell ref="E6492:F6492"/>
    <mergeCell ref="E6500:F6500"/>
    <mergeCell ref="E6521:F6521"/>
    <mergeCell ref="E6529:F6529"/>
    <mergeCell ref="E6536:F6536"/>
    <mergeCell ref="E6543:F6543"/>
    <mergeCell ref="E6550:F6550"/>
    <mergeCell ref="E6558:F6558"/>
    <mergeCell ref="E6574:F6574"/>
    <mergeCell ref="E6570:F6570"/>
    <mergeCell ref="E6537:F6537"/>
    <mergeCell ref="E6551:F6551"/>
    <mergeCell ref="E6511:F6511"/>
    <mergeCell ref="E6512:F6512"/>
    <mergeCell ref="E6501:F6501"/>
    <mergeCell ref="E6473:F6473"/>
    <mergeCell ref="E6479:F6479"/>
    <mergeCell ref="E6491:F6491"/>
    <mergeCell ref="E6495:F6495"/>
    <mergeCell ref="E6752:F6752"/>
    <mergeCell ref="E6773:F6773"/>
    <mergeCell ref="E6783:F6783"/>
    <mergeCell ref="E6789:F6789"/>
    <mergeCell ref="E6790:F6790"/>
    <mergeCell ref="E6795:F6795"/>
    <mergeCell ref="E6796:F6796"/>
    <mergeCell ref="E6807:F6807"/>
    <mergeCell ref="E6827:F6827"/>
    <mergeCell ref="E6837:F6837"/>
    <mergeCell ref="E6869:F6869"/>
    <mergeCell ref="E6874:F6874"/>
    <mergeCell ref="E6816:F6816"/>
    <mergeCell ref="E6824:F6824"/>
    <mergeCell ref="E6825:F6825"/>
    <mergeCell ref="E6834:F6834"/>
    <mergeCell ref="E6844:F6844"/>
    <mergeCell ref="E6849:F6849"/>
    <mergeCell ref="E6861:F6861"/>
    <mergeCell ref="E6862:F6862"/>
    <mergeCell ref="E6863:F6863"/>
    <mergeCell ref="E6870:F6870"/>
    <mergeCell ref="E6809:F6809"/>
    <mergeCell ref="E6757:F6757"/>
    <mergeCell ref="E6899:F6899"/>
    <mergeCell ref="E6900:F6900"/>
    <mergeCell ref="E6907:F6907"/>
    <mergeCell ref="E6908:F6908"/>
    <mergeCell ref="E6912:F6912"/>
    <mergeCell ref="E6918:F6918"/>
    <mergeCell ref="E6930:F6930"/>
    <mergeCell ref="E6945:F6945"/>
    <mergeCell ref="E6951:F6951"/>
    <mergeCell ref="E6941:F6941"/>
    <mergeCell ref="E6950:F6950"/>
    <mergeCell ref="E6955:F6955"/>
    <mergeCell ref="E6960:F6960"/>
    <mergeCell ref="E6964:F6964"/>
    <mergeCell ref="E6968:F6968"/>
    <mergeCell ref="E6972:F6972"/>
    <mergeCell ref="E6978:F6978"/>
    <mergeCell ref="E6984:F6984"/>
    <mergeCell ref="E6991:F6991"/>
    <mergeCell ref="E7001:F7001"/>
    <mergeCell ref="E7028:F7028"/>
    <mergeCell ref="E7037:F7037"/>
    <mergeCell ref="E7069:F7069"/>
    <mergeCell ref="E7036:F7036"/>
    <mergeCell ref="E7046:F7046"/>
    <mergeCell ref="E7055:F7055"/>
    <mergeCell ref="E7075:F7075"/>
    <mergeCell ref="E7021:F7021"/>
    <mergeCell ref="E7060:F7060"/>
    <mergeCell ref="E7072:F7072"/>
    <mergeCell ref="E7070:F7070"/>
    <mergeCell ref="E7073:F7073"/>
    <mergeCell ref="E7076:F7076"/>
    <mergeCell ref="E7156:F7156"/>
    <mergeCell ref="E7157:F7157"/>
    <mergeCell ref="E7166:F7166"/>
    <mergeCell ref="E7173:F7173"/>
    <mergeCell ref="E7181:F7181"/>
    <mergeCell ref="E7190:F7190"/>
    <mergeCell ref="E7197:F7197"/>
    <mergeCell ref="E7210:F7210"/>
    <mergeCell ref="E7211:F7211"/>
    <mergeCell ref="E7222:F7222"/>
    <mergeCell ref="E7178:F7178"/>
    <mergeCell ref="E7184:F7184"/>
    <mergeCell ref="E7185:F7185"/>
    <mergeCell ref="E7194:F7194"/>
    <mergeCell ref="E7205:F7205"/>
    <mergeCell ref="E7241:F7241"/>
    <mergeCell ref="E7245:F7245"/>
    <mergeCell ref="E7246:F7246"/>
    <mergeCell ref="E7247:F7247"/>
    <mergeCell ref="E7257:F7257"/>
    <mergeCell ref="E7271:F7271"/>
    <mergeCell ref="E7279:F7279"/>
    <mergeCell ref="E7294:F7294"/>
    <mergeCell ref="E7313:F7313"/>
    <mergeCell ref="E7328:F7328"/>
    <mergeCell ref="E7333:F7333"/>
    <mergeCell ref="E7339:F7339"/>
    <mergeCell ref="E7372:F7372"/>
    <mergeCell ref="E7276:F7276"/>
    <mergeCell ref="E7280:F7280"/>
    <mergeCell ref="E7284:F7284"/>
    <mergeCell ref="E7288:F7288"/>
    <mergeCell ref="E7295:F7295"/>
    <mergeCell ref="E7311:F7311"/>
    <mergeCell ref="E7345:F7345"/>
    <mergeCell ref="E7259:F7259"/>
    <mergeCell ref="E7260:F7260"/>
    <mergeCell ref="E7261:F7261"/>
    <mergeCell ref="E7265:F7265"/>
    <mergeCell ref="E7267:F7267"/>
    <mergeCell ref="E7424:F7424"/>
    <mergeCell ref="E7435:F7435"/>
    <mergeCell ref="E7436:F7436"/>
    <mergeCell ref="E7445:F7445"/>
    <mergeCell ref="E7458:F7458"/>
    <mergeCell ref="E7466:F7466"/>
    <mergeCell ref="E7467:F7467"/>
    <mergeCell ref="E7475:F7475"/>
    <mergeCell ref="E7484:F7484"/>
    <mergeCell ref="E7485:F7485"/>
    <mergeCell ref="E7493:F7493"/>
    <mergeCell ref="E7494:F7494"/>
    <mergeCell ref="E7495:F7495"/>
    <mergeCell ref="E7501:F7501"/>
    <mergeCell ref="E7498:F7498"/>
    <mergeCell ref="E7500:F7500"/>
    <mergeCell ref="E7463:F7463"/>
    <mergeCell ref="E7464:F7464"/>
    <mergeCell ref="E7473:F7473"/>
    <mergeCell ref="E7448:F7448"/>
    <mergeCell ref="E7426:F7426"/>
    <mergeCell ref="E7432:F7432"/>
    <mergeCell ref="E7438:F7438"/>
    <mergeCell ref="E7465:F7465"/>
    <mergeCell ref="E7470:F7470"/>
    <mergeCell ref="E7439:F7439"/>
    <mergeCell ref="E7461:F7461"/>
    <mergeCell ref="E7469:F7469"/>
    <mergeCell ref="E7561:F7561"/>
    <mergeCell ref="E7562:F7562"/>
    <mergeCell ref="E7568:F7568"/>
    <mergeCell ref="E7572:F7572"/>
    <mergeCell ref="E7577:F7577"/>
    <mergeCell ref="E7578:F7578"/>
    <mergeCell ref="E7579:F7579"/>
    <mergeCell ref="E7587:F7587"/>
    <mergeCell ref="E7588:F7588"/>
    <mergeCell ref="E7589:F7589"/>
    <mergeCell ref="E7603:F7603"/>
    <mergeCell ref="E7604:F7604"/>
    <mergeCell ref="E7610:F7610"/>
    <mergeCell ref="E7612:F7612"/>
    <mergeCell ref="E7618:F7618"/>
    <mergeCell ref="E7580:F7580"/>
    <mergeCell ref="E7590:F7590"/>
    <mergeCell ref="E7606:F7606"/>
    <mergeCell ref="E7607:F7607"/>
    <mergeCell ref="E7615:F7615"/>
    <mergeCell ref="E7616:F7616"/>
    <mergeCell ref="E7617:F7617"/>
    <mergeCell ref="E7597:F7597"/>
    <mergeCell ref="E7582:F7582"/>
    <mergeCell ref="E7594:F7594"/>
    <mergeCell ref="E7620:F7620"/>
    <mergeCell ref="E7628:F7628"/>
    <mergeCell ref="E7636:F7636"/>
    <mergeCell ref="E7637:F7637"/>
    <mergeCell ref="E7645:F7645"/>
    <mergeCell ref="E7646:F7646"/>
    <mergeCell ref="E7647:F7647"/>
    <mergeCell ref="E7654:F7654"/>
    <mergeCell ref="E7655:F7655"/>
    <mergeCell ref="E7671:F7671"/>
    <mergeCell ref="E7672:F7672"/>
    <mergeCell ref="E7679:F7679"/>
    <mergeCell ref="E7680:F7680"/>
    <mergeCell ref="E7700:F7700"/>
    <mergeCell ref="E7687:F7687"/>
    <mergeCell ref="E7693:F7693"/>
    <mergeCell ref="E7720:F7720"/>
    <mergeCell ref="E7726:F7726"/>
    <mergeCell ref="E7742:F7742"/>
    <mergeCell ref="E7748:F7748"/>
    <mergeCell ref="E7753:F7753"/>
    <mergeCell ref="E7769:F7769"/>
    <mergeCell ref="E7771:F7771"/>
    <mergeCell ref="E7785:F7785"/>
    <mergeCell ref="E7791:F7791"/>
    <mergeCell ref="E7805:F7805"/>
    <mergeCell ref="E7822:F7822"/>
    <mergeCell ref="E7837:F7837"/>
    <mergeCell ref="E7849:F7849"/>
    <mergeCell ref="E7799:F7799"/>
    <mergeCell ref="E7806:F7806"/>
    <mergeCell ref="E7809:F7809"/>
    <mergeCell ref="A7812:J7812"/>
    <mergeCell ref="A7813:J7813"/>
    <mergeCell ref="E7815:F7815"/>
    <mergeCell ref="E7823:F7823"/>
    <mergeCell ref="E7830:F7830"/>
    <mergeCell ref="E7836:F7836"/>
    <mergeCell ref="E7752:F7752"/>
    <mergeCell ref="E8064:F8064"/>
    <mergeCell ref="E8074:F8074"/>
    <mergeCell ref="E8080:F8080"/>
    <mergeCell ref="E8086:F8086"/>
    <mergeCell ref="E8089:F8089"/>
    <mergeCell ref="E8108:F8108"/>
    <mergeCell ref="E8109:F8109"/>
    <mergeCell ref="E8116:F8116"/>
    <mergeCell ref="E8126:F8126"/>
    <mergeCell ref="E8129:F8129"/>
    <mergeCell ref="E8130:F8130"/>
    <mergeCell ref="E8131:F8131"/>
    <mergeCell ref="E7946:F7946"/>
    <mergeCell ref="E7956:F7956"/>
    <mergeCell ref="E7966:F7966"/>
    <mergeCell ref="E7976:F7976"/>
    <mergeCell ref="E7986:F7986"/>
    <mergeCell ref="E7994:F7994"/>
    <mergeCell ref="E8022:F8022"/>
    <mergeCell ref="E8023:F8023"/>
    <mergeCell ref="E8030:F8030"/>
    <mergeCell ref="E8032:F8032"/>
    <mergeCell ref="E8048:F8048"/>
    <mergeCell ref="E8058:F8058"/>
  </mergeCells>
  <conditionalFormatting sqref="A1:C1 M1:X9 AN1:AN9 AP1:AU9 AX1:BC9 BE1:BF9 BJ1:BJ9 BL1:IC9 A4 H5 A7">
    <cfRule type="cellIs" dxfId="15" priority="2" stopIfTrue="1" operator="equal">
      <formula>0</formula>
    </cfRule>
  </conditionalFormatting>
  <conditionalFormatting sqref="I4">
    <cfRule type="cellIs" dxfId="14" priority="1" stopIfTrue="1" operator="equal">
      <formula>0</formula>
    </cfRule>
  </conditionalFormatting>
  <pageMargins left="0.51181102362204722" right="0.51181102362204722" top="0.78740157480314965" bottom="0.78740157480314965" header="0.31496062992125984" footer="0.31496062992125984"/>
  <pageSetup paperSize="9" scale="48" orientation="portrait" r:id="rId1"/>
  <headerFooter>
    <oddFooter>&amp;L&amp;A&amp;RPágina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51"/>
  <sheetViews>
    <sheetView view="pageBreakPreview" zoomScaleSheetLayoutView="100" workbookViewId="0">
      <selection activeCell="C20" sqref="C20"/>
    </sheetView>
  </sheetViews>
  <sheetFormatPr defaultRowHeight="15" x14ac:dyDescent="0.25"/>
  <cols>
    <col min="1" max="1" width="11.28515625" customWidth="1"/>
    <col min="2" max="2" width="60.140625" customWidth="1"/>
    <col min="3" max="3" width="13.7109375" customWidth="1"/>
    <col min="4" max="4" width="11.42578125" customWidth="1"/>
    <col min="5" max="5" width="10.42578125" customWidth="1"/>
    <col min="6" max="6" width="11.42578125" customWidth="1"/>
    <col min="7" max="7" width="2.140625" customWidth="1"/>
  </cols>
  <sheetData>
    <row r="1" spans="1:49" s="2" customFormat="1" ht="14.25" customHeight="1" x14ac:dyDescent="0.25">
      <c r="A1" s="623" t="s">
        <v>141</v>
      </c>
      <c r="B1" s="624"/>
      <c r="C1" s="624"/>
      <c r="D1" s="625"/>
      <c r="E1" s="79"/>
      <c r="F1" s="80"/>
      <c r="G1" s="3"/>
      <c r="H1" s="4"/>
      <c r="I1" s="4"/>
      <c r="J1" s="4"/>
      <c r="K1" s="4"/>
      <c r="L1" s="4"/>
      <c r="M1" s="4"/>
      <c r="N1" s="4"/>
      <c r="O1" s="4"/>
      <c r="P1" s="4"/>
      <c r="Q1" s="4"/>
      <c r="R1" s="6"/>
      <c r="S1" s="7"/>
      <c r="T1" s="6"/>
      <c r="U1" s="6"/>
      <c r="V1" s="6"/>
      <c r="W1" s="6"/>
      <c r="X1" s="8"/>
      <c r="Y1" s="6"/>
      <c r="Z1" s="6"/>
      <c r="AA1" s="6"/>
      <c r="AB1" s="6"/>
      <c r="AC1" s="629"/>
      <c r="AD1" s="6"/>
      <c r="AE1" s="6"/>
      <c r="AF1" s="4"/>
      <c r="AG1" s="4"/>
      <c r="AH1" s="4"/>
      <c r="AI1" s="4"/>
      <c r="AJ1" s="4"/>
      <c r="AK1" s="4"/>
      <c r="AL1" s="4"/>
      <c r="AM1" s="4"/>
      <c r="AN1" s="4"/>
      <c r="AO1" s="4"/>
      <c r="AP1" s="4"/>
      <c r="AQ1" s="4"/>
      <c r="AR1" s="4"/>
      <c r="AS1" s="4"/>
      <c r="AT1" s="4"/>
      <c r="AU1" s="4"/>
      <c r="AV1" s="4"/>
      <c r="AW1" s="9"/>
    </row>
    <row r="2" spans="1:49" s="2" customFormat="1" ht="14.25" customHeight="1" thickBot="1" x14ac:dyDescent="0.3">
      <c r="A2" s="626"/>
      <c r="B2" s="627"/>
      <c r="C2" s="627"/>
      <c r="D2" s="628"/>
      <c r="E2" s="81"/>
      <c r="F2" s="82"/>
      <c r="G2" s="3"/>
      <c r="H2" s="4"/>
      <c r="I2" s="4"/>
      <c r="J2" s="4"/>
      <c r="K2" s="4"/>
      <c r="L2" s="4"/>
      <c r="M2" s="4"/>
      <c r="N2" s="4"/>
      <c r="O2" s="4"/>
      <c r="P2" s="4"/>
      <c r="Q2" s="4"/>
      <c r="R2" s="6"/>
      <c r="S2" s="7"/>
      <c r="T2" s="6"/>
      <c r="U2" s="6"/>
      <c r="V2" s="6"/>
      <c r="W2" s="6"/>
      <c r="X2" s="8"/>
      <c r="Y2" s="6"/>
      <c r="Z2" s="6"/>
      <c r="AA2" s="6"/>
      <c r="AB2" s="6"/>
      <c r="AC2" s="629"/>
      <c r="AD2" s="6"/>
      <c r="AE2" s="6"/>
      <c r="AF2" s="4"/>
      <c r="AG2" s="4"/>
      <c r="AH2" s="4"/>
      <c r="AI2" s="4"/>
      <c r="AJ2" s="4"/>
      <c r="AK2" s="4"/>
      <c r="AL2" s="4"/>
      <c r="AM2" s="4"/>
      <c r="AN2" s="4"/>
      <c r="AO2" s="4"/>
      <c r="AP2" s="4"/>
      <c r="AQ2" s="4"/>
      <c r="AR2" s="4"/>
      <c r="AS2" s="4"/>
      <c r="AT2" s="4"/>
      <c r="AU2" s="4"/>
      <c r="AV2" s="4"/>
      <c r="AW2" s="9"/>
    </row>
    <row r="3" spans="1:49" s="2" customFormat="1" ht="4.5" customHeight="1" thickBot="1" x14ac:dyDescent="0.3">
      <c r="A3" s="83"/>
      <c r="D3" s="34"/>
      <c r="E3" s="84"/>
      <c r="F3" s="82"/>
      <c r="G3" s="3"/>
      <c r="H3" s="4"/>
      <c r="I3" s="4"/>
      <c r="J3" s="4"/>
      <c r="K3" s="4"/>
      <c r="L3" s="4"/>
      <c r="M3" s="4"/>
      <c r="N3" s="4"/>
      <c r="O3" s="4"/>
      <c r="P3" s="4"/>
      <c r="Q3" s="4"/>
      <c r="R3" s="6"/>
      <c r="S3" s="7"/>
      <c r="T3" s="6"/>
      <c r="U3" s="6"/>
      <c r="V3" s="6"/>
      <c r="W3" s="6"/>
      <c r="X3" s="8"/>
      <c r="Y3" s="6"/>
      <c r="Z3" s="6"/>
      <c r="AA3" s="6"/>
      <c r="AB3" s="6"/>
      <c r="AC3" s="629"/>
      <c r="AD3" s="6"/>
      <c r="AE3" s="6"/>
      <c r="AF3" s="4"/>
      <c r="AG3" s="4"/>
      <c r="AH3" s="4"/>
      <c r="AI3" s="4"/>
      <c r="AJ3" s="4"/>
      <c r="AK3" s="4"/>
      <c r="AL3" s="4"/>
      <c r="AM3" s="4"/>
      <c r="AN3" s="4"/>
      <c r="AO3" s="4"/>
      <c r="AP3" s="4"/>
      <c r="AQ3" s="4"/>
      <c r="AR3" s="4"/>
      <c r="AS3" s="4"/>
      <c r="AT3" s="4"/>
      <c r="AU3" s="4"/>
      <c r="AV3" s="4"/>
      <c r="AW3" s="9"/>
    </row>
    <row r="4" spans="1:49" s="2" customFormat="1" ht="14.25" customHeight="1" x14ac:dyDescent="0.25">
      <c r="A4" s="633" t="s">
        <v>7</v>
      </c>
      <c r="B4" s="710" t="str">
        <f>FR!B19</f>
        <v>IMPLANTAÇÃO DO CENTRO DE ATENÇÃO PSICOSSOCIAL (CAPS) TIPO 3 - CRUZ DAS ALMAS</v>
      </c>
      <c r="C4" s="712" t="s">
        <v>10</v>
      </c>
      <c r="D4" s="714" t="str">
        <f>FR!B22</f>
        <v>01</v>
      </c>
      <c r="E4" s="35"/>
      <c r="F4" s="28"/>
      <c r="G4" s="3"/>
      <c r="H4" s="4"/>
      <c r="I4" s="4"/>
      <c r="J4" s="10"/>
      <c r="K4" s="632"/>
      <c r="L4" s="632"/>
      <c r="M4" s="632"/>
      <c r="N4" s="4"/>
      <c r="O4" s="4"/>
      <c r="P4" s="4"/>
      <c r="Q4" s="4"/>
      <c r="R4" s="4"/>
      <c r="S4" s="14"/>
      <c r="T4" s="15"/>
      <c r="U4" s="16"/>
      <c r="V4" s="17"/>
      <c r="W4" s="18"/>
      <c r="X4" s="19"/>
      <c r="Y4" s="20"/>
      <c r="Z4" s="21"/>
      <c r="AA4" s="21"/>
      <c r="AB4" s="21"/>
      <c r="AC4" s="629"/>
      <c r="AD4" s="20"/>
      <c r="AE4" s="4"/>
      <c r="AF4" s="4"/>
      <c r="AG4" s="4"/>
      <c r="AH4" s="4"/>
      <c r="AI4" s="4"/>
      <c r="AJ4" s="4"/>
      <c r="AK4" s="4"/>
      <c r="AL4" s="4"/>
      <c r="AM4" s="4"/>
      <c r="AN4" s="4"/>
      <c r="AO4" s="4"/>
      <c r="AP4" s="4"/>
      <c r="AQ4" s="4"/>
      <c r="AR4" s="4"/>
      <c r="AS4" s="4"/>
      <c r="AT4" s="4"/>
      <c r="AU4" s="4"/>
      <c r="AV4" s="4"/>
      <c r="AW4" s="9"/>
    </row>
    <row r="5" spans="1:49" s="2" customFormat="1" ht="14.25" customHeight="1" thickBot="1" x14ac:dyDescent="0.3">
      <c r="A5" s="635"/>
      <c r="B5" s="711"/>
      <c r="C5" s="713"/>
      <c r="D5" s="715"/>
      <c r="E5" s="35"/>
      <c r="F5" s="28"/>
      <c r="G5" s="3"/>
      <c r="H5" s="4"/>
      <c r="I5" s="4"/>
      <c r="J5" s="10"/>
      <c r="K5" s="193"/>
      <c r="L5" s="193"/>
      <c r="M5" s="193"/>
      <c r="N5" s="4"/>
      <c r="O5" s="4"/>
      <c r="P5" s="4"/>
      <c r="Q5" s="4"/>
      <c r="R5" s="4"/>
      <c r="S5" s="14"/>
      <c r="T5" s="15"/>
      <c r="U5" s="16"/>
      <c r="V5" s="17"/>
      <c r="W5" s="18"/>
      <c r="X5" s="19"/>
      <c r="Y5" s="20"/>
      <c r="Z5" s="21"/>
      <c r="AA5" s="21"/>
      <c r="AB5" s="21"/>
      <c r="AC5" s="629"/>
      <c r="AD5" s="20"/>
      <c r="AE5" s="4"/>
      <c r="AF5" s="4"/>
      <c r="AG5" s="4"/>
      <c r="AH5" s="4"/>
      <c r="AI5" s="4"/>
      <c r="AJ5" s="4"/>
      <c r="AK5" s="4"/>
      <c r="AL5" s="4"/>
      <c r="AM5" s="4"/>
      <c r="AN5" s="4"/>
      <c r="AO5" s="4"/>
      <c r="AP5" s="4"/>
      <c r="AQ5" s="4"/>
      <c r="AR5" s="4"/>
      <c r="AS5" s="4"/>
      <c r="AT5" s="4"/>
      <c r="AU5" s="4"/>
      <c r="AV5" s="4"/>
      <c r="AW5" s="9"/>
    </row>
    <row r="6" spans="1:49" s="2" customFormat="1" ht="14.25" customHeight="1" thickBot="1" x14ac:dyDescent="0.3">
      <c r="A6" s="328" t="s">
        <v>8</v>
      </c>
      <c r="B6" s="329" t="str">
        <f>FR!B20</f>
        <v>SESAB - SECRETARIA DE SAÚDE DO ESTADO DA BAHIA</v>
      </c>
      <c r="C6" s="330" t="s">
        <v>11</v>
      </c>
      <c r="D6" s="331">
        <f>FR!B23</f>
        <v>46163</v>
      </c>
      <c r="E6" s="85"/>
      <c r="F6" s="36"/>
      <c r="G6" s="3"/>
      <c r="H6" s="4"/>
      <c r="I6" s="4"/>
      <c r="J6" s="4"/>
      <c r="K6" s="4"/>
      <c r="L6" s="4"/>
      <c r="M6" s="4"/>
      <c r="N6" s="4"/>
      <c r="O6" s="4"/>
      <c r="P6" s="4"/>
      <c r="Q6" s="4"/>
      <c r="R6" s="4"/>
      <c r="S6" s="14"/>
      <c r="T6" s="15"/>
      <c r="U6" s="16"/>
      <c r="V6" s="17"/>
      <c r="W6" s="24"/>
      <c r="X6" s="25"/>
      <c r="Y6" s="5"/>
      <c r="Z6" s="26"/>
      <c r="AA6" s="26"/>
      <c r="AB6" s="26"/>
      <c r="AC6" s="629"/>
      <c r="AD6" s="5"/>
      <c r="AE6" s="4"/>
      <c r="AF6" s="4"/>
      <c r="AG6" s="4"/>
      <c r="AH6" s="4"/>
      <c r="AI6" s="4"/>
      <c r="AJ6" s="4"/>
      <c r="AK6" s="4"/>
      <c r="AL6" s="4"/>
      <c r="AM6" s="4"/>
      <c r="AN6" s="4"/>
      <c r="AO6" s="4"/>
      <c r="AP6" s="4"/>
      <c r="AQ6" s="4"/>
      <c r="AR6" s="4"/>
      <c r="AS6" s="4"/>
      <c r="AT6" s="4"/>
      <c r="AU6" s="4"/>
      <c r="AV6" s="4"/>
      <c r="AW6" s="9"/>
    </row>
    <row r="7" spans="1:49" s="78" customFormat="1" ht="13.5" thickBot="1" x14ac:dyDescent="0.25">
      <c r="A7" s="603"/>
      <c r="B7" s="603"/>
      <c r="C7" s="603"/>
      <c r="D7" s="603"/>
      <c r="E7" s="603"/>
      <c r="F7" s="603"/>
      <c r="G7" s="38"/>
    </row>
    <row r="8" spans="1:49" x14ac:dyDescent="0.25">
      <c r="A8" s="273" t="s">
        <v>303</v>
      </c>
      <c r="B8" s="705" t="s">
        <v>3408</v>
      </c>
      <c r="C8" s="705"/>
      <c r="D8" s="705"/>
      <c r="E8" s="705"/>
      <c r="F8" s="706"/>
    </row>
    <row r="9" spans="1:49" x14ac:dyDescent="0.25">
      <c r="A9" s="152"/>
      <c r="F9" s="88"/>
    </row>
    <row r="10" spans="1:49" x14ac:dyDescent="0.25">
      <c r="A10" s="700" t="s">
        <v>304</v>
      </c>
      <c r="B10" s="701"/>
      <c r="C10" s="701"/>
      <c r="D10" s="701"/>
      <c r="E10" s="701"/>
      <c r="F10" s="702"/>
    </row>
    <row r="11" spans="1:49" x14ac:dyDescent="0.25">
      <c r="A11" s="707" t="s">
        <v>5</v>
      </c>
      <c r="B11" s="708" t="s">
        <v>0</v>
      </c>
      <c r="C11" s="708" t="s">
        <v>305</v>
      </c>
      <c r="D11" s="708"/>
      <c r="E11" s="708" t="s">
        <v>306</v>
      </c>
      <c r="F11" s="709"/>
    </row>
    <row r="12" spans="1:49" x14ac:dyDescent="0.25">
      <c r="A12" s="707"/>
      <c r="B12" s="708"/>
      <c r="C12" s="274" t="s">
        <v>307</v>
      </c>
      <c r="D12" s="274" t="s">
        <v>308</v>
      </c>
      <c r="E12" s="274" t="s">
        <v>307</v>
      </c>
      <c r="F12" s="275" t="s">
        <v>308</v>
      </c>
    </row>
    <row r="13" spans="1:49" x14ac:dyDescent="0.25">
      <c r="A13" s="700" t="s">
        <v>309</v>
      </c>
      <c r="B13" s="701"/>
      <c r="C13" s="701"/>
      <c r="D13" s="701"/>
      <c r="E13" s="701"/>
      <c r="F13" s="702"/>
    </row>
    <row r="14" spans="1:49" x14ac:dyDescent="0.25">
      <c r="A14" s="276" t="s">
        <v>55</v>
      </c>
      <c r="B14" s="277" t="s">
        <v>310</v>
      </c>
      <c r="C14" s="278">
        <v>0.1</v>
      </c>
      <c r="D14" s="278">
        <v>0.1</v>
      </c>
      <c r="E14" s="278">
        <v>0.2</v>
      </c>
      <c r="F14" s="279">
        <v>0.2</v>
      </c>
    </row>
    <row r="15" spans="1:49" x14ac:dyDescent="0.25">
      <c r="A15" s="276" t="s">
        <v>57</v>
      </c>
      <c r="B15" s="277" t="s">
        <v>311</v>
      </c>
      <c r="C15" s="278">
        <v>1.4999999999999999E-2</v>
      </c>
      <c r="D15" s="278">
        <v>1.4999999999999999E-2</v>
      </c>
      <c r="E15" s="278">
        <v>1.4999999999999999E-2</v>
      </c>
      <c r="F15" s="279">
        <v>1.4999999999999999E-2</v>
      </c>
    </row>
    <row r="16" spans="1:49" x14ac:dyDescent="0.25">
      <c r="A16" s="276" t="s">
        <v>59</v>
      </c>
      <c r="B16" s="277" t="s">
        <v>312</v>
      </c>
      <c r="C16" s="278">
        <v>0.01</v>
      </c>
      <c r="D16" s="278">
        <v>0.01</v>
      </c>
      <c r="E16" s="278">
        <v>0.01</v>
      </c>
      <c r="F16" s="279">
        <v>0.01</v>
      </c>
    </row>
    <row r="17" spans="1:6" x14ac:dyDescent="0.25">
      <c r="A17" s="276" t="s">
        <v>60</v>
      </c>
      <c r="B17" s="277" t="s">
        <v>313</v>
      </c>
      <c r="C17" s="278">
        <v>2E-3</v>
      </c>
      <c r="D17" s="278">
        <v>2E-3</v>
      </c>
      <c r="E17" s="278">
        <v>2E-3</v>
      </c>
      <c r="F17" s="279">
        <v>2E-3</v>
      </c>
    </row>
    <row r="18" spans="1:6" x14ac:dyDescent="0.25">
      <c r="A18" s="276" t="s">
        <v>314</v>
      </c>
      <c r="B18" s="277" t="s">
        <v>315</v>
      </c>
      <c r="C18" s="278">
        <v>6.0000000000000001E-3</v>
      </c>
      <c r="D18" s="278">
        <v>6.0000000000000001E-3</v>
      </c>
      <c r="E18" s="278">
        <v>6.0000000000000001E-3</v>
      </c>
      <c r="F18" s="279">
        <v>6.0000000000000001E-3</v>
      </c>
    </row>
    <row r="19" spans="1:6" x14ac:dyDescent="0.25">
      <c r="A19" s="276" t="s">
        <v>316</v>
      </c>
      <c r="B19" s="277" t="s">
        <v>317</v>
      </c>
      <c r="C19" s="278">
        <v>2.5000000000000001E-2</v>
      </c>
      <c r="D19" s="278">
        <v>2.5000000000000001E-2</v>
      </c>
      <c r="E19" s="278">
        <v>2.5000000000000001E-2</v>
      </c>
      <c r="F19" s="279">
        <v>2.5000000000000001E-2</v>
      </c>
    </row>
    <row r="20" spans="1:6" x14ac:dyDescent="0.25">
      <c r="A20" s="276" t="s">
        <v>318</v>
      </c>
      <c r="B20" s="277" t="s">
        <v>319</v>
      </c>
      <c r="C20" s="278">
        <v>0.03</v>
      </c>
      <c r="D20" s="278">
        <v>0.03</v>
      </c>
      <c r="E20" s="278">
        <v>0.03</v>
      </c>
      <c r="F20" s="279">
        <v>0.03</v>
      </c>
    </row>
    <row r="21" spans="1:6" x14ac:dyDescent="0.25">
      <c r="A21" s="276" t="s">
        <v>320</v>
      </c>
      <c r="B21" s="277" t="s">
        <v>321</v>
      </c>
      <c r="C21" s="278">
        <v>0.08</v>
      </c>
      <c r="D21" s="278">
        <v>0.08</v>
      </c>
      <c r="E21" s="278">
        <v>0.08</v>
      </c>
      <c r="F21" s="279">
        <v>0.08</v>
      </c>
    </row>
    <row r="22" spans="1:6" x14ac:dyDescent="0.25">
      <c r="A22" s="276" t="s">
        <v>322</v>
      </c>
      <c r="B22" s="277" t="s">
        <v>323</v>
      </c>
      <c r="C22" s="278">
        <v>0</v>
      </c>
      <c r="D22" s="278">
        <v>0</v>
      </c>
      <c r="E22" s="278">
        <v>0</v>
      </c>
      <c r="F22" s="279">
        <v>0</v>
      </c>
    </row>
    <row r="23" spans="1:6" x14ac:dyDescent="0.25">
      <c r="A23" s="280" t="s">
        <v>324</v>
      </c>
      <c r="B23" s="281" t="s">
        <v>325</v>
      </c>
      <c r="C23" s="282">
        <f>TRUNC(SUM(C14:C22),4)</f>
        <v>0.26800000000000002</v>
      </c>
      <c r="D23" s="282">
        <f t="shared" ref="D23:F23" si="0">TRUNC(SUM(D14:D22),4)</f>
        <v>0.26800000000000002</v>
      </c>
      <c r="E23" s="282">
        <f t="shared" si="0"/>
        <v>0.36799999999999999</v>
      </c>
      <c r="F23" s="283">
        <f t="shared" si="0"/>
        <v>0.36799999999999999</v>
      </c>
    </row>
    <row r="24" spans="1:6" x14ac:dyDescent="0.25">
      <c r="A24" s="700" t="s">
        <v>326</v>
      </c>
      <c r="B24" s="701"/>
      <c r="C24" s="701"/>
      <c r="D24" s="701"/>
      <c r="E24" s="701"/>
      <c r="F24" s="702"/>
    </row>
    <row r="25" spans="1:6" x14ac:dyDescent="0.25">
      <c r="A25" s="276" t="s">
        <v>65</v>
      </c>
      <c r="B25" s="277" t="s">
        <v>327</v>
      </c>
      <c r="C25" s="278">
        <v>0.17860000000000001</v>
      </c>
      <c r="D25" s="278" t="s">
        <v>328</v>
      </c>
      <c r="E25" s="278">
        <v>0.17860000000000001</v>
      </c>
      <c r="F25" s="279" t="s">
        <v>328</v>
      </c>
    </row>
    <row r="26" spans="1:6" x14ac:dyDescent="0.25">
      <c r="A26" s="276" t="s">
        <v>329</v>
      </c>
      <c r="B26" s="277" t="s">
        <v>330</v>
      </c>
      <c r="C26" s="278">
        <v>3.9399999999999998E-2</v>
      </c>
      <c r="D26" s="278" t="s">
        <v>328</v>
      </c>
      <c r="E26" s="278">
        <v>3.9399999999999998E-2</v>
      </c>
      <c r="F26" s="279" t="s">
        <v>328</v>
      </c>
    </row>
    <row r="27" spans="1:6" x14ac:dyDescent="0.25">
      <c r="A27" s="276" t="s">
        <v>331</v>
      </c>
      <c r="B27" s="277" t="s">
        <v>332</v>
      </c>
      <c r="C27" s="278">
        <v>8.8999999999999999E-3</v>
      </c>
      <c r="D27" s="278">
        <v>6.7000000000000002E-3</v>
      </c>
      <c r="E27" s="278">
        <v>8.8999999999999999E-3</v>
      </c>
      <c r="F27" s="279">
        <v>6.7000000000000002E-3</v>
      </c>
    </row>
    <row r="28" spans="1:6" x14ac:dyDescent="0.25">
      <c r="A28" s="276" t="s">
        <v>333</v>
      </c>
      <c r="B28" s="277" t="s">
        <v>334</v>
      </c>
      <c r="C28" s="278">
        <v>0.1108</v>
      </c>
      <c r="D28" s="278">
        <v>8.3199999999999996E-2</v>
      </c>
      <c r="E28" s="278">
        <v>0.1108</v>
      </c>
      <c r="F28" s="279">
        <v>8.3199999999999996E-2</v>
      </c>
    </row>
    <row r="29" spans="1:6" x14ac:dyDescent="0.25">
      <c r="A29" s="276" t="s">
        <v>335</v>
      </c>
      <c r="B29" s="277" t="s">
        <v>336</v>
      </c>
      <c r="C29" s="278">
        <v>6.9999999999999999E-4</v>
      </c>
      <c r="D29" s="278">
        <v>5.0000000000000001E-4</v>
      </c>
      <c r="E29" s="278">
        <v>6.9999999999999999E-4</v>
      </c>
      <c r="F29" s="279">
        <v>5.0000000000000001E-4</v>
      </c>
    </row>
    <row r="30" spans="1:6" x14ac:dyDescent="0.25">
      <c r="A30" s="276" t="s">
        <v>337</v>
      </c>
      <c r="B30" s="277" t="s">
        <v>338</v>
      </c>
      <c r="C30" s="278">
        <v>7.4000000000000003E-3</v>
      </c>
      <c r="D30" s="278">
        <v>5.5999999999999999E-3</v>
      </c>
      <c r="E30" s="278">
        <v>7.4000000000000003E-3</v>
      </c>
      <c r="F30" s="279">
        <v>5.5999999999999999E-3</v>
      </c>
    </row>
    <row r="31" spans="1:6" x14ac:dyDescent="0.25">
      <c r="A31" s="276" t="s">
        <v>339</v>
      </c>
      <c r="B31" s="277" t="s">
        <v>340</v>
      </c>
      <c r="C31" s="278">
        <v>2.2800000000000001E-2</v>
      </c>
      <c r="D31" s="278" t="s">
        <v>328</v>
      </c>
      <c r="E31" s="278">
        <v>2.2800000000000001E-2</v>
      </c>
      <c r="F31" s="279" t="s">
        <v>328</v>
      </c>
    </row>
    <row r="32" spans="1:6" x14ac:dyDescent="0.25">
      <c r="A32" s="276" t="s">
        <v>341</v>
      </c>
      <c r="B32" s="277" t="s">
        <v>342</v>
      </c>
      <c r="C32" s="278">
        <v>2.9999999999999997E-4</v>
      </c>
      <c r="D32" s="278">
        <v>2.0000000000000001E-4</v>
      </c>
      <c r="E32" s="278">
        <v>2.9999999999999997E-4</v>
      </c>
      <c r="F32" s="279">
        <v>2.0000000000000001E-4</v>
      </c>
    </row>
    <row r="33" spans="1:6" x14ac:dyDescent="0.25">
      <c r="A33" s="276" t="s">
        <v>343</v>
      </c>
      <c r="B33" s="277" t="s">
        <v>344</v>
      </c>
      <c r="C33" s="278">
        <v>0.1208</v>
      </c>
      <c r="D33" s="278">
        <v>9.0700000000000003E-2</v>
      </c>
      <c r="E33" s="278">
        <v>0.1208</v>
      </c>
      <c r="F33" s="279">
        <v>9.0700000000000003E-2</v>
      </c>
    </row>
    <row r="34" spans="1:6" x14ac:dyDescent="0.25">
      <c r="A34" s="276" t="s">
        <v>345</v>
      </c>
      <c r="B34" s="277" t="s">
        <v>346</v>
      </c>
      <c r="C34" s="278">
        <v>4.0000000000000002E-4</v>
      </c>
      <c r="D34" s="278">
        <v>2.9999999999999997E-4</v>
      </c>
      <c r="E34" s="278">
        <v>4.0000000000000002E-4</v>
      </c>
      <c r="F34" s="279">
        <v>2.9999999999999997E-4</v>
      </c>
    </row>
    <row r="35" spans="1:6" x14ac:dyDescent="0.25">
      <c r="A35" s="280" t="s">
        <v>347</v>
      </c>
      <c r="B35" s="281" t="s">
        <v>325</v>
      </c>
      <c r="C35" s="282">
        <f>TRUNC(SUM(C25:C34),4)</f>
        <v>0.49009999999999998</v>
      </c>
      <c r="D35" s="282">
        <f t="shared" ref="D35:F35" si="1">TRUNC(SUM(D25:D34),4)</f>
        <v>0.18720000000000001</v>
      </c>
      <c r="E35" s="282">
        <f t="shared" si="1"/>
        <v>0.49009999999999998</v>
      </c>
      <c r="F35" s="283">
        <f t="shared" si="1"/>
        <v>0.18720000000000001</v>
      </c>
    </row>
    <row r="36" spans="1:6" x14ac:dyDescent="0.25">
      <c r="A36" s="700" t="s">
        <v>348</v>
      </c>
      <c r="B36" s="701"/>
      <c r="C36" s="701"/>
      <c r="D36" s="701"/>
      <c r="E36" s="701"/>
      <c r="F36" s="702"/>
    </row>
    <row r="37" spans="1:6" x14ac:dyDescent="0.25">
      <c r="A37" s="276" t="s">
        <v>70</v>
      </c>
      <c r="B37" s="277" t="s">
        <v>349</v>
      </c>
      <c r="C37" s="278">
        <v>6.7000000000000004E-2</v>
      </c>
      <c r="D37" s="278">
        <v>5.04E-2</v>
      </c>
      <c r="E37" s="278">
        <v>6.7000000000000004E-2</v>
      </c>
      <c r="F37" s="279">
        <v>5.04E-2</v>
      </c>
    </row>
    <row r="38" spans="1:6" x14ac:dyDescent="0.25">
      <c r="A38" s="276" t="s">
        <v>72</v>
      </c>
      <c r="B38" s="277" t="s">
        <v>350</v>
      </c>
      <c r="C38" s="278">
        <v>1.6999999999999999E-3</v>
      </c>
      <c r="D38" s="278">
        <v>1.2999999999999999E-3</v>
      </c>
      <c r="E38" s="278">
        <v>1.6999999999999999E-3</v>
      </c>
      <c r="F38" s="279">
        <v>1.2999999999999999E-3</v>
      </c>
    </row>
    <row r="39" spans="1:6" x14ac:dyDescent="0.25">
      <c r="A39" s="276" t="s">
        <v>74</v>
      </c>
      <c r="B39" s="277" t="s">
        <v>351</v>
      </c>
      <c r="C39" s="278">
        <v>2.9899999999999999E-2</v>
      </c>
      <c r="D39" s="278">
        <v>2.2499999999999999E-2</v>
      </c>
      <c r="E39" s="278">
        <v>2.9899999999999999E-2</v>
      </c>
      <c r="F39" s="279">
        <v>2.2499999999999999E-2</v>
      </c>
    </row>
    <row r="40" spans="1:6" x14ac:dyDescent="0.25">
      <c r="A40" s="276" t="s">
        <v>75</v>
      </c>
      <c r="B40" s="277" t="s">
        <v>352</v>
      </c>
      <c r="C40" s="278">
        <v>2.86E-2</v>
      </c>
      <c r="D40" s="278">
        <v>2.1499999999999998E-2</v>
      </c>
      <c r="E40" s="278">
        <v>2.86E-2</v>
      </c>
      <c r="F40" s="279">
        <v>2.1499999999999998E-2</v>
      </c>
    </row>
    <row r="41" spans="1:6" x14ac:dyDescent="0.25">
      <c r="A41" s="276" t="s">
        <v>353</v>
      </c>
      <c r="B41" s="277" t="s">
        <v>354</v>
      </c>
      <c r="C41" s="278">
        <v>5.5999999999999999E-3</v>
      </c>
      <c r="D41" s="278">
        <v>4.1999999999999997E-3</v>
      </c>
      <c r="E41" s="278">
        <v>5.5999999999999999E-3</v>
      </c>
      <c r="F41" s="279">
        <v>4.1999999999999997E-3</v>
      </c>
    </row>
    <row r="42" spans="1:6" x14ac:dyDescent="0.25">
      <c r="A42" s="280" t="s">
        <v>355</v>
      </c>
      <c r="B42" s="281" t="s">
        <v>325</v>
      </c>
      <c r="C42" s="282">
        <f>SUM(C37:C41)</f>
        <v>0.13279999999999997</v>
      </c>
      <c r="D42" s="282">
        <f>SUM(D37:D41)</f>
        <v>9.9900000000000003E-2</v>
      </c>
      <c r="E42" s="282">
        <f>SUM(E37:E41)</f>
        <v>0.13279999999999997</v>
      </c>
      <c r="F42" s="283">
        <f>SUM(F37:F41)</f>
        <v>9.9900000000000003E-2</v>
      </c>
    </row>
    <row r="43" spans="1:6" x14ac:dyDescent="0.25">
      <c r="A43" s="700" t="s">
        <v>356</v>
      </c>
      <c r="B43" s="701"/>
      <c r="C43" s="701"/>
      <c r="D43" s="701"/>
      <c r="E43" s="701"/>
      <c r="F43" s="702"/>
    </row>
    <row r="44" spans="1:6" x14ac:dyDescent="0.25">
      <c r="A44" s="276" t="s">
        <v>357</v>
      </c>
      <c r="B44" s="277" t="s">
        <v>358</v>
      </c>
      <c r="C44" s="278">
        <v>0.1203</v>
      </c>
      <c r="D44" s="278">
        <v>4.1799999999999997E-2</v>
      </c>
      <c r="E44" s="278">
        <v>0.1804</v>
      </c>
      <c r="F44" s="279">
        <v>6.8900000000000003E-2</v>
      </c>
    </row>
    <row r="45" spans="1:6" ht="30" x14ac:dyDescent="0.25">
      <c r="A45" s="284" t="s">
        <v>359</v>
      </c>
      <c r="B45" s="285" t="s">
        <v>360</v>
      </c>
      <c r="C45" s="286">
        <v>5.7999999999999996E-3</v>
      </c>
      <c r="D45" s="286">
        <v>4.4000000000000003E-3</v>
      </c>
      <c r="E45" s="286">
        <v>6.0000000000000001E-3</v>
      </c>
      <c r="F45" s="287">
        <v>4.4999999999999997E-3</v>
      </c>
    </row>
    <row r="46" spans="1:6" x14ac:dyDescent="0.25">
      <c r="A46" s="280" t="s">
        <v>361</v>
      </c>
      <c r="B46" s="281" t="s">
        <v>325</v>
      </c>
      <c r="C46" s="282">
        <f>SUM(C44:C45)</f>
        <v>0.12609999999999999</v>
      </c>
      <c r="D46" s="282">
        <f>SUM(D44:D45)</f>
        <v>4.6199999999999998E-2</v>
      </c>
      <c r="E46" s="282">
        <f>SUM(E44:E45)</f>
        <v>0.18640000000000001</v>
      </c>
      <c r="F46" s="283">
        <f>SUM(F44:F45)</f>
        <v>7.3400000000000007E-2</v>
      </c>
    </row>
    <row r="47" spans="1:6" x14ac:dyDescent="0.25">
      <c r="A47" s="152"/>
      <c r="F47" s="88"/>
    </row>
    <row r="48" spans="1:6" ht="15.75" thickBot="1" x14ac:dyDescent="0.3">
      <c r="A48" s="703" t="s">
        <v>362</v>
      </c>
      <c r="B48" s="704"/>
      <c r="C48" s="288">
        <f>C23+C35+C42+C46</f>
        <v>1.0169999999999999</v>
      </c>
      <c r="D48" s="288">
        <f t="shared" ref="D48:E48" si="2">D23+D35+D42+D46</f>
        <v>0.60130000000000006</v>
      </c>
      <c r="E48" s="288">
        <f t="shared" si="2"/>
        <v>1.1772999999999998</v>
      </c>
      <c r="F48" s="289">
        <f>F23+F35+F42+F46</f>
        <v>0.72850000000000004</v>
      </c>
    </row>
    <row r="49" spans="1:6" ht="15.75" thickBot="1" x14ac:dyDescent="0.3">
      <c r="A49" s="152"/>
      <c r="F49" s="88"/>
    </row>
    <row r="50" spans="1:6" x14ac:dyDescent="0.25">
      <c r="A50" s="694"/>
      <c r="B50" s="695"/>
      <c r="C50" s="695"/>
      <c r="D50" s="695"/>
      <c r="E50" s="695"/>
      <c r="F50" s="696"/>
    </row>
    <row r="51" spans="1:6" ht="15.75" thickBot="1" x14ac:dyDescent="0.3">
      <c r="A51" s="697"/>
      <c r="B51" s="698"/>
      <c r="C51" s="698"/>
      <c r="D51" s="698"/>
      <c r="E51" s="698"/>
      <c r="F51" s="699"/>
    </row>
  </sheetData>
  <mergeCells count="21">
    <mergeCell ref="A7:F7"/>
    <mergeCell ref="A1:D2"/>
    <mergeCell ref="AC1:AC6"/>
    <mergeCell ref="K4:M4"/>
    <mergeCell ref="A4:A5"/>
    <mergeCell ref="B4:B5"/>
    <mergeCell ref="C4:C5"/>
    <mergeCell ref="D4:D5"/>
    <mergeCell ref="B8:F8"/>
    <mergeCell ref="A10:F10"/>
    <mergeCell ref="A11:A12"/>
    <mergeCell ref="B11:B12"/>
    <mergeCell ref="C11:D11"/>
    <mergeCell ref="E11:F11"/>
    <mergeCell ref="A50:F50"/>
    <mergeCell ref="A51:F51"/>
    <mergeCell ref="A13:F13"/>
    <mergeCell ref="A24:F24"/>
    <mergeCell ref="A36:F36"/>
    <mergeCell ref="A43:F43"/>
    <mergeCell ref="A48:B48"/>
  </mergeCells>
  <conditionalFormatting sqref="A1 B3:C3 A3:A4 D3:D4 B4 A6:B6 D6">
    <cfRule type="cellIs" dxfId="13" priority="1" stopIfTrue="1" operator="equal">
      <formula>0</formula>
    </cfRule>
  </conditionalFormatting>
  <conditionalFormatting sqref="M1:M3 O1:Q3 G1:G6 R1:R6 AI1:AI6 AK1:AV6 AX1:HF6 E3:F3 J4:J5 S4:T6 W4:AB6 AD4:AE6 M6">
    <cfRule type="cellIs" dxfId="12" priority="2" stopIfTrue="1" operator="equal">
      <formula>0</formula>
    </cfRule>
  </conditionalFormatting>
  <pageMargins left="0.51181102362204722" right="0.51181102362204722" top="0.78740157480314965" bottom="0.78740157480314965" header="0.31496062992125984" footer="0.31496062992125984"/>
  <pageSetup paperSize="9" scale="74" orientation="portrait" r:id="rId1"/>
  <headerFooter>
    <oddFooter>&amp;L&amp;A&amp;RPágina &amp;P de &amp;N</oddFooter>
  </headerFooter>
  <colBreaks count="1" manualBreakCount="1">
    <brk id="6" max="7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V134"/>
  <sheetViews>
    <sheetView view="pageBreakPreview" zoomScale="85" zoomScaleSheetLayoutView="85" workbookViewId="0">
      <selection activeCell="C20" sqref="C20"/>
    </sheetView>
  </sheetViews>
  <sheetFormatPr defaultRowHeight="15" x14ac:dyDescent="0.25"/>
  <cols>
    <col min="1" max="1" width="21.85546875" customWidth="1"/>
    <col min="2" max="2" width="81.5703125" customWidth="1"/>
    <col min="3" max="3" width="18.7109375" customWidth="1"/>
    <col min="4" max="4" width="2" customWidth="1"/>
    <col min="5" max="5" width="11.42578125" customWidth="1"/>
    <col min="6" max="6" width="1" customWidth="1"/>
    <col min="7" max="7" width="10.42578125" customWidth="1"/>
    <col min="8" max="8" width="11.42578125" customWidth="1"/>
    <col min="9" max="9" width="2.140625" customWidth="1"/>
  </cols>
  <sheetData>
    <row r="1" spans="1:48" s="2" customFormat="1" ht="14.25" customHeight="1" x14ac:dyDescent="0.25">
      <c r="A1" s="623" t="s">
        <v>45</v>
      </c>
      <c r="B1" s="624"/>
      <c r="C1" s="624"/>
      <c r="D1" s="624"/>
      <c r="E1" s="625"/>
      <c r="F1" s="30"/>
      <c r="G1" s="79"/>
      <c r="H1" s="80"/>
      <c r="I1" s="3"/>
      <c r="J1" s="4"/>
      <c r="K1" s="4"/>
      <c r="L1" s="4"/>
      <c r="M1" s="4"/>
      <c r="N1" s="4"/>
      <c r="O1" s="4"/>
      <c r="P1" s="4"/>
      <c r="Q1" s="6"/>
      <c r="R1" s="7"/>
      <c r="S1" s="6"/>
      <c r="T1" s="6"/>
      <c r="U1" s="6"/>
      <c r="V1" s="6"/>
      <c r="W1" s="8"/>
      <c r="X1" s="6"/>
      <c r="Y1" s="6"/>
      <c r="Z1" s="6"/>
      <c r="AA1" s="6"/>
      <c r="AB1" s="629"/>
      <c r="AC1" s="6"/>
      <c r="AD1" s="6"/>
      <c r="AE1" s="4"/>
      <c r="AF1" s="4"/>
      <c r="AG1" s="4"/>
      <c r="AH1" s="4"/>
      <c r="AI1" s="4"/>
      <c r="AJ1" s="4"/>
      <c r="AK1" s="4"/>
      <c r="AL1" s="4"/>
      <c r="AM1" s="4"/>
      <c r="AN1" s="4"/>
      <c r="AO1" s="4"/>
      <c r="AP1" s="4"/>
      <c r="AQ1" s="4"/>
      <c r="AR1" s="4"/>
      <c r="AS1" s="4"/>
      <c r="AT1" s="4"/>
      <c r="AU1" s="4"/>
      <c r="AV1" s="9"/>
    </row>
    <row r="2" spans="1:48" s="2" customFormat="1" ht="14.25" customHeight="1" thickBot="1" x14ac:dyDescent="0.3">
      <c r="A2" s="626"/>
      <c r="B2" s="627"/>
      <c r="C2" s="627"/>
      <c r="D2" s="627"/>
      <c r="E2" s="628"/>
      <c r="F2" s="30"/>
      <c r="G2" s="81"/>
      <c r="H2" s="82"/>
      <c r="I2" s="3"/>
      <c r="J2" s="4"/>
      <c r="K2" s="4"/>
      <c r="L2" s="4"/>
      <c r="M2" s="4"/>
      <c r="N2" s="4"/>
      <c r="O2" s="4"/>
      <c r="P2" s="4"/>
      <c r="Q2" s="6"/>
      <c r="R2" s="7"/>
      <c r="S2" s="6"/>
      <c r="T2" s="6"/>
      <c r="U2" s="6"/>
      <c r="V2" s="6"/>
      <c r="W2" s="8"/>
      <c r="X2" s="6"/>
      <c r="Y2" s="6"/>
      <c r="Z2" s="6"/>
      <c r="AA2" s="6"/>
      <c r="AB2" s="629"/>
      <c r="AC2" s="6"/>
      <c r="AD2" s="6"/>
      <c r="AE2" s="4"/>
      <c r="AF2" s="4"/>
      <c r="AG2" s="4"/>
      <c r="AH2" s="4"/>
      <c r="AI2" s="4"/>
      <c r="AJ2" s="4"/>
      <c r="AK2" s="4"/>
      <c r="AL2" s="4"/>
      <c r="AM2" s="4"/>
      <c r="AN2" s="4"/>
      <c r="AO2" s="4"/>
      <c r="AP2" s="4"/>
      <c r="AQ2" s="4"/>
      <c r="AR2" s="4"/>
      <c r="AS2" s="4"/>
      <c r="AT2" s="4"/>
      <c r="AU2" s="4"/>
      <c r="AV2" s="9"/>
    </row>
    <row r="3" spans="1:48" s="2" customFormat="1" ht="4.5" customHeight="1" thickBot="1" x14ac:dyDescent="0.3">
      <c r="A3" s="83"/>
      <c r="E3" s="34"/>
      <c r="F3" s="29"/>
      <c r="G3" s="84"/>
      <c r="H3" s="82"/>
      <c r="I3" s="3"/>
      <c r="J3" s="4"/>
      <c r="K3" s="4"/>
      <c r="L3" s="4"/>
      <c r="M3" s="4"/>
      <c r="N3" s="4"/>
      <c r="O3" s="4"/>
      <c r="P3" s="4"/>
      <c r="Q3" s="6"/>
      <c r="R3" s="7"/>
      <c r="S3" s="6"/>
      <c r="T3" s="6"/>
      <c r="U3" s="6"/>
      <c r="V3" s="6"/>
      <c r="W3" s="8"/>
      <c r="X3" s="6"/>
      <c r="Y3" s="6"/>
      <c r="Z3" s="6"/>
      <c r="AA3" s="6"/>
      <c r="AB3" s="629"/>
      <c r="AC3" s="6"/>
      <c r="AD3" s="6"/>
      <c r="AE3" s="4"/>
      <c r="AF3" s="4"/>
      <c r="AG3" s="4"/>
      <c r="AH3" s="4"/>
      <c r="AI3" s="4"/>
      <c r="AJ3" s="4"/>
      <c r="AK3" s="4"/>
      <c r="AL3" s="4"/>
      <c r="AM3" s="4"/>
      <c r="AN3" s="4"/>
      <c r="AO3" s="4"/>
      <c r="AP3" s="4"/>
      <c r="AQ3" s="4"/>
      <c r="AR3" s="4"/>
      <c r="AS3" s="4"/>
      <c r="AT3" s="4"/>
      <c r="AU3" s="4"/>
      <c r="AV3" s="9"/>
    </row>
    <row r="4" spans="1:48" s="2" customFormat="1" ht="14.25" customHeight="1" thickBot="1" x14ac:dyDescent="0.3">
      <c r="A4" s="712" t="s">
        <v>7</v>
      </c>
      <c r="B4" s="710" t="str">
        <f>FR!B19</f>
        <v>IMPLANTAÇÃO DO CENTRO DE ATENÇÃO PSICOSSOCIAL (CAPS) TIPO 3 - CRUZ DAS ALMAS</v>
      </c>
      <c r="C4" s="777" t="s">
        <v>10</v>
      </c>
      <c r="D4" s="778"/>
      <c r="E4" s="332" t="str">
        <f>FR!B22</f>
        <v>01</v>
      </c>
      <c r="F4" s="31"/>
      <c r="G4" s="35"/>
      <c r="H4" s="28"/>
      <c r="I4" s="3"/>
      <c r="J4" s="4"/>
      <c r="K4" s="4"/>
      <c r="L4" s="193"/>
      <c r="M4" s="4"/>
      <c r="N4" s="4"/>
      <c r="O4" s="4"/>
      <c r="P4" s="4"/>
      <c r="Q4" s="4"/>
      <c r="R4" s="14"/>
      <c r="S4" s="15"/>
      <c r="T4" s="16"/>
      <c r="U4" s="17"/>
      <c r="V4" s="18"/>
      <c r="W4" s="19"/>
      <c r="X4" s="20"/>
      <c r="Y4" s="21"/>
      <c r="Z4" s="21"/>
      <c r="AA4" s="21"/>
      <c r="AB4" s="629"/>
      <c r="AC4" s="20"/>
      <c r="AD4" s="4"/>
      <c r="AE4" s="4"/>
      <c r="AF4" s="4"/>
      <c r="AG4" s="4"/>
      <c r="AH4" s="4"/>
      <c r="AI4" s="4"/>
      <c r="AJ4" s="4"/>
      <c r="AK4" s="4"/>
      <c r="AL4" s="4"/>
      <c r="AM4" s="4"/>
      <c r="AN4" s="4"/>
      <c r="AO4" s="4"/>
      <c r="AP4" s="4"/>
      <c r="AQ4" s="4"/>
      <c r="AR4" s="4"/>
      <c r="AS4" s="4"/>
      <c r="AT4" s="4"/>
      <c r="AU4" s="4"/>
      <c r="AV4" s="9"/>
    </row>
    <row r="5" spans="1:48" s="2" customFormat="1" ht="14.25" customHeight="1" thickBot="1" x14ac:dyDescent="0.3">
      <c r="A5" s="713"/>
      <c r="B5" s="711"/>
      <c r="C5" s="777" t="s">
        <v>145</v>
      </c>
      <c r="D5" s="778"/>
      <c r="E5" s="332" t="str">
        <f>FR!C44</f>
        <v>03/26</v>
      </c>
      <c r="F5" s="31"/>
      <c r="G5" s="35"/>
      <c r="H5" s="28"/>
      <c r="I5" s="3"/>
      <c r="J5" s="4"/>
      <c r="K5" s="4"/>
      <c r="L5" s="193"/>
      <c r="M5" s="4"/>
      <c r="N5" s="4"/>
      <c r="O5" s="4"/>
      <c r="P5" s="4"/>
      <c r="Q5" s="4"/>
      <c r="R5" s="14"/>
      <c r="S5" s="15"/>
      <c r="T5" s="16"/>
      <c r="U5" s="17"/>
      <c r="V5" s="18"/>
      <c r="W5" s="19"/>
      <c r="X5" s="20"/>
      <c r="Y5" s="21"/>
      <c r="Z5" s="21"/>
      <c r="AA5" s="21"/>
      <c r="AB5" s="629"/>
      <c r="AC5" s="20"/>
      <c r="AD5" s="4"/>
      <c r="AE5" s="4"/>
      <c r="AF5" s="4"/>
      <c r="AG5" s="4"/>
      <c r="AH5" s="4"/>
      <c r="AI5" s="4"/>
      <c r="AJ5" s="4"/>
      <c r="AK5" s="4"/>
      <c r="AL5" s="4"/>
      <c r="AM5" s="4"/>
      <c r="AN5" s="4"/>
      <c r="AO5" s="4"/>
      <c r="AP5" s="4"/>
      <c r="AQ5" s="4"/>
      <c r="AR5" s="4"/>
      <c r="AS5" s="4"/>
      <c r="AT5" s="4"/>
      <c r="AU5" s="4"/>
      <c r="AV5" s="9"/>
    </row>
    <row r="6" spans="1:48" s="2" customFormat="1" ht="14.25" customHeight="1" thickBot="1" x14ac:dyDescent="0.3">
      <c r="A6" s="328" t="s">
        <v>8</v>
      </c>
      <c r="B6" s="329" t="str">
        <f>FR!B20</f>
        <v>SESAB - SECRETARIA DE SAÚDE DO ESTADO DA BAHIA</v>
      </c>
      <c r="C6" s="777" t="s">
        <v>11</v>
      </c>
      <c r="D6" s="778"/>
      <c r="E6" s="331">
        <f>FR!B23</f>
        <v>46163</v>
      </c>
      <c r="F6" s="32"/>
      <c r="G6" s="85"/>
      <c r="H6" s="36"/>
      <c r="I6" s="3"/>
      <c r="J6" s="4"/>
      <c r="K6" s="4"/>
      <c r="L6" s="4"/>
      <c r="M6" s="4"/>
      <c r="N6" s="4"/>
      <c r="O6" s="4"/>
      <c r="P6" s="4"/>
      <c r="Q6" s="4"/>
      <c r="R6" s="14"/>
      <c r="S6" s="15"/>
      <c r="T6" s="16"/>
      <c r="U6" s="17"/>
      <c r="V6" s="24"/>
      <c r="W6" s="25"/>
      <c r="X6" s="5"/>
      <c r="Y6" s="26"/>
      <c r="Z6" s="26"/>
      <c r="AA6" s="26"/>
      <c r="AB6" s="629"/>
      <c r="AC6" s="5"/>
      <c r="AD6" s="4"/>
      <c r="AE6" s="4"/>
      <c r="AF6" s="4"/>
      <c r="AG6" s="4"/>
      <c r="AH6" s="4"/>
      <c r="AI6" s="4"/>
      <c r="AJ6" s="4"/>
      <c r="AK6" s="4"/>
      <c r="AL6" s="4"/>
      <c r="AM6" s="4"/>
      <c r="AN6" s="4"/>
      <c r="AO6" s="4"/>
      <c r="AP6" s="4"/>
      <c r="AQ6" s="4"/>
      <c r="AR6" s="4"/>
      <c r="AS6" s="4"/>
      <c r="AT6" s="4"/>
      <c r="AU6" s="4"/>
      <c r="AV6" s="9"/>
    </row>
    <row r="7" spans="1:48" s="78" customFormat="1" ht="12.75" x14ac:dyDescent="0.2">
      <c r="A7" s="603"/>
      <c r="B7" s="603"/>
      <c r="C7" s="603"/>
      <c r="D7" s="603"/>
      <c r="E7" s="603"/>
      <c r="F7" s="603"/>
      <c r="G7" s="603"/>
      <c r="H7" s="603"/>
      <c r="I7" s="38"/>
    </row>
    <row r="8" spans="1:48" ht="15.75" hidden="1" thickBot="1" x14ac:dyDescent="0.3">
      <c r="A8" s="736" t="s">
        <v>134</v>
      </c>
      <c r="B8" s="737"/>
      <c r="C8" s="737"/>
      <c r="D8" s="737"/>
      <c r="E8" s="737"/>
      <c r="F8" s="737"/>
      <c r="G8" s="737"/>
      <c r="H8" s="738"/>
    </row>
    <row r="9" spans="1:48" ht="3.75" hidden="1" customHeight="1" thickBot="1" x14ac:dyDescent="0.3">
      <c r="A9" s="86"/>
      <c r="B9" s="87"/>
      <c r="C9" s="87"/>
      <c r="D9" s="87"/>
      <c r="E9" s="87"/>
      <c r="H9" s="88"/>
    </row>
    <row r="10" spans="1:48" ht="15.75" hidden="1" thickBot="1" x14ac:dyDescent="0.3">
      <c r="A10" s="736" t="s">
        <v>46</v>
      </c>
      <c r="B10" s="737"/>
      <c r="C10" s="738"/>
      <c r="D10" s="87"/>
      <c r="E10" s="739" t="s">
        <v>47</v>
      </c>
      <c r="F10" s="740"/>
      <c r="G10" s="741"/>
      <c r="H10" s="742"/>
    </row>
    <row r="11" spans="1:48" hidden="1" x14ac:dyDescent="0.25">
      <c r="A11" s="747" t="s">
        <v>6</v>
      </c>
      <c r="B11" s="749" t="s">
        <v>48</v>
      </c>
      <c r="C11" s="751" t="s">
        <v>49</v>
      </c>
      <c r="D11" s="89"/>
      <c r="E11" s="743"/>
      <c r="F11" s="744"/>
      <c r="G11" s="745"/>
      <c r="H11" s="746"/>
    </row>
    <row r="12" spans="1:48" ht="15.75" hidden="1" thickBot="1" x14ac:dyDescent="0.3">
      <c r="A12" s="748"/>
      <c r="B12" s="750"/>
      <c r="C12" s="752"/>
      <c r="D12" s="89"/>
      <c r="E12" s="90" t="s">
        <v>50</v>
      </c>
      <c r="F12" s="779" t="s">
        <v>51</v>
      </c>
      <c r="G12" s="780"/>
      <c r="H12" s="91" t="s">
        <v>52</v>
      </c>
    </row>
    <row r="13" spans="1:48" ht="3" hidden="1" customHeight="1" thickBot="1" x14ac:dyDescent="0.3">
      <c r="A13" s="754"/>
      <c r="B13" s="755"/>
      <c r="C13" s="755"/>
      <c r="D13" s="92"/>
      <c r="E13" s="92"/>
      <c r="H13" s="88"/>
    </row>
    <row r="14" spans="1:48" hidden="1" x14ac:dyDescent="0.25">
      <c r="A14" s="93" t="s">
        <v>53</v>
      </c>
      <c r="B14" s="730" t="s">
        <v>54</v>
      </c>
      <c r="C14" s="731"/>
      <c r="D14" s="94"/>
      <c r="E14" s="95"/>
      <c r="F14" s="781"/>
      <c r="G14" s="782"/>
      <c r="H14" s="96"/>
    </row>
    <row r="15" spans="1:48" hidden="1" x14ac:dyDescent="0.25">
      <c r="A15" s="97" t="s">
        <v>55</v>
      </c>
      <c r="B15" s="98" t="s">
        <v>56</v>
      </c>
      <c r="C15" s="99">
        <v>8.0000000000000002E-3</v>
      </c>
      <c r="D15" s="100"/>
      <c r="E15" s="101">
        <v>8.0000000000000002E-3</v>
      </c>
      <c r="F15" s="716">
        <v>8.0000000000000002E-3</v>
      </c>
      <c r="G15" s="717"/>
      <c r="H15" s="99">
        <v>0.01</v>
      </c>
    </row>
    <row r="16" spans="1:48" hidden="1" x14ac:dyDescent="0.25">
      <c r="A16" s="97" t="s">
        <v>57</v>
      </c>
      <c r="B16" s="98" t="s">
        <v>58</v>
      </c>
      <c r="C16" s="99">
        <v>1.2699999999999999E-2</v>
      </c>
      <c r="D16" s="100"/>
      <c r="E16" s="101">
        <v>9.7000000000000003E-3</v>
      </c>
      <c r="F16" s="716">
        <v>1.2699999999999999E-2</v>
      </c>
      <c r="G16" s="717"/>
      <c r="H16" s="99">
        <v>1.2699999999999999E-2</v>
      </c>
    </row>
    <row r="17" spans="1:8" hidden="1" x14ac:dyDescent="0.25">
      <c r="A17" s="97" t="s">
        <v>59</v>
      </c>
      <c r="B17" s="98" t="s">
        <v>240</v>
      </c>
      <c r="C17" s="99">
        <v>1.23E-2</v>
      </c>
      <c r="D17" s="100"/>
      <c r="E17" s="101">
        <v>5.8999999999999999E-3</v>
      </c>
      <c r="F17" s="716">
        <v>1.23E-2</v>
      </c>
      <c r="G17" s="717"/>
      <c r="H17" s="99">
        <v>1.3899999999999999E-2</v>
      </c>
    </row>
    <row r="18" spans="1:8" hidden="1" x14ac:dyDescent="0.25">
      <c r="A18" s="97" t="s">
        <v>60</v>
      </c>
      <c r="B18" s="98" t="s">
        <v>61</v>
      </c>
      <c r="C18" s="99">
        <v>0.04</v>
      </c>
      <c r="D18" s="100"/>
      <c r="E18" s="101">
        <v>0.03</v>
      </c>
      <c r="F18" s="716">
        <v>0.04</v>
      </c>
      <c r="G18" s="717"/>
      <c r="H18" s="99">
        <v>5.5E-2</v>
      </c>
    </row>
    <row r="19" spans="1:8" ht="15.75" hidden="1" thickBot="1" x14ac:dyDescent="0.3">
      <c r="A19" s="724" t="s">
        <v>62</v>
      </c>
      <c r="B19" s="725"/>
      <c r="C19" s="102">
        <f>SUM(C15:C18)</f>
        <v>7.3000000000000009E-2</v>
      </c>
      <c r="D19" s="103"/>
      <c r="E19" s="104"/>
      <c r="F19" s="726"/>
      <c r="G19" s="727"/>
      <c r="H19" s="105"/>
    </row>
    <row r="20" spans="1:8" ht="3" hidden="1" customHeight="1" thickBot="1" x14ac:dyDescent="0.3">
      <c r="A20" s="728"/>
      <c r="B20" s="729"/>
      <c r="C20" s="729"/>
      <c r="D20" s="106"/>
      <c r="E20" s="100"/>
      <c r="F20" s="100"/>
      <c r="G20" s="100"/>
      <c r="H20" s="107"/>
    </row>
    <row r="21" spans="1:8" ht="15" hidden="1" customHeight="1" x14ac:dyDescent="0.25">
      <c r="A21" s="93" t="s">
        <v>63</v>
      </c>
      <c r="B21" s="730" t="s">
        <v>64</v>
      </c>
      <c r="C21" s="731"/>
      <c r="D21" s="94"/>
      <c r="E21" s="108"/>
      <c r="F21" s="732"/>
      <c r="G21" s="733"/>
      <c r="H21" s="109"/>
    </row>
    <row r="22" spans="1:8" ht="15" hidden="1" customHeight="1" x14ac:dyDescent="0.25">
      <c r="A22" s="97" t="s">
        <v>65</v>
      </c>
      <c r="B22" s="98" t="s">
        <v>66</v>
      </c>
      <c r="C22" s="99">
        <v>6.1600000000000002E-2</v>
      </c>
      <c r="D22" s="100"/>
      <c r="E22" s="101">
        <v>6.1600000000000002E-2</v>
      </c>
      <c r="F22" s="716">
        <v>7.3999999999999996E-2</v>
      </c>
      <c r="G22" s="717"/>
      <c r="H22" s="99">
        <v>8.9599999999999999E-2</v>
      </c>
    </row>
    <row r="23" spans="1:8" ht="15" hidden="1" customHeight="1" thickBot="1" x14ac:dyDescent="0.3">
      <c r="A23" s="724" t="s">
        <v>67</v>
      </c>
      <c r="B23" s="725"/>
      <c r="C23" s="102">
        <f>SUM(C22)</f>
        <v>6.1600000000000002E-2</v>
      </c>
      <c r="D23" s="103"/>
      <c r="E23" s="104"/>
      <c r="F23" s="726"/>
      <c r="G23" s="727"/>
      <c r="H23" s="105"/>
    </row>
    <row r="24" spans="1:8" ht="3" hidden="1" customHeight="1" thickBot="1" x14ac:dyDescent="0.3">
      <c r="A24" s="728"/>
      <c r="B24" s="729"/>
      <c r="C24" s="729"/>
      <c r="D24" s="106"/>
      <c r="E24" s="100"/>
      <c r="F24" s="100"/>
      <c r="G24" s="100"/>
      <c r="H24" s="107"/>
    </row>
    <row r="25" spans="1:8" ht="15" hidden="1" customHeight="1" x14ac:dyDescent="0.25">
      <c r="A25" s="93" t="s">
        <v>68</v>
      </c>
      <c r="B25" s="730" t="s">
        <v>69</v>
      </c>
      <c r="C25" s="731"/>
      <c r="D25" s="94"/>
      <c r="E25" s="783" t="s">
        <v>239</v>
      </c>
      <c r="F25" s="784"/>
      <c r="G25" s="784"/>
      <c r="H25" s="785"/>
    </row>
    <row r="26" spans="1:8" ht="15" hidden="1" customHeight="1" x14ac:dyDescent="0.25">
      <c r="A26" s="97" t="s">
        <v>70</v>
      </c>
      <c r="B26" s="98" t="s">
        <v>71</v>
      </c>
      <c r="C26" s="99">
        <v>6.4999999999999997E-3</v>
      </c>
      <c r="D26" s="100"/>
      <c r="E26" s="786" t="s">
        <v>279</v>
      </c>
      <c r="F26" s="788" t="s">
        <v>280</v>
      </c>
      <c r="G26" s="788"/>
      <c r="H26" s="790" t="s">
        <v>281</v>
      </c>
    </row>
    <row r="27" spans="1:8" ht="15" hidden="1" customHeight="1" thickBot="1" x14ac:dyDescent="0.3">
      <c r="A27" s="97" t="s">
        <v>72</v>
      </c>
      <c r="B27" s="98" t="s">
        <v>73</v>
      </c>
      <c r="C27" s="99">
        <v>0.03</v>
      </c>
      <c r="D27" s="100"/>
      <c r="E27" s="787"/>
      <c r="F27" s="789"/>
      <c r="G27" s="789"/>
      <c r="H27" s="791"/>
    </row>
    <row r="28" spans="1:8" ht="3.75" hidden="1" customHeight="1" thickBot="1" x14ac:dyDescent="0.3">
      <c r="A28" s="768" t="s">
        <v>74</v>
      </c>
      <c r="B28" s="770" t="s">
        <v>479</v>
      </c>
      <c r="C28" s="772">
        <f>H29</f>
        <v>2.0000000000000004E-2</v>
      </c>
      <c r="D28" s="100"/>
      <c r="E28" s="205"/>
      <c r="F28" s="206"/>
      <c r="G28" s="206"/>
      <c r="H28" s="107"/>
    </row>
    <row r="29" spans="1:8" ht="13.5" hidden="1" customHeight="1" thickBot="1" x14ac:dyDescent="0.3">
      <c r="A29" s="769"/>
      <c r="B29" s="771"/>
      <c r="C29" s="773"/>
      <c r="D29" s="100"/>
      <c r="E29" s="110">
        <v>0.05</v>
      </c>
      <c r="F29" s="774">
        <v>0.4</v>
      </c>
      <c r="G29" s="775"/>
      <c r="H29" s="207">
        <f>E29*F29</f>
        <v>2.0000000000000004E-2</v>
      </c>
    </row>
    <row r="30" spans="1:8" ht="15" hidden="1" customHeight="1" thickBot="1" x14ac:dyDescent="0.3">
      <c r="A30" s="111" t="s">
        <v>75</v>
      </c>
      <c r="B30" s="112" t="s">
        <v>136</v>
      </c>
      <c r="C30" s="113">
        <v>4.4999999999999998E-2</v>
      </c>
      <c r="D30" s="100"/>
      <c r="E30" s="100"/>
      <c r="F30" s="776"/>
      <c r="G30" s="776"/>
      <c r="H30" s="107"/>
    </row>
    <row r="31" spans="1:8" ht="15" hidden="1" customHeight="1" thickBot="1" x14ac:dyDescent="0.3">
      <c r="A31" s="724" t="s">
        <v>76</v>
      </c>
      <c r="B31" s="725"/>
      <c r="C31" s="102">
        <f>SUM(C26:C30)</f>
        <v>0.10150000000000001</v>
      </c>
      <c r="D31" s="103"/>
      <c r="E31" s="756" t="s">
        <v>77</v>
      </c>
      <c r="F31" s="757"/>
      <c r="G31" s="757"/>
      <c r="H31" s="758"/>
    </row>
    <row r="32" spans="1:8" ht="6" hidden="1" customHeight="1" x14ac:dyDescent="0.25">
      <c r="A32" s="728"/>
      <c r="B32" s="729"/>
      <c r="C32" s="729"/>
      <c r="D32" s="106"/>
      <c r="E32" s="759"/>
      <c r="F32" s="760"/>
      <c r="G32" s="760"/>
      <c r="H32" s="761"/>
    </row>
    <row r="33" spans="1:12" ht="15" hidden="1" customHeight="1" x14ac:dyDescent="0.25">
      <c r="A33" s="114"/>
      <c r="B33" s="94" t="s">
        <v>78</v>
      </c>
      <c r="C33" s="115"/>
      <c r="D33" s="115"/>
      <c r="E33" s="759"/>
      <c r="F33" s="760"/>
      <c r="G33" s="760"/>
      <c r="H33" s="761"/>
    </row>
    <row r="34" spans="1:12" ht="3.75" hidden="1" customHeight="1" thickBot="1" x14ac:dyDescent="0.3">
      <c r="A34" s="116"/>
      <c r="B34" s="106"/>
      <c r="C34" s="106"/>
      <c r="D34" s="106"/>
      <c r="E34" s="759"/>
      <c r="F34" s="760"/>
      <c r="G34" s="760"/>
      <c r="H34" s="761"/>
    </row>
    <row r="35" spans="1:12" ht="15" hidden="1" customHeight="1" x14ac:dyDescent="0.25">
      <c r="A35" s="762" t="s">
        <v>79</v>
      </c>
      <c r="B35" s="763"/>
      <c r="C35" s="764"/>
      <c r="D35" s="117"/>
      <c r="E35" s="759"/>
      <c r="F35" s="760"/>
      <c r="G35" s="760"/>
      <c r="H35" s="761"/>
    </row>
    <row r="36" spans="1:12" ht="15.75" hidden="1" thickBot="1" x14ac:dyDescent="0.3">
      <c r="A36" s="765"/>
      <c r="B36" s="766"/>
      <c r="C36" s="767"/>
      <c r="D36" s="117"/>
      <c r="E36" s="90" t="s">
        <v>50</v>
      </c>
      <c r="F36" s="753" t="s">
        <v>51</v>
      </c>
      <c r="G36" s="753"/>
      <c r="H36" s="91" t="s">
        <v>52</v>
      </c>
    </row>
    <row r="37" spans="1:12" ht="3.75" hidden="1" customHeight="1" thickBot="1" x14ac:dyDescent="0.3">
      <c r="A37" s="118"/>
      <c r="B37" s="119"/>
      <c r="C37" s="120"/>
      <c r="D37" s="120"/>
      <c r="E37" s="120"/>
      <c r="H37" s="88"/>
    </row>
    <row r="38" spans="1:12" ht="16.5" hidden="1" thickBot="1" x14ac:dyDescent="0.3">
      <c r="A38" s="718" t="s">
        <v>80</v>
      </c>
      <c r="B38" s="719"/>
      <c r="C38" s="722">
        <f>TRUNC((((1+C18+C15+C16)*(1+C17)*(1+C23))/(1-C31))-1,4)</f>
        <v>0.26860000000000001</v>
      </c>
      <c r="D38" s="121"/>
      <c r="E38" s="110">
        <v>0.2034</v>
      </c>
      <c r="F38" s="734">
        <v>0.22120000000000001</v>
      </c>
      <c r="G38" s="735"/>
      <c r="H38" s="122">
        <v>0.25</v>
      </c>
      <c r="K38" s="201"/>
      <c r="L38" s="201"/>
    </row>
    <row r="39" spans="1:12" ht="16.5" hidden="1" thickBot="1" x14ac:dyDescent="0.3">
      <c r="A39" s="720"/>
      <c r="B39" s="721"/>
      <c r="C39" s="723"/>
      <c r="D39" s="123"/>
      <c r="E39" s="123"/>
      <c r="F39" s="124"/>
      <c r="G39" s="124"/>
      <c r="H39" s="125"/>
    </row>
    <row r="40" spans="1:12" ht="4.5" hidden="1" customHeight="1" thickBot="1" x14ac:dyDescent="0.3"/>
    <row r="41" spans="1:12" ht="15.75" hidden="1" thickBot="1" x14ac:dyDescent="0.3">
      <c r="A41" s="736" t="s">
        <v>135</v>
      </c>
      <c r="B41" s="737"/>
      <c r="C41" s="737"/>
      <c r="D41" s="737"/>
      <c r="E41" s="737"/>
      <c r="F41" s="737"/>
      <c r="G41" s="737"/>
      <c r="H41" s="738"/>
    </row>
    <row r="42" spans="1:12" ht="3.75" hidden="1" customHeight="1" thickBot="1" x14ac:dyDescent="0.3">
      <c r="A42" s="86"/>
      <c r="B42" s="87"/>
      <c r="C42" s="87"/>
      <c r="D42" s="87"/>
      <c r="E42" s="87"/>
      <c r="H42" s="88"/>
    </row>
    <row r="43" spans="1:12" ht="15.75" hidden="1" thickBot="1" x14ac:dyDescent="0.3">
      <c r="A43" s="736" t="s">
        <v>46</v>
      </c>
      <c r="B43" s="737"/>
      <c r="C43" s="738"/>
      <c r="D43" s="87"/>
      <c r="E43" s="739" t="s">
        <v>47</v>
      </c>
      <c r="F43" s="740"/>
      <c r="G43" s="741"/>
      <c r="H43" s="742"/>
    </row>
    <row r="44" spans="1:12" hidden="1" x14ac:dyDescent="0.25">
      <c r="A44" s="747" t="s">
        <v>6</v>
      </c>
      <c r="B44" s="749" t="s">
        <v>48</v>
      </c>
      <c r="C44" s="751" t="s">
        <v>49</v>
      </c>
      <c r="D44" s="89"/>
      <c r="E44" s="743"/>
      <c r="F44" s="744"/>
      <c r="G44" s="745"/>
      <c r="H44" s="746"/>
    </row>
    <row r="45" spans="1:12" ht="15.75" hidden="1" thickBot="1" x14ac:dyDescent="0.3">
      <c r="A45" s="748"/>
      <c r="B45" s="750"/>
      <c r="C45" s="752"/>
      <c r="D45" s="89"/>
      <c r="E45" s="90" t="s">
        <v>50</v>
      </c>
      <c r="F45" s="753" t="s">
        <v>51</v>
      </c>
      <c r="G45" s="753"/>
      <c r="H45" s="91" t="s">
        <v>52</v>
      </c>
    </row>
    <row r="46" spans="1:12" ht="3" hidden="1" customHeight="1" thickBot="1" x14ac:dyDescent="0.3">
      <c r="A46" s="754"/>
      <c r="B46" s="755"/>
      <c r="C46" s="755"/>
      <c r="D46" s="92"/>
      <c r="E46" s="92"/>
      <c r="H46" s="88"/>
    </row>
    <row r="47" spans="1:12" hidden="1" x14ac:dyDescent="0.25">
      <c r="A47" s="93" t="s">
        <v>53</v>
      </c>
      <c r="B47" s="730" t="s">
        <v>54</v>
      </c>
      <c r="C47" s="731"/>
      <c r="D47" s="94"/>
      <c r="E47" s="95"/>
      <c r="F47" s="781"/>
      <c r="G47" s="782"/>
      <c r="H47" s="96"/>
    </row>
    <row r="48" spans="1:12" hidden="1" x14ac:dyDescent="0.25">
      <c r="A48" s="97" t="s">
        <v>55</v>
      </c>
      <c r="B48" s="98" t="s">
        <v>56</v>
      </c>
      <c r="C48" s="99">
        <v>4.7999999999999996E-3</v>
      </c>
      <c r="D48" s="100"/>
      <c r="E48" s="101">
        <v>3.0000000000000001E-3</v>
      </c>
      <c r="F48" s="716">
        <v>4.7999999999999996E-3</v>
      </c>
      <c r="G48" s="717"/>
      <c r="H48" s="99">
        <v>8.2000000000000007E-3</v>
      </c>
    </row>
    <row r="49" spans="1:8" hidden="1" x14ac:dyDescent="0.25">
      <c r="A49" s="97" t="s">
        <v>57</v>
      </c>
      <c r="B49" s="98" t="s">
        <v>58</v>
      </c>
      <c r="C49" s="99">
        <v>8.5000000000000006E-3</v>
      </c>
      <c r="D49" s="100"/>
      <c r="E49" s="101">
        <v>5.5999999999999999E-3</v>
      </c>
      <c r="F49" s="716">
        <v>8.5000000000000006E-3</v>
      </c>
      <c r="G49" s="717"/>
      <c r="H49" s="99">
        <v>8.8999999999999999E-3</v>
      </c>
    </row>
    <row r="50" spans="1:8" hidden="1" x14ac:dyDescent="0.25">
      <c r="A50" s="97" t="s">
        <v>59</v>
      </c>
      <c r="B50" s="98" t="s">
        <v>240</v>
      </c>
      <c r="C50" s="99">
        <v>8.5000000000000006E-3</v>
      </c>
      <c r="D50" s="100"/>
      <c r="E50" s="101">
        <v>8.5000000000000006E-3</v>
      </c>
      <c r="F50" s="716">
        <v>8.5000000000000006E-3</v>
      </c>
      <c r="G50" s="717"/>
      <c r="H50" s="99">
        <v>1.11E-2</v>
      </c>
    </row>
    <row r="51" spans="1:8" hidden="1" x14ac:dyDescent="0.25">
      <c r="A51" s="97" t="s">
        <v>60</v>
      </c>
      <c r="B51" s="98" t="s">
        <v>61</v>
      </c>
      <c r="C51" s="99">
        <v>3.4500000000000003E-2</v>
      </c>
      <c r="D51" s="100"/>
      <c r="E51" s="101">
        <v>1.4999999999999999E-2</v>
      </c>
      <c r="F51" s="716">
        <v>3.4500000000000003E-2</v>
      </c>
      <c r="G51" s="717"/>
      <c r="H51" s="99">
        <v>4.4900000000000002E-2</v>
      </c>
    </row>
    <row r="52" spans="1:8" ht="15.75" hidden="1" thickBot="1" x14ac:dyDescent="0.3">
      <c r="A52" s="724" t="s">
        <v>62</v>
      </c>
      <c r="B52" s="725"/>
      <c r="C52" s="102">
        <f>SUM(C48:C51)</f>
        <v>5.6300000000000003E-2</v>
      </c>
      <c r="D52" s="103"/>
      <c r="E52" s="104"/>
      <c r="F52" s="726"/>
      <c r="G52" s="727"/>
      <c r="H52" s="105"/>
    </row>
    <row r="53" spans="1:8" ht="3" hidden="1" customHeight="1" thickBot="1" x14ac:dyDescent="0.3">
      <c r="A53" s="728"/>
      <c r="B53" s="729"/>
      <c r="C53" s="729"/>
      <c r="D53" s="106"/>
      <c r="E53" s="100"/>
      <c r="F53" s="100"/>
      <c r="G53" s="100"/>
      <c r="H53" s="107"/>
    </row>
    <row r="54" spans="1:8" hidden="1" x14ac:dyDescent="0.25">
      <c r="A54" s="93" t="s">
        <v>63</v>
      </c>
      <c r="B54" s="730" t="s">
        <v>64</v>
      </c>
      <c r="C54" s="731"/>
      <c r="D54" s="94"/>
      <c r="E54" s="108"/>
      <c r="F54" s="732"/>
      <c r="G54" s="733"/>
      <c r="H54" s="109"/>
    </row>
    <row r="55" spans="1:8" hidden="1" x14ac:dyDescent="0.25">
      <c r="A55" s="97" t="s">
        <v>65</v>
      </c>
      <c r="B55" s="98" t="s">
        <v>66</v>
      </c>
      <c r="C55" s="99">
        <v>3.5000000000000003E-2</v>
      </c>
      <c r="D55" s="100"/>
      <c r="E55" s="101">
        <v>3.5000000000000003E-2</v>
      </c>
      <c r="F55" s="716">
        <v>5.11E-2</v>
      </c>
      <c r="G55" s="717"/>
      <c r="H55" s="99">
        <v>6.2199999999999998E-2</v>
      </c>
    </row>
    <row r="56" spans="1:8" ht="15.75" hidden="1" thickBot="1" x14ac:dyDescent="0.3">
      <c r="A56" s="724" t="s">
        <v>67</v>
      </c>
      <c r="B56" s="725"/>
      <c r="C56" s="102">
        <f>SUM(C55)</f>
        <v>3.5000000000000003E-2</v>
      </c>
      <c r="D56" s="103"/>
      <c r="E56" s="104"/>
      <c r="F56" s="726"/>
      <c r="G56" s="727"/>
      <c r="H56" s="105"/>
    </row>
    <row r="57" spans="1:8" ht="3" hidden="1" customHeight="1" thickBot="1" x14ac:dyDescent="0.3">
      <c r="A57" s="728"/>
      <c r="B57" s="729"/>
      <c r="C57" s="729"/>
      <c r="D57" s="106"/>
      <c r="E57" s="100"/>
      <c r="F57" s="100"/>
      <c r="G57" s="100"/>
      <c r="H57" s="107"/>
    </row>
    <row r="58" spans="1:8" hidden="1" x14ac:dyDescent="0.25">
      <c r="A58" s="93" t="s">
        <v>68</v>
      </c>
      <c r="B58" s="730" t="s">
        <v>69</v>
      </c>
      <c r="C58" s="731"/>
      <c r="D58" s="94"/>
      <c r="E58" s="126"/>
      <c r="F58" s="126"/>
      <c r="G58" s="126"/>
      <c r="H58" s="127"/>
    </row>
    <row r="59" spans="1:8" hidden="1" x14ac:dyDescent="0.25">
      <c r="A59" s="97" t="s">
        <v>70</v>
      </c>
      <c r="B59" s="98" t="s">
        <v>71</v>
      </c>
      <c r="C59" s="99">
        <v>6.4999999999999997E-3</v>
      </c>
      <c r="D59" s="100"/>
      <c r="E59" s="128"/>
      <c r="F59" s="129"/>
      <c r="G59" s="129"/>
      <c r="H59" s="130"/>
    </row>
    <row r="60" spans="1:8" hidden="1" x14ac:dyDescent="0.25">
      <c r="A60" s="97" t="s">
        <v>72</v>
      </c>
      <c r="B60" s="98" t="s">
        <v>73</v>
      </c>
      <c r="C60" s="99">
        <v>0.03</v>
      </c>
      <c r="D60" s="100"/>
      <c r="E60" s="128"/>
      <c r="F60" s="129"/>
      <c r="G60" s="129"/>
      <c r="H60" s="130"/>
    </row>
    <row r="61" spans="1:8" ht="15.75" hidden="1" thickBot="1" x14ac:dyDescent="0.3">
      <c r="A61" s="111" t="s">
        <v>75</v>
      </c>
      <c r="B61" s="112" t="s">
        <v>136</v>
      </c>
      <c r="C61" s="113">
        <v>4.4999999999999998E-2</v>
      </c>
      <c r="D61" s="100"/>
      <c r="E61" s="100"/>
      <c r="F61" s="131"/>
      <c r="G61" s="131"/>
      <c r="H61" s="107"/>
    </row>
    <row r="62" spans="1:8" ht="15.75" hidden="1" thickBot="1" x14ac:dyDescent="0.3">
      <c r="A62" s="724" t="s">
        <v>76</v>
      </c>
      <c r="B62" s="725"/>
      <c r="C62" s="102">
        <f>SUM(C59:C61)</f>
        <v>8.1499999999999989E-2</v>
      </c>
      <c r="D62" s="103"/>
      <c r="E62" s="756" t="s">
        <v>81</v>
      </c>
      <c r="F62" s="757"/>
      <c r="G62" s="757"/>
      <c r="H62" s="758"/>
    </row>
    <row r="63" spans="1:8" ht="3" hidden="1" customHeight="1" x14ac:dyDescent="0.25">
      <c r="A63" s="728"/>
      <c r="B63" s="729"/>
      <c r="C63" s="729"/>
      <c r="D63" s="106"/>
      <c r="E63" s="759"/>
      <c r="F63" s="760"/>
      <c r="G63" s="760"/>
      <c r="H63" s="761"/>
    </row>
    <row r="64" spans="1:8" hidden="1" x14ac:dyDescent="0.25">
      <c r="A64" s="114"/>
      <c r="B64" s="94" t="s">
        <v>78</v>
      </c>
      <c r="C64" s="115"/>
      <c r="D64" s="115"/>
      <c r="E64" s="759"/>
      <c r="F64" s="760"/>
      <c r="G64" s="760"/>
      <c r="H64" s="761"/>
    </row>
    <row r="65" spans="1:8" ht="2.25" hidden="1" customHeight="1" thickBot="1" x14ac:dyDescent="0.3">
      <c r="A65" s="116"/>
      <c r="B65" s="106"/>
      <c r="C65" s="106"/>
      <c r="D65" s="106"/>
      <c r="E65" s="759"/>
      <c r="F65" s="760"/>
      <c r="G65" s="760"/>
      <c r="H65" s="761"/>
    </row>
    <row r="66" spans="1:8" hidden="1" x14ac:dyDescent="0.25">
      <c r="A66" s="762" t="s">
        <v>79</v>
      </c>
      <c r="B66" s="763"/>
      <c r="C66" s="764"/>
      <c r="D66" s="117"/>
      <c r="E66" s="759"/>
      <c r="F66" s="760"/>
      <c r="G66" s="760"/>
      <c r="H66" s="761"/>
    </row>
    <row r="67" spans="1:8" ht="15.75" hidden="1" thickBot="1" x14ac:dyDescent="0.3">
      <c r="A67" s="765"/>
      <c r="B67" s="766"/>
      <c r="C67" s="767"/>
      <c r="D67" s="117"/>
      <c r="E67" s="90" t="s">
        <v>50</v>
      </c>
      <c r="F67" s="753" t="s">
        <v>51</v>
      </c>
      <c r="G67" s="753"/>
      <c r="H67" s="91" t="s">
        <v>52</v>
      </c>
    </row>
    <row r="68" spans="1:8" ht="2.25" hidden="1" customHeight="1" thickBot="1" x14ac:dyDescent="0.3">
      <c r="A68" s="118"/>
      <c r="B68" s="119"/>
      <c r="C68" s="120"/>
      <c r="D68" s="120"/>
      <c r="E68" s="120"/>
      <c r="H68" s="88"/>
    </row>
    <row r="69" spans="1:8" ht="16.5" hidden="1" thickBot="1" x14ac:dyDescent="0.3">
      <c r="A69" s="718" t="s">
        <v>80</v>
      </c>
      <c r="B69" s="719"/>
      <c r="C69" s="722">
        <f>TRUNC((((1+C51+C48+C49)*(1+C50)*(1+C56))/(1-C62))-1,4)</f>
        <v>0.19070000000000001</v>
      </c>
      <c r="D69" s="121"/>
      <c r="E69" s="110">
        <v>0.111</v>
      </c>
      <c r="F69" s="734">
        <v>0.14019999999999999</v>
      </c>
      <c r="G69" s="735"/>
      <c r="H69" s="122">
        <v>0.16800000000000001</v>
      </c>
    </row>
    <row r="70" spans="1:8" ht="16.5" hidden="1" thickBot="1" x14ac:dyDescent="0.3">
      <c r="A70" s="720"/>
      <c r="B70" s="721"/>
      <c r="C70" s="723"/>
      <c r="D70" s="123"/>
      <c r="E70" s="123"/>
      <c r="F70" s="124"/>
      <c r="G70" s="124"/>
      <c r="H70" s="125"/>
    </row>
    <row r="71" spans="1:8" ht="15.75" thickBot="1" x14ac:dyDescent="0.3"/>
    <row r="72" spans="1:8" ht="15.75" thickBot="1" x14ac:dyDescent="0.3">
      <c r="A72" s="736" t="s">
        <v>134</v>
      </c>
      <c r="B72" s="737"/>
      <c r="C72" s="737"/>
      <c r="D72" s="737"/>
      <c r="E72" s="737"/>
      <c r="F72" s="737"/>
      <c r="G72" s="737"/>
      <c r="H72" s="738"/>
    </row>
    <row r="73" spans="1:8" ht="3.75" customHeight="1" thickBot="1" x14ac:dyDescent="0.3">
      <c r="A73" s="86"/>
      <c r="B73" s="87"/>
      <c r="C73" s="87"/>
      <c r="D73" s="87"/>
      <c r="E73" s="87"/>
      <c r="H73" s="88"/>
    </row>
    <row r="74" spans="1:8" ht="15.75" thickBot="1" x14ac:dyDescent="0.3">
      <c r="A74" s="736" t="s">
        <v>46</v>
      </c>
      <c r="B74" s="737"/>
      <c r="C74" s="738"/>
      <c r="D74" s="87"/>
      <c r="E74" s="739" t="s">
        <v>47</v>
      </c>
      <c r="F74" s="740"/>
      <c r="G74" s="741"/>
      <c r="H74" s="742"/>
    </row>
    <row r="75" spans="1:8" x14ac:dyDescent="0.25">
      <c r="A75" s="747" t="s">
        <v>6</v>
      </c>
      <c r="B75" s="749" t="s">
        <v>48</v>
      </c>
      <c r="C75" s="751" t="s">
        <v>49</v>
      </c>
      <c r="D75" s="89"/>
      <c r="E75" s="743"/>
      <c r="F75" s="744"/>
      <c r="G75" s="745"/>
      <c r="H75" s="746"/>
    </row>
    <row r="76" spans="1:8" ht="15.75" thickBot="1" x14ac:dyDescent="0.3">
      <c r="A76" s="748"/>
      <c r="B76" s="750"/>
      <c r="C76" s="752"/>
      <c r="D76" s="89"/>
      <c r="E76" s="90" t="s">
        <v>50</v>
      </c>
      <c r="F76" s="779" t="s">
        <v>51</v>
      </c>
      <c r="G76" s="780"/>
      <c r="H76" s="91" t="s">
        <v>52</v>
      </c>
    </row>
    <row r="77" spans="1:8" ht="3" customHeight="1" thickBot="1" x14ac:dyDescent="0.3">
      <c r="A77" s="754"/>
      <c r="B77" s="755"/>
      <c r="C77" s="755"/>
      <c r="D77" s="92"/>
      <c r="E77" s="92"/>
      <c r="H77" s="88"/>
    </row>
    <row r="78" spans="1:8" x14ac:dyDescent="0.25">
      <c r="A78" s="93" t="s">
        <v>53</v>
      </c>
      <c r="B78" s="730" t="s">
        <v>54</v>
      </c>
      <c r="C78" s="731"/>
      <c r="D78" s="94"/>
      <c r="E78" s="95"/>
      <c r="F78" s="781"/>
      <c r="G78" s="782"/>
      <c r="H78" s="96"/>
    </row>
    <row r="79" spans="1:8" x14ac:dyDescent="0.25">
      <c r="A79" s="97" t="s">
        <v>55</v>
      </c>
      <c r="B79" s="98" t="s">
        <v>56</v>
      </c>
      <c r="C79" s="99">
        <v>8.0000000000000002E-3</v>
      </c>
      <c r="D79" s="100"/>
      <c r="E79" s="101">
        <v>8.0000000000000002E-3</v>
      </c>
      <c r="F79" s="716">
        <v>8.0000000000000002E-3</v>
      </c>
      <c r="G79" s="717"/>
      <c r="H79" s="99">
        <v>0.01</v>
      </c>
    </row>
    <row r="80" spans="1:8" x14ac:dyDescent="0.25">
      <c r="A80" s="97" t="s">
        <v>57</v>
      </c>
      <c r="B80" s="98" t="s">
        <v>58</v>
      </c>
      <c r="C80" s="99">
        <v>1.2699999999999999E-2</v>
      </c>
      <c r="D80" s="100"/>
      <c r="E80" s="101">
        <v>9.7000000000000003E-3</v>
      </c>
      <c r="F80" s="716">
        <v>1.2699999999999999E-2</v>
      </c>
      <c r="G80" s="717"/>
      <c r="H80" s="99">
        <v>1.2699999999999999E-2</v>
      </c>
    </row>
    <row r="81" spans="1:8" x14ac:dyDescent="0.25">
      <c r="A81" s="97" t="s">
        <v>59</v>
      </c>
      <c r="B81" s="98" t="s">
        <v>240</v>
      </c>
      <c r="C81" s="99">
        <v>1.23E-2</v>
      </c>
      <c r="D81" s="100"/>
      <c r="E81" s="101">
        <v>5.8999999999999999E-3</v>
      </c>
      <c r="F81" s="716">
        <v>1.23E-2</v>
      </c>
      <c r="G81" s="717"/>
      <c r="H81" s="99">
        <v>1.3899999999999999E-2</v>
      </c>
    </row>
    <row r="82" spans="1:8" x14ac:dyDescent="0.25">
      <c r="A82" s="97" t="s">
        <v>60</v>
      </c>
      <c r="B82" s="98" t="s">
        <v>61</v>
      </c>
      <c r="C82" s="99">
        <v>0.04</v>
      </c>
      <c r="D82" s="100"/>
      <c r="E82" s="101">
        <v>0.03</v>
      </c>
      <c r="F82" s="716">
        <v>0.04</v>
      </c>
      <c r="G82" s="717"/>
      <c r="H82" s="99">
        <v>5.5E-2</v>
      </c>
    </row>
    <row r="83" spans="1:8" ht="15.75" thickBot="1" x14ac:dyDescent="0.3">
      <c r="A83" s="724" t="s">
        <v>62</v>
      </c>
      <c r="B83" s="725"/>
      <c r="C83" s="102">
        <f>SUM(C79:C82)</f>
        <v>7.3000000000000009E-2</v>
      </c>
      <c r="D83" s="103"/>
      <c r="E83" s="104"/>
      <c r="F83" s="726"/>
      <c r="G83" s="727"/>
      <c r="H83" s="105"/>
    </row>
    <row r="84" spans="1:8" ht="3" customHeight="1" thickBot="1" x14ac:dyDescent="0.3">
      <c r="A84" s="728"/>
      <c r="B84" s="729"/>
      <c r="C84" s="729"/>
      <c r="D84" s="106"/>
      <c r="E84" s="100"/>
      <c r="F84" s="100"/>
      <c r="G84" s="100"/>
      <c r="H84" s="107"/>
    </row>
    <row r="85" spans="1:8" ht="15" customHeight="1" x14ac:dyDescent="0.25">
      <c r="A85" s="93" t="s">
        <v>63</v>
      </c>
      <c r="B85" s="730" t="s">
        <v>64</v>
      </c>
      <c r="C85" s="731"/>
      <c r="D85" s="94"/>
      <c r="E85" s="108"/>
      <c r="F85" s="732"/>
      <c r="G85" s="733"/>
      <c r="H85" s="109"/>
    </row>
    <row r="86" spans="1:8" ht="15" customHeight="1" x14ac:dyDescent="0.25">
      <c r="A86" s="97" t="s">
        <v>65</v>
      </c>
      <c r="B86" s="98" t="s">
        <v>66</v>
      </c>
      <c r="C86" s="99">
        <v>7.4099999999999999E-2</v>
      </c>
      <c r="D86" s="100"/>
      <c r="E86" s="101">
        <v>6.1600000000000002E-2</v>
      </c>
      <c r="F86" s="716">
        <v>7.3999999999999996E-2</v>
      </c>
      <c r="G86" s="717"/>
      <c r="H86" s="99">
        <v>8.9599999999999999E-2</v>
      </c>
    </row>
    <row r="87" spans="1:8" ht="15" customHeight="1" thickBot="1" x14ac:dyDescent="0.3">
      <c r="A87" s="724" t="s">
        <v>67</v>
      </c>
      <c r="B87" s="725"/>
      <c r="C87" s="102">
        <f>SUM(C86)</f>
        <v>7.4099999999999999E-2</v>
      </c>
      <c r="D87" s="103"/>
      <c r="E87" s="104"/>
      <c r="F87" s="726"/>
      <c r="G87" s="727"/>
      <c r="H87" s="105"/>
    </row>
    <row r="88" spans="1:8" ht="3" customHeight="1" thickBot="1" x14ac:dyDescent="0.3">
      <c r="A88" s="728"/>
      <c r="B88" s="729"/>
      <c r="C88" s="729"/>
      <c r="D88" s="106"/>
      <c r="E88" s="100"/>
      <c r="F88" s="100"/>
      <c r="G88" s="100"/>
      <c r="H88" s="107"/>
    </row>
    <row r="89" spans="1:8" ht="15" customHeight="1" x14ac:dyDescent="0.25">
      <c r="A89" s="93" t="s">
        <v>68</v>
      </c>
      <c r="B89" s="730" t="s">
        <v>69</v>
      </c>
      <c r="C89" s="731"/>
      <c r="D89" s="94"/>
      <c r="E89" s="783" t="s">
        <v>239</v>
      </c>
      <c r="F89" s="784"/>
      <c r="G89" s="784"/>
      <c r="H89" s="785"/>
    </row>
    <row r="90" spans="1:8" ht="15" customHeight="1" x14ac:dyDescent="0.25">
      <c r="A90" s="97" t="s">
        <v>70</v>
      </c>
      <c r="B90" s="98" t="s">
        <v>71</v>
      </c>
      <c r="C90" s="99">
        <v>6.4999999999999997E-3</v>
      </c>
      <c r="D90" s="100"/>
      <c r="E90" s="786" t="s">
        <v>279</v>
      </c>
      <c r="F90" s="788" t="s">
        <v>280</v>
      </c>
      <c r="G90" s="788"/>
      <c r="H90" s="790" t="s">
        <v>281</v>
      </c>
    </row>
    <row r="91" spans="1:8" ht="15" customHeight="1" thickBot="1" x14ac:dyDescent="0.3">
      <c r="A91" s="97" t="s">
        <v>72</v>
      </c>
      <c r="B91" s="98" t="s">
        <v>73</v>
      </c>
      <c r="C91" s="99">
        <v>0.03</v>
      </c>
      <c r="D91" s="100"/>
      <c r="E91" s="787"/>
      <c r="F91" s="789"/>
      <c r="G91" s="789"/>
      <c r="H91" s="791"/>
    </row>
    <row r="92" spans="1:8" ht="3.75" customHeight="1" thickBot="1" x14ac:dyDescent="0.3">
      <c r="A92" s="768" t="s">
        <v>74</v>
      </c>
      <c r="B92" s="770" t="s">
        <v>7458</v>
      </c>
      <c r="C92" s="772">
        <v>0.02</v>
      </c>
      <c r="D92" s="100"/>
      <c r="E92" s="205"/>
      <c r="F92" s="206"/>
      <c r="G92" s="206"/>
      <c r="H92" s="107"/>
    </row>
    <row r="93" spans="1:8" ht="13.5" customHeight="1" thickBot="1" x14ac:dyDescent="0.3">
      <c r="A93" s="769"/>
      <c r="B93" s="771"/>
      <c r="C93" s="773"/>
      <c r="D93" s="100"/>
      <c r="E93" s="110">
        <v>0.05</v>
      </c>
      <c r="F93" s="774">
        <v>0.4</v>
      </c>
      <c r="G93" s="775"/>
      <c r="H93" s="207">
        <f>E93*F93</f>
        <v>2.0000000000000004E-2</v>
      </c>
    </row>
    <row r="94" spans="1:8" ht="15" customHeight="1" thickBot="1" x14ac:dyDescent="0.3">
      <c r="A94" s="111" t="s">
        <v>75</v>
      </c>
      <c r="B94" s="112" t="s">
        <v>136</v>
      </c>
      <c r="C94" s="113">
        <v>2.7E-2</v>
      </c>
      <c r="D94" s="100"/>
      <c r="E94" s="100"/>
      <c r="F94" s="776"/>
      <c r="G94" s="776"/>
      <c r="H94" s="107"/>
    </row>
    <row r="95" spans="1:8" ht="15" customHeight="1" thickBot="1" x14ac:dyDescent="0.3">
      <c r="A95" s="724" t="s">
        <v>76</v>
      </c>
      <c r="B95" s="725"/>
      <c r="C95" s="102">
        <f>SUM(C90:C94)</f>
        <v>8.3499999999999991E-2</v>
      </c>
      <c r="D95" s="103"/>
      <c r="E95" s="756" t="s">
        <v>77</v>
      </c>
      <c r="F95" s="757"/>
      <c r="G95" s="757"/>
      <c r="H95" s="758"/>
    </row>
    <row r="96" spans="1:8" ht="6" customHeight="1" x14ac:dyDescent="0.25">
      <c r="A96" s="728"/>
      <c r="B96" s="729"/>
      <c r="C96" s="729"/>
      <c r="D96" s="106"/>
      <c r="E96" s="759"/>
      <c r="F96" s="760"/>
      <c r="G96" s="760"/>
      <c r="H96" s="761"/>
    </row>
    <row r="97" spans="1:8" ht="15" customHeight="1" x14ac:dyDescent="0.25">
      <c r="A97" s="114"/>
      <c r="B97" s="94" t="s">
        <v>78</v>
      </c>
      <c r="C97" s="115"/>
      <c r="D97" s="115"/>
      <c r="E97" s="759"/>
      <c r="F97" s="760"/>
      <c r="G97" s="760"/>
      <c r="H97" s="761"/>
    </row>
    <row r="98" spans="1:8" ht="3.75" customHeight="1" thickBot="1" x14ac:dyDescent="0.3">
      <c r="A98" s="116"/>
      <c r="B98" s="106"/>
      <c r="C98" s="106"/>
      <c r="D98" s="106"/>
      <c r="E98" s="759"/>
      <c r="F98" s="760"/>
      <c r="G98" s="760"/>
      <c r="H98" s="761"/>
    </row>
    <row r="99" spans="1:8" ht="15" customHeight="1" x14ac:dyDescent="0.25">
      <c r="A99" s="762" t="s">
        <v>79</v>
      </c>
      <c r="B99" s="763"/>
      <c r="C99" s="764"/>
      <c r="D99" s="117"/>
      <c r="E99" s="759"/>
      <c r="F99" s="760"/>
      <c r="G99" s="760"/>
      <c r="H99" s="761"/>
    </row>
    <row r="100" spans="1:8" ht="15.75" thickBot="1" x14ac:dyDescent="0.3">
      <c r="A100" s="765"/>
      <c r="B100" s="766"/>
      <c r="C100" s="767"/>
      <c r="D100" s="117"/>
      <c r="E100" s="90" t="s">
        <v>50</v>
      </c>
      <c r="F100" s="753" t="s">
        <v>51</v>
      </c>
      <c r="G100" s="753"/>
      <c r="H100" s="91" t="s">
        <v>52</v>
      </c>
    </row>
    <row r="101" spans="1:8" ht="3.75" customHeight="1" thickBot="1" x14ac:dyDescent="0.3">
      <c r="A101" s="118"/>
      <c r="B101" s="119"/>
      <c r="C101" s="120"/>
      <c r="D101" s="120"/>
      <c r="E101" s="120"/>
      <c r="H101" s="88"/>
    </row>
    <row r="102" spans="1:8" ht="16.5" thickBot="1" x14ac:dyDescent="0.3">
      <c r="A102" s="718" t="s">
        <v>80</v>
      </c>
      <c r="B102" s="719"/>
      <c r="C102" s="722">
        <f>TRUNC((((1+C82+C79+C80)*(1+C81)*(1+C87))/(1-C95))-1,4)</f>
        <v>0.25829999999999997</v>
      </c>
      <c r="D102" s="121"/>
      <c r="E102" s="110">
        <v>0.2034</v>
      </c>
      <c r="F102" s="734">
        <v>0.22120000000000001</v>
      </c>
      <c r="G102" s="735"/>
      <c r="H102" s="122">
        <v>0.25</v>
      </c>
    </row>
    <row r="103" spans="1:8" ht="16.5" thickBot="1" x14ac:dyDescent="0.3">
      <c r="A103" s="720"/>
      <c r="B103" s="721"/>
      <c r="C103" s="723"/>
      <c r="D103" s="123"/>
      <c r="E103" s="123"/>
      <c r="F103" s="124"/>
      <c r="G103" s="124"/>
      <c r="H103" s="125"/>
    </row>
    <row r="104" spans="1:8" ht="4.5" customHeight="1" thickBot="1" x14ac:dyDescent="0.3"/>
    <row r="105" spans="1:8" ht="15.75" thickBot="1" x14ac:dyDescent="0.3">
      <c r="A105" s="736" t="s">
        <v>135</v>
      </c>
      <c r="B105" s="737"/>
      <c r="C105" s="737"/>
      <c r="D105" s="737"/>
      <c r="E105" s="737"/>
      <c r="F105" s="737"/>
      <c r="G105" s="737"/>
      <c r="H105" s="738"/>
    </row>
    <row r="106" spans="1:8" ht="3.75" customHeight="1" thickBot="1" x14ac:dyDescent="0.3">
      <c r="A106" s="86"/>
      <c r="B106" s="87"/>
      <c r="C106" s="87"/>
      <c r="D106" s="87"/>
      <c r="E106" s="87"/>
      <c r="H106" s="88"/>
    </row>
    <row r="107" spans="1:8" ht="15.75" thickBot="1" x14ac:dyDescent="0.3">
      <c r="A107" s="736" t="s">
        <v>46</v>
      </c>
      <c r="B107" s="737"/>
      <c r="C107" s="738"/>
      <c r="D107" s="87"/>
      <c r="E107" s="739" t="s">
        <v>47</v>
      </c>
      <c r="F107" s="740"/>
      <c r="G107" s="741"/>
      <c r="H107" s="742"/>
    </row>
    <row r="108" spans="1:8" x14ac:dyDescent="0.25">
      <c r="A108" s="747" t="s">
        <v>6</v>
      </c>
      <c r="B108" s="749" t="s">
        <v>48</v>
      </c>
      <c r="C108" s="751" t="s">
        <v>49</v>
      </c>
      <c r="D108" s="89"/>
      <c r="E108" s="743"/>
      <c r="F108" s="744"/>
      <c r="G108" s="745"/>
      <c r="H108" s="746"/>
    </row>
    <row r="109" spans="1:8" ht="15.75" thickBot="1" x14ac:dyDescent="0.3">
      <c r="A109" s="748"/>
      <c r="B109" s="750"/>
      <c r="C109" s="752"/>
      <c r="D109" s="89"/>
      <c r="E109" s="90" t="s">
        <v>50</v>
      </c>
      <c r="F109" s="753" t="s">
        <v>51</v>
      </c>
      <c r="G109" s="753"/>
      <c r="H109" s="91" t="s">
        <v>52</v>
      </c>
    </row>
    <row r="110" spans="1:8" ht="3" customHeight="1" thickBot="1" x14ac:dyDescent="0.3">
      <c r="A110" s="754"/>
      <c r="B110" s="755"/>
      <c r="C110" s="755"/>
      <c r="D110" s="92"/>
      <c r="E110" s="92"/>
      <c r="H110" s="88"/>
    </row>
    <row r="111" spans="1:8" x14ac:dyDescent="0.25">
      <c r="A111" s="93" t="s">
        <v>53</v>
      </c>
      <c r="B111" s="730" t="s">
        <v>54</v>
      </c>
      <c r="C111" s="731"/>
      <c r="D111" s="94"/>
      <c r="E111" s="95"/>
      <c r="F111" s="781"/>
      <c r="G111" s="782"/>
      <c r="H111" s="96"/>
    </row>
    <row r="112" spans="1:8" x14ac:dyDescent="0.25">
      <c r="A112" s="97" t="s">
        <v>55</v>
      </c>
      <c r="B112" s="98" t="s">
        <v>56</v>
      </c>
      <c r="C112" s="99">
        <v>4.7999999999999996E-3</v>
      </c>
      <c r="D112" s="100"/>
      <c r="E112" s="101">
        <v>3.0000000000000001E-3</v>
      </c>
      <c r="F112" s="716">
        <v>4.7999999999999996E-3</v>
      </c>
      <c r="G112" s="717"/>
      <c r="H112" s="99">
        <v>8.2000000000000007E-3</v>
      </c>
    </row>
    <row r="113" spans="1:8" x14ac:dyDescent="0.25">
      <c r="A113" s="97" t="s">
        <v>57</v>
      </c>
      <c r="B113" s="98" t="s">
        <v>58</v>
      </c>
      <c r="C113" s="99">
        <v>5.5999999999999999E-3</v>
      </c>
      <c r="D113" s="100"/>
      <c r="E113" s="101">
        <v>5.5999999999999999E-3</v>
      </c>
      <c r="F113" s="716">
        <v>8.5000000000000006E-3</v>
      </c>
      <c r="G113" s="717"/>
      <c r="H113" s="99">
        <v>8.8999999999999999E-3</v>
      </c>
    </row>
    <row r="114" spans="1:8" x14ac:dyDescent="0.25">
      <c r="A114" s="97" t="s">
        <v>59</v>
      </c>
      <c r="B114" s="98" t="s">
        <v>240</v>
      </c>
      <c r="C114" s="99">
        <v>1.0699999999999999E-2</v>
      </c>
      <c r="D114" s="100"/>
      <c r="E114" s="101">
        <v>8.5000000000000006E-3</v>
      </c>
      <c r="F114" s="716">
        <v>8.5000000000000006E-3</v>
      </c>
      <c r="G114" s="717"/>
      <c r="H114" s="99">
        <v>1.11E-2</v>
      </c>
    </row>
    <row r="115" spans="1:8" x14ac:dyDescent="0.25">
      <c r="A115" s="97" t="s">
        <v>60</v>
      </c>
      <c r="B115" s="98" t="s">
        <v>61</v>
      </c>
      <c r="C115" s="99">
        <v>0.04</v>
      </c>
      <c r="D115" s="100"/>
      <c r="E115" s="101">
        <v>1.4999999999999999E-2</v>
      </c>
      <c r="F115" s="716">
        <v>3.4500000000000003E-2</v>
      </c>
      <c r="G115" s="717"/>
      <c r="H115" s="99">
        <v>4.4900000000000002E-2</v>
      </c>
    </row>
    <row r="116" spans="1:8" ht="15.75" thickBot="1" x14ac:dyDescent="0.3">
      <c r="A116" s="724" t="s">
        <v>62</v>
      </c>
      <c r="B116" s="725"/>
      <c r="C116" s="102">
        <f>SUM(C112:C115)</f>
        <v>6.1100000000000002E-2</v>
      </c>
      <c r="D116" s="103"/>
      <c r="E116" s="104"/>
      <c r="F116" s="726"/>
      <c r="G116" s="727"/>
      <c r="H116" s="105"/>
    </row>
    <row r="117" spans="1:8" ht="3" customHeight="1" thickBot="1" x14ac:dyDescent="0.3">
      <c r="A117" s="728"/>
      <c r="B117" s="729"/>
      <c r="C117" s="729"/>
      <c r="D117" s="106"/>
      <c r="E117" s="100"/>
      <c r="F117" s="100"/>
      <c r="G117" s="100"/>
      <c r="H117" s="107"/>
    </row>
    <row r="118" spans="1:8" x14ac:dyDescent="0.25">
      <c r="A118" s="93" t="s">
        <v>63</v>
      </c>
      <c r="B118" s="730" t="s">
        <v>64</v>
      </c>
      <c r="C118" s="731"/>
      <c r="D118" s="94"/>
      <c r="E118" s="108"/>
      <c r="F118" s="732"/>
      <c r="G118" s="733"/>
      <c r="H118" s="109"/>
    </row>
    <row r="119" spans="1:8" x14ac:dyDescent="0.25">
      <c r="A119" s="97" t="s">
        <v>65</v>
      </c>
      <c r="B119" s="98" t="s">
        <v>66</v>
      </c>
      <c r="C119" s="99">
        <v>0.06</v>
      </c>
      <c r="D119" s="100"/>
      <c r="E119" s="101">
        <v>3.5000000000000003E-2</v>
      </c>
      <c r="F119" s="716">
        <v>5.11E-2</v>
      </c>
      <c r="G119" s="717"/>
      <c r="H119" s="99">
        <v>6.2199999999999998E-2</v>
      </c>
    </row>
    <row r="120" spans="1:8" ht="15.75" thickBot="1" x14ac:dyDescent="0.3">
      <c r="A120" s="724" t="s">
        <v>67</v>
      </c>
      <c r="B120" s="725"/>
      <c r="C120" s="102">
        <f>SUM(C119)</f>
        <v>0.06</v>
      </c>
      <c r="D120" s="103"/>
      <c r="E120" s="104"/>
      <c r="F120" s="726"/>
      <c r="G120" s="727"/>
      <c r="H120" s="105"/>
    </row>
    <row r="121" spans="1:8" ht="3" customHeight="1" thickBot="1" x14ac:dyDescent="0.3">
      <c r="A121" s="728"/>
      <c r="B121" s="729"/>
      <c r="C121" s="729"/>
      <c r="D121" s="106"/>
      <c r="E121" s="100"/>
      <c r="F121" s="100"/>
      <c r="G121" s="100"/>
      <c r="H121" s="107"/>
    </row>
    <row r="122" spans="1:8" x14ac:dyDescent="0.25">
      <c r="A122" s="93" t="s">
        <v>68</v>
      </c>
      <c r="B122" s="730" t="s">
        <v>69</v>
      </c>
      <c r="C122" s="731"/>
      <c r="D122" s="94"/>
      <c r="E122" s="126"/>
      <c r="F122" s="126"/>
      <c r="G122" s="126"/>
      <c r="H122" s="127"/>
    </row>
    <row r="123" spans="1:8" x14ac:dyDescent="0.25">
      <c r="A123" s="97" t="s">
        <v>70</v>
      </c>
      <c r="B123" s="98" t="s">
        <v>71</v>
      </c>
      <c r="C123" s="99">
        <v>6.4999999999999997E-3</v>
      </c>
      <c r="D123" s="100"/>
      <c r="E123" s="128"/>
      <c r="F123" s="129"/>
      <c r="G123" s="129"/>
      <c r="H123" s="130"/>
    </row>
    <row r="124" spans="1:8" x14ac:dyDescent="0.25">
      <c r="A124" s="97" t="s">
        <v>72</v>
      </c>
      <c r="B124" s="98" t="s">
        <v>73</v>
      </c>
      <c r="C124" s="99">
        <v>0.03</v>
      </c>
      <c r="D124" s="100"/>
      <c r="E124" s="128"/>
      <c r="F124" s="129"/>
      <c r="G124" s="129"/>
      <c r="H124" s="130"/>
    </row>
    <row r="125" spans="1:8" ht="15.75" thickBot="1" x14ac:dyDescent="0.3">
      <c r="A125" s="111" t="s">
        <v>75</v>
      </c>
      <c r="B125" s="112" t="s">
        <v>136</v>
      </c>
      <c r="C125" s="113">
        <v>0</v>
      </c>
      <c r="D125" s="100"/>
      <c r="E125" s="100"/>
      <c r="F125" s="131"/>
      <c r="G125" s="131"/>
      <c r="H125" s="107"/>
    </row>
    <row r="126" spans="1:8" ht="15.75" thickBot="1" x14ac:dyDescent="0.3">
      <c r="A126" s="724" t="s">
        <v>76</v>
      </c>
      <c r="B126" s="725"/>
      <c r="C126" s="102">
        <f>SUM(C123:C125)</f>
        <v>3.6499999999999998E-2</v>
      </c>
      <c r="D126" s="103"/>
      <c r="E126" s="756" t="s">
        <v>81</v>
      </c>
      <c r="F126" s="757"/>
      <c r="G126" s="757"/>
      <c r="H126" s="758"/>
    </row>
    <row r="127" spans="1:8" ht="3" customHeight="1" x14ac:dyDescent="0.25">
      <c r="A127" s="728"/>
      <c r="B127" s="729"/>
      <c r="C127" s="729"/>
      <c r="D127" s="106"/>
      <c r="E127" s="759"/>
      <c r="F127" s="760"/>
      <c r="G127" s="760"/>
      <c r="H127" s="761"/>
    </row>
    <row r="128" spans="1:8" x14ac:dyDescent="0.25">
      <c r="A128" s="114"/>
      <c r="B128" s="94" t="s">
        <v>78</v>
      </c>
      <c r="C128" s="115"/>
      <c r="D128" s="115"/>
      <c r="E128" s="759"/>
      <c r="F128" s="760"/>
      <c r="G128" s="760"/>
      <c r="H128" s="761"/>
    </row>
    <row r="129" spans="1:8" ht="2.25" customHeight="1" thickBot="1" x14ac:dyDescent="0.3">
      <c r="A129" s="116"/>
      <c r="B129" s="106"/>
      <c r="C129" s="106"/>
      <c r="D129" s="106"/>
      <c r="E129" s="759"/>
      <c r="F129" s="760"/>
      <c r="G129" s="760"/>
      <c r="H129" s="761"/>
    </row>
    <row r="130" spans="1:8" x14ac:dyDescent="0.25">
      <c r="A130" s="762" t="s">
        <v>79</v>
      </c>
      <c r="B130" s="763"/>
      <c r="C130" s="764"/>
      <c r="D130" s="117"/>
      <c r="E130" s="759"/>
      <c r="F130" s="760"/>
      <c r="G130" s="760"/>
      <c r="H130" s="761"/>
    </row>
    <row r="131" spans="1:8" ht="15.75" thickBot="1" x14ac:dyDescent="0.3">
      <c r="A131" s="765"/>
      <c r="B131" s="766"/>
      <c r="C131" s="767"/>
      <c r="D131" s="117"/>
      <c r="E131" s="90" t="s">
        <v>50</v>
      </c>
      <c r="F131" s="753" t="s">
        <v>51</v>
      </c>
      <c r="G131" s="753"/>
      <c r="H131" s="91" t="s">
        <v>52</v>
      </c>
    </row>
    <row r="132" spans="1:8" ht="2.25" customHeight="1" thickBot="1" x14ac:dyDescent="0.3">
      <c r="A132" s="118"/>
      <c r="B132" s="119"/>
      <c r="C132" s="120"/>
      <c r="D132" s="120"/>
      <c r="E132" s="120"/>
      <c r="H132" s="88"/>
    </row>
    <row r="133" spans="1:8" ht="16.5" thickBot="1" x14ac:dyDescent="0.3">
      <c r="A133" s="718" t="s">
        <v>80</v>
      </c>
      <c r="B133" s="719"/>
      <c r="C133" s="722">
        <v>0.16800000000000001</v>
      </c>
      <c r="D133" s="121"/>
      <c r="E133" s="110">
        <v>0.111</v>
      </c>
      <c r="F133" s="734">
        <v>0.14019999999999999</v>
      </c>
      <c r="G133" s="735"/>
      <c r="H133" s="122">
        <v>0.16800000000000001</v>
      </c>
    </row>
    <row r="134" spans="1:8" ht="16.5" thickBot="1" x14ac:dyDescent="0.3">
      <c r="A134" s="720"/>
      <c r="B134" s="721"/>
      <c r="C134" s="723"/>
      <c r="D134" s="123"/>
      <c r="E134" s="123"/>
      <c r="F134" s="124"/>
      <c r="G134" s="124"/>
      <c r="H134" s="125"/>
    </row>
  </sheetData>
  <mergeCells count="154">
    <mergeCell ref="E26:E27"/>
    <mergeCell ref="F26:G27"/>
    <mergeCell ref="H26:H27"/>
    <mergeCell ref="E90:E91"/>
    <mergeCell ref="F90:G91"/>
    <mergeCell ref="H90:H91"/>
    <mergeCell ref="A133:B134"/>
    <mergeCell ref="C133:C134"/>
    <mergeCell ref="F133:G133"/>
    <mergeCell ref="A121:C121"/>
    <mergeCell ref="B122:C122"/>
    <mergeCell ref="A126:B126"/>
    <mergeCell ref="E126:H130"/>
    <mergeCell ref="A127:C127"/>
    <mergeCell ref="A130:C131"/>
    <mergeCell ref="F131:G131"/>
    <mergeCell ref="B118:C118"/>
    <mergeCell ref="F118:G118"/>
    <mergeCell ref="F119:G119"/>
    <mergeCell ref="A120:B120"/>
    <mergeCell ref="F120:G120"/>
    <mergeCell ref="F114:G114"/>
    <mergeCell ref="F115:G115"/>
    <mergeCell ref="A116:B116"/>
    <mergeCell ref="F116:G116"/>
    <mergeCell ref="A117:C117"/>
    <mergeCell ref="A110:C110"/>
    <mergeCell ref="B111:C111"/>
    <mergeCell ref="F111:G111"/>
    <mergeCell ref="F112:G112"/>
    <mergeCell ref="F113:G113"/>
    <mergeCell ref="A102:B103"/>
    <mergeCell ref="C102:C103"/>
    <mergeCell ref="F102:G102"/>
    <mergeCell ref="A105:H105"/>
    <mergeCell ref="A107:C107"/>
    <mergeCell ref="E107:H108"/>
    <mergeCell ref="A108:A109"/>
    <mergeCell ref="B108:B109"/>
    <mergeCell ref="C108:C109"/>
    <mergeCell ref="F109:G109"/>
    <mergeCell ref="A88:C88"/>
    <mergeCell ref="B89:C89"/>
    <mergeCell ref="E89:H89"/>
    <mergeCell ref="B85:C85"/>
    <mergeCell ref="F85:G85"/>
    <mergeCell ref="F86:G86"/>
    <mergeCell ref="A87:B87"/>
    <mergeCell ref="F87:G87"/>
    <mergeCell ref="A95:B95"/>
    <mergeCell ref="E95:H99"/>
    <mergeCell ref="A96:C96"/>
    <mergeCell ref="A99:C100"/>
    <mergeCell ref="F100:G100"/>
    <mergeCell ref="A92:A93"/>
    <mergeCell ref="B92:B93"/>
    <mergeCell ref="C92:C93"/>
    <mergeCell ref="F93:G93"/>
    <mergeCell ref="F94:G94"/>
    <mergeCell ref="F81:G81"/>
    <mergeCell ref="F82:G82"/>
    <mergeCell ref="A83:B83"/>
    <mergeCell ref="F83:G83"/>
    <mergeCell ref="A84:C84"/>
    <mergeCell ref="A77:C77"/>
    <mergeCell ref="B78:C78"/>
    <mergeCell ref="F78:G78"/>
    <mergeCell ref="F79:G79"/>
    <mergeCell ref="F80:G80"/>
    <mergeCell ref="A72:H72"/>
    <mergeCell ref="A74:C74"/>
    <mergeCell ref="E74:H75"/>
    <mergeCell ref="A75:A76"/>
    <mergeCell ref="B75:B76"/>
    <mergeCell ref="C75:C76"/>
    <mergeCell ref="F76:G76"/>
    <mergeCell ref="A7:H7"/>
    <mergeCell ref="A1:E2"/>
    <mergeCell ref="F18:G18"/>
    <mergeCell ref="A19:B19"/>
    <mergeCell ref="F19:G19"/>
    <mergeCell ref="A20:C20"/>
    <mergeCell ref="B21:C21"/>
    <mergeCell ref="F21:G21"/>
    <mergeCell ref="F22:G22"/>
    <mergeCell ref="A23:B23"/>
    <mergeCell ref="F23:G23"/>
    <mergeCell ref="A24:C24"/>
    <mergeCell ref="B25:C25"/>
    <mergeCell ref="E25:H25"/>
    <mergeCell ref="B47:C47"/>
    <mergeCell ref="F47:G47"/>
    <mergeCell ref="F48:G48"/>
    <mergeCell ref="AB1:AB6"/>
    <mergeCell ref="C4:D4"/>
    <mergeCell ref="C6:D6"/>
    <mergeCell ref="F17:G17"/>
    <mergeCell ref="A8:H8"/>
    <mergeCell ref="A10:C10"/>
    <mergeCell ref="E10:H11"/>
    <mergeCell ref="A11:A12"/>
    <mergeCell ref="B11:B12"/>
    <mergeCell ref="C11:C12"/>
    <mergeCell ref="F12:G12"/>
    <mergeCell ref="A13:C13"/>
    <mergeCell ref="B14:C14"/>
    <mergeCell ref="F14:G14"/>
    <mergeCell ref="F15:G15"/>
    <mergeCell ref="F16:G16"/>
    <mergeCell ref="C5:D5"/>
    <mergeCell ref="A4:A5"/>
    <mergeCell ref="B4:B5"/>
    <mergeCell ref="A28:A29"/>
    <mergeCell ref="B28:B29"/>
    <mergeCell ref="C28:C29"/>
    <mergeCell ref="F29:G29"/>
    <mergeCell ref="F30:G30"/>
    <mergeCell ref="A31:B31"/>
    <mergeCell ref="E31:H35"/>
    <mergeCell ref="A32:C32"/>
    <mergeCell ref="A35:C36"/>
    <mergeCell ref="F36:G36"/>
    <mergeCell ref="A69:B70"/>
    <mergeCell ref="C69:C70"/>
    <mergeCell ref="F69:G69"/>
    <mergeCell ref="F55:G55"/>
    <mergeCell ref="A56:B56"/>
    <mergeCell ref="F56:G56"/>
    <mergeCell ref="A57:C57"/>
    <mergeCell ref="B58:C58"/>
    <mergeCell ref="A62:B62"/>
    <mergeCell ref="E62:H66"/>
    <mergeCell ref="A63:C63"/>
    <mergeCell ref="A66:C67"/>
    <mergeCell ref="F67:G67"/>
    <mergeCell ref="F50:G50"/>
    <mergeCell ref="A38:B39"/>
    <mergeCell ref="C38:C39"/>
    <mergeCell ref="F51:G51"/>
    <mergeCell ref="A52:B52"/>
    <mergeCell ref="F52:G52"/>
    <mergeCell ref="A53:C53"/>
    <mergeCell ref="B54:C54"/>
    <mergeCell ref="F54:G54"/>
    <mergeCell ref="F49:G49"/>
    <mergeCell ref="F38:G38"/>
    <mergeCell ref="A41:H41"/>
    <mergeCell ref="A43:C43"/>
    <mergeCell ref="E43:H44"/>
    <mergeCell ref="A44:A45"/>
    <mergeCell ref="B44:B45"/>
    <mergeCell ref="C44:C45"/>
    <mergeCell ref="F45:G45"/>
    <mergeCell ref="A46:C46"/>
  </mergeCells>
  <conditionalFormatting sqref="A1 L1:L3 N1:P3 I1:I6 Q1:Q6 AH1:AH6 AJ1:AU6 AW1:HE6 B3:C3 E3:H3 A3:A4 B4 R4:S6 V4:AA6 AC4:AD6 A6:B6 L6">
    <cfRule type="cellIs" dxfId="11" priority="2" stopIfTrue="1" operator="equal">
      <formula>0</formula>
    </cfRule>
  </conditionalFormatting>
  <conditionalFormatting sqref="E4:E6">
    <cfRule type="cellIs" dxfId="10" priority="1" stopIfTrue="1" operator="equal">
      <formula>0</formula>
    </cfRule>
  </conditionalFormatting>
  <pageMargins left="0.51181102362204722" right="0.51181102362204722" top="0.78740157480314965" bottom="0.78740157480314965" header="0.31496062992125984" footer="0.31496062992125984"/>
  <pageSetup paperSize="9" scale="58" orientation="portrait" r:id="rId1"/>
  <headerFooter>
    <oddFooter>&amp;L&amp;A&amp;RPágina &amp;P de &amp;N</oddFooter>
  </headerFooter>
  <colBreaks count="1" manualBreakCount="1">
    <brk id="8" max="7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F87"/>
  <sheetViews>
    <sheetView view="pageBreakPreview" topLeftCell="A35" zoomScale="115" zoomScaleNormal="100" zoomScaleSheetLayoutView="115" workbookViewId="0">
      <selection activeCell="C20" sqref="C20"/>
    </sheetView>
  </sheetViews>
  <sheetFormatPr defaultRowHeight="15" x14ac:dyDescent="0.25"/>
  <cols>
    <col min="1" max="1" width="12" customWidth="1"/>
    <col min="2" max="2" width="45.28515625" customWidth="1"/>
    <col min="3" max="5" width="13" hidden="1" customWidth="1"/>
    <col min="6" max="6" width="9.7109375" customWidth="1"/>
    <col min="7" max="7" width="5.42578125" customWidth="1"/>
    <col min="8" max="8" width="13.85546875" customWidth="1"/>
    <col min="9" max="9" width="13.7109375" customWidth="1"/>
    <col min="10" max="10" width="1.28515625" customWidth="1"/>
    <col min="11" max="11" width="18.28515625" customWidth="1"/>
    <col min="12" max="12" width="1.42578125" customWidth="1"/>
    <col min="14" max="14" width="10.85546875" customWidth="1"/>
  </cols>
  <sheetData>
    <row r="1" spans="1:58" s="2" customFormat="1" ht="14.25" customHeight="1" x14ac:dyDescent="0.25">
      <c r="A1" s="623" t="s">
        <v>2460</v>
      </c>
      <c r="B1" s="624"/>
      <c r="C1" s="624"/>
      <c r="D1" s="624"/>
      <c r="E1" s="624"/>
      <c r="F1" s="624"/>
      <c r="G1" s="624"/>
      <c r="H1" s="624"/>
      <c r="I1" s="625"/>
      <c r="J1" s="242"/>
      <c r="K1" s="132"/>
      <c r="L1" s="29"/>
      <c r="M1" s="4"/>
      <c r="N1" s="4"/>
      <c r="O1" s="4"/>
      <c r="P1" s="4"/>
      <c r="Q1" s="4"/>
      <c r="R1" s="4"/>
      <c r="S1" s="4"/>
      <c r="T1" s="4"/>
      <c r="U1" s="4"/>
      <c r="V1" s="4"/>
      <c r="W1" s="4"/>
      <c r="X1" s="4"/>
      <c r="Y1" s="4"/>
      <c r="Z1" s="4"/>
      <c r="AA1" s="6"/>
      <c r="AB1" s="7"/>
      <c r="AC1" s="6"/>
      <c r="AD1" s="6"/>
      <c r="AE1" s="6"/>
      <c r="AF1" s="6"/>
      <c r="AG1" s="8"/>
      <c r="AH1" s="6"/>
      <c r="AI1" s="6"/>
      <c r="AJ1" s="6"/>
      <c r="AK1" s="6"/>
      <c r="AL1" s="156"/>
      <c r="AM1" s="6"/>
      <c r="AN1" s="6"/>
      <c r="AO1" s="4"/>
      <c r="AP1" s="4"/>
      <c r="AQ1" s="4"/>
      <c r="AR1" s="4"/>
      <c r="AS1" s="4"/>
      <c r="AT1" s="4"/>
      <c r="AU1" s="4"/>
      <c r="AV1" s="4"/>
      <c r="AW1" s="4"/>
      <c r="AX1" s="4"/>
      <c r="AY1" s="4"/>
      <c r="AZ1" s="4"/>
      <c r="BA1" s="4"/>
      <c r="BB1" s="4"/>
      <c r="BC1" s="4"/>
      <c r="BD1" s="4"/>
      <c r="BE1" s="4"/>
      <c r="BF1" s="9"/>
    </row>
    <row r="2" spans="1:58" s="2" customFormat="1" ht="14.25" customHeight="1" thickBot="1" x14ac:dyDescent="0.3">
      <c r="A2" s="626"/>
      <c r="B2" s="627"/>
      <c r="C2" s="627"/>
      <c r="D2" s="627"/>
      <c r="E2" s="627"/>
      <c r="F2" s="627"/>
      <c r="G2" s="627"/>
      <c r="H2" s="627"/>
      <c r="I2" s="628"/>
      <c r="J2" s="30"/>
      <c r="K2" s="133"/>
      <c r="L2" s="29"/>
      <c r="M2" s="4"/>
      <c r="N2" s="4"/>
      <c r="O2" s="4"/>
      <c r="P2" s="4"/>
      <c r="Q2" s="4"/>
      <c r="R2" s="4"/>
      <c r="S2" s="4"/>
      <c r="T2" s="4"/>
      <c r="U2" s="4"/>
      <c r="V2" s="4"/>
      <c r="W2" s="4"/>
      <c r="X2" s="4"/>
      <c r="Y2" s="4"/>
      <c r="Z2" s="4"/>
      <c r="AA2" s="6"/>
      <c r="AB2" s="7"/>
      <c r="AC2" s="6"/>
      <c r="AD2" s="6"/>
      <c r="AE2" s="6"/>
      <c r="AF2" s="6"/>
      <c r="AG2" s="8"/>
      <c r="AH2" s="6"/>
      <c r="AI2" s="6"/>
      <c r="AJ2" s="6"/>
      <c r="AK2" s="6"/>
      <c r="AL2" s="156"/>
      <c r="AM2" s="6"/>
      <c r="AN2" s="6"/>
      <c r="AO2" s="4"/>
      <c r="AP2" s="4"/>
      <c r="AQ2" s="4"/>
      <c r="AR2" s="4"/>
      <c r="AS2" s="4"/>
      <c r="AT2" s="4"/>
      <c r="AU2" s="4"/>
      <c r="AV2" s="4"/>
      <c r="AW2" s="4"/>
      <c r="AX2" s="4"/>
      <c r="AY2" s="4"/>
      <c r="AZ2" s="4"/>
      <c r="BA2" s="4"/>
      <c r="BB2" s="4"/>
      <c r="BC2" s="4"/>
      <c r="BD2" s="4"/>
      <c r="BE2" s="4"/>
      <c r="BF2" s="9"/>
    </row>
    <row r="3" spans="1:58" s="2" customFormat="1" ht="4.5" customHeight="1" thickBot="1" x14ac:dyDescent="0.3">
      <c r="A3" s="83"/>
      <c r="B3" s="134"/>
      <c r="C3" s="134"/>
      <c r="D3" s="134"/>
      <c r="E3" s="134"/>
      <c r="F3" s="134"/>
      <c r="G3" s="134"/>
      <c r="H3" s="134"/>
      <c r="I3" s="303"/>
      <c r="J3" s="29"/>
      <c r="K3" s="135"/>
      <c r="L3" s="29"/>
      <c r="M3" s="4"/>
      <c r="N3" s="4"/>
      <c r="O3" s="4"/>
      <c r="P3" s="4"/>
      <c r="Q3" s="4"/>
      <c r="R3" s="4"/>
      <c r="S3" s="4"/>
      <c r="T3" s="4"/>
      <c r="U3" s="4"/>
      <c r="V3" s="4"/>
      <c r="W3" s="4"/>
      <c r="X3" s="4"/>
      <c r="Y3" s="4"/>
      <c r="Z3" s="4"/>
      <c r="AA3" s="6"/>
      <c r="AB3" s="7"/>
      <c r="AC3" s="6"/>
      <c r="AD3" s="6"/>
      <c r="AE3" s="6"/>
      <c r="AF3" s="6"/>
      <c r="AG3" s="8"/>
      <c r="AH3" s="6"/>
      <c r="AI3" s="6"/>
      <c r="AJ3" s="6"/>
      <c r="AK3" s="6"/>
      <c r="AL3" s="156"/>
      <c r="AM3" s="6"/>
      <c r="AN3" s="6"/>
      <c r="AO3" s="4"/>
      <c r="AP3" s="4"/>
      <c r="AQ3" s="4"/>
      <c r="AR3" s="4"/>
      <c r="AS3" s="4"/>
      <c r="AT3" s="4"/>
      <c r="AU3" s="4"/>
      <c r="AV3" s="4"/>
      <c r="AW3" s="4"/>
      <c r="AX3" s="4"/>
      <c r="AY3" s="4"/>
      <c r="AZ3" s="4"/>
      <c r="BA3" s="4"/>
      <c r="BB3" s="4"/>
      <c r="BC3" s="4"/>
      <c r="BD3" s="4"/>
      <c r="BE3" s="4"/>
      <c r="BF3" s="9"/>
    </row>
    <row r="4" spans="1:58" s="146" customFormat="1" ht="18.600000000000001" customHeight="1" thickBot="1" x14ac:dyDescent="0.3">
      <c r="A4" s="304" t="s">
        <v>7</v>
      </c>
      <c r="B4" s="387" t="str">
        <f>FR!$B$19</f>
        <v>IMPLANTAÇÃO DO CENTRO DE ATENÇÃO PSICOSSOCIAL (CAPS) TIPO 3 - CRUZ DAS ALMAS</v>
      </c>
      <c r="C4" s="333"/>
      <c r="D4" s="333"/>
      <c r="E4" s="333"/>
      <c r="F4" s="799" t="s">
        <v>129</v>
      </c>
      <c r="G4" s="800"/>
      <c r="H4" s="334" t="s">
        <v>84</v>
      </c>
      <c r="I4" s="335">
        <f>FR!I71</f>
        <v>0.25829999999999997</v>
      </c>
      <c r="J4" s="301"/>
      <c r="K4" s="243"/>
      <c r="L4" s="136"/>
      <c r="M4" s="136"/>
      <c r="N4" s="136"/>
      <c r="O4" s="136"/>
      <c r="P4" s="136"/>
      <c r="Q4" s="136"/>
      <c r="R4" s="137"/>
      <c r="S4" s="794"/>
      <c r="T4" s="794"/>
      <c r="U4" s="794"/>
      <c r="V4" s="136"/>
      <c r="W4" s="136"/>
      <c r="X4" s="136"/>
      <c r="Y4" s="136"/>
      <c r="Z4" s="136"/>
      <c r="AA4" s="137"/>
      <c r="AB4" s="138"/>
      <c r="AC4" s="139"/>
      <c r="AD4" s="140"/>
      <c r="AE4" s="141"/>
      <c r="AF4" s="142"/>
      <c r="AG4" s="143"/>
      <c r="AH4" s="144"/>
      <c r="AI4" s="144"/>
      <c r="AJ4" s="144"/>
      <c r="AK4" s="156"/>
      <c r="AL4" s="143"/>
      <c r="AM4" s="136"/>
      <c r="AN4" s="136"/>
      <c r="AO4" s="136"/>
      <c r="AP4" s="136"/>
      <c r="AQ4" s="136"/>
      <c r="AR4" s="136"/>
      <c r="AS4" s="136"/>
      <c r="AT4" s="136"/>
      <c r="AU4" s="136"/>
      <c r="AV4" s="136"/>
      <c r="AW4" s="136"/>
      <c r="AX4" s="136"/>
      <c r="AY4" s="136"/>
      <c r="AZ4" s="136"/>
      <c r="BA4" s="136"/>
      <c r="BB4" s="136"/>
      <c r="BC4" s="136"/>
      <c r="BD4" s="136"/>
      <c r="BE4" s="145"/>
    </row>
    <row r="5" spans="1:58" s="146" customFormat="1" ht="14.25" customHeight="1" thickBot="1" x14ac:dyDescent="0.3">
      <c r="A5" s="304" t="s">
        <v>8</v>
      </c>
      <c r="B5" s="333" t="str">
        <f>FR!$B$20</f>
        <v>SESAB - SECRETARIA DE SAÚDE DO ESTADO DA BAHIA</v>
      </c>
      <c r="C5" s="333"/>
      <c r="D5" s="333"/>
      <c r="E5" s="333"/>
      <c r="F5" s="336" t="s">
        <v>144</v>
      </c>
      <c r="G5" s="337" t="str">
        <f>BDI!$E$5</f>
        <v>03/26</v>
      </c>
      <c r="H5" s="338" t="s">
        <v>85</v>
      </c>
      <c r="I5" s="339">
        <f>FR!I72</f>
        <v>0.16800000000000001</v>
      </c>
      <c r="J5" s="302"/>
      <c r="K5" s="244"/>
      <c r="L5" s="136"/>
      <c r="M5" s="136"/>
      <c r="N5" s="136"/>
      <c r="O5" s="136"/>
      <c r="P5" s="136"/>
      <c r="Q5" s="136"/>
      <c r="R5" s="136"/>
      <c r="S5" s="136"/>
      <c r="T5" s="136"/>
      <c r="U5" s="136"/>
      <c r="V5" s="136"/>
      <c r="W5" s="136"/>
      <c r="X5" s="136"/>
      <c r="Y5" s="136"/>
      <c r="Z5" s="136"/>
      <c r="AA5" s="137"/>
      <c r="AB5" s="138"/>
      <c r="AC5" s="139"/>
      <c r="AD5" s="140"/>
      <c r="AE5" s="147"/>
      <c r="AF5" s="148"/>
      <c r="AG5" s="149"/>
      <c r="AH5" s="150"/>
      <c r="AI5" s="150"/>
      <c r="AJ5" s="150"/>
      <c r="AK5" s="156"/>
      <c r="AL5" s="149"/>
      <c r="AM5" s="136"/>
      <c r="AN5" s="136"/>
      <c r="AO5" s="136"/>
      <c r="AP5" s="136"/>
      <c r="AQ5" s="136"/>
      <c r="AR5" s="136"/>
      <c r="AS5" s="136"/>
      <c r="AT5" s="136"/>
      <c r="AU5" s="136"/>
      <c r="AV5" s="136"/>
      <c r="AW5" s="136"/>
      <c r="AX5" s="136"/>
      <c r="AY5" s="136"/>
      <c r="AZ5" s="136"/>
      <c r="BA5" s="136"/>
      <c r="BB5" s="136"/>
      <c r="BC5" s="136"/>
      <c r="BD5" s="136"/>
      <c r="BE5" s="145"/>
    </row>
    <row r="6" spans="1:58" s="78" customFormat="1" ht="13.5" thickBot="1" x14ac:dyDescent="0.25">
      <c r="A6" s="172"/>
      <c r="B6" s="172"/>
      <c r="C6" s="172"/>
      <c r="D6" s="172"/>
      <c r="E6" s="172"/>
      <c r="F6" s="172"/>
      <c r="G6" s="172"/>
      <c r="H6" s="172"/>
      <c r="I6" s="172"/>
      <c r="J6" s="172"/>
      <c r="K6" s="172"/>
      <c r="L6" s="172"/>
      <c r="M6" s="172"/>
      <c r="N6" s="172"/>
    </row>
    <row r="7" spans="1:58" x14ac:dyDescent="0.25">
      <c r="A7" s="797" t="s">
        <v>6</v>
      </c>
      <c r="B7" s="801" t="s">
        <v>0</v>
      </c>
      <c r="C7" s="802"/>
      <c r="D7" s="802"/>
      <c r="E7" s="802"/>
      <c r="F7" s="802"/>
      <c r="G7" s="802"/>
      <c r="H7" s="802"/>
      <c r="I7" s="803"/>
      <c r="J7" s="181"/>
      <c r="K7" s="795" t="s">
        <v>86</v>
      </c>
    </row>
    <row r="8" spans="1:58" ht="66" customHeight="1" thickBot="1" x14ac:dyDescent="0.3">
      <c r="A8" s="798"/>
      <c r="B8" s="804"/>
      <c r="C8" s="805"/>
      <c r="D8" s="805"/>
      <c r="E8" s="805"/>
      <c r="F8" s="805"/>
      <c r="G8" s="805"/>
      <c r="H8" s="805"/>
      <c r="I8" s="806"/>
      <c r="J8" s="124"/>
      <c r="K8" s="796"/>
    </row>
    <row r="9" spans="1:58" ht="3.75" customHeight="1" x14ac:dyDescent="0.25">
      <c r="A9" s="152"/>
      <c r="G9" s="436"/>
      <c r="H9" s="436"/>
      <c r="I9" s="439"/>
      <c r="K9" s="182"/>
    </row>
    <row r="10" spans="1:58" s="296" customFormat="1" ht="11.25" x14ac:dyDescent="0.2">
      <c r="A10" s="233" t="s">
        <v>287</v>
      </c>
      <c r="B10" s="232" t="s">
        <v>1008</v>
      </c>
      <c r="C10" s="293"/>
      <c r="D10" s="293"/>
      <c r="E10" s="294"/>
      <c r="F10" s="295"/>
      <c r="G10" s="437"/>
      <c r="H10" s="295"/>
      <c r="I10" s="440"/>
      <c r="K10" s="183">
        <v>11035.08</v>
      </c>
    </row>
    <row r="11" spans="1:58" s="296" customFormat="1" ht="11.25" x14ac:dyDescent="0.2">
      <c r="A11" s="233">
        <v>2</v>
      </c>
      <c r="B11" s="232" t="s">
        <v>1125</v>
      </c>
      <c r="C11" s="293"/>
      <c r="D11" s="293"/>
      <c r="E11" s="294"/>
      <c r="F11" s="295"/>
      <c r="G11" s="437"/>
      <c r="H11" s="295"/>
      <c r="I11" s="440"/>
      <c r="K11" s="183">
        <v>674327.12</v>
      </c>
    </row>
    <row r="12" spans="1:58" s="296" customFormat="1" ht="11.25" x14ac:dyDescent="0.2">
      <c r="A12" s="233">
        <v>3</v>
      </c>
      <c r="B12" s="232" t="s">
        <v>1009</v>
      </c>
      <c r="C12" s="297"/>
      <c r="D12" s="293"/>
      <c r="E12" s="298"/>
      <c r="F12" s="299"/>
      <c r="G12" s="437"/>
      <c r="H12" s="295"/>
      <c r="I12" s="441"/>
      <c r="K12" s="183">
        <v>190674.3</v>
      </c>
    </row>
    <row r="13" spans="1:58" s="296" customFormat="1" ht="11.25" x14ac:dyDescent="0.2">
      <c r="A13" s="233" t="s">
        <v>1018</v>
      </c>
      <c r="B13" s="232" t="s">
        <v>1011</v>
      </c>
      <c r="C13" s="297"/>
      <c r="D13" s="293"/>
      <c r="E13" s="298"/>
      <c r="F13" s="299"/>
      <c r="G13" s="437"/>
      <c r="H13" s="295"/>
      <c r="I13" s="441"/>
      <c r="K13" s="183">
        <v>1373045.17</v>
      </c>
    </row>
    <row r="14" spans="1:58" s="296" customFormat="1" ht="11.25" x14ac:dyDescent="0.2">
      <c r="A14" s="291" t="s">
        <v>1079</v>
      </c>
      <c r="B14" s="292" t="s">
        <v>3499</v>
      </c>
      <c r="C14" s="297"/>
      <c r="D14" s="293"/>
      <c r="E14" s="298"/>
      <c r="F14" s="299"/>
      <c r="G14" s="437"/>
      <c r="H14" s="295"/>
      <c r="I14" s="440"/>
      <c r="K14" s="300">
        <v>97484.61</v>
      </c>
    </row>
    <row r="15" spans="1:58" s="151" customFormat="1" ht="11.25" x14ac:dyDescent="0.2">
      <c r="A15" s="291" t="s">
        <v>2268</v>
      </c>
      <c r="B15" s="292" t="s">
        <v>3510</v>
      </c>
      <c r="C15" s="228"/>
      <c r="D15" s="227"/>
      <c r="E15" s="234"/>
      <c r="F15" s="290"/>
      <c r="G15" s="438"/>
      <c r="H15" s="295"/>
      <c r="I15" s="440"/>
      <c r="K15" s="300">
        <v>117732.58</v>
      </c>
    </row>
    <row r="16" spans="1:58" s="151" customFormat="1" ht="11.25" x14ac:dyDescent="0.2">
      <c r="A16" s="291" t="s">
        <v>2269</v>
      </c>
      <c r="B16" s="292" t="s">
        <v>3515</v>
      </c>
      <c r="C16" s="228"/>
      <c r="D16" s="227"/>
      <c r="E16" s="234"/>
      <c r="F16" s="290"/>
      <c r="G16" s="438"/>
      <c r="H16" s="295"/>
      <c r="I16" s="440"/>
      <c r="K16" s="300">
        <v>124265.39</v>
      </c>
    </row>
    <row r="17" spans="1:11" s="151" customFormat="1" ht="11.25" x14ac:dyDescent="0.2">
      <c r="A17" s="291" t="s">
        <v>2270</v>
      </c>
      <c r="B17" s="292" t="s">
        <v>3529</v>
      </c>
      <c r="C17" s="228"/>
      <c r="D17" s="227"/>
      <c r="E17" s="234"/>
      <c r="F17" s="290"/>
      <c r="G17" s="438"/>
      <c r="H17" s="295"/>
      <c r="I17" s="440"/>
      <c r="K17" s="300">
        <v>135891.72</v>
      </c>
    </row>
    <row r="18" spans="1:11" s="151" customFormat="1" ht="11.25" x14ac:dyDescent="0.2">
      <c r="A18" s="291" t="s">
        <v>2271</v>
      </c>
      <c r="B18" s="292" t="s">
        <v>3537</v>
      </c>
      <c r="C18" s="228"/>
      <c r="D18" s="227"/>
      <c r="E18" s="234"/>
      <c r="F18" s="290"/>
      <c r="G18" s="438"/>
      <c r="H18" s="295"/>
      <c r="I18" s="440"/>
      <c r="K18" s="300">
        <v>399840.84</v>
      </c>
    </row>
    <row r="19" spans="1:11" s="151" customFormat="1" ht="11.25" x14ac:dyDescent="0.2">
      <c r="A19" s="291" t="s">
        <v>2272</v>
      </c>
      <c r="B19" s="292" t="s">
        <v>5352</v>
      </c>
      <c r="C19" s="228"/>
      <c r="D19" s="227"/>
      <c r="E19" s="234"/>
      <c r="F19" s="290"/>
      <c r="G19" s="438"/>
      <c r="H19" s="295"/>
      <c r="I19" s="440"/>
      <c r="K19" s="300">
        <v>7636.8</v>
      </c>
    </row>
    <row r="20" spans="1:11" s="151" customFormat="1" ht="11.25" x14ac:dyDescent="0.2">
      <c r="A20" s="291" t="s">
        <v>2273</v>
      </c>
      <c r="B20" s="292" t="s">
        <v>3551</v>
      </c>
      <c r="C20" s="228"/>
      <c r="D20" s="227"/>
      <c r="E20" s="234"/>
      <c r="F20" s="290"/>
      <c r="G20" s="438"/>
      <c r="H20" s="295"/>
      <c r="I20" s="440"/>
      <c r="K20" s="300">
        <v>37965.17</v>
      </c>
    </row>
    <row r="21" spans="1:11" s="151" customFormat="1" ht="11.25" x14ac:dyDescent="0.2">
      <c r="A21" s="291" t="s">
        <v>2274</v>
      </c>
      <c r="B21" s="292" t="s">
        <v>3554</v>
      </c>
      <c r="C21" s="228"/>
      <c r="D21" s="227"/>
      <c r="E21" s="234"/>
      <c r="F21" s="290"/>
      <c r="G21" s="438"/>
      <c r="H21" s="295"/>
      <c r="I21" s="440"/>
      <c r="K21" s="300">
        <v>215031.67</v>
      </c>
    </row>
    <row r="22" spans="1:11" s="151" customFormat="1" ht="11.25" x14ac:dyDescent="0.2">
      <c r="A22" s="291" t="s">
        <v>2275</v>
      </c>
      <c r="B22" s="292" t="s">
        <v>3647</v>
      </c>
      <c r="C22" s="228"/>
      <c r="D22" s="227"/>
      <c r="E22" s="234"/>
      <c r="F22" s="290"/>
      <c r="G22" s="438"/>
      <c r="H22" s="295"/>
      <c r="I22" s="440"/>
      <c r="K22" s="300">
        <v>2947.5</v>
      </c>
    </row>
    <row r="23" spans="1:11" s="151" customFormat="1" ht="11.25" x14ac:dyDescent="0.2">
      <c r="A23" s="291" t="s">
        <v>2276</v>
      </c>
      <c r="B23" s="292" t="s">
        <v>3668</v>
      </c>
      <c r="C23" s="228"/>
      <c r="D23" s="227"/>
      <c r="E23" s="234"/>
      <c r="F23" s="290"/>
      <c r="G23" s="438"/>
      <c r="H23" s="295"/>
      <c r="I23" s="440"/>
      <c r="K23" s="300">
        <v>144805.07</v>
      </c>
    </row>
    <row r="24" spans="1:11" s="151" customFormat="1" ht="11.25" x14ac:dyDescent="0.2">
      <c r="A24" s="291" t="s">
        <v>2277</v>
      </c>
      <c r="B24" s="444" t="s">
        <v>3704</v>
      </c>
      <c r="C24" s="228"/>
      <c r="D24" s="227"/>
      <c r="E24" s="234"/>
      <c r="F24" s="290"/>
      <c r="G24" s="438"/>
      <c r="H24" s="295"/>
      <c r="I24" s="440"/>
      <c r="K24" s="300">
        <v>31572.69</v>
      </c>
    </row>
    <row r="25" spans="1:11" s="296" customFormat="1" ht="11.25" x14ac:dyDescent="0.2">
      <c r="A25" s="291" t="s">
        <v>7895</v>
      </c>
      <c r="B25" s="292" t="s">
        <v>3711</v>
      </c>
      <c r="C25" s="297"/>
      <c r="D25" s="293"/>
      <c r="E25" s="298"/>
      <c r="F25" s="299"/>
      <c r="G25" s="437"/>
      <c r="H25" s="295"/>
      <c r="I25" s="440"/>
      <c r="K25" s="300">
        <v>57871.13</v>
      </c>
    </row>
    <row r="26" spans="1:11" s="151" customFormat="1" ht="11.25" x14ac:dyDescent="0.2">
      <c r="A26" s="233">
        <v>5</v>
      </c>
      <c r="B26" s="445" t="s">
        <v>2362</v>
      </c>
      <c r="C26" s="297"/>
      <c r="D26" s="293"/>
      <c r="E26" s="298"/>
      <c r="F26" s="299"/>
      <c r="G26" s="437"/>
      <c r="H26" s="295"/>
      <c r="I26" s="441"/>
      <c r="J26" s="296"/>
      <c r="K26" s="183">
        <v>4583399.72</v>
      </c>
    </row>
    <row r="27" spans="1:11" s="151" customFormat="1" ht="11.25" x14ac:dyDescent="0.2">
      <c r="A27" s="291" t="s">
        <v>1021</v>
      </c>
      <c r="B27" s="292" t="s">
        <v>3716</v>
      </c>
      <c r="C27" s="228"/>
      <c r="D27" s="227"/>
      <c r="E27" s="234"/>
      <c r="F27" s="290"/>
      <c r="G27" s="438"/>
      <c r="H27" s="295"/>
      <c r="I27" s="440"/>
      <c r="K27" s="300">
        <v>278651.15000000002</v>
      </c>
    </row>
    <row r="28" spans="1:11" s="151" customFormat="1" ht="11.25" x14ac:dyDescent="0.2">
      <c r="A28" s="291" t="s">
        <v>1022</v>
      </c>
      <c r="B28" s="292" t="s">
        <v>2514</v>
      </c>
      <c r="C28" s="228"/>
      <c r="D28" s="227"/>
      <c r="E28" s="234"/>
      <c r="F28" s="290"/>
      <c r="G28" s="438"/>
      <c r="H28" s="295"/>
      <c r="I28" s="440"/>
      <c r="K28" s="300">
        <v>1072909.83</v>
      </c>
    </row>
    <row r="29" spans="1:11" s="151" customFormat="1" ht="11.25" x14ac:dyDescent="0.2">
      <c r="A29" s="291" t="s">
        <v>1023</v>
      </c>
      <c r="B29" s="292" t="s">
        <v>1193</v>
      </c>
      <c r="C29" s="228"/>
      <c r="D29" s="227"/>
      <c r="E29" s="234"/>
      <c r="F29" s="290"/>
      <c r="G29" s="438"/>
      <c r="H29" s="295"/>
      <c r="I29" s="440"/>
      <c r="K29" s="300">
        <v>425747.91</v>
      </c>
    </row>
    <row r="30" spans="1:11" s="151" customFormat="1" ht="11.25" x14ac:dyDescent="0.2">
      <c r="A30" s="291" t="s">
        <v>1203</v>
      </c>
      <c r="B30" s="292" t="s">
        <v>1204</v>
      </c>
      <c r="C30" s="228"/>
      <c r="D30" s="227"/>
      <c r="E30" s="234"/>
      <c r="F30" s="290"/>
      <c r="G30" s="438"/>
      <c r="H30" s="295"/>
      <c r="I30" s="440"/>
      <c r="K30" s="300">
        <v>122415.15</v>
      </c>
    </row>
    <row r="31" spans="1:11" s="151" customFormat="1" ht="11.25" x14ac:dyDescent="0.2">
      <c r="A31" s="291" t="s">
        <v>1209</v>
      </c>
      <c r="B31" s="292" t="s">
        <v>1210</v>
      </c>
      <c r="C31" s="228"/>
      <c r="D31" s="227"/>
      <c r="E31" s="234"/>
      <c r="F31" s="290"/>
      <c r="G31" s="438"/>
      <c r="H31" s="295"/>
      <c r="I31" s="440"/>
      <c r="K31" s="300">
        <v>161602.15</v>
      </c>
    </row>
    <row r="32" spans="1:11" s="151" customFormat="1" ht="11.25" x14ac:dyDescent="0.2">
      <c r="A32" s="291" t="s">
        <v>1216</v>
      </c>
      <c r="B32" s="292" t="s">
        <v>1217</v>
      </c>
      <c r="C32" s="228"/>
      <c r="D32" s="227"/>
      <c r="E32" s="234"/>
      <c r="F32" s="290"/>
      <c r="G32" s="438"/>
      <c r="H32" s="295"/>
      <c r="I32" s="440"/>
      <c r="K32" s="300">
        <v>353295.48</v>
      </c>
    </row>
    <row r="33" spans="1:11" s="151" customFormat="1" ht="11.25" x14ac:dyDescent="0.2">
      <c r="A33" s="291" t="s">
        <v>1238</v>
      </c>
      <c r="B33" s="292" t="s">
        <v>1239</v>
      </c>
      <c r="C33" s="228"/>
      <c r="D33" s="227"/>
      <c r="E33" s="234"/>
      <c r="F33" s="290"/>
      <c r="G33" s="438"/>
      <c r="H33" s="295"/>
      <c r="I33" s="440"/>
      <c r="K33" s="300">
        <v>554498.18000000005</v>
      </c>
    </row>
    <row r="34" spans="1:11" s="151" customFormat="1" ht="11.25" x14ac:dyDescent="0.2">
      <c r="A34" s="291" t="s">
        <v>1247</v>
      </c>
      <c r="B34" s="292" t="s">
        <v>1248</v>
      </c>
      <c r="C34" s="228"/>
      <c r="D34" s="227"/>
      <c r="E34" s="234"/>
      <c r="F34" s="290"/>
      <c r="G34" s="438"/>
      <c r="H34" s="295"/>
      <c r="I34" s="440"/>
      <c r="K34" s="300">
        <v>119358.95</v>
      </c>
    </row>
    <row r="35" spans="1:11" s="151" customFormat="1" ht="11.25" x14ac:dyDescent="0.2">
      <c r="A35" s="291" t="s">
        <v>1260</v>
      </c>
      <c r="B35" s="292" t="s">
        <v>1261</v>
      </c>
      <c r="C35" s="228"/>
      <c r="D35" s="227"/>
      <c r="E35" s="234"/>
      <c r="F35" s="290"/>
      <c r="G35" s="438"/>
      <c r="H35" s="295"/>
      <c r="I35" s="440"/>
      <c r="K35" s="300">
        <v>175148.27</v>
      </c>
    </row>
    <row r="36" spans="1:11" s="151" customFormat="1" ht="11.25" x14ac:dyDescent="0.2">
      <c r="A36" s="291" t="s">
        <v>1279</v>
      </c>
      <c r="B36" s="292" t="s">
        <v>1280</v>
      </c>
      <c r="C36" s="228"/>
      <c r="D36" s="227"/>
      <c r="E36" s="234"/>
      <c r="F36" s="290"/>
      <c r="G36" s="438"/>
      <c r="H36" s="295"/>
      <c r="I36" s="440"/>
      <c r="K36" s="300">
        <v>215268.01</v>
      </c>
    </row>
    <row r="37" spans="1:11" s="151" customFormat="1" ht="11.25" x14ac:dyDescent="0.2">
      <c r="A37" s="291" t="s">
        <v>1302</v>
      </c>
      <c r="B37" s="292" t="s">
        <v>7408</v>
      </c>
      <c r="C37" s="228"/>
      <c r="D37" s="227"/>
      <c r="E37" s="234"/>
      <c r="F37" s="290"/>
      <c r="G37" s="438"/>
      <c r="H37" s="295"/>
      <c r="I37" s="440"/>
      <c r="K37" s="300">
        <v>337010.75</v>
      </c>
    </row>
    <row r="38" spans="1:11" s="151" customFormat="1" ht="11.25" x14ac:dyDescent="0.2">
      <c r="A38" s="291" t="s">
        <v>1396</v>
      </c>
      <c r="B38" s="292" t="s">
        <v>2626</v>
      </c>
      <c r="C38" s="228"/>
      <c r="D38" s="227"/>
      <c r="E38" s="234"/>
      <c r="F38" s="290"/>
      <c r="G38" s="438"/>
      <c r="H38" s="295"/>
      <c r="I38" s="440"/>
      <c r="K38" s="300">
        <v>53906.21</v>
      </c>
    </row>
    <row r="39" spans="1:11" s="151" customFormat="1" ht="11.25" x14ac:dyDescent="0.2">
      <c r="A39" s="291" t="s">
        <v>1418</v>
      </c>
      <c r="B39" s="292" t="s">
        <v>2680</v>
      </c>
      <c r="C39" s="228"/>
      <c r="D39" s="227"/>
      <c r="E39" s="234"/>
      <c r="F39" s="290"/>
      <c r="G39" s="438"/>
      <c r="H39" s="295"/>
      <c r="I39" s="440"/>
      <c r="K39" s="300">
        <v>103231.82</v>
      </c>
    </row>
    <row r="40" spans="1:11" s="151" customFormat="1" ht="11.25" x14ac:dyDescent="0.2">
      <c r="A40" s="291" t="s">
        <v>1434</v>
      </c>
      <c r="B40" s="292" t="s">
        <v>1435</v>
      </c>
      <c r="C40" s="228"/>
      <c r="D40" s="227"/>
      <c r="E40" s="234"/>
      <c r="F40" s="290"/>
      <c r="G40" s="438"/>
      <c r="H40" s="295"/>
      <c r="I40" s="440"/>
      <c r="K40" s="300">
        <v>2461.14</v>
      </c>
    </row>
    <row r="41" spans="1:11" s="151" customFormat="1" ht="11.25" x14ac:dyDescent="0.2">
      <c r="A41" s="291" t="s">
        <v>1441</v>
      </c>
      <c r="B41" s="292" t="s">
        <v>1442</v>
      </c>
      <c r="C41" s="228"/>
      <c r="D41" s="227"/>
      <c r="E41" s="234"/>
      <c r="F41" s="290"/>
      <c r="G41" s="438"/>
      <c r="H41" s="295"/>
      <c r="I41" s="440"/>
      <c r="K41" s="300">
        <v>33484.71</v>
      </c>
    </row>
    <row r="42" spans="1:11" s="151" customFormat="1" ht="11.25" x14ac:dyDescent="0.2">
      <c r="A42" s="291" t="s">
        <v>1489</v>
      </c>
      <c r="B42" s="292" t="s">
        <v>1490</v>
      </c>
      <c r="C42" s="228"/>
      <c r="D42" s="227"/>
      <c r="E42" s="234"/>
      <c r="F42" s="290"/>
      <c r="G42" s="438"/>
      <c r="H42" s="295"/>
      <c r="I42" s="440"/>
      <c r="K42" s="300">
        <v>2437.85</v>
      </c>
    </row>
    <row r="43" spans="1:11" s="151" customFormat="1" ht="11.25" x14ac:dyDescent="0.2">
      <c r="A43" s="291" t="s">
        <v>1498</v>
      </c>
      <c r="B43" s="292" t="s">
        <v>1499</v>
      </c>
      <c r="C43" s="228"/>
      <c r="D43" s="227"/>
      <c r="E43" s="234"/>
      <c r="F43" s="290"/>
      <c r="G43" s="438"/>
      <c r="H43" s="295"/>
      <c r="I43" s="440"/>
      <c r="K43" s="300">
        <v>39124.379999999997</v>
      </c>
    </row>
    <row r="44" spans="1:11" s="151" customFormat="1" ht="11.25" x14ac:dyDescent="0.2">
      <c r="A44" s="291" t="s">
        <v>1574</v>
      </c>
      <c r="B44" s="292" t="s">
        <v>1575</v>
      </c>
      <c r="C44" s="228"/>
      <c r="D44" s="227"/>
      <c r="E44" s="234"/>
      <c r="F44" s="290"/>
      <c r="G44" s="438"/>
      <c r="H44" s="295"/>
      <c r="I44" s="440"/>
      <c r="K44" s="300">
        <v>32849</v>
      </c>
    </row>
    <row r="45" spans="1:11" s="151" customFormat="1" ht="11.25" x14ac:dyDescent="0.2">
      <c r="A45" s="291" t="s">
        <v>1594</v>
      </c>
      <c r="B45" s="292" t="s">
        <v>1595</v>
      </c>
      <c r="C45" s="228"/>
      <c r="D45" s="227"/>
      <c r="E45" s="234"/>
      <c r="F45" s="290"/>
      <c r="G45" s="438"/>
      <c r="H45" s="295"/>
      <c r="I45" s="440"/>
      <c r="K45" s="300">
        <v>253212.61</v>
      </c>
    </row>
    <row r="46" spans="1:11" s="151" customFormat="1" ht="11.25" x14ac:dyDescent="0.2">
      <c r="A46" s="291" t="s">
        <v>1639</v>
      </c>
      <c r="B46" s="292" t="s">
        <v>1640</v>
      </c>
      <c r="C46" s="228"/>
      <c r="D46" s="227"/>
      <c r="E46" s="234"/>
      <c r="F46" s="290"/>
      <c r="G46" s="438"/>
      <c r="H46" s="295"/>
      <c r="I46" s="440"/>
      <c r="K46" s="300">
        <v>10839.41</v>
      </c>
    </row>
    <row r="47" spans="1:11" s="151" customFormat="1" ht="11.25" x14ac:dyDescent="0.2">
      <c r="A47" s="291" t="s">
        <v>1668</v>
      </c>
      <c r="B47" s="292" t="s">
        <v>1669</v>
      </c>
      <c r="C47" s="228"/>
      <c r="D47" s="227"/>
      <c r="E47" s="234"/>
      <c r="F47" s="290"/>
      <c r="G47" s="438"/>
      <c r="H47" s="295"/>
      <c r="I47" s="440"/>
      <c r="K47" s="300">
        <v>164653.68</v>
      </c>
    </row>
    <row r="48" spans="1:11" s="151" customFormat="1" ht="11.25" x14ac:dyDescent="0.2">
      <c r="A48" s="291" t="s">
        <v>1721</v>
      </c>
      <c r="B48" s="292" t="s">
        <v>965</v>
      </c>
      <c r="C48" s="228"/>
      <c r="D48" s="227"/>
      <c r="E48" s="234"/>
      <c r="F48" s="290"/>
      <c r="G48" s="438"/>
      <c r="H48" s="295"/>
      <c r="I48" s="440"/>
      <c r="K48" s="300">
        <v>37321.730000000003</v>
      </c>
    </row>
    <row r="49" spans="1:11" s="151" customFormat="1" ht="11.25" x14ac:dyDescent="0.2">
      <c r="A49" s="291" t="s">
        <v>1736</v>
      </c>
      <c r="B49" s="292" t="s">
        <v>1737</v>
      </c>
      <c r="C49" s="228"/>
      <c r="D49" s="227"/>
      <c r="E49" s="234"/>
      <c r="F49" s="290"/>
      <c r="G49" s="438"/>
      <c r="H49" s="295"/>
      <c r="I49" s="440"/>
      <c r="K49" s="300">
        <v>33971.35</v>
      </c>
    </row>
    <row r="50" spans="1:11" s="296" customFormat="1" ht="11.25" x14ac:dyDescent="0.2">
      <c r="A50" s="233" t="s">
        <v>1745</v>
      </c>
      <c r="B50" s="232" t="s">
        <v>2845</v>
      </c>
      <c r="C50" s="297"/>
      <c r="D50" s="293"/>
      <c r="E50" s="298"/>
      <c r="F50" s="299"/>
      <c r="G50" s="437"/>
      <c r="H50" s="295"/>
      <c r="I50" s="441"/>
      <c r="K50" s="183">
        <v>70044.759999999995</v>
      </c>
    </row>
    <row r="51" spans="1:11" s="151" customFormat="1" ht="11.25" x14ac:dyDescent="0.2">
      <c r="A51" s="291" t="s">
        <v>1746</v>
      </c>
      <c r="B51" s="292" t="s">
        <v>3716</v>
      </c>
      <c r="C51" s="228"/>
      <c r="D51" s="227"/>
      <c r="E51" s="234"/>
      <c r="F51" s="290"/>
      <c r="G51" s="438"/>
      <c r="H51" s="295"/>
      <c r="I51" s="440"/>
      <c r="K51" s="300">
        <v>13207.83</v>
      </c>
    </row>
    <row r="52" spans="1:11" s="151" customFormat="1" ht="11.25" x14ac:dyDescent="0.2">
      <c r="A52" s="291" t="s">
        <v>1747</v>
      </c>
      <c r="B52" s="292" t="s">
        <v>2514</v>
      </c>
      <c r="C52" s="228"/>
      <c r="D52" s="227"/>
      <c r="E52" s="234"/>
      <c r="F52" s="290"/>
      <c r="G52" s="438"/>
      <c r="H52" s="295"/>
      <c r="I52" s="440"/>
      <c r="K52" s="300">
        <v>15903.19</v>
      </c>
    </row>
    <row r="53" spans="1:11" s="151" customFormat="1" ht="11.25" x14ac:dyDescent="0.2">
      <c r="A53" s="291" t="s">
        <v>5656</v>
      </c>
      <c r="B53" s="292" t="s">
        <v>1193</v>
      </c>
      <c r="C53" s="228"/>
      <c r="D53" s="227"/>
      <c r="E53" s="234"/>
      <c r="F53" s="290"/>
      <c r="G53" s="438"/>
      <c r="H53" s="295"/>
      <c r="I53" s="440"/>
      <c r="K53" s="300">
        <v>6930.24</v>
      </c>
    </row>
    <row r="54" spans="1:11" s="151" customFormat="1" ht="11.25" x14ac:dyDescent="0.2">
      <c r="A54" s="291" t="s">
        <v>5657</v>
      </c>
      <c r="B54" s="292" t="s">
        <v>1204</v>
      </c>
      <c r="C54" s="228"/>
      <c r="D54" s="227"/>
      <c r="E54" s="234"/>
      <c r="F54" s="290"/>
      <c r="G54" s="438"/>
      <c r="H54" s="295"/>
      <c r="I54" s="440"/>
      <c r="K54" s="300">
        <v>1070.08</v>
      </c>
    </row>
    <row r="55" spans="1:11" s="151" customFormat="1" ht="11.25" x14ac:dyDescent="0.2">
      <c r="A55" s="291" t="s">
        <v>5658</v>
      </c>
      <c r="B55" s="292" t="s">
        <v>1210</v>
      </c>
      <c r="C55" s="228"/>
      <c r="D55" s="227"/>
      <c r="E55" s="234"/>
      <c r="F55" s="290"/>
      <c r="G55" s="438"/>
      <c r="H55" s="295"/>
      <c r="I55" s="440"/>
      <c r="K55" s="300">
        <v>2346.83</v>
      </c>
    </row>
    <row r="56" spans="1:11" s="151" customFormat="1" ht="11.25" x14ac:dyDescent="0.2">
      <c r="A56" s="291" t="s">
        <v>5659</v>
      </c>
      <c r="B56" s="292" t="s">
        <v>1217</v>
      </c>
      <c r="C56" s="228"/>
      <c r="D56" s="227"/>
      <c r="E56" s="234"/>
      <c r="F56" s="290"/>
      <c r="G56" s="438"/>
      <c r="H56" s="295"/>
      <c r="I56" s="440"/>
      <c r="K56" s="300">
        <v>2653.53</v>
      </c>
    </row>
    <row r="57" spans="1:11" s="151" customFormat="1" ht="11.25" x14ac:dyDescent="0.2">
      <c r="A57" s="291" t="s">
        <v>5660</v>
      </c>
      <c r="B57" s="292" t="s">
        <v>1239</v>
      </c>
      <c r="C57" s="228"/>
      <c r="D57" s="227"/>
      <c r="E57" s="234"/>
      <c r="F57" s="290"/>
      <c r="G57" s="438"/>
      <c r="H57" s="295"/>
      <c r="I57" s="440"/>
      <c r="K57" s="300">
        <v>17656.52</v>
      </c>
    </row>
    <row r="58" spans="1:11" s="151" customFormat="1" ht="11.25" x14ac:dyDescent="0.2">
      <c r="A58" s="291" t="s">
        <v>5661</v>
      </c>
      <c r="B58" s="292" t="s">
        <v>1248</v>
      </c>
      <c r="C58" s="228"/>
      <c r="D58" s="227"/>
      <c r="E58" s="234"/>
      <c r="F58" s="290"/>
      <c r="G58" s="438"/>
      <c r="H58" s="295"/>
      <c r="I58" s="440"/>
      <c r="K58" s="300">
        <v>379.55</v>
      </c>
    </row>
    <row r="59" spans="1:11" s="151" customFormat="1" ht="11.25" x14ac:dyDescent="0.2">
      <c r="A59" s="291" t="s">
        <v>5662</v>
      </c>
      <c r="B59" s="292" t="s">
        <v>1261</v>
      </c>
      <c r="C59" s="228"/>
      <c r="D59" s="227"/>
      <c r="E59" s="234"/>
      <c r="F59" s="290"/>
      <c r="G59" s="438"/>
      <c r="H59" s="295"/>
      <c r="I59" s="440"/>
      <c r="K59" s="300">
        <v>3699.12</v>
      </c>
    </row>
    <row r="60" spans="1:11" s="151" customFormat="1" ht="11.25" x14ac:dyDescent="0.2">
      <c r="A60" s="291" t="s">
        <v>5663</v>
      </c>
      <c r="B60" s="292" t="s">
        <v>1280</v>
      </c>
      <c r="C60" s="228"/>
      <c r="D60" s="227"/>
      <c r="E60" s="234"/>
      <c r="F60" s="290"/>
      <c r="G60" s="438"/>
      <c r="H60" s="295"/>
      <c r="I60" s="440"/>
      <c r="K60" s="300">
        <v>496.22</v>
      </c>
    </row>
    <row r="61" spans="1:11" s="151" customFormat="1" ht="11.25" x14ac:dyDescent="0.2">
      <c r="A61" s="291" t="s">
        <v>5664</v>
      </c>
      <c r="B61" s="292" t="s">
        <v>7408</v>
      </c>
      <c r="C61" s="228"/>
      <c r="D61" s="227"/>
      <c r="E61" s="234"/>
      <c r="F61" s="290"/>
      <c r="G61" s="438"/>
      <c r="H61" s="295"/>
      <c r="I61" s="440"/>
      <c r="K61" s="300">
        <v>2914.73</v>
      </c>
    </row>
    <row r="62" spans="1:11" s="151" customFormat="1" ht="11.25" x14ac:dyDescent="0.2">
      <c r="A62" s="291" t="s">
        <v>5665</v>
      </c>
      <c r="B62" s="292" t="s">
        <v>1499</v>
      </c>
      <c r="C62" s="228"/>
      <c r="D62" s="227"/>
      <c r="E62" s="234"/>
      <c r="F62" s="290"/>
      <c r="G62" s="438"/>
      <c r="H62" s="295"/>
      <c r="I62" s="440"/>
      <c r="K62" s="300">
        <v>1211.3499999999999</v>
      </c>
    </row>
    <row r="63" spans="1:11" s="151" customFormat="1" ht="11.25" x14ac:dyDescent="0.2">
      <c r="A63" s="291" t="s">
        <v>5666</v>
      </c>
      <c r="B63" s="292" t="s">
        <v>1669</v>
      </c>
      <c r="C63" s="228"/>
      <c r="D63" s="227"/>
      <c r="E63" s="234"/>
      <c r="F63" s="290"/>
      <c r="G63" s="438"/>
      <c r="H63" s="295"/>
      <c r="I63" s="440"/>
      <c r="K63" s="300">
        <v>833.05</v>
      </c>
    </row>
    <row r="64" spans="1:11" s="151" customFormat="1" ht="11.25" x14ac:dyDescent="0.2">
      <c r="A64" s="291" t="s">
        <v>5667</v>
      </c>
      <c r="B64" s="292" t="s">
        <v>965</v>
      </c>
      <c r="C64" s="228"/>
      <c r="D64" s="227"/>
      <c r="E64" s="234"/>
      <c r="F64" s="290"/>
      <c r="G64" s="438"/>
      <c r="H64" s="295"/>
      <c r="I64" s="440"/>
      <c r="K64" s="300">
        <v>742.52</v>
      </c>
    </row>
    <row r="65" spans="1:11" s="296" customFormat="1" ht="11.25" x14ac:dyDescent="0.2">
      <c r="A65" s="233">
        <v>7</v>
      </c>
      <c r="B65" s="232" t="s">
        <v>4894</v>
      </c>
      <c r="C65" s="297"/>
      <c r="D65" s="293"/>
      <c r="E65" s="298"/>
      <c r="F65" s="299"/>
      <c r="G65" s="437"/>
      <c r="H65" s="295"/>
      <c r="I65" s="441"/>
      <c r="K65" s="183">
        <v>5324.7</v>
      </c>
    </row>
    <row r="66" spans="1:11" s="151" customFormat="1" ht="11.25" x14ac:dyDescent="0.2">
      <c r="A66" s="291" t="s">
        <v>2408</v>
      </c>
      <c r="B66" s="292" t="s">
        <v>3716</v>
      </c>
      <c r="C66" s="228"/>
      <c r="D66" s="227"/>
      <c r="E66" s="234"/>
      <c r="F66" s="290"/>
      <c r="G66" s="438"/>
      <c r="H66" s="295"/>
      <c r="I66" s="440"/>
      <c r="K66" s="300">
        <v>303.35000000000002</v>
      </c>
    </row>
    <row r="67" spans="1:11" s="151" customFormat="1" ht="11.25" x14ac:dyDescent="0.2">
      <c r="A67" s="291" t="s">
        <v>2409</v>
      </c>
      <c r="B67" s="292" t="s">
        <v>2514</v>
      </c>
      <c r="C67" s="228"/>
      <c r="D67" s="227"/>
      <c r="E67" s="234"/>
      <c r="F67" s="290"/>
      <c r="G67" s="438"/>
      <c r="H67" s="295"/>
      <c r="I67" s="440"/>
      <c r="K67" s="300">
        <v>2355.98</v>
      </c>
    </row>
    <row r="68" spans="1:11" s="151" customFormat="1" ht="11.25" x14ac:dyDescent="0.2">
      <c r="A68" s="291" t="s">
        <v>2410</v>
      </c>
      <c r="B68" s="292" t="s">
        <v>1210</v>
      </c>
      <c r="C68" s="228"/>
      <c r="D68" s="227"/>
      <c r="E68" s="234"/>
      <c r="F68" s="290"/>
      <c r="G68" s="438"/>
      <c r="H68" s="475"/>
      <c r="I68" s="440"/>
      <c r="K68" s="300">
        <v>346.66</v>
      </c>
    </row>
    <row r="69" spans="1:11" s="151" customFormat="1" ht="11.25" x14ac:dyDescent="0.2">
      <c r="A69" s="291" t="s">
        <v>2411</v>
      </c>
      <c r="B69" s="292" t="s">
        <v>1217</v>
      </c>
      <c r="C69" s="228"/>
      <c r="D69" s="227"/>
      <c r="E69" s="234"/>
      <c r="F69" s="290"/>
      <c r="G69" s="438"/>
      <c r="H69" s="295"/>
      <c r="I69" s="440"/>
      <c r="K69" s="300">
        <v>184.41</v>
      </c>
    </row>
    <row r="70" spans="1:11" s="151" customFormat="1" ht="11.25" x14ac:dyDescent="0.2">
      <c r="A70" s="291" t="s">
        <v>2412</v>
      </c>
      <c r="B70" s="292" t="s">
        <v>1239</v>
      </c>
      <c r="C70" s="228"/>
      <c r="D70" s="227"/>
      <c r="E70" s="234"/>
      <c r="F70" s="290"/>
      <c r="G70" s="438"/>
      <c r="H70" s="295"/>
      <c r="I70" s="440"/>
      <c r="K70" s="300">
        <v>1070.58</v>
      </c>
    </row>
    <row r="71" spans="1:11" s="151" customFormat="1" ht="11.25" x14ac:dyDescent="0.2">
      <c r="A71" s="291" t="s">
        <v>2413</v>
      </c>
      <c r="B71" s="292" t="s">
        <v>1248</v>
      </c>
      <c r="C71" s="228"/>
      <c r="D71" s="227"/>
      <c r="E71" s="234"/>
      <c r="F71" s="290"/>
      <c r="G71" s="438"/>
      <c r="H71" s="295"/>
      <c r="I71" s="440"/>
      <c r="K71" s="300">
        <v>40.479999999999997</v>
      </c>
    </row>
    <row r="72" spans="1:11" s="151" customFormat="1" ht="11.25" x14ac:dyDescent="0.2">
      <c r="A72" s="291" t="s">
        <v>2414</v>
      </c>
      <c r="B72" s="292" t="s">
        <v>1261</v>
      </c>
      <c r="C72" s="228"/>
      <c r="D72" s="227"/>
      <c r="E72" s="234"/>
      <c r="F72" s="290"/>
      <c r="G72" s="438"/>
      <c r="H72" s="295"/>
      <c r="I72" s="440"/>
      <c r="K72" s="300">
        <v>655.09</v>
      </c>
    </row>
    <row r="73" spans="1:11" s="151" customFormat="1" ht="11.25" x14ac:dyDescent="0.2">
      <c r="A73" s="291" t="s">
        <v>2415</v>
      </c>
      <c r="B73" s="292" t="s">
        <v>1280</v>
      </c>
      <c r="C73" s="228"/>
      <c r="D73" s="227"/>
      <c r="E73" s="234"/>
      <c r="F73" s="290"/>
      <c r="G73" s="438"/>
      <c r="H73" s="295"/>
      <c r="I73" s="440"/>
      <c r="K73" s="300">
        <v>182.52</v>
      </c>
    </row>
    <row r="74" spans="1:11" s="151" customFormat="1" ht="11.25" x14ac:dyDescent="0.2">
      <c r="A74" s="291" t="s">
        <v>2416</v>
      </c>
      <c r="B74" s="292" t="s">
        <v>965</v>
      </c>
      <c r="C74" s="228"/>
      <c r="D74" s="227"/>
      <c r="E74" s="234"/>
      <c r="F74" s="290"/>
      <c r="G74" s="438"/>
      <c r="H74" s="295"/>
      <c r="I74" s="440"/>
      <c r="K74" s="300">
        <v>185.63</v>
      </c>
    </row>
    <row r="75" spans="1:11" s="151" customFormat="1" ht="11.25" hidden="1" x14ac:dyDescent="0.2">
      <c r="A75" s="291"/>
      <c r="B75" s="292"/>
      <c r="C75" s="228"/>
      <c r="D75" s="227"/>
      <c r="E75" s="234"/>
      <c r="F75" s="290"/>
      <c r="G75" s="438"/>
      <c r="H75" s="295"/>
      <c r="I75" s="440"/>
      <c r="K75" s="300"/>
    </row>
    <row r="76" spans="1:11" s="151" customFormat="1" ht="11.25" hidden="1" x14ac:dyDescent="0.2">
      <c r="A76" s="291"/>
      <c r="B76" s="292"/>
      <c r="C76" s="228"/>
      <c r="D76" s="227"/>
      <c r="E76" s="234"/>
      <c r="F76" s="290"/>
      <c r="G76" s="438"/>
      <c r="H76" s="295"/>
      <c r="I76" s="440"/>
      <c r="K76" s="300"/>
    </row>
    <row r="77" spans="1:11" s="151" customFormat="1" ht="11.25" hidden="1" x14ac:dyDescent="0.2">
      <c r="A77" s="291"/>
      <c r="B77" s="292"/>
      <c r="C77" s="228"/>
      <c r="D77" s="227"/>
      <c r="E77" s="234"/>
      <c r="F77" s="290"/>
      <c r="G77" s="438"/>
      <c r="H77" s="295"/>
      <c r="I77" s="440"/>
      <c r="K77" s="300"/>
    </row>
    <row r="78" spans="1:11" s="151" customFormat="1" ht="11.25" hidden="1" x14ac:dyDescent="0.2">
      <c r="A78" s="291"/>
      <c r="B78" s="292"/>
      <c r="C78" s="228"/>
      <c r="D78" s="227"/>
      <c r="E78" s="234"/>
      <c r="F78" s="290"/>
      <c r="G78" s="438"/>
      <c r="H78" s="295"/>
      <c r="I78" s="440"/>
      <c r="K78" s="300"/>
    </row>
    <row r="79" spans="1:11" s="151" customFormat="1" ht="11.25" hidden="1" x14ac:dyDescent="0.2">
      <c r="A79" s="291"/>
      <c r="B79" s="292"/>
      <c r="C79" s="228"/>
      <c r="D79" s="227"/>
      <c r="E79" s="234"/>
      <c r="F79" s="290"/>
      <c r="G79" s="438"/>
      <c r="H79" s="295"/>
      <c r="I79" s="440"/>
      <c r="K79" s="300"/>
    </row>
    <row r="80" spans="1:11" s="151" customFormat="1" ht="11.25" hidden="1" x14ac:dyDescent="0.2">
      <c r="A80" s="291"/>
      <c r="B80" s="292"/>
      <c r="C80" s="228"/>
      <c r="D80" s="227"/>
      <c r="E80" s="234"/>
      <c r="F80" s="290"/>
      <c r="G80" s="438"/>
      <c r="H80" s="295"/>
      <c r="I80" s="440"/>
      <c r="K80" s="300"/>
    </row>
    <row r="81" spans="1:11" s="151" customFormat="1" ht="11.25" hidden="1" x14ac:dyDescent="0.2">
      <c r="A81" s="291"/>
      <c r="B81" s="292"/>
      <c r="C81" s="228"/>
      <c r="D81" s="227"/>
      <c r="E81" s="234"/>
      <c r="F81" s="290"/>
      <c r="G81" s="438"/>
      <c r="H81" s="295"/>
      <c r="I81" s="440"/>
      <c r="K81" s="300"/>
    </row>
    <row r="82" spans="1:11" s="151" customFormat="1" ht="11.25" hidden="1" x14ac:dyDescent="0.2">
      <c r="A82" s="291"/>
      <c r="B82" s="292"/>
      <c r="C82" s="228"/>
      <c r="D82" s="227"/>
      <c r="E82" s="234"/>
      <c r="F82" s="290"/>
      <c r="G82" s="438"/>
      <c r="H82" s="295"/>
      <c r="I82" s="440"/>
      <c r="K82" s="300"/>
    </row>
    <row r="83" spans="1:11" s="151" customFormat="1" ht="11.25" hidden="1" x14ac:dyDescent="0.2">
      <c r="A83" s="291"/>
      <c r="B83" s="292"/>
      <c r="C83" s="228"/>
      <c r="D83" s="227"/>
      <c r="E83" s="234"/>
      <c r="F83" s="290"/>
      <c r="G83" s="438"/>
      <c r="H83" s="295"/>
      <c r="I83" s="440"/>
      <c r="K83" s="300"/>
    </row>
    <row r="84" spans="1:11" s="151" customFormat="1" ht="11.25" hidden="1" x14ac:dyDescent="0.2">
      <c r="A84" s="291"/>
      <c r="B84" s="292"/>
      <c r="C84" s="228"/>
      <c r="D84" s="227"/>
      <c r="E84" s="234"/>
      <c r="F84" s="290"/>
      <c r="G84" s="438"/>
      <c r="H84" s="295"/>
      <c r="I84" s="440"/>
      <c r="K84" s="300"/>
    </row>
    <row r="85" spans="1:11" s="296" customFormat="1" ht="11.25" x14ac:dyDescent="0.2">
      <c r="A85" s="233">
        <v>8</v>
      </c>
      <c r="B85" s="232" t="s">
        <v>1020</v>
      </c>
      <c r="C85" s="297"/>
      <c r="D85" s="293"/>
      <c r="E85" s="298"/>
      <c r="F85" s="299"/>
      <c r="G85" s="437"/>
      <c r="H85" s="295"/>
      <c r="I85" s="441"/>
      <c r="K85" s="183">
        <v>12742.6</v>
      </c>
    </row>
    <row r="86" spans="1:11" s="151" customFormat="1" ht="3.75" customHeight="1" x14ac:dyDescent="0.2">
      <c r="A86" s="153"/>
      <c r="B86" s="208"/>
      <c r="C86" s="208"/>
      <c r="D86" s="208"/>
      <c r="E86" s="208"/>
      <c r="F86" s="208"/>
      <c r="G86" s="208"/>
      <c r="H86" s="208"/>
      <c r="I86" s="154"/>
      <c r="K86" s="184"/>
    </row>
    <row r="87" spans="1:11" s="151" customFormat="1" ht="15.75" customHeight="1" thickBot="1" x14ac:dyDescent="0.25">
      <c r="A87" s="792" t="s">
        <v>87</v>
      </c>
      <c r="B87" s="793"/>
      <c r="C87" s="793"/>
      <c r="D87" s="793"/>
      <c r="E87" s="793"/>
      <c r="F87" s="793"/>
      <c r="G87" s="442"/>
      <c r="H87" s="442"/>
      <c r="I87" s="443"/>
      <c r="J87" s="155"/>
      <c r="K87" s="185">
        <f>K10+K12+K26+K13+K50+K11+K65+K85</f>
        <v>6920593.4499999993</v>
      </c>
    </row>
  </sheetData>
  <mergeCells count="7">
    <mergeCell ref="A87:F87"/>
    <mergeCell ref="S4:U4"/>
    <mergeCell ref="K7:K8"/>
    <mergeCell ref="A1:I2"/>
    <mergeCell ref="A7:A8"/>
    <mergeCell ref="F4:G4"/>
    <mergeCell ref="B7:I8"/>
  </mergeCells>
  <phoneticPr fontId="80" type="noConversion"/>
  <conditionalFormatting sqref="A1 V1:V3 X1:AA3 AR1:AR3 AT1:BE3 BG1:HO3 A3:L3 H4 R4 A4:B5 Z4:AB5 AE4:AJ5 AL4:AM5 AQ4:AQ5 AS4:BD5 BF4:HN5 U5">
    <cfRule type="cellIs" dxfId="9" priority="1" stopIfTrue="1" operator="equal">
      <formula>0</formula>
    </cfRule>
  </conditionalFormatting>
  <pageMargins left="0.51181102362204722" right="0.51181102362204722" top="0.78740157480314965" bottom="0.78740157480314965" header="0.31496062992125984" footer="0.31496062992125984"/>
  <pageSetup paperSize="9" scale="73" orientation="portrait" horizontalDpi="200" r:id="rId1"/>
  <headerFooter>
    <oddFooter>&amp;L&amp;A&amp;RPágina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177"/>
  <sheetViews>
    <sheetView showZeros="0" view="pageBreakPreview" zoomScaleNormal="100" zoomScaleSheetLayoutView="100" workbookViewId="0">
      <selection activeCell="C20" sqref="C20"/>
    </sheetView>
  </sheetViews>
  <sheetFormatPr defaultRowHeight="15" x14ac:dyDescent="0.25"/>
  <cols>
    <col min="1" max="1" width="9.140625" customWidth="1"/>
    <col min="2" max="2" width="48.42578125" customWidth="1"/>
    <col min="3" max="14" width="10.28515625" customWidth="1"/>
    <col min="15" max="15" width="16.28515625" customWidth="1"/>
    <col min="16" max="16" width="12.140625" customWidth="1"/>
    <col min="17" max="17" width="10.85546875" customWidth="1"/>
  </cols>
  <sheetData>
    <row r="1" spans="1:61" s="2" customFormat="1" ht="14.25" customHeight="1" x14ac:dyDescent="0.25">
      <c r="A1" s="623" t="s">
        <v>2461</v>
      </c>
      <c r="B1" s="624"/>
      <c r="C1" s="624"/>
      <c r="D1" s="624"/>
      <c r="E1" s="624"/>
      <c r="F1" s="624"/>
      <c r="G1" s="624"/>
      <c r="H1" s="624"/>
      <c r="I1" s="624"/>
      <c r="J1" s="624"/>
      <c r="K1" s="624"/>
      <c r="L1" s="624"/>
      <c r="M1" s="624"/>
      <c r="N1" s="625"/>
      <c r="O1" s="814"/>
      <c r="P1" s="815"/>
      <c r="Q1" s="4"/>
      <c r="R1" s="4"/>
      <c r="S1" s="4"/>
      <c r="T1" s="4"/>
      <c r="U1" s="4"/>
      <c r="V1" s="4"/>
      <c r="W1" s="4"/>
      <c r="X1" s="4"/>
      <c r="Y1" s="4"/>
      <c r="Z1" s="4"/>
      <c r="AA1" s="4"/>
      <c r="AB1" s="4"/>
      <c r="AC1" s="4"/>
      <c r="AD1" s="6"/>
      <c r="AE1" s="7"/>
      <c r="AF1" s="6"/>
      <c r="AG1" s="6"/>
      <c r="AH1" s="6"/>
      <c r="AI1" s="6"/>
      <c r="AJ1" s="8"/>
      <c r="AK1" s="6"/>
      <c r="AL1" s="6"/>
      <c r="AM1" s="6"/>
      <c r="AN1" s="6"/>
      <c r="AO1" s="629"/>
      <c r="AP1" s="6"/>
      <c r="AQ1" s="6"/>
      <c r="AR1" s="4"/>
      <c r="AS1" s="4"/>
      <c r="AT1" s="4"/>
      <c r="AU1" s="4"/>
      <c r="AV1" s="4"/>
      <c r="AW1" s="4"/>
      <c r="AX1" s="4"/>
      <c r="AY1" s="4"/>
      <c r="AZ1" s="4"/>
      <c r="BA1" s="4"/>
      <c r="BB1" s="4"/>
      <c r="BC1" s="4"/>
      <c r="BD1" s="4"/>
      <c r="BE1" s="4"/>
      <c r="BF1" s="4"/>
      <c r="BG1" s="4"/>
      <c r="BH1" s="4"/>
      <c r="BI1" s="9"/>
    </row>
    <row r="2" spans="1:61" s="2" customFormat="1" ht="14.25" customHeight="1" thickBot="1" x14ac:dyDescent="0.3">
      <c r="A2" s="626"/>
      <c r="B2" s="627"/>
      <c r="C2" s="627"/>
      <c r="D2" s="627"/>
      <c r="E2" s="627"/>
      <c r="F2" s="627"/>
      <c r="G2" s="627"/>
      <c r="H2" s="627"/>
      <c r="I2" s="627"/>
      <c r="J2" s="627"/>
      <c r="K2" s="627"/>
      <c r="L2" s="627"/>
      <c r="M2" s="627"/>
      <c r="N2" s="628"/>
      <c r="O2" s="816"/>
      <c r="P2" s="817"/>
      <c r="Q2" s="4"/>
      <c r="R2" s="4"/>
      <c r="S2" s="4"/>
      <c r="T2" s="4"/>
      <c r="U2" s="4"/>
      <c r="V2" s="4"/>
      <c r="W2" s="4"/>
      <c r="X2" s="4"/>
      <c r="Y2" s="4"/>
      <c r="Z2" s="4"/>
      <c r="AA2" s="4"/>
      <c r="AB2" s="4"/>
      <c r="AC2" s="4"/>
      <c r="AD2" s="6"/>
      <c r="AE2" s="7"/>
      <c r="AF2" s="6"/>
      <c r="AG2" s="6"/>
      <c r="AH2" s="6"/>
      <c r="AI2" s="6"/>
      <c r="AJ2" s="8"/>
      <c r="AK2" s="6"/>
      <c r="AL2" s="6"/>
      <c r="AM2" s="6"/>
      <c r="AN2" s="6"/>
      <c r="AO2" s="629"/>
      <c r="AP2" s="6"/>
      <c r="AQ2" s="6"/>
      <c r="AR2" s="4"/>
      <c r="AS2" s="4"/>
      <c r="AT2" s="4"/>
      <c r="AU2" s="4"/>
      <c r="AV2" s="4"/>
      <c r="AW2" s="4"/>
      <c r="AX2" s="4"/>
      <c r="AY2" s="4"/>
      <c r="AZ2" s="4"/>
      <c r="BA2" s="4"/>
      <c r="BB2" s="4"/>
      <c r="BC2" s="4"/>
      <c r="BD2" s="4"/>
      <c r="BE2" s="4"/>
      <c r="BF2" s="4"/>
      <c r="BG2" s="4"/>
      <c r="BH2" s="4"/>
      <c r="BI2" s="9"/>
    </row>
    <row r="3" spans="1:61" s="2" customFormat="1" ht="4.5" customHeight="1" thickBot="1" x14ac:dyDescent="0.3">
      <c r="A3" s="83"/>
      <c r="B3" s="134"/>
      <c r="O3" s="816"/>
      <c r="P3" s="817"/>
      <c r="Q3" s="4"/>
      <c r="R3" s="4"/>
      <c r="S3" s="4"/>
      <c r="T3" s="4"/>
      <c r="U3" s="4"/>
      <c r="V3" s="4"/>
      <c r="W3" s="4"/>
      <c r="X3" s="4"/>
      <c r="Y3" s="4"/>
      <c r="Z3" s="4"/>
      <c r="AA3" s="4"/>
      <c r="AB3" s="4"/>
      <c r="AC3" s="4"/>
      <c r="AD3" s="6"/>
      <c r="AE3" s="7"/>
      <c r="AF3" s="6"/>
      <c r="AG3" s="6"/>
      <c r="AH3" s="6"/>
      <c r="AI3" s="6"/>
      <c r="AJ3" s="8"/>
      <c r="AK3" s="6"/>
      <c r="AL3" s="6"/>
      <c r="AM3" s="6"/>
      <c r="AN3" s="6"/>
      <c r="AO3" s="629"/>
      <c r="AP3" s="6"/>
      <c r="AQ3" s="6"/>
      <c r="AR3" s="4"/>
      <c r="AS3" s="4"/>
      <c r="AT3" s="4"/>
      <c r="AU3" s="4"/>
      <c r="AV3" s="4"/>
      <c r="AW3" s="4"/>
      <c r="AX3" s="4"/>
      <c r="AY3" s="4"/>
      <c r="AZ3" s="4"/>
      <c r="BA3" s="4"/>
      <c r="BB3" s="4"/>
      <c r="BC3" s="4"/>
      <c r="BD3" s="4"/>
      <c r="BE3" s="4"/>
      <c r="BF3" s="4"/>
      <c r="BG3" s="4"/>
      <c r="BH3" s="4"/>
      <c r="BI3" s="9"/>
    </row>
    <row r="4" spans="1:61" s="146" customFormat="1" ht="14.25" customHeight="1" thickBot="1" x14ac:dyDescent="0.3">
      <c r="A4" s="304" t="s">
        <v>7</v>
      </c>
      <c r="B4" s="305" t="str">
        <f>FR!$B$19</f>
        <v>IMPLANTAÇÃO DO CENTRO DE ATENÇÃO PSICOSSOCIAL (CAPS) TIPO 3 - CRUZ DAS ALMAS</v>
      </c>
      <c r="C4" s="306"/>
      <c r="D4" s="306"/>
      <c r="E4" s="306"/>
      <c r="F4" s="306"/>
      <c r="G4" s="306"/>
      <c r="H4" s="306"/>
      <c r="I4" s="306"/>
      <c r="J4" s="306"/>
      <c r="K4" s="306"/>
      <c r="L4" s="306"/>
      <c r="M4" s="307" t="s">
        <v>10</v>
      </c>
      <c r="N4" s="308" t="str">
        <f>FR!$B$22</f>
        <v>01</v>
      </c>
      <c r="O4" s="816"/>
      <c r="P4" s="817"/>
      <c r="Q4" s="136"/>
      <c r="R4" s="136"/>
      <c r="S4" s="136"/>
      <c r="T4" s="136"/>
      <c r="U4" s="136"/>
      <c r="V4" s="137"/>
      <c r="W4" s="794"/>
      <c r="X4" s="794"/>
      <c r="Y4" s="794"/>
      <c r="Z4" s="136"/>
      <c r="AA4" s="136"/>
      <c r="AB4" s="136"/>
      <c r="AC4" s="136"/>
      <c r="AD4" s="136"/>
      <c r="AE4" s="137"/>
      <c r="AF4" s="138"/>
      <c r="AG4" s="139"/>
      <c r="AH4" s="140"/>
      <c r="AI4" s="141"/>
      <c r="AJ4" s="142"/>
      <c r="AK4" s="143"/>
      <c r="AL4" s="144"/>
      <c r="AM4" s="144"/>
      <c r="AN4" s="144"/>
      <c r="AO4" s="629"/>
      <c r="AP4" s="143"/>
      <c r="AQ4" s="136"/>
      <c r="AR4" s="136"/>
      <c r="AS4" s="136"/>
      <c r="AT4" s="136"/>
      <c r="AU4" s="136"/>
      <c r="AV4" s="136"/>
      <c r="AW4" s="136"/>
      <c r="AX4" s="136"/>
      <c r="AY4" s="136"/>
      <c r="AZ4" s="136"/>
      <c r="BA4" s="136"/>
      <c r="BB4" s="136"/>
      <c r="BC4" s="136"/>
      <c r="BD4" s="136"/>
      <c r="BE4" s="136"/>
      <c r="BF4" s="136"/>
      <c r="BG4" s="136"/>
      <c r="BH4" s="136"/>
      <c r="BI4" s="145"/>
    </row>
    <row r="5" spans="1:61" s="146" customFormat="1" ht="14.25" customHeight="1" thickBot="1" x14ac:dyDescent="0.3">
      <c r="A5" s="304" t="s">
        <v>8</v>
      </c>
      <c r="B5" s="305" t="str">
        <f>FR!$B$20</f>
        <v>SESAB - SECRETARIA DE SAÚDE DO ESTADO DA BAHIA</v>
      </c>
      <c r="C5" s="306"/>
      <c r="D5" s="306"/>
      <c r="E5" s="306"/>
      <c r="F5" s="306"/>
      <c r="G5" s="306"/>
      <c r="H5" s="306"/>
      <c r="I5" s="306"/>
      <c r="J5" s="306"/>
      <c r="K5" s="306"/>
      <c r="L5" s="306"/>
      <c r="M5" s="307" t="s">
        <v>11</v>
      </c>
      <c r="N5" s="309">
        <f>FR!$B$23</f>
        <v>46163</v>
      </c>
      <c r="O5" s="818"/>
      <c r="P5" s="819"/>
      <c r="Q5" s="136"/>
      <c r="R5" s="136"/>
      <c r="S5" s="136"/>
      <c r="T5" s="136"/>
      <c r="U5" s="136"/>
      <c r="V5" s="136"/>
      <c r="W5" s="136"/>
      <c r="X5" s="136"/>
      <c r="Y5" s="136"/>
      <c r="Z5" s="136"/>
      <c r="AA5" s="136"/>
      <c r="AB5" s="136"/>
      <c r="AC5" s="136"/>
      <c r="AD5" s="136"/>
      <c r="AE5" s="137"/>
      <c r="AF5" s="138"/>
      <c r="AG5" s="139"/>
      <c r="AH5" s="140"/>
      <c r="AI5" s="147"/>
      <c r="AJ5" s="148"/>
      <c r="AK5" s="149"/>
      <c r="AL5" s="150"/>
      <c r="AM5" s="150"/>
      <c r="AN5" s="150"/>
      <c r="AO5" s="629"/>
      <c r="AP5" s="149"/>
      <c r="AQ5" s="136"/>
      <c r="AR5" s="136"/>
      <c r="AS5" s="136"/>
      <c r="AT5" s="136"/>
      <c r="AU5" s="136"/>
      <c r="AV5" s="136"/>
      <c r="AW5" s="136"/>
      <c r="AX5" s="136"/>
      <c r="AY5" s="136"/>
      <c r="AZ5" s="136"/>
      <c r="BA5" s="136"/>
      <c r="BB5" s="136"/>
      <c r="BC5" s="136"/>
      <c r="BD5" s="136"/>
      <c r="BE5" s="136"/>
      <c r="BF5" s="136"/>
      <c r="BG5" s="136"/>
      <c r="BH5" s="136"/>
      <c r="BI5" s="145"/>
    </row>
    <row r="6" spans="1:61" s="78" customFormat="1" ht="13.5" thickBot="1" x14ac:dyDescent="0.25">
      <c r="A6" s="340"/>
      <c r="B6" s="172"/>
      <c r="C6" s="172"/>
      <c r="D6" s="172"/>
      <c r="E6" s="172"/>
      <c r="F6" s="172"/>
      <c r="G6" s="172"/>
      <c r="H6" s="172"/>
      <c r="I6" s="172"/>
      <c r="J6" s="172"/>
      <c r="K6" s="172"/>
      <c r="L6" s="172"/>
      <c r="M6" s="172"/>
      <c r="N6" s="172"/>
      <c r="O6" s="172"/>
      <c r="P6" s="341"/>
      <c r="Q6" s="172"/>
    </row>
    <row r="7" spans="1:61" x14ac:dyDescent="0.25">
      <c r="A7" s="797" t="s">
        <v>6</v>
      </c>
      <c r="B7" s="801" t="s">
        <v>0</v>
      </c>
      <c r="C7" s="820" t="s">
        <v>294</v>
      </c>
      <c r="D7" s="820"/>
      <c r="E7" s="820"/>
      <c r="F7" s="820"/>
      <c r="G7" s="820"/>
      <c r="H7" s="820"/>
      <c r="I7" s="820"/>
      <c r="J7" s="820"/>
      <c r="K7" s="820"/>
      <c r="L7" s="820"/>
      <c r="M7" s="820"/>
      <c r="N7" s="820"/>
      <c r="O7" s="820" t="s">
        <v>1001</v>
      </c>
      <c r="P7" s="822" t="s">
        <v>1002</v>
      </c>
    </row>
    <row r="8" spans="1:61" x14ac:dyDescent="0.25">
      <c r="A8" s="812"/>
      <c r="B8" s="813"/>
      <c r="C8" s="420" t="s">
        <v>293</v>
      </c>
      <c r="D8" s="420" t="s">
        <v>370</v>
      </c>
      <c r="E8" s="420" t="s">
        <v>568</v>
      </c>
      <c r="F8" s="420" t="s">
        <v>569</v>
      </c>
      <c r="G8" s="420" t="s">
        <v>570</v>
      </c>
      <c r="H8" s="420" t="s">
        <v>571</v>
      </c>
      <c r="I8" s="420" t="s">
        <v>586</v>
      </c>
      <c r="J8" s="420" t="s">
        <v>587</v>
      </c>
      <c r="K8" s="420" t="s">
        <v>588</v>
      </c>
      <c r="L8" s="420" t="s">
        <v>3409</v>
      </c>
      <c r="M8" s="420" t="s">
        <v>3410</v>
      </c>
      <c r="N8" s="420" t="s">
        <v>3411</v>
      </c>
      <c r="O8" s="821"/>
      <c r="P8" s="823"/>
    </row>
    <row r="9" spans="1:61" x14ac:dyDescent="0.25">
      <c r="A9" s="476"/>
      <c r="B9" s="421"/>
      <c r="C9" s="421"/>
      <c r="D9" s="421"/>
      <c r="E9" s="421"/>
      <c r="F9" s="421"/>
      <c r="G9" s="421"/>
      <c r="H9" s="421"/>
      <c r="I9" s="421"/>
      <c r="J9" s="421"/>
      <c r="K9" s="421"/>
      <c r="L9" s="421"/>
      <c r="M9" s="421"/>
      <c r="N9" s="421"/>
      <c r="O9" s="421"/>
      <c r="P9" s="477"/>
    </row>
    <row r="10" spans="1:61" x14ac:dyDescent="0.25">
      <c r="A10" s="483">
        <v>1</v>
      </c>
      <c r="B10" s="432" t="str">
        <f>TRV!B10</f>
        <v>SERVIÇOS INICIAIS</v>
      </c>
      <c r="C10" s="422">
        <f t="shared" ref="C10:H10" si="0">$O$10*C11</f>
        <v>5517.54</v>
      </c>
      <c r="D10" s="422">
        <f t="shared" si="0"/>
        <v>0</v>
      </c>
      <c r="E10" s="422">
        <f t="shared" si="0"/>
        <v>0</v>
      </c>
      <c r="F10" s="422">
        <f t="shared" si="0"/>
        <v>0</v>
      </c>
      <c r="G10" s="422">
        <f t="shared" si="0"/>
        <v>0</v>
      </c>
      <c r="H10" s="422">
        <f t="shared" si="0"/>
        <v>0</v>
      </c>
      <c r="I10" s="422"/>
      <c r="J10" s="422"/>
      <c r="K10" s="422"/>
      <c r="L10" s="422">
        <f>$O$10*L11</f>
        <v>0</v>
      </c>
      <c r="M10" s="422">
        <f>$O$10*M11</f>
        <v>0</v>
      </c>
      <c r="N10" s="422">
        <f>$O$10*N11</f>
        <v>5517.54</v>
      </c>
      <c r="O10" s="433">
        <f>TRV!K10</f>
        <v>11035.08</v>
      </c>
      <c r="P10" s="478"/>
    </row>
    <row r="11" spans="1:61" x14ac:dyDescent="0.25">
      <c r="A11" s="484"/>
      <c r="B11" s="424"/>
      <c r="C11" s="425">
        <v>0.5</v>
      </c>
      <c r="D11" s="425"/>
      <c r="E11" s="425"/>
      <c r="F11" s="425"/>
      <c r="G11" s="425"/>
      <c r="H11" s="425"/>
      <c r="I11" s="425"/>
      <c r="J11" s="425"/>
      <c r="K11" s="425"/>
      <c r="L11" s="425"/>
      <c r="M11" s="425"/>
      <c r="N11" s="425">
        <v>0.5</v>
      </c>
      <c r="O11" s="433"/>
      <c r="P11" s="479">
        <f>O10/$O$173</f>
        <v>1.5945279952834107E-3</v>
      </c>
      <c r="R11" s="201">
        <f>SUM(C11:N11)</f>
        <v>1</v>
      </c>
    </row>
    <row r="12" spans="1:61" x14ac:dyDescent="0.25">
      <c r="A12" s="483">
        <v>2</v>
      </c>
      <c r="B12" s="432" t="str">
        <f>TRV!B11</f>
        <v>ADMINISTRAÇÃO LOCAL</v>
      </c>
      <c r="C12" s="422">
        <f t="shared" ref="C12:N12" si="1">$O$12*C13</f>
        <v>47422.644735084876</v>
      </c>
      <c r="D12" s="422">
        <f t="shared" si="1"/>
        <v>50239.65474339408</v>
      </c>
      <c r="E12" s="422">
        <f t="shared" si="1"/>
        <v>46331.178176553338</v>
      </c>
      <c r="F12" s="422">
        <f t="shared" si="1"/>
        <v>50927.417703155777</v>
      </c>
      <c r="G12" s="422">
        <f t="shared" si="1"/>
        <v>56458.621684891325</v>
      </c>
      <c r="H12" s="422">
        <f t="shared" si="1"/>
        <v>53800.119671883222</v>
      </c>
      <c r="I12" s="422">
        <f t="shared" si="1"/>
        <v>49242.657321425213</v>
      </c>
      <c r="J12" s="422">
        <f t="shared" si="1"/>
        <v>64240.392928778798</v>
      </c>
      <c r="K12" s="422">
        <f t="shared" si="1"/>
        <v>62732.854643129227</v>
      </c>
      <c r="L12" s="422">
        <f t="shared" si="1"/>
        <v>70734.093164488513</v>
      </c>
      <c r="M12" s="422">
        <f t="shared" si="1"/>
        <v>76302.382422909461</v>
      </c>
      <c r="N12" s="422">
        <f t="shared" si="1"/>
        <v>45895.102804306356</v>
      </c>
      <c r="O12" s="433">
        <f>TRV!K11</f>
        <v>674327.12</v>
      </c>
      <c r="P12" s="478"/>
    </row>
    <row r="13" spans="1:61" x14ac:dyDescent="0.25">
      <c r="A13" s="484"/>
      <c r="B13" s="424"/>
      <c r="C13" s="426">
        <f>SUM(C16,C18,C20,C22,C24,C26,C28,C30,C32,C34,C36,C38,C40,C42,C44,C46,C48,C50,C52,C54,C56,C14,C10,C58,C60,C62,C64,C66,C68,C70,C72,C74,C76,C78,C80,C82,C84,C86,C88,C90,C92,C94,C96,C98,C100,C102,C104,C106,C108,C110,C112,C114,C116,C118,C120,C122,C124,C128,C130,C132,C134,C136,C138,C140,C142,C144,C146,C148,C150,C152,C154,C156,C158,C160,C126)/(SUM($O$14:$O$171)+$O$10)</f>
        <v>7.0325874977540392E-2</v>
      </c>
      <c r="D13" s="426">
        <f t="shared" ref="D13:N13" si="2">SUM(D16,D18,D20,D22,D24,D26,D28,D30,D32,D34,D36,D38,D40,D42,D44,D46,D48,D50,D52,D54,D56,D14,D10,D58,D60,D62,D64,D66,D68,D70,D72,D74,D76,D78,D80,D82,D84,D86,D88,D90,D92,D94,D96,D98,D100,D102,D104,D106,D108,D110,D112,D114,D116,D118,D120,D122,D124,D128,D130,D132,D134,D136,D138,D140,D142,D144,D146,D148,D150,D152,D154,D156,D158,D160,D126)/(SUM($O$14:$O$171)+$O$10)</f>
        <v>7.4503387530067133E-2</v>
      </c>
      <c r="E13" s="426">
        <f t="shared" si="2"/>
        <v>6.8707273966014212E-2</v>
      </c>
      <c r="F13" s="426">
        <f t="shared" si="2"/>
        <v>7.5523312340093601E-2</v>
      </c>
      <c r="G13" s="426">
        <f t="shared" si="2"/>
        <v>8.3725865400299082E-2</v>
      </c>
      <c r="H13" s="426">
        <f t="shared" si="2"/>
        <v>7.9783413830194494E-2</v>
      </c>
      <c r="I13" s="426">
        <f t="shared" si="2"/>
        <v>7.3024880448861698E-2</v>
      </c>
      <c r="J13" s="426">
        <f t="shared" si="2"/>
        <v>9.5265919200726787E-2</v>
      </c>
      <c r="K13" s="426">
        <f t="shared" si="2"/>
        <v>9.3030300550761225E-2</v>
      </c>
      <c r="L13" s="426">
        <f t="shared" si="2"/>
        <v>0.10489581549751181</v>
      </c>
      <c r="M13" s="426">
        <f t="shared" si="2"/>
        <v>0.11315336453160814</v>
      </c>
      <c r="N13" s="426">
        <f t="shared" si="2"/>
        <v>6.8060591726321729E-2</v>
      </c>
      <c r="O13" s="433"/>
      <c r="P13" s="479">
        <f>O12/$O$173</f>
        <v>9.7437759474225463E-2</v>
      </c>
      <c r="R13" s="201">
        <f>SUM(C13:N13)</f>
        <v>1.0000000000000004</v>
      </c>
    </row>
    <row r="14" spans="1:61" x14ac:dyDescent="0.25">
      <c r="A14" s="483">
        <v>3</v>
      </c>
      <c r="B14" s="432" t="str">
        <f>TRV!B12</f>
        <v>CANTEIRO DE OBRAS</v>
      </c>
      <c r="C14" s="422">
        <f t="shared" ref="C14:H14" si="3">$O$14*C15</f>
        <v>190674.3</v>
      </c>
      <c r="D14" s="422">
        <f t="shared" si="3"/>
        <v>0</v>
      </c>
      <c r="E14" s="422">
        <f t="shared" si="3"/>
        <v>0</v>
      </c>
      <c r="F14" s="422">
        <f t="shared" si="3"/>
        <v>0</v>
      </c>
      <c r="G14" s="422">
        <f t="shared" si="3"/>
        <v>0</v>
      </c>
      <c r="H14" s="422">
        <f t="shared" si="3"/>
        <v>0</v>
      </c>
      <c r="I14" s="422"/>
      <c r="J14" s="422"/>
      <c r="K14" s="422"/>
      <c r="L14" s="422">
        <f>$O$14*L15</f>
        <v>0</v>
      </c>
      <c r="M14" s="422">
        <f>$O$14*M15</f>
        <v>0</v>
      </c>
      <c r="N14" s="422">
        <f>$O$14*N15</f>
        <v>0</v>
      </c>
      <c r="O14" s="433">
        <f>TRV!K12</f>
        <v>190674.3</v>
      </c>
      <c r="P14" s="478"/>
    </row>
    <row r="15" spans="1:61" x14ac:dyDescent="0.25">
      <c r="A15" s="484"/>
      <c r="B15" s="424"/>
      <c r="C15" s="425">
        <v>1</v>
      </c>
      <c r="D15" s="425"/>
      <c r="E15" s="425"/>
      <c r="F15" s="425"/>
      <c r="G15" s="425"/>
      <c r="H15" s="425"/>
      <c r="I15" s="425"/>
      <c r="J15" s="425"/>
      <c r="K15" s="425"/>
      <c r="L15" s="425"/>
      <c r="M15" s="425"/>
      <c r="N15" s="425"/>
      <c r="O15" s="423"/>
      <c r="P15" s="479">
        <f>O14/$O$173</f>
        <v>2.7551726795915173E-2</v>
      </c>
    </row>
    <row r="16" spans="1:61" s="447" customFormat="1" x14ac:dyDescent="0.25">
      <c r="A16" s="485">
        <v>4</v>
      </c>
      <c r="B16" s="434" t="str">
        <f>TRV!B13</f>
        <v>IMPLANTAÇÃO (ÁREA EXTERNA)</v>
      </c>
      <c r="C16" s="446">
        <f t="shared" ref="C16:H16" si="4">$O$16*C17</f>
        <v>0</v>
      </c>
      <c r="D16" s="446">
        <f t="shared" si="4"/>
        <v>0</v>
      </c>
      <c r="E16" s="446">
        <f t="shared" si="4"/>
        <v>0</v>
      </c>
      <c r="F16" s="446">
        <f t="shared" si="4"/>
        <v>0</v>
      </c>
      <c r="G16" s="446">
        <f t="shared" si="4"/>
        <v>0</v>
      </c>
      <c r="H16" s="446">
        <f t="shared" si="4"/>
        <v>0</v>
      </c>
      <c r="I16" s="446"/>
      <c r="J16" s="446"/>
      <c r="K16" s="446"/>
      <c r="L16" s="446">
        <f>$O$16*L17</f>
        <v>0</v>
      </c>
      <c r="M16" s="446">
        <f>$O$16*M17</f>
        <v>0</v>
      </c>
      <c r="N16" s="446">
        <f>$O$16*N17</f>
        <v>0</v>
      </c>
      <c r="O16" s="435"/>
      <c r="P16" s="480"/>
      <c r="R16" s="448"/>
    </row>
    <row r="17" spans="1:18" ht="4.5" customHeight="1" x14ac:dyDescent="0.25">
      <c r="A17" s="484"/>
      <c r="B17" s="424"/>
      <c r="C17" s="425"/>
      <c r="D17" s="425"/>
      <c r="E17" s="425"/>
      <c r="F17" s="425"/>
      <c r="G17" s="425"/>
      <c r="H17" s="425"/>
      <c r="I17" s="425"/>
      <c r="J17" s="425"/>
      <c r="K17" s="425"/>
      <c r="L17" s="425"/>
      <c r="M17" s="425"/>
      <c r="N17" s="425"/>
      <c r="O17" s="423"/>
      <c r="P17" s="479">
        <f>O16/$O$173</f>
        <v>0</v>
      </c>
      <c r="R17" s="201">
        <f>SUM(C17:N17)</f>
        <v>0</v>
      </c>
    </row>
    <row r="18" spans="1:18" x14ac:dyDescent="0.25">
      <c r="A18" s="484" t="s">
        <v>1079</v>
      </c>
      <c r="B18" s="430" t="str">
        <f>TRV!B14</f>
        <v>SERVIÇOS PRELIMINARES</v>
      </c>
      <c r="C18" s="422">
        <f t="shared" ref="C18:H18" si="5">$O$18*C19</f>
        <v>97484.61</v>
      </c>
      <c r="D18" s="422">
        <f t="shared" si="5"/>
        <v>0</v>
      </c>
      <c r="E18" s="422">
        <f t="shared" si="5"/>
        <v>0</v>
      </c>
      <c r="F18" s="422">
        <f t="shared" si="5"/>
        <v>0</v>
      </c>
      <c r="G18" s="422">
        <f t="shared" si="5"/>
        <v>0</v>
      </c>
      <c r="H18" s="422">
        <f t="shared" si="5"/>
        <v>0</v>
      </c>
      <c r="I18" s="422"/>
      <c r="J18" s="422"/>
      <c r="K18" s="422"/>
      <c r="L18" s="422">
        <f>$O$18*L19</f>
        <v>0</v>
      </c>
      <c r="M18" s="422">
        <f>$O$18*M19</f>
        <v>0</v>
      </c>
      <c r="N18" s="422">
        <f>$O$18*N19</f>
        <v>0</v>
      </c>
      <c r="O18" s="423">
        <f>TRV!K14</f>
        <v>97484.61</v>
      </c>
      <c r="P18" s="478"/>
    </row>
    <row r="19" spans="1:18" x14ac:dyDescent="0.25">
      <c r="A19" s="484"/>
      <c r="B19" s="424"/>
      <c r="C19" s="425">
        <v>1</v>
      </c>
      <c r="D19" s="425"/>
      <c r="E19" s="425"/>
      <c r="F19" s="425"/>
      <c r="G19" s="425"/>
      <c r="H19" s="425"/>
      <c r="I19" s="425"/>
      <c r="J19" s="425"/>
      <c r="K19" s="425"/>
      <c r="L19" s="425"/>
      <c r="M19" s="425"/>
      <c r="N19" s="425"/>
      <c r="O19" s="423"/>
      <c r="P19" s="479">
        <f>O18/$O$173</f>
        <v>1.408616337663933E-2</v>
      </c>
      <c r="R19" s="201">
        <f>SUM(C19:N19)</f>
        <v>1</v>
      </c>
    </row>
    <row r="20" spans="1:18" x14ac:dyDescent="0.25">
      <c r="A20" s="484" t="s">
        <v>2268</v>
      </c>
      <c r="B20" s="430" t="str">
        <f>TRV!B15</f>
        <v>MOVIMENTAÇÃO DE TERRA</v>
      </c>
      <c r="C20" s="422">
        <f t="shared" ref="C20:H20" si="6">$O$20*C21</f>
        <v>117732.58</v>
      </c>
      <c r="D20" s="422">
        <f t="shared" si="6"/>
        <v>0</v>
      </c>
      <c r="E20" s="422">
        <f t="shared" si="6"/>
        <v>0</v>
      </c>
      <c r="F20" s="422">
        <f t="shared" si="6"/>
        <v>0</v>
      </c>
      <c r="G20" s="422">
        <f t="shared" si="6"/>
        <v>0</v>
      </c>
      <c r="H20" s="422">
        <f t="shared" si="6"/>
        <v>0</v>
      </c>
      <c r="I20" s="422"/>
      <c r="J20" s="422"/>
      <c r="K20" s="422"/>
      <c r="L20" s="422">
        <f>$O$20*L21</f>
        <v>0</v>
      </c>
      <c r="M20" s="422">
        <f>$O$20*M21</f>
        <v>0</v>
      </c>
      <c r="N20" s="422">
        <f>$O$20*N21</f>
        <v>0</v>
      </c>
      <c r="O20" s="423">
        <f>TRV!K15</f>
        <v>117732.58</v>
      </c>
      <c r="P20" s="478"/>
    </row>
    <row r="21" spans="1:18" x14ac:dyDescent="0.25">
      <c r="A21" s="484"/>
      <c r="B21" s="424"/>
      <c r="C21" s="425">
        <v>1</v>
      </c>
      <c r="D21" s="425"/>
      <c r="E21" s="425"/>
      <c r="F21" s="425"/>
      <c r="G21" s="425"/>
      <c r="H21" s="425"/>
      <c r="I21" s="425"/>
      <c r="J21" s="425"/>
      <c r="K21" s="425"/>
      <c r="L21" s="425"/>
      <c r="M21" s="425"/>
      <c r="N21" s="425"/>
      <c r="O21" s="423"/>
      <c r="P21" s="479">
        <f>O20/$O$173</f>
        <v>1.701191969310089E-2</v>
      </c>
      <c r="R21" s="201">
        <f>SUM(C21:N21)</f>
        <v>1</v>
      </c>
    </row>
    <row r="22" spans="1:18" x14ac:dyDescent="0.25">
      <c r="A22" s="484" t="s">
        <v>2269</v>
      </c>
      <c r="B22" s="430" t="str">
        <f>TRV!B16</f>
        <v>PAVIMENTAÇÃO - INTERNA LOTE</v>
      </c>
      <c r="C22" s="422">
        <f t="shared" ref="C22:H22" si="7">$O$22*C23</f>
        <v>0</v>
      </c>
      <c r="D22" s="422">
        <f t="shared" si="7"/>
        <v>0</v>
      </c>
      <c r="E22" s="422">
        <f t="shared" si="7"/>
        <v>0</v>
      </c>
      <c r="F22" s="422">
        <f t="shared" si="7"/>
        <v>0</v>
      </c>
      <c r="G22" s="422">
        <f t="shared" si="7"/>
        <v>0</v>
      </c>
      <c r="H22" s="422">
        <f t="shared" si="7"/>
        <v>0</v>
      </c>
      <c r="I22" s="422"/>
      <c r="J22" s="422"/>
      <c r="K22" s="422"/>
      <c r="L22" s="422">
        <f>$O$22*L23</f>
        <v>49706.156000000003</v>
      </c>
      <c r="M22" s="422">
        <f>$O$22*M23</f>
        <v>62132.695</v>
      </c>
      <c r="N22" s="422">
        <f>$O$22*N23</f>
        <v>12426.539000000001</v>
      </c>
      <c r="O22" s="423">
        <f>TRV!K16</f>
        <v>124265.39</v>
      </c>
      <c r="P22" s="478"/>
    </row>
    <row r="23" spans="1:18" x14ac:dyDescent="0.25">
      <c r="A23" s="484"/>
      <c r="B23" s="424"/>
      <c r="C23" s="425"/>
      <c r="D23" s="425"/>
      <c r="E23" s="425"/>
      <c r="F23" s="425"/>
      <c r="G23" s="425"/>
      <c r="H23" s="425"/>
      <c r="I23" s="425"/>
      <c r="J23" s="425"/>
      <c r="K23" s="425"/>
      <c r="L23" s="425">
        <v>0.4</v>
      </c>
      <c r="M23" s="425">
        <v>0.5</v>
      </c>
      <c r="N23" s="425">
        <v>0.1</v>
      </c>
      <c r="O23" s="423"/>
      <c r="P23" s="479">
        <f>O22/$O$173</f>
        <v>1.7955886427629995E-2</v>
      </c>
      <c r="R23" s="201">
        <f>SUM(C23:N23)</f>
        <v>1</v>
      </c>
    </row>
    <row r="24" spans="1:18" x14ac:dyDescent="0.25">
      <c r="A24" s="484" t="s">
        <v>2270</v>
      </c>
      <c r="B24" s="430" t="str">
        <f>TRV!B17</f>
        <v>PAVIMENTAÇÃO - EXTERNO AO LOTE</v>
      </c>
      <c r="C24" s="422">
        <f t="shared" ref="C24:H24" si="8">$O$24*C25</f>
        <v>0</v>
      </c>
      <c r="D24" s="422">
        <f t="shared" si="8"/>
        <v>0</v>
      </c>
      <c r="E24" s="422">
        <f t="shared" si="8"/>
        <v>0</v>
      </c>
      <c r="F24" s="422">
        <f t="shared" si="8"/>
        <v>0</v>
      </c>
      <c r="G24" s="422">
        <f t="shared" si="8"/>
        <v>0</v>
      </c>
      <c r="H24" s="422">
        <f t="shared" si="8"/>
        <v>0</v>
      </c>
      <c r="I24" s="422"/>
      <c r="J24" s="422"/>
      <c r="K24" s="422"/>
      <c r="L24" s="422">
        <f>$O$24*L25</f>
        <v>0</v>
      </c>
      <c r="M24" s="422">
        <f>$O$24*M25</f>
        <v>54356.688000000002</v>
      </c>
      <c r="N24" s="422">
        <f>$O$24*N25</f>
        <v>81535.031999999992</v>
      </c>
      <c r="O24" s="423">
        <f>TRV!K17</f>
        <v>135891.72</v>
      </c>
      <c r="P24" s="478"/>
    </row>
    <row r="25" spans="1:18" x14ac:dyDescent="0.25">
      <c r="A25" s="484"/>
      <c r="B25" s="424"/>
      <c r="C25" s="425"/>
      <c r="D25" s="425"/>
      <c r="E25" s="425"/>
      <c r="F25" s="425"/>
      <c r="G25" s="425"/>
      <c r="H25" s="425"/>
      <c r="I25" s="425"/>
      <c r="J25" s="425"/>
      <c r="K25" s="425"/>
      <c r="L25" s="425"/>
      <c r="M25" s="425">
        <v>0.4</v>
      </c>
      <c r="N25" s="425">
        <v>0.6</v>
      </c>
      <c r="O25" s="423"/>
      <c r="P25" s="479">
        <f>O24/$O$173</f>
        <v>1.9635847847701563E-2</v>
      </c>
      <c r="R25" s="201">
        <f>SUM(C25:N25)</f>
        <v>1</v>
      </c>
    </row>
    <row r="26" spans="1:18" x14ac:dyDescent="0.25">
      <c r="A26" s="484" t="s">
        <v>2271</v>
      </c>
      <c r="B26" s="430" t="str">
        <f>TRV!B18</f>
        <v>FECHAMENTOS E ESQUADRIAS</v>
      </c>
      <c r="C26" s="422">
        <f t="shared" ref="C26:H26" si="9">$O$26*C27</f>
        <v>0</v>
      </c>
      <c r="D26" s="422">
        <f t="shared" si="9"/>
        <v>0</v>
      </c>
      <c r="E26" s="422">
        <f t="shared" si="9"/>
        <v>0</v>
      </c>
      <c r="F26" s="422">
        <f t="shared" si="9"/>
        <v>0</v>
      </c>
      <c r="G26" s="422">
        <f t="shared" si="9"/>
        <v>0</v>
      </c>
      <c r="H26" s="422">
        <f t="shared" si="9"/>
        <v>0</v>
      </c>
      <c r="I26" s="422"/>
      <c r="J26" s="422"/>
      <c r="K26" s="422"/>
      <c r="L26" s="422">
        <f>$O$26*L27</f>
        <v>79968.168000000005</v>
      </c>
      <c r="M26" s="422">
        <f>$O$26*M27</f>
        <v>159936.33600000001</v>
      </c>
      <c r="N26" s="422">
        <f>$O$26*N27</f>
        <v>159936.33600000001</v>
      </c>
      <c r="O26" s="423">
        <f>TRV!K18</f>
        <v>399840.84</v>
      </c>
      <c r="P26" s="478"/>
    </row>
    <row r="27" spans="1:18" x14ac:dyDescent="0.25">
      <c r="A27" s="484"/>
      <c r="B27" s="424"/>
      <c r="C27" s="425"/>
      <c r="D27" s="425"/>
      <c r="E27" s="425"/>
      <c r="F27" s="425"/>
      <c r="G27" s="425"/>
      <c r="H27" s="425"/>
      <c r="I27" s="425"/>
      <c r="J27" s="425"/>
      <c r="K27" s="425"/>
      <c r="L27" s="425">
        <v>0.2</v>
      </c>
      <c r="M27" s="425">
        <v>0.4</v>
      </c>
      <c r="N27" s="425">
        <v>0.4</v>
      </c>
      <c r="O27" s="423"/>
      <c r="P27" s="479">
        <f>O26/$O$173</f>
        <v>5.777551345686982E-2</v>
      </c>
      <c r="R27" s="201">
        <f>SUM(C27:N27)</f>
        <v>1</v>
      </c>
    </row>
    <row r="28" spans="1:18" x14ac:dyDescent="0.25">
      <c r="A28" s="484" t="s">
        <v>2272</v>
      </c>
      <c r="B28" s="430" t="str">
        <f>TRV!B19</f>
        <v>ACESSIBILIDADE E DEMAIS ITENS</v>
      </c>
      <c r="C28" s="422">
        <f t="shared" ref="C28:H28" si="10">$O$28*C29</f>
        <v>0</v>
      </c>
      <c r="D28" s="422">
        <f t="shared" si="10"/>
        <v>0</v>
      </c>
      <c r="E28" s="422">
        <f t="shared" si="10"/>
        <v>0</v>
      </c>
      <c r="F28" s="422">
        <f t="shared" si="10"/>
        <v>0</v>
      </c>
      <c r="G28" s="422">
        <f t="shared" si="10"/>
        <v>0</v>
      </c>
      <c r="H28" s="422">
        <f t="shared" si="10"/>
        <v>0</v>
      </c>
      <c r="I28" s="422"/>
      <c r="J28" s="422"/>
      <c r="K28" s="422"/>
      <c r="L28" s="422">
        <f>$O$28*L29</f>
        <v>0</v>
      </c>
      <c r="M28" s="422">
        <f>$O$28*M29</f>
        <v>3054.7200000000003</v>
      </c>
      <c r="N28" s="422">
        <f>$O$28*N29</f>
        <v>4582.08</v>
      </c>
      <c r="O28" s="423">
        <f>TRV!K19</f>
        <v>7636.8</v>
      </c>
      <c r="P28" s="478"/>
    </row>
    <row r="29" spans="1:18" x14ac:dyDescent="0.25">
      <c r="A29" s="484"/>
      <c r="B29" s="424"/>
      <c r="C29" s="425"/>
      <c r="D29" s="425"/>
      <c r="E29" s="425"/>
      <c r="F29" s="425"/>
      <c r="G29" s="425"/>
      <c r="H29" s="425"/>
      <c r="I29" s="425"/>
      <c r="J29" s="425"/>
      <c r="K29" s="425"/>
      <c r="L29" s="425"/>
      <c r="M29" s="425">
        <v>0.4</v>
      </c>
      <c r="N29" s="425">
        <v>0.6</v>
      </c>
      <c r="O29" s="423"/>
      <c r="P29" s="479">
        <f>O28/$O$173</f>
        <v>1.1034891812637833E-3</v>
      </c>
      <c r="R29" s="201">
        <f>SUM(C29:N29)</f>
        <v>1</v>
      </c>
    </row>
    <row r="30" spans="1:18" x14ac:dyDescent="0.25">
      <c r="A30" s="484" t="s">
        <v>2273</v>
      </c>
      <c r="B30" s="430" t="str">
        <f>TRV!B20</f>
        <v>PAISAGISMO</v>
      </c>
      <c r="C30" s="422">
        <f t="shared" ref="C30:H30" si="11">$O$30*C31</f>
        <v>0</v>
      </c>
      <c r="D30" s="422">
        <f t="shared" si="11"/>
        <v>0</v>
      </c>
      <c r="E30" s="422">
        <f t="shared" si="11"/>
        <v>0</v>
      </c>
      <c r="F30" s="422">
        <f t="shared" si="11"/>
        <v>0</v>
      </c>
      <c r="G30" s="422">
        <f t="shared" si="11"/>
        <v>0</v>
      </c>
      <c r="H30" s="422">
        <f t="shared" si="11"/>
        <v>0</v>
      </c>
      <c r="I30" s="422"/>
      <c r="J30" s="422"/>
      <c r="K30" s="422"/>
      <c r="L30" s="422">
        <f>$O$30*L31</f>
        <v>0</v>
      </c>
      <c r="M30" s="422">
        <f>$O$30*M31</f>
        <v>0</v>
      </c>
      <c r="N30" s="422">
        <f>$O$30*N31</f>
        <v>37965.17</v>
      </c>
      <c r="O30" s="423">
        <f>TRV!K20</f>
        <v>37965.17</v>
      </c>
      <c r="P30" s="478"/>
    </row>
    <row r="31" spans="1:18" x14ac:dyDescent="0.25">
      <c r="A31" s="484"/>
      <c r="B31" s="424"/>
      <c r="C31" s="425"/>
      <c r="D31" s="425"/>
      <c r="E31" s="425"/>
      <c r="F31" s="425"/>
      <c r="G31" s="425"/>
      <c r="H31" s="425"/>
      <c r="I31" s="425"/>
      <c r="J31" s="425"/>
      <c r="K31" s="425"/>
      <c r="L31" s="425"/>
      <c r="M31" s="425"/>
      <c r="N31" s="425">
        <v>1</v>
      </c>
      <c r="O31" s="423"/>
      <c r="P31" s="479">
        <f>O30/$O$173</f>
        <v>5.4858257856484844E-3</v>
      </c>
      <c r="R31" s="201">
        <f>SUM(C31:N31)</f>
        <v>1</v>
      </c>
    </row>
    <row r="32" spans="1:18" x14ac:dyDescent="0.25">
      <c r="A32" s="484" t="s">
        <v>2274</v>
      </c>
      <c r="B32" s="430" t="str">
        <f>TRV!B21</f>
        <v>REDE EXTERNA DE INSTALAÇÕES ELÉTRICAS</v>
      </c>
      <c r="C32" s="422">
        <f t="shared" ref="C32:L32" si="12">$O$32*C33</f>
        <v>0</v>
      </c>
      <c r="D32" s="422">
        <f t="shared" si="12"/>
        <v>0</v>
      </c>
      <c r="E32" s="422">
        <f t="shared" si="12"/>
        <v>0</v>
      </c>
      <c r="F32" s="422">
        <f t="shared" si="12"/>
        <v>0</v>
      </c>
      <c r="G32" s="422">
        <f t="shared" si="12"/>
        <v>0</v>
      </c>
      <c r="H32" s="422">
        <f t="shared" si="12"/>
        <v>0</v>
      </c>
      <c r="I32" s="422">
        <f t="shared" si="12"/>
        <v>0</v>
      </c>
      <c r="J32" s="422">
        <f t="shared" si="12"/>
        <v>107515.83500000001</v>
      </c>
      <c r="K32" s="422">
        <f t="shared" si="12"/>
        <v>107515.83500000001</v>
      </c>
      <c r="L32" s="422">
        <f t="shared" si="12"/>
        <v>0</v>
      </c>
      <c r="M32" s="422">
        <f>$O$32*M33</f>
        <v>0</v>
      </c>
      <c r="N32" s="422">
        <f>$O$32*N33</f>
        <v>0</v>
      </c>
      <c r="O32" s="423">
        <f>TRV!K21</f>
        <v>215031.67</v>
      </c>
      <c r="P32" s="478"/>
    </row>
    <row r="33" spans="1:18" x14ac:dyDescent="0.25">
      <c r="A33" s="484"/>
      <c r="B33" s="424"/>
      <c r="C33" s="425"/>
      <c r="D33" s="425"/>
      <c r="E33" s="425"/>
      <c r="F33" s="425"/>
      <c r="G33" s="425"/>
      <c r="H33" s="425"/>
      <c r="I33" s="425"/>
      <c r="J33" s="425">
        <v>0.5</v>
      </c>
      <c r="K33" s="425">
        <v>0.5</v>
      </c>
      <c r="L33" s="425"/>
      <c r="M33" s="425"/>
      <c r="N33" s="425"/>
      <c r="O33" s="423"/>
      <c r="P33" s="479">
        <f>O32/$O$173</f>
        <v>3.1071276120113667E-2</v>
      </c>
      <c r="R33" s="201">
        <f>SUM(C33:N33)</f>
        <v>1</v>
      </c>
    </row>
    <row r="34" spans="1:18" ht="13.5" customHeight="1" x14ac:dyDescent="0.25">
      <c r="A34" s="484" t="s">
        <v>2275</v>
      </c>
      <c r="B34" s="452" t="str">
        <f>TRV!B22</f>
        <v>REDE EXTERNA DE CABEAMENTO ESTRUTURADO E CFTV</v>
      </c>
      <c r="C34" s="422">
        <f t="shared" ref="C34:M34" si="13">$O$34*C35</f>
        <v>0</v>
      </c>
      <c r="D34" s="422">
        <f t="shared" si="13"/>
        <v>0</v>
      </c>
      <c r="E34" s="422">
        <f t="shared" si="13"/>
        <v>0</v>
      </c>
      <c r="F34" s="422">
        <f t="shared" si="13"/>
        <v>0</v>
      </c>
      <c r="G34" s="422">
        <f t="shared" si="13"/>
        <v>0</v>
      </c>
      <c r="H34" s="422">
        <f t="shared" si="13"/>
        <v>0</v>
      </c>
      <c r="I34" s="422">
        <f t="shared" si="13"/>
        <v>0</v>
      </c>
      <c r="J34" s="422">
        <f t="shared" si="13"/>
        <v>1473.75</v>
      </c>
      <c r="K34" s="422">
        <f t="shared" si="13"/>
        <v>1473.75</v>
      </c>
      <c r="L34" s="422">
        <f t="shared" si="13"/>
        <v>0</v>
      </c>
      <c r="M34" s="422">
        <f t="shared" si="13"/>
        <v>0</v>
      </c>
      <c r="N34" s="422">
        <f>$O$34*N35</f>
        <v>0</v>
      </c>
      <c r="O34" s="423">
        <f>TRV!K22</f>
        <v>2947.5</v>
      </c>
      <c r="P34" s="478"/>
    </row>
    <row r="35" spans="1:18" x14ac:dyDescent="0.25">
      <c r="A35" s="484"/>
      <c r="B35" s="424"/>
      <c r="C35" s="425"/>
      <c r="D35" s="425"/>
      <c r="E35" s="425"/>
      <c r="F35" s="425"/>
      <c r="G35" s="425"/>
      <c r="H35" s="425"/>
      <c r="I35" s="425"/>
      <c r="J35" s="425">
        <v>0.5</v>
      </c>
      <c r="K35" s="425">
        <v>0.5</v>
      </c>
      <c r="L35" s="425"/>
      <c r="M35" s="425"/>
      <c r="N35" s="425"/>
      <c r="O35" s="423"/>
      <c r="P35" s="479">
        <f>O34/$O$173</f>
        <v>4.2590278150206914E-4</v>
      </c>
      <c r="R35" s="201">
        <f>SUM(C35:N35)</f>
        <v>1</v>
      </c>
    </row>
    <row r="36" spans="1:18" x14ac:dyDescent="0.25">
      <c r="A36" s="484" t="s">
        <v>2276</v>
      </c>
      <c r="B36" s="430" t="str">
        <f>TRV!B23</f>
        <v>REDE EXTERNA DE INSTALAÇÕES DE ÁGUA FRIA</v>
      </c>
      <c r="C36" s="422">
        <f t="shared" ref="C36:L36" si="14">$O$36*C37</f>
        <v>0</v>
      </c>
      <c r="D36" s="422">
        <f t="shared" si="14"/>
        <v>0</v>
      </c>
      <c r="E36" s="422">
        <f t="shared" si="14"/>
        <v>0</v>
      </c>
      <c r="F36" s="422">
        <f t="shared" si="14"/>
        <v>0</v>
      </c>
      <c r="G36" s="422">
        <f t="shared" si="14"/>
        <v>0</v>
      </c>
      <c r="H36" s="422">
        <f t="shared" si="14"/>
        <v>0</v>
      </c>
      <c r="I36" s="422">
        <f t="shared" si="14"/>
        <v>72402.535000000003</v>
      </c>
      <c r="J36" s="422">
        <f t="shared" si="14"/>
        <v>72402.535000000003</v>
      </c>
      <c r="K36" s="422">
        <f t="shared" si="14"/>
        <v>0</v>
      </c>
      <c r="L36" s="422">
        <f t="shared" si="14"/>
        <v>0</v>
      </c>
      <c r="M36" s="422">
        <f>$O$36*M37</f>
        <v>0</v>
      </c>
      <c r="N36" s="422">
        <f>$O$36*N37</f>
        <v>0</v>
      </c>
      <c r="O36" s="423">
        <f>TRV!K23</f>
        <v>144805.07</v>
      </c>
      <c r="P36" s="478"/>
    </row>
    <row r="37" spans="1:18" x14ac:dyDescent="0.25">
      <c r="A37" s="484"/>
      <c r="B37" s="424"/>
      <c r="C37" s="425"/>
      <c r="D37" s="425"/>
      <c r="E37" s="425"/>
      <c r="F37" s="425"/>
      <c r="G37" s="425"/>
      <c r="H37" s="425"/>
      <c r="I37" s="425">
        <v>0.5</v>
      </c>
      <c r="J37" s="425">
        <v>0.5</v>
      </c>
      <c r="K37" s="425"/>
      <c r="L37" s="425"/>
      <c r="M37" s="425"/>
      <c r="N37" s="425"/>
      <c r="O37" s="423"/>
      <c r="P37" s="479">
        <f>O36/$O$173</f>
        <v>2.0923793753554479E-2</v>
      </c>
      <c r="R37" s="201">
        <f>SUM(C37:N37)</f>
        <v>1</v>
      </c>
    </row>
    <row r="38" spans="1:18" x14ac:dyDescent="0.25">
      <c r="A38" s="484" t="s">
        <v>2277</v>
      </c>
      <c r="B38" s="424" t="str">
        <f>TRV!B24</f>
        <v>REDE EXTERNA DE INSTALAÇÕES DE ESGOTAMENTO SANITÁRIO</v>
      </c>
      <c r="C38" s="422">
        <f t="shared" ref="C38:L38" si="15">$O$38*C39</f>
        <v>0</v>
      </c>
      <c r="D38" s="422">
        <f t="shared" si="15"/>
        <v>0</v>
      </c>
      <c r="E38" s="422">
        <f t="shared" si="15"/>
        <v>0</v>
      </c>
      <c r="F38" s="422">
        <f t="shared" si="15"/>
        <v>0</v>
      </c>
      <c r="G38" s="422">
        <f t="shared" si="15"/>
        <v>0</v>
      </c>
      <c r="H38" s="422">
        <f t="shared" si="15"/>
        <v>0</v>
      </c>
      <c r="I38" s="422">
        <f t="shared" si="15"/>
        <v>15786.344999999999</v>
      </c>
      <c r="J38" s="422">
        <f t="shared" si="15"/>
        <v>15786.344999999999</v>
      </c>
      <c r="K38" s="422">
        <f t="shared" si="15"/>
        <v>0</v>
      </c>
      <c r="L38" s="422">
        <f t="shared" si="15"/>
        <v>0</v>
      </c>
      <c r="M38" s="422">
        <f>$O$38*M39</f>
        <v>0</v>
      </c>
      <c r="N38" s="422">
        <f>$O$38*N39</f>
        <v>0</v>
      </c>
      <c r="O38" s="423">
        <f>TRV!K24</f>
        <v>31572.69</v>
      </c>
      <c r="P38" s="478"/>
    </row>
    <row r="39" spans="1:18" x14ac:dyDescent="0.25">
      <c r="A39" s="484"/>
      <c r="B39" s="424"/>
      <c r="C39" s="425"/>
      <c r="D39" s="425"/>
      <c r="E39" s="425"/>
      <c r="F39" s="425"/>
      <c r="G39" s="425"/>
      <c r="H39" s="425"/>
      <c r="I39" s="425">
        <v>0.5</v>
      </c>
      <c r="J39" s="425">
        <v>0.5</v>
      </c>
      <c r="K39" s="425"/>
      <c r="L39" s="425"/>
      <c r="M39" s="425"/>
      <c r="N39" s="425"/>
      <c r="O39" s="423"/>
      <c r="P39" s="479">
        <f>O38/$O$173</f>
        <v>4.5621362139109623E-3</v>
      </c>
      <c r="R39" s="201">
        <f>SUM(C39:N39)</f>
        <v>1</v>
      </c>
    </row>
    <row r="40" spans="1:18" x14ac:dyDescent="0.25">
      <c r="A40" s="484" t="s">
        <v>7895</v>
      </c>
      <c r="B40" s="430" t="str">
        <f>TRV!B25</f>
        <v>REDE EXTERNA DE PLUVIAIS</v>
      </c>
      <c r="C40" s="422">
        <f t="shared" ref="C40:L40" si="16">$O$40*C41</f>
        <v>0</v>
      </c>
      <c r="D40" s="422">
        <f t="shared" si="16"/>
        <v>0</v>
      </c>
      <c r="E40" s="422">
        <f t="shared" si="16"/>
        <v>0</v>
      </c>
      <c r="F40" s="422">
        <f t="shared" si="16"/>
        <v>0</v>
      </c>
      <c r="G40" s="422">
        <f t="shared" si="16"/>
        <v>0</v>
      </c>
      <c r="H40" s="422">
        <f t="shared" si="16"/>
        <v>0</v>
      </c>
      <c r="I40" s="422">
        <f t="shared" si="16"/>
        <v>0</v>
      </c>
      <c r="J40" s="422">
        <f t="shared" si="16"/>
        <v>28935.564999999999</v>
      </c>
      <c r="K40" s="422">
        <f t="shared" si="16"/>
        <v>28935.564999999999</v>
      </c>
      <c r="L40" s="422">
        <f t="shared" si="16"/>
        <v>0</v>
      </c>
      <c r="M40" s="422">
        <f>$O$40*M41</f>
        <v>0</v>
      </c>
      <c r="N40" s="422">
        <f>$O$40*N41</f>
        <v>0</v>
      </c>
      <c r="O40" s="423">
        <f>TRV!K25</f>
        <v>57871.13</v>
      </c>
      <c r="P40" s="478"/>
    </row>
    <row r="41" spans="1:18" x14ac:dyDescent="0.25">
      <c r="A41" s="484"/>
      <c r="B41" s="424"/>
      <c r="C41" s="425"/>
      <c r="D41" s="425"/>
      <c r="E41" s="425"/>
      <c r="F41" s="425"/>
      <c r="G41" s="425"/>
      <c r="H41" s="425"/>
      <c r="I41" s="425"/>
      <c r="J41" s="425">
        <v>0.5</v>
      </c>
      <c r="K41" s="425">
        <v>0.5</v>
      </c>
      <c r="L41" s="425"/>
      <c r="M41" s="425"/>
      <c r="N41" s="425"/>
      <c r="O41" s="423"/>
      <c r="P41" s="479">
        <f>O40/$O$173</f>
        <v>8.3621629298279345E-3</v>
      </c>
      <c r="R41" s="201">
        <f>SUM(C41:N41)</f>
        <v>1</v>
      </c>
    </row>
    <row r="42" spans="1:18" s="447" customFormat="1" x14ac:dyDescent="0.25">
      <c r="A42" s="485">
        <v>5</v>
      </c>
      <c r="B42" s="434" t="str">
        <f>TRV!B26</f>
        <v>EDIFICAÇÃO PRINCIPAL</v>
      </c>
      <c r="C42" s="446">
        <f t="shared" ref="C42:H42" si="17">$O$42*C43</f>
        <v>0</v>
      </c>
      <c r="D42" s="446">
        <f t="shared" si="17"/>
        <v>0</v>
      </c>
      <c r="E42" s="446">
        <f t="shared" si="17"/>
        <v>0</v>
      </c>
      <c r="F42" s="446">
        <f t="shared" si="17"/>
        <v>0</v>
      </c>
      <c r="G42" s="446">
        <f t="shared" si="17"/>
        <v>0</v>
      </c>
      <c r="H42" s="446">
        <f t="shared" si="17"/>
        <v>0</v>
      </c>
      <c r="I42" s="446"/>
      <c r="J42" s="446"/>
      <c r="K42" s="446"/>
      <c r="L42" s="446">
        <f>$O$42*L43</f>
        <v>0</v>
      </c>
      <c r="M42" s="446">
        <f>$O$42*M43</f>
        <v>0</v>
      </c>
      <c r="N42" s="446">
        <f>$O$42*N43</f>
        <v>0</v>
      </c>
      <c r="O42" s="435"/>
      <c r="P42" s="480"/>
    </row>
    <row r="43" spans="1:18" ht="3" customHeight="1" x14ac:dyDescent="0.25">
      <c r="A43" s="484"/>
      <c r="B43" s="424"/>
      <c r="C43" s="425"/>
      <c r="D43" s="425"/>
      <c r="E43" s="425"/>
      <c r="F43" s="425"/>
      <c r="G43" s="425"/>
      <c r="H43" s="425"/>
      <c r="I43" s="425"/>
      <c r="J43" s="425"/>
      <c r="K43" s="425"/>
      <c r="L43" s="425"/>
      <c r="M43" s="425"/>
      <c r="N43" s="425"/>
      <c r="O43" s="423"/>
      <c r="P43" s="479">
        <f>O42/$O$173</f>
        <v>0</v>
      </c>
      <c r="R43" s="201">
        <f>SUM(C43:N43)</f>
        <v>0</v>
      </c>
    </row>
    <row r="44" spans="1:18" x14ac:dyDescent="0.25">
      <c r="A44" s="484" t="s">
        <v>2278</v>
      </c>
      <c r="B44" s="430" t="str">
        <f>TRV!B27</f>
        <v>INFRAESTRUTURA</v>
      </c>
      <c r="C44" s="422">
        <f t="shared" ref="C44:H44" si="18">$O$44*C45</f>
        <v>27865.115000000005</v>
      </c>
      <c r="D44" s="422">
        <f t="shared" si="18"/>
        <v>250786.03500000003</v>
      </c>
      <c r="E44" s="422">
        <f t="shared" si="18"/>
        <v>0</v>
      </c>
      <c r="F44" s="422">
        <f t="shared" si="18"/>
        <v>0</v>
      </c>
      <c r="G44" s="422">
        <f t="shared" si="18"/>
        <v>0</v>
      </c>
      <c r="H44" s="422">
        <f t="shared" si="18"/>
        <v>0</v>
      </c>
      <c r="I44" s="422"/>
      <c r="J44" s="422"/>
      <c r="K44" s="422"/>
      <c r="L44" s="422">
        <f>$O$44*L45</f>
        <v>0</v>
      </c>
      <c r="M44" s="422">
        <f>$O$44*M45</f>
        <v>0</v>
      </c>
      <c r="N44" s="422">
        <f>$O$44*N45</f>
        <v>0</v>
      </c>
      <c r="O44" s="423">
        <f>TRV!K27</f>
        <v>278651.15000000002</v>
      </c>
      <c r="P44" s="478"/>
    </row>
    <row r="45" spans="1:18" x14ac:dyDescent="0.25">
      <c r="A45" s="484"/>
      <c r="B45" s="424"/>
      <c r="C45" s="425">
        <v>0.1</v>
      </c>
      <c r="D45" s="425">
        <v>0.9</v>
      </c>
      <c r="E45" s="425"/>
      <c r="F45" s="425"/>
      <c r="G45" s="425"/>
      <c r="H45" s="425"/>
      <c r="I45" s="425"/>
      <c r="J45" s="425"/>
      <c r="K45" s="425"/>
      <c r="L45" s="425"/>
      <c r="M45" s="425"/>
      <c r="N45" s="425"/>
      <c r="O45" s="423"/>
      <c r="P45" s="479">
        <f>O44/$O$173</f>
        <v>4.0264054233672707E-2</v>
      </c>
      <c r="R45" s="201">
        <f>SUM(C45:N45)</f>
        <v>1</v>
      </c>
    </row>
    <row r="46" spans="1:18" x14ac:dyDescent="0.25">
      <c r="A46" s="484" t="s">
        <v>2279</v>
      </c>
      <c r="B46" s="430" t="str">
        <f>TRV!B28</f>
        <v>SUPERESTRUTURA</v>
      </c>
      <c r="C46" s="422">
        <f t="shared" ref="C46:H46" si="19">$O$46*C47</f>
        <v>0</v>
      </c>
      <c r="D46" s="422">
        <f t="shared" si="19"/>
        <v>214581.96600000001</v>
      </c>
      <c r="E46" s="422">
        <f t="shared" si="19"/>
        <v>429163.93200000003</v>
      </c>
      <c r="F46" s="422">
        <f t="shared" si="19"/>
        <v>429163.93200000003</v>
      </c>
      <c r="G46" s="422">
        <f t="shared" si="19"/>
        <v>0</v>
      </c>
      <c r="H46" s="422">
        <f t="shared" si="19"/>
        <v>0</v>
      </c>
      <c r="I46" s="422"/>
      <c r="J46" s="422"/>
      <c r="K46" s="422"/>
      <c r="L46" s="422">
        <f>$O$46*L47</f>
        <v>0</v>
      </c>
      <c r="M46" s="422">
        <f>$O$46*M47</f>
        <v>0</v>
      </c>
      <c r="N46" s="422">
        <f>$O$46*N47</f>
        <v>0</v>
      </c>
      <c r="O46" s="423">
        <f>TRV!K28</f>
        <v>1072909.83</v>
      </c>
      <c r="P46" s="478"/>
      <c r="R46" s="201"/>
    </row>
    <row r="47" spans="1:18" x14ac:dyDescent="0.25">
      <c r="A47" s="484"/>
      <c r="B47" s="424"/>
      <c r="C47" s="425"/>
      <c r="D47" s="425">
        <v>0.2</v>
      </c>
      <c r="E47" s="425">
        <v>0.4</v>
      </c>
      <c r="F47" s="425">
        <v>0.4</v>
      </c>
      <c r="G47" s="425"/>
      <c r="H47" s="425"/>
      <c r="I47" s="425"/>
      <c r="J47" s="425"/>
      <c r="K47" s="425"/>
      <c r="L47" s="425"/>
      <c r="M47" s="425"/>
      <c r="N47" s="425"/>
      <c r="O47" s="423"/>
      <c r="P47" s="479">
        <f>O46/$O$173</f>
        <v>0.15503147782796001</v>
      </c>
      <c r="R47" s="201">
        <f>SUM(C47:N47)</f>
        <v>1</v>
      </c>
    </row>
    <row r="48" spans="1:18" x14ac:dyDescent="0.25">
      <c r="A48" s="484" t="s">
        <v>2280</v>
      </c>
      <c r="B48" s="430" t="str">
        <f>TRV!B29</f>
        <v>VEDAÇÕES</v>
      </c>
      <c r="C48" s="422">
        <f t="shared" ref="C48:H48" si="20">$O$48*C49</f>
        <v>0</v>
      </c>
      <c r="D48" s="422">
        <f t="shared" si="20"/>
        <v>0</v>
      </c>
      <c r="E48" s="422">
        <f t="shared" si="20"/>
        <v>0</v>
      </c>
      <c r="F48" s="422">
        <f t="shared" si="20"/>
        <v>42574.790999999997</v>
      </c>
      <c r="G48" s="422">
        <f t="shared" si="20"/>
        <v>212873.95499999999</v>
      </c>
      <c r="H48" s="422">
        <f t="shared" si="20"/>
        <v>170299.16399999999</v>
      </c>
      <c r="I48" s="422"/>
      <c r="J48" s="422"/>
      <c r="K48" s="422"/>
      <c r="L48" s="422">
        <f>$O$48*L49</f>
        <v>0</v>
      </c>
      <c r="M48" s="422">
        <f>$O$48*M49</f>
        <v>0</v>
      </c>
      <c r="N48" s="422">
        <f>$O$48*N49</f>
        <v>0</v>
      </c>
      <c r="O48" s="423">
        <f>TRV!K29</f>
        <v>425747.91</v>
      </c>
      <c r="P48" s="478"/>
    </row>
    <row r="49" spans="1:18" x14ac:dyDescent="0.25">
      <c r="A49" s="484"/>
      <c r="B49" s="424"/>
      <c r="C49" s="425"/>
      <c r="D49" s="425"/>
      <c r="E49" s="425"/>
      <c r="F49" s="425">
        <v>0.1</v>
      </c>
      <c r="G49" s="425">
        <v>0.5</v>
      </c>
      <c r="H49" s="425">
        <v>0.4</v>
      </c>
      <c r="I49" s="425"/>
      <c r="J49" s="425"/>
      <c r="K49" s="425"/>
      <c r="L49" s="425"/>
      <c r="M49" s="425"/>
      <c r="N49" s="425"/>
      <c r="O49" s="423"/>
      <c r="P49" s="479">
        <f>O48/$O$173</f>
        <v>6.1518988664187473E-2</v>
      </c>
      <c r="R49" s="201">
        <f>SUM(C49:N49)</f>
        <v>1</v>
      </c>
    </row>
    <row r="50" spans="1:18" x14ac:dyDescent="0.25">
      <c r="A50" s="484" t="s">
        <v>2281</v>
      </c>
      <c r="B50" s="430" t="str">
        <f>TRV!B30</f>
        <v>COBERTURA</v>
      </c>
      <c r="C50" s="422">
        <f t="shared" ref="C50:H50" si="21">$O$50*C51</f>
        <v>0</v>
      </c>
      <c r="D50" s="422">
        <f t="shared" si="21"/>
        <v>0</v>
      </c>
      <c r="E50" s="422">
        <f t="shared" si="21"/>
        <v>0</v>
      </c>
      <c r="F50" s="422">
        <f t="shared" si="21"/>
        <v>0</v>
      </c>
      <c r="G50" s="422">
        <f t="shared" si="21"/>
        <v>73449.09</v>
      </c>
      <c r="H50" s="422">
        <f t="shared" si="21"/>
        <v>48966.06</v>
      </c>
      <c r="I50" s="422"/>
      <c r="J50" s="422"/>
      <c r="K50" s="422"/>
      <c r="L50" s="422">
        <f>$O$50*L51</f>
        <v>0</v>
      </c>
      <c r="M50" s="422">
        <f>$O$50*M51</f>
        <v>0</v>
      </c>
      <c r="N50" s="422">
        <f>$O$50*N51</f>
        <v>0</v>
      </c>
      <c r="O50" s="423">
        <f>TRV!K30</f>
        <v>122415.15</v>
      </c>
      <c r="P50" s="478"/>
    </row>
    <row r="51" spans="1:18" x14ac:dyDescent="0.25">
      <c r="A51" s="484"/>
      <c r="B51" s="424"/>
      <c r="C51" s="425"/>
      <c r="D51" s="425"/>
      <c r="E51" s="425"/>
      <c r="F51" s="425"/>
      <c r="G51" s="425">
        <v>0.6</v>
      </c>
      <c r="H51" s="425">
        <v>0.4</v>
      </c>
      <c r="I51" s="425"/>
      <c r="J51" s="425"/>
      <c r="K51" s="425"/>
      <c r="L51" s="425"/>
      <c r="M51" s="425"/>
      <c r="N51" s="425"/>
      <c r="O51" s="423"/>
      <c r="P51" s="479">
        <f>O50/$O$173</f>
        <v>1.7688533632906876E-2</v>
      </c>
      <c r="R51" s="201">
        <f>SUM(C51:N51)</f>
        <v>1</v>
      </c>
    </row>
    <row r="52" spans="1:18" x14ac:dyDescent="0.25">
      <c r="A52" s="484" t="s">
        <v>2282</v>
      </c>
      <c r="B52" s="430" t="str">
        <f>TRV!B31</f>
        <v>IMPERMEABILIZAÇÃO</v>
      </c>
      <c r="C52" s="422">
        <f>$O$52*C53</f>
        <v>0</v>
      </c>
      <c r="D52" s="422">
        <f>$O$52*D53</f>
        <v>0</v>
      </c>
      <c r="E52" s="422">
        <f>$O$52*E53</f>
        <v>0</v>
      </c>
      <c r="F52" s="422">
        <f>$O$52*F53</f>
        <v>0</v>
      </c>
      <c r="G52" s="422">
        <f>$O$52*G53</f>
        <v>96961.29</v>
      </c>
      <c r="H52" s="422">
        <f t="shared" ref="H52:J52" si="22">$O$52*H53</f>
        <v>0</v>
      </c>
      <c r="I52" s="422">
        <f t="shared" si="22"/>
        <v>0</v>
      </c>
      <c r="J52" s="422">
        <f t="shared" si="22"/>
        <v>64640.86</v>
      </c>
      <c r="K52" s="422"/>
      <c r="L52" s="422">
        <f>$O$52*L53</f>
        <v>0</v>
      </c>
      <c r="M52" s="422">
        <f>$O$52*M53</f>
        <v>0</v>
      </c>
      <c r="N52" s="422">
        <f>$O$52*N53</f>
        <v>0</v>
      </c>
      <c r="O52" s="423">
        <f>TRV!K31</f>
        <v>161602.15</v>
      </c>
      <c r="P52" s="478"/>
    </row>
    <row r="53" spans="1:18" x14ac:dyDescent="0.25">
      <c r="A53" s="484"/>
      <c r="B53" s="424"/>
      <c r="C53" s="425"/>
      <c r="D53" s="425"/>
      <c r="E53" s="425"/>
      <c r="F53" s="425"/>
      <c r="G53" s="425">
        <v>0.6</v>
      </c>
      <c r="H53" s="425"/>
      <c r="I53" s="425"/>
      <c r="J53" s="425">
        <v>0.4</v>
      </c>
      <c r="K53" s="425"/>
      <c r="L53" s="425"/>
      <c r="M53" s="425"/>
      <c r="N53" s="425"/>
      <c r="O53" s="423"/>
      <c r="P53" s="479">
        <f>O52/$O$173</f>
        <v>2.3350909306773401E-2</v>
      </c>
      <c r="R53" s="201">
        <f>SUM(C53:N53)</f>
        <v>1</v>
      </c>
    </row>
    <row r="54" spans="1:18" x14ac:dyDescent="0.25">
      <c r="A54" s="484" t="s">
        <v>2283</v>
      </c>
      <c r="B54" s="430" t="str">
        <f>TRV!B32</f>
        <v>REVESTIMENTOS DE PISOS</v>
      </c>
      <c r="C54" s="422">
        <f>$O$54*C55</f>
        <v>0</v>
      </c>
      <c r="D54" s="422">
        <f>$O$54*D55</f>
        <v>0</v>
      </c>
      <c r="E54" s="422">
        <f>$O$54*E55</f>
        <v>0</v>
      </c>
      <c r="F54" s="422">
        <f>$O$54*F55</f>
        <v>0</v>
      </c>
      <c r="G54" s="422">
        <f>$O$54*G55</f>
        <v>105988.64399999999</v>
      </c>
      <c r="H54" s="422">
        <f t="shared" ref="H54:L54" si="23">$O$54*H55</f>
        <v>141318.19200000001</v>
      </c>
      <c r="I54" s="422">
        <f t="shared" si="23"/>
        <v>105988.64399999999</v>
      </c>
      <c r="J54" s="422">
        <f t="shared" si="23"/>
        <v>0</v>
      </c>
      <c r="K54" s="422">
        <f t="shared" si="23"/>
        <v>0</v>
      </c>
      <c r="L54" s="422">
        <f t="shared" si="23"/>
        <v>0</v>
      </c>
      <c r="M54" s="422">
        <f>$O$54*M55</f>
        <v>0</v>
      </c>
      <c r="N54" s="422">
        <f>$O$54*N55</f>
        <v>0</v>
      </c>
      <c r="O54" s="423">
        <f>TRV!K32</f>
        <v>353295.48</v>
      </c>
      <c r="P54" s="478"/>
    </row>
    <row r="55" spans="1:18" x14ac:dyDescent="0.25">
      <c r="A55" s="484"/>
      <c r="B55" s="424"/>
      <c r="C55" s="425"/>
      <c r="D55" s="425"/>
      <c r="E55" s="425"/>
      <c r="F55" s="425"/>
      <c r="G55" s="425">
        <v>0.3</v>
      </c>
      <c r="H55" s="425">
        <v>0.4</v>
      </c>
      <c r="I55" s="425">
        <v>0.3</v>
      </c>
      <c r="J55" s="425"/>
      <c r="K55" s="425"/>
      <c r="L55" s="425"/>
      <c r="M55" s="425"/>
      <c r="N55" s="425"/>
      <c r="O55" s="423"/>
      <c r="P55" s="479">
        <f>O54/$O$173</f>
        <v>5.1049882145583925E-2</v>
      </c>
      <c r="R55" s="201">
        <f>SUM(C55:N55)</f>
        <v>1</v>
      </c>
    </row>
    <row r="56" spans="1:18" x14ac:dyDescent="0.25">
      <c r="A56" s="484" t="s">
        <v>2284</v>
      </c>
      <c r="B56" s="430" t="str">
        <f>TRV!B33</f>
        <v>REVESTIMENTOS DE PAREDES</v>
      </c>
      <c r="C56" s="422">
        <f t="shared" ref="C56:H56" si="24">$O$56*C57</f>
        <v>0</v>
      </c>
      <c r="D56" s="422">
        <f t="shared" si="24"/>
        <v>0</v>
      </c>
      <c r="E56" s="422">
        <f t="shared" si="24"/>
        <v>0</v>
      </c>
      <c r="F56" s="422">
        <f t="shared" si="24"/>
        <v>0</v>
      </c>
      <c r="G56" s="422">
        <f t="shared" si="24"/>
        <v>0</v>
      </c>
      <c r="H56" s="422">
        <f t="shared" si="24"/>
        <v>55449.818000000007</v>
      </c>
      <c r="I56" s="422">
        <f t="shared" ref="I56:M56" si="25">$O$56*I57</f>
        <v>110899.63600000001</v>
      </c>
      <c r="J56" s="422">
        <f t="shared" si="25"/>
        <v>110899.63600000001</v>
      </c>
      <c r="K56" s="422">
        <f t="shared" si="25"/>
        <v>110899.63600000001</v>
      </c>
      <c r="L56" s="422">
        <f t="shared" si="25"/>
        <v>166349.454</v>
      </c>
      <c r="M56" s="422">
        <f t="shared" si="25"/>
        <v>0</v>
      </c>
      <c r="N56" s="422">
        <f>$O$56*N57</f>
        <v>0</v>
      </c>
      <c r="O56" s="423">
        <f>TRV!K33</f>
        <v>554498.18000000005</v>
      </c>
      <c r="P56" s="478"/>
    </row>
    <row r="57" spans="1:18" x14ac:dyDescent="0.25">
      <c r="A57" s="484"/>
      <c r="B57" s="424"/>
      <c r="C57" s="425"/>
      <c r="D57" s="425"/>
      <c r="E57" s="425"/>
      <c r="F57" s="425"/>
      <c r="G57" s="425"/>
      <c r="H57" s="425">
        <v>0.1</v>
      </c>
      <c r="I57" s="425">
        <v>0.2</v>
      </c>
      <c r="J57" s="425">
        <v>0.2</v>
      </c>
      <c r="K57" s="425">
        <v>0.2</v>
      </c>
      <c r="L57" s="425">
        <v>0.3</v>
      </c>
      <c r="M57" s="425"/>
      <c r="N57" s="425"/>
      <c r="O57" s="423"/>
      <c r="P57" s="479">
        <f>O56/$O$173</f>
        <v>8.0122923562284995E-2</v>
      </c>
      <c r="R57" s="201">
        <f>SUM(C57:N57)</f>
        <v>1</v>
      </c>
    </row>
    <row r="58" spans="1:18" x14ac:dyDescent="0.25">
      <c r="A58" s="484" t="s">
        <v>2285</v>
      </c>
      <c r="B58" s="430" t="str">
        <f>TRV!B34</f>
        <v>REVESTIMENTOS DE TETO</v>
      </c>
      <c r="C58" s="422">
        <f t="shared" ref="C58:H58" si="26">$O$58*C59</f>
        <v>0</v>
      </c>
      <c r="D58" s="422">
        <f t="shared" si="26"/>
        <v>0</v>
      </c>
      <c r="E58" s="422">
        <f t="shared" si="26"/>
        <v>0</v>
      </c>
      <c r="F58" s="422">
        <f t="shared" si="26"/>
        <v>0</v>
      </c>
      <c r="G58" s="422">
        <f t="shared" si="26"/>
        <v>0</v>
      </c>
      <c r="H58" s="422">
        <f t="shared" si="26"/>
        <v>0</v>
      </c>
      <c r="I58" s="422"/>
      <c r="J58" s="422"/>
      <c r="K58" s="422"/>
      <c r="L58" s="422">
        <f>$O$58*L59</f>
        <v>47743.58</v>
      </c>
      <c r="M58" s="422">
        <f>$O$58*M59</f>
        <v>71615.37</v>
      </c>
      <c r="N58" s="422">
        <f>$O$58*N59</f>
        <v>0</v>
      </c>
      <c r="O58" s="423">
        <f>TRV!K34</f>
        <v>119358.95</v>
      </c>
      <c r="P58" s="478"/>
    </row>
    <row r="59" spans="1:18" x14ac:dyDescent="0.25">
      <c r="A59" s="484"/>
      <c r="B59" s="424"/>
      <c r="C59" s="425"/>
      <c r="D59" s="425"/>
      <c r="E59" s="425"/>
      <c r="F59" s="425"/>
      <c r="G59" s="425"/>
      <c r="H59" s="425"/>
      <c r="I59" s="425"/>
      <c r="J59" s="425"/>
      <c r="K59" s="425"/>
      <c r="L59" s="425">
        <v>0.4</v>
      </c>
      <c r="M59" s="425">
        <v>0.6</v>
      </c>
      <c r="N59" s="425"/>
      <c r="O59" s="423"/>
      <c r="P59" s="479">
        <f>O58/$O$173</f>
        <v>1.7246924105908869E-2</v>
      </c>
      <c r="R59" s="201">
        <f>SUM(C59:N59)</f>
        <v>1</v>
      </c>
    </row>
    <row r="60" spans="1:18" x14ac:dyDescent="0.25">
      <c r="A60" s="484" t="s">
        <v>2286</v>
      </c>
      <c r="B60" s="430" t="str">
        <f>TRV!B35</f>
        <v>ESQUADRIAS</v>
      </c>
      <c r="C60" s="422">
        <f t="shared" ref="C60:H60" si="27">$O$60*C61</f>
        <v>0</v>
      </c>
      <c r="D60" s="422">
        <f t="shared" si="27"/>
        <v>0</v>
      </c>
      <c r="E60" s="422">
        <f t="shared" si="27"/>
        <v>0</v>
      </c>
      <c r="F60" s="422">
        <f t="shared" si="27"/>
        <v>0</v>
      </c>
      <c r="G60" s="422">
        <f t="shared" si="27"/>
        <v>0</v>
      </c>
      <c r="H60" s="422">
        <f t="shared" si="27"/>
        <v>0</v>
      </c>
      <c r="I60" s="422">
        <f t="shared" ref="I60:L60" si="28">$O$60*I61</f>
        <v>0</v>
      </c>
      <c r="J60" s="422">
        <f t="shared" si="28"/>
        <v>0</v>
      </c>
      <c r="K60" s="422">
        <f t="shared" si="28"/>
        <v>87574.134999999995</v>
      </c>
      <c r="L60" s="422">
        <f t="shared" si="28"/>
        <v>52544.480999999992</v>
      </c>
      <c r="M60" s="422">
        <f>$O$60*M61</f>
        <v>35029.654000000002</v>
      </c>
      <c r="N60" s="422">
        <f>$O$60*N61</f>
        <v>0</v>
      </c>
      <c r="O60" s="423">
        <f>TRV!K35</f>
        <v>175148.27</v>
      </c>
      <c r="P60" s="478"/>
    </row>
    <row r="61" spans="1:18" x14ac:dyDescent="0.25">
      <c r="A61" s="484"/>
      <c r="B61" s="424"/>
      <c r="C61" s="425"/>
      <c r="D61" s="425"/>
      <c r="E61" s="425"/>
      <c r="F61" s="425"/>
      <c r="G61" s="425"/>
      <c r="H61" s="425"/>
      <c r="I61" s="425"/>
      <c r="J61" s="425"/>
      <c r="K61" s="425">
        <v>0.5</v>
      </c>
      <c r="L61" s="425">
        <v>0.3</v>
      </c>
      <c r="M61" s="425">
        <v>0.2</v>
      </c>
      <c r="N61" s="425"/>
      <c r="O61" s="423"/>
      <c r="P61" s="479">
        <f>O60/$O$173</f>
        <v>2.530827323775247E-2</v>
      </c>
      <c r="R61" s="201">
        <f>SUM(C61:N61)</f>
        <v>1</v>
      </c>
    </row>
    <row r="62" spans="1:18" x14ac:dyDescent="0.25">
      <c r="A62" s="484" t="s">
        <v>2287</v>
      </c>
      <c r="B62" s="430" t="str">
        <f>TRV!B36</f>
        <v>PINTURA</v>
      </c>
      <c r="C62" s="422">
        <f t="shared" ref="C62:H62" si="29">$O$62*C63</f>
        <v>0</v>
      </c>
      <c r="D62" s="422">
        <f t="shared" si="29"/>
        <v>0</v>
      </c>
      <c r="E62" s="422">
        <f t="shared" si="29"/>
        <v>0</v>
      </c>
      <c r="F62" s="422">
        <f t="shared" si="29"/>
        <v>0</v>
      </c>
      <c r="G62" s="422">
        <f t="shared" si="29"/>
        <v>0</v>
      </c>
      <c r="H62" s="422">
        <f t="shared" si="29"/>
        <v>0</v>
      </c>
      <c r="I62" s="422"/>
      <c r="J62" s="422"/>
      <c r="K62" s="422"/>
      <c r="L62" s="422">
        <f>$O$62*L63</f>
        <v>43053.602000000006</v>
      </c>
      <c r="M62" s="422">
        <f>$O$62*M63</f>
        <v>150687.60699999999</v>
      </c>
      <c r="N62" s="422">
        <f>$O$62*N63</f>
        <v>21526.801000000003</v>
      </c>
      <c r="O62" s="423">
        <f>TRV!K36</f>
        <v>215268.01</v>
      </c>
      <c r="P62" s="478"/>
    </row>
    <row r="63" spans="1:18" x14ac:dyDescent="0.25">
      <c r="A63" s="484"/>
      <c r="B63" s="424"/>
      <c r="C63" s="425"/>
      <c r="D63" s="425"/>
      <c r="E63" s="425"/>
      <c r="F63" s="425"/>
      <c r="G63" s="425"/>
      <c r="H63" s="425"/>
      <c r="I63" s="425"/>
      <c r="J63" s="425"/>
      <c r="K63" s="425"/>
      <c r="L63" s="425">
        <v>0.2</v>
      </c>
      <c r="M63" s="425">
        <v>0.7</v>
      </c>
      <c r="N63" s="425">
        <v>0.1</v>
      </c>
      <c r="O63" s="423"/>
      <c r="P63" s="479">
        <f>O62/$O$173</f>
        <v>3.1105426370624339E-2</v>
      </c>
      <c r="R63" s="201">
        <f>SUM(C63:N63)</f>
        <v>0.99999999999999989</v>
      </c>
    </row>
    <row r="64" spans="1:18" x14ac:dyDescent="0.25">
      <c r="A64" s="484" t="s">
        <v>2288</v>
      </c>
      <c r="B64" s="430" t="str">
        <f>TRV!B37</f>
        <v>INSTALAÇÕES ELÉTRICAS (127-220V)</v>
      </c>
      <c r="C64" s="422">
        <f t="shared" ref="C64:H64" si="30">$O$64*C65</f>
        <v>0</v>
      </c>
      <c r="D64" s="422">
        <f t="shared" si="30"/>
        <v>0</v>
      </c>
      <c r="E64" s="422">
        <f t="shared" si="30"/>
        <v>0</v>
      </c>
      <c r="F64" s="422">
        <f t="shared" si="30"/>
        <v>0</v>
      </c>
      <c r="G64" s="422">
        <f t="shared" si="30"/>
        <v>33701.075000000004</v>
      </c>
      <c r="H64" s="422">
        <f t="shared" si="30"/>
        <v>33701.075000000004</v>
      </c>
      <c r="I64" s="422">
        <f t="shared" ref="I64:L64" si="31">$O$64*I65</f>
        <v>67402.150000000009</v>
      </c>
      <c r="J64" s="422">
        <f t="shared" si="31"/>
        <v>67402.150000000009</v>
      </c>
      <c r="K64" s="422">
        <f t="shared" si="31"/>
        <v>67402.150000000009</v>
      </c>
      <c r="L64" s="422">
        <f t="shared" si="31"/>
        <v>33701.075000000004</v>
      </c>
      <c r="M64" s="422">
        <f>$O$64*M65</f>
        <v>33701.075000000004</v>
      </c>
      <c r="N64" s="422">
        <f>$O$64*N65</f>
        <v>0</v>
      </c>
      <c r="O64" s="423">
        <f>TRV!K37</f>
        <v>337010.75</v>
      </c>
      <c r="P64" s="478"/>
    </row>
    <row r="65" spans="1:18" x14ac:dyDescent="0.25">
      <c r="A65" s="484"/>
      <c r="B65" s="424"/>
      <c r="C65" s="425"/>
      <c r="D65" s="425"/>
      <c r="E65" s="425"/>
      <c r="F65" s="425"/>
      <c r="G65" s="425">
        <v>0.1</v>
      </c>
      <c r="H65" s="425">
        <v>0.1</v>
      </c>
      <c r="I65" s="425">
        <v>0.2</v>
      </c>
      <c r="J65" s="425">
        <v>0.2</v>
      </c>
      <c r="K65" s="425">
        <v>0.2</v>
      </c>
      <c r="L65" s="425">
        <v>0.1</v>
      </c>
      <c r="M65" s="425">
        <v>0.1</v>
      </c>
      <c r="N65" s="425"/>
      <c r="O65" s="423"/>
      <c r="P65" s="479">
        <f>O64/$O$173</f>
        <v>4.8696799260762827E-2</v>
      </c>
      <c r="R65" s="201">
        <f>SUM(C65:N65)</f>
        <v>1</v>
      </c>
    </row>
    <row r="66" spans="1:18" x14ac:dyDescent="0.25">
      <c r="A66" s="484" t="s">
        <v>2289</v>
      </c>
      <c r="B66" s="430" t="str">
        <f>TRV!B38</f>
        <v>SPDA</v>
      </c>
      <c r="C66" s="422">
        <f t="shared" ref="C66:H66" si="32">$O$66*C67</f>
        <v>0</v>
      </c>
      <c r="D66" s="422">
        <f t="shared" si="32"/>
        <v>0</v>
      </c>
      <c r="E66" s="422">
        <f t="shared" si="32"/>
        <v>0</v>
      </c>
      <c r="F66" s="422">
        <f t="shared" si="32"/>
        <v>0</v>
      </c>
      <c r="G66" s="422">
        <f t="shared" si="32"/>
        <v>0</v>
      </c>
      <c r="H66" s="422">
        <f t="shared" si="32"/>
        <v>0</v>
      </c>
      <c r="I66" s="422">
        <f t="shared" ref="I66:K66" si="33">$O$66*I67</f>
        <v>0</v>
      </c>
      <c r="J66" s="422">
        <f t="shared" si="33"/>
        <v>8085.9314999999997</v>
      </c>
      <c r="K66" s="422">
        <f t="shared" si="33"/>
        <v>10781.242</v>
      </c>
      <c r="L66" s="422">
        <f>$O$66*L67</f>
        <v>16171.862999999999</v>
      </c>
      <c r="M66" s="422">
        <f>$O$66*M67</f>
        <v>13476.5525</v>
      </c>
      <c r="N66" s="422">
        <f>$O$66*N67</f>
        <v>5390.6210000000001</v>
      </c>
      <c r="O66" s="423">
        <f>TRV!K38</f>
        <v>53906.21</v>
      </c>
      <c r="P66" s="478"/>
    </row>
    <row r="67" spans="1:18" x14ac:dyDescent="0.25">
      <c r="A67" s="484"/>
      <c r="B67" s="424"/>
      <c r="C67" s="425"/>
      <c r="D67" s="425"/>
      <c r="E67" s="425"/>
      <c r="F67" s="425"/>
      <c r="G67" s="425"/>
      <c r="H67" s="425"/>
      <c r="I67" s="425"/>
      <c r="J67" s="425">
        <v>0.15</v>
      </c>
      <c r="K67" s="425">
        <v>0.2</v>
      </c>
      <c r="L67" s="425">
        <v>0.3</v>
      </c>
      <c r="M67" s="425">
        <v>0.25</v>
      </c>
      <c r="N67" s="425">
        <v>0.1</v>
      </c>
      <c r="O67" s="423"/>
      <c r="P67" s="479">
        <f>O66/$O$173</f>
        <v>7.7892467444392374E-3</v>
      </c>
      <c r="R67" s="201">
        <f>SUM(C67:N67)</f>
        <v>0.99999999999999989</v>
      </c>
    </row>
    <row r="68" spans="1:18" ht="15" customHeight="1" x14ac:dyDescent="0.25">
      <c r="A68" s="484" t="s">
        <v>2290</v>
      </c>
      <c r="B68" s="430" t="str">
        <f>TRV!B39</f>
        <v>INSTALAÇÕES DE CABEAMENTO ESTRUTURADO E CFTV</v>
      </c>
      <c r="C68" s="422">
        <f t="shared" ref="C68:H68" si="34">$O$68*C69</f>
        <v>0</v>
      </c>
      <c r="D68" s="422">
        <f t="shared" si="34"/>
        <v>0</v>
      </c>
      <c r="E68" s="422">
        <f t="shared" si="34"/>
        <v>0</v>
      </c>
      <c r="F68" s="422">
        <f t="shared" si="34"/>
        <v>0</v>
      </c>
      <c r="G68" s="422">
        <f t="shared" si="34"/>
        <v>0</v>
      </c>
      <c r="H68" s="422">
        <f t="shared" si="34"/>
        <v>15484.773000000001</v>
      </c>
      <c r="I68" s="422">
        <f t="shared" ref="I68:K68" si="35">$O$68*I69</f>
        <v>20646.364000000001</v>
      </c>
      <c r="J68" s="422">
        <f t="shared" si="35"/>
        <v>30969.546000000002</v>
      </c>
      <c r="K68" s="422">
        <f t="shared" si="35"/>
        <v>25807.955000000002</v>
      </c>
      <c r="L68" s="422">
        <f>$O$68*L69</f>
        <v>10323.182000000001</v>
      </c>
      <c r="M68" s="422">
        <f>$O$68*M69</f>
        <v>0</v>
      </c>
      <c r="N68" s="422">
        <f>$O$68*N69</f>
        <v>0</v>
      </c>
      <c r="O68" s="423">
        <f>TRV!K39</f>
        <v>103231.82</v>
      </c>
      <c r="P68" s="478"/>
    </row>
    <row r="69" spans="1:18" x14ac:dyDescent="0.25">
      <c r="A69" s="484"/>
      <c r="B69" s="424"/>
      <c r="C69" s="425"/>
      <c r="D69" s="425"/>
      <c r="E69" s="425"/>
      <c r="F69" s="425"/>
      <c r="G69" s="425"/>
      <c r="H69" s="425">
        <v>0.15</v>
      </c>
      <c r="I69" s="425">
        <v>0.2</v>
      </c>
      <c r="J69" s="425">
        <v>0.3</v>
      </c>
      <c r="K69" s="425">
        <v>0.25</v>
      </c>
      <c r="L69" s="425">
        <v>0.1</v>
      </c>
      <c r="M69" s="425"/>
      <c r="N69" s="425"/>
      <c r="O69" s="423"/>
      <c r="P69" s="479">
        <f>O68/$O$173</f>
        <v>1.4916613834612699E-2</v>
      </c>
      <c r="R69" s="201">
        <f>SUM(C69:N69)</f>
        <v>0.99999999999999989</v>
      </c>
    </row>
    <row r="70" spans="1:18" x14ac:dyDescent="0.25">
      <c r="A70" s="484" t="s">
        <v>2291</v>
      </c>
      <c r="B70" s="430" t="str">
        <f>TRV!B40</f>
        <v>INSTALAÇÕES DE GASES</v>
      </c>
      <c r="C70" s="422">
        <f t="shared" ref="C70:H70" si="36">$O$70*C71</f>
        <v>0</v>
      </c>
      <c r="D70" s="422">
        <f t="shared" si="36"/>
        <v>0</v>
      </c>
      <c r="E70" s="422">
        <f t="shared" si="36"/>
        <v>0</v>
      </c>
      <c r="F70" s="422">
        <f t="shared" si="36"/>
        <v>0</v>
      </c>
      <c r="G70" s="422">
        <f t="shared" si="36"/>
        <v>0</v>
      </c>
      <c r="H70" s="422">
        <f t="shared" si="36"/>
        <v>0</v>
      </c>
      <c r="I70" s="422">
        <f t="shared" ref="I70:K70" si="37">$O$70*I71</f>
        <v>0</v>
      </c>
      <c r="J70" s="422">
        <f t="shared" si="37"/>
        <v>0</v>
      </c>
      <c r="K70" s="422">
        <f t="shared" si="37"/>
        <v>2461.14</v>
      </c>
      <c r="L70" s="422">
        <f>$O$70*L71</f>
        <v>0</v>
      </c>
      <c r="M70" s="422">
        <f>$O$70*M71</f>
        <v>0</v>
      </c>
      <c r="N70" s="422">
        <f>$O$70*N71</f>
        <v>0</v>
      </c>
      <c r="O70" s="423">
        <f>TRV!K40</f>
        <v>2461.14</v>
      </c>
      <c r="P70" s="478"/>
    </row>
    <row r="71" spans="1:18" x14ac:dyDescent="0.25">
      <c r="A71" s="484"/>
      <c r="B71" s="424"/>
      <c r="C71" s="425"/>
      <c r="D71" s="425"/>
      <c r="E71" s="425"/>
      <c r="F71" s="425"/>
      <c r="G71" s="425"/>
      <c r="H71" s="425"/>
      <c r="I71" s="425"/>
      <c r="J71" s="425"/>
      <c r="K71" s="425">
        <v>1</v>
      </c>
      <c r="L71" s="425"/>
      <c r="M71" s="425"/>
      <c r="N71" s="425"/>
      <c r="O71" s="423"/>
      <c r="P71" s="479">
        <f>O70/$O$173</f>
        <v>3.5562557138795668E-4</v>
      </c>
      <c r="R71" s="201">
        <f>SUM(C71:N71)</f>
        <v>1</v>
      </c>
    </row>
    <row r="72" spans="1:18" x14ac:dyDescent="0.25">
      <c r="A72" s="484" t="s">
        <v>2292</v>
      </c>
      <c r="B72" s="430" t="str">
        <f>TRV!B41</f>
        <v>INSTALAÇÕES DE ÁGUA FRIA</v>
      </c>
      <c r="C72" s="422">
        <f t="shared" ref="C72:H72" si="38">$O$72*C73</f>
        <v>0</v>
      </c>
      <c r="D72" s="422">
        <f t="shared" si="38"/>
        <v>0</v>
      </c>
      <c r="E72" s="422">
        <f t="shared" si="38"/>
        <v>0</v>
      </c>
      <c r="F72" s="422">
        <f t="shared" si="38"/>
        <v>0</v>
      </c>
      <c r="G72" s="422">
        <f t="shared" si="38"/>
        <v>0</v>
      </c>
      <c r="H72" s="422">
        <f t="shared" si="38"/>
        <v>3348.471</v>
      </c>
      <c r="I72" s="422">
        <f t="shared" ref="I72:K72" si="39">$O$72*I73</f>
        <v>10045.412999999999</v>
      </c>
      <c r="J72" s="422">
        <f t="shared" si="39"/>
        <v>10045.412999999999</v>
      </c>
      <c r="K72" s="422">
        <f t="shared" si="39"/>
        <v>6696.942</v>
      </c>
      <c r="L72" s="422">
        <f>$O$72*L73</f>
        <v>3348.471</v>
      </c>
      <c r="M72" s="422">
        <f>$O$72*M73</f>
        <v>0</v>
      </c>
      <c r="N72" s="422">
        <f>$O$72*N73</f>
        <v>0</v>
      </c>
      <c r="O72" s="423">
        <f>TRV!K41</f>
        <v>33484.71</v>
      </c>
      <c r="P72" s="478"/>
    </row>
    <row r="73" spans="1:18" x14ac:dyDescent="0.25">
      <c r="A73" s="484"/>
      <c r="B73" s="424"/>
      <c r="C73" s="425"/>
      <c r="D73" s="425"/>
      <c r="E73" s="425"/>
      <c r="F73" s="425"/>
      <c r="G73" s="425"/>
      <c r="H73" s="425">
        <v>0.1</v>
      </c>
      <c r="I73" s="425">
        <v>0.3</v>
      </c>
      <c r="J73" s="425">
        <v>0.3</v>
      </c>
      <c r="K73" s="425">
        <v>0.2</v>
      </c>
      <c r="L73" s="425">
        <v>0.1</v>
      </c>
      <c r="M73" s="425"/>
      <c r="N73" s="425"/>
      <c r="O73" s="423"/>
      <c r="P73" s="479">
        <f>O72/$O$173</f>
        <v>4.8384159887328746E-3</v>
      </c>
      <c r="R73" s="201">
        <f>SUM(C73:N73)</f>
        <v>0.99999999999999989</v>
      </c>
    </row>
    <row r="74" spans="1:18" x14ac:dyDescent="0.25">
      <c r="A74" s="484" t="s">
        <v>2293</v>
      </c>
      <c r="B74" s="430" t="str">
        <f>TRV!B42</f>
        <v>INSTALAÇÕES DE COMBATE A INCÊNDIO</v>
      </c>
      <c r="C74" s="422">
        <f t="shared" ref="C74:H74" si="40">$O$74*C75</f>
        <v>0</v>
      </c>
      <c r="D74" s="422">
        <f t="shared" si="40"/>
        <v>0</v>
      </c>
      <c r="E74" s="422">
        <f t="shared" si="40"/>
        <v>0</v>
      </c>
      <c r="F74" s="422">
        <f t="shared" si="40"/>
        <v>0</v>
      </c>
      <c r="G74" s="422">
        <f t="shared" si="40"/>
        <v>0</v>
      </c>
      <c r="H74" s="422">
        <f t="shared" si="40"/>
        <v>0</v>
      </c>
      <c r="I74" s="422"/>
      <c r="J74" s="422"/>
      <c r="K74" s="422"/>
      <c r="L74" s="422">
        <f>$O$74*L75</f>
        <v>0</v>
      </c>
      <c r="M74" s="422">
        <f>$O$74*M75</f>
        <v>0</v>
      </c>
      <c r="N74" s="422">
        <f>$O$74*N75</f>
        <v>2437.85</v>
      </c>
      <c r="O74" s="423">
        <f>TRV!K42</f>
        <v>2437.85</v>
      </c>
      <c r="P74" s="478"/>
    </row>
    <row r="75" spans="1:18" x14ac:dyDescent="0.25">
      <c r="A75" s="484"/>
      <c r="B75" s="424"/>
      <c r="C75" s="425"/>
      <c r="D75" s="425"/>
      <c r="E75" s="425"/>
      <c r="F75" s="425"/>
      <c r="G75" s="425"/>
      <c r="H75" s="425"/>
      <c r="I75" s="425"/>
      <c r="J75" s="425"/>
      <c r="K75" s="425"/>
      <c r="L75" s="425"/>
      <c r="M75" s="425"/>
      <c r="N75" s="425">
        <v>1</v>
      </c>
      <c r="O75" s="423"/>
      <c r="P75" s="479">
        <f>O74/$O$173</f>
        <v>3.5226025305676648E-4</v>
      </c>
      <c r="R75" s="201">
        <f>SUM(C75:N75)</f>
        <v>1</v>
      </c>
    </row>
    <row r="76" spans="1:18" x14ac:dyDescent="0.25">
      <c r="A76" s="484" t="s">
        <v>2294</v>
      </c>
      <c r="B76" s="430" t="str">
        <f>TRV!B43</f>
        <v>INSTALAÇÕES DE ESGOTAMENTO SANITÁRIO</v>
      </c>
      <c r="C76" s="422">
        <f t="shared" ref="C76:H76" si="41">$O$76*C77</f>
        <v>0</v>
      </c>
      <c r="D76" s="422">
        <f t="shared" si="41"/>
        <v>0</v>
      </c>
      <c r="E76" s="422">
        <f t="shared" si="41"/>
        <v>0</v>
      </c>
      <c r="F76" s="422">
        <f t="shared" si="41"/>
        <v>0</v>
      </c>
      <c r="G76" s="422">
        <f t="shared" si="41"/>
        <v>0</v>
      </c>
      <c r="H76" s="422">
        <f t="shared" si="41"/>
        <v>3912.4380000000001</v>
      </c>
      <c r="I76" s="422">
        <f t="shared" ref="I76:L76" si="42">$O$76*I77</f>
        <v>11737.313999999998</v>
      </c>
      <c r="J76" s="422">
        <f t="shared" si="42"/>
        <v>11737.313999999998</v>
      </c>
      <c r="K76" s="422">
        <f t="shared" si="42"/>
        <v>7824.8760000000002</v>
      </c>
      <c r="L76" s="422">
        <f t="shared" si="42"/>
        <v>3912.4380000000001</v>
      </c>
      <c r="M76" s="422">
        <f>$O$76*M77</f>
        <v>0</v>
      </c>
      <c r="N76" s="422">
        <f>$O$76*N77</f>
        <v>0</v>
      </c>
      <c r="O76" s="423">
        <f>TRV!K43</f>
        <v>39124.379999999997</v>
      </c>
      <c r="P76" s="478"/>
    </row>
    <row r="77" spans="1:18" x14ac:dyDescent="0.25">
      <c r="A77" s="484"/>
      <c r="B77" s="424"/>
      <c r="C77" s="425"/>
      <c r="D77" s="425"/>
      <c r="E77" s="425"/>
      <c r="F77" s="425"/>
      <c r="G77" s="425"/>
      <c r="H77" s="425">
        <v>0.1</v>
      </c>
      <c r="I77" s="425">
        <v>0.3</v>
      </c>
      <c r="J77" s="425">
        <v>0.3</v>
      </c>
      <c r="K77" s="425">
        <v>0.2</v>
      </c>
      <c r="L77" s="425">
        <v>0.1</v>
      </c>
      <c r="M77" s="425"/>
      <c r="N77" s="425"/>
      <c r="O77" s="423"/>
      <c r="P77" s="479">
        <f>O76/$O$173</f>
        <v>5.6533273168936126E-3</v>
      </c>
      <c r="R77" s="201">
        <f>SUM(C77:N77)</f>
        <v>0.99999999999999989</v>
      </c>
    </row>
    <row r="78" spans="1:18" x14ac:dyDescent="0.25">
      <c r="A78" s="484" t="s">
        <v>2295</v>
      </c>
      <c r="B78" s="430" t="str">
        <f>TRV!B44</f>
        <v>INSTALAÇÕES DE ÁGUAS PLUVIAIS</v>
      </c>
      <c r="C78" s="422">
        <f t="shared" ref="C78:H78" si="43">$O$78*C79</f>
        <v>0</v>
      </c>
      <c r="D78" s="422">
        <f t="shared" si="43"/>
        <v>0</v>
      </c>
      <c r="E78" s="422">
        <f t="shared" si="43"/>
        <v>0</v>
      </c>
      <c r="F78" s="422">
        <f t="shared" si="43"/>
        <v>0</v>
      </c>
      <c r="G78" s="422">
        <f t="shared" si="43"/>
        <v>0</v>
      </c>
      <c r="H78" s="422">
        <f t="shared" si="43"/>
        <v>0</v>
      </c>
      <c r="I78" s="422">
        <f t="shared" ref="I78:L78" si="44">$O$78*I79</f>
        <v>0</v>
      </c>
      <c r="J78" s="422">
        <f t="shared" si="44"/>
        <v>3284.9</v>
      </c>
      <c r="K78" s="422">
        <f t="shared" si="44"/>
        <v>13139.6</v>
      </c>
      <c r="L78" s="422">
        <f t="shared" si="44"/>
        <v>9854.6999999999989</v>
      </c>
      <c r="M78" s="422">
        <f>$O$78*M79</f>
        <v>6569.8</v>
      </c>
      <c r="N78" s="422">
        <f>$O$78*N79</f>
        <v>0</v>
      </c>
      <c r="O78" s="423">
        <f>TRV!K44</f>
        <v>32849</v>
      </c>
      <c r="P78" s="478"/>
    </row>
    <row r="79" spans="1:18" x14ac:dyDescent="0.25">
      <c r="A79" s="484"/>
      <c r="B79" s="424"/>
      <c r="C79" s="425"/>
      <c r="D79" s="425"/>
      <c r="E79" s="425"/>
      <c r="F79" s="425"/>
      <c r="G79" s="425"/>
      <c r="H79" s="425"/>
      <c r="I79" s="425"/>
      <c r="J79" s="425">
        <v>0.1</v>
      </c>
      <c r="K79" s="425">
        <v>0.4</v>
      </c>
      <c r="L79" s="425">
        <v>0.3</v>
      </c>
      <c r="M79" s="425">
        <v>0.2</v>
      </c>
      <c r="N79" s="425"/>
      <c r="O79" s="423"/>
      <c r="P79" s="479">
        <f>O78/$O$173</f>
        <v>4.7465582593932036E-3</v>
      </c>
      <c r="R79" s="201">
        <f>SUM(C79:N79)</f>
        <v>1</v>
      </c>
    </row>
    <row r="80" spans="1:18" x14ac:dyDescent="0.25">
      <c r="A80" s="484" t="s">
        <v>2296</v>
      </c>
      <c r="B80" s="430" t="str">
        <f>TRV!B45</f>
        <v>CLIMATIZAÇÃO</v>
      </c>
      <c r="C80" s="422">
        <f t="shared" ref="C80:H80" si="45">$O$80*C81</f>
        <v>0</v>
      </c>
      <c r="D80" s="422">
        <f t="shared" si="45"/>
        <v>0</v>
      </c>
      <c r="E80" s="422">
        <f t="shared" si="45"/>
        <v>0</v>
      </c>
      <c r="F80" s="422">
        <f t="shared" si="45"/>
        <v>0</v>
      </c>
      <c r="G80" s="422">
        <f t="shared" si="45"/>
        <v>0</v>
      </c>
      <c r="H80" s="422">
        <f t="shared" si="45"/>
        <v>12660.630499999999</v>
      </c>
      <c r="I80" s="422">
        <f t="shared" ref="I80:K80" si="46">$O$80*I81</f>
        <v>25321.260999999999</v>
      </c>
      <c r="J80" s="422">
        <f t="shared" si="46"/>
        <v>25321.260999999999</v>
      </c>
      <c r="K80" s="422">
        <f t="shared" si="46"/>
        <v>50642.521999999997</v>
      </c>
      <c r="L80" s="422">
        <f>$O$80*L81</f>
        <v>75963.782999999996</v>
      </c>
      <c r="M80" s="422">
        <f>$O$80*M81</f>
        <v>63303.152499999997</v>
      </c>
      <c r="N80" s="422">
        <f>$O$80*N81</f>
        <v>0</v>
      </c>
      <c r="O80" s="423">
        <f>TRV!K45</f>
        <v>253212.61</v>
      </c>
      <c r="P80" s="478"/>
    </row>
    <row r="81" spans="1:18" x14ac:dyDescent="0.25">
      <c r="A81" s="484"/>
      <c r="B81" s="424"/>
      <c r="C81" s="425"/>
      <c r="D81" s="425"/>
      <c r="E81" s="425"/>
      <c r="F81" s="425"/>
      <c r="G81" s="425"/>
      <c r="H81" s="425">
        <v>0.05</v>
      </c>
      <c r="I81" s="425">
        <v>0.1</v>
      </c>
      <c r="J81" s="425">
        <v>0.1</v>
      </c>
      <c r="K81" s="425">
        <v>0.2</v>
      </c>
      <c r="L81" s="425">
        <v>0.3</v>
      </c>
      <c r="M81" s="425">
        <v>0.25</v>
      </c>
      <c r="N81" s="425"/>
      <c r="O81" s="423"/>
      <c r="P81" s="479">
        <f>O80/$O$173</f>
        <v>3.6588279867819727E-2</v>
      </c>
      <c r="R81" s="201">
        <f>SUM(C81:N81)</f>
        <v>1</v>
      </c>
    </row>
    <row r="82" spans="1:18" x14ac:dyDescent="0.25">
      <c r="A82" s="484" t="s">
        <v>2297</v>
      </c>
      <c r="B82" s="430" t="str">
        <f>TRV!B46</f>
        <v>INSTALAÇÕES DE DRENO DE CLIMATIZAÇÃO</v>
      </c>
      <c r="C82" s="422">
        <f t="shared" ref="C82:H82" si="47">$O$82*C83</f>
        <v>0</v>
      </c>
      <c r="D82" s="422">
        <f t="shared" si="47"/>
        <v>0</v>
      </c>
      <c r="E82" s="422">
        <f t="shared" si="47"/>
        <v>0</v>
      </c>
      <c r="F82" s="422">
        <f t="shared" si="47"/>
        <v>0</v>
      </c>
      <c r="G82" s="422">
        <f t="shared" si="47"/>
        <v>0</v>
      </c>
      <c r="H82" s="422">
        <f t="shared" si="47"/>
        <v>0</v>
      </c>
      <c r="I82" s="422">
        <f t="shared" ref="I82:K82" si="48">$O$82*I83</f>
        <v>0</v>
      </c>
      <c r="J82" s="422">
        <f t="shared" si="48"/>
        <v>0</v>
      </c>
      <c r="K82" s="422">
        <f t="shared" si="48"/>
        <v>5419.7049999999999</v>
      </c>
      <c r="L82" s="422">
        <f>$O$82*L83</f>
        <v>5419.7049999999999</v>
      </c>
      <c r="M82" s="422">
        <f>$O$82*M83</f>
        <v>0</v>
      </c>
      <c r="N82" s="422">
        <f>$O$82*N83</f>
        <v>0</v>
      </c>
      <c r="O82" s="423">
        <f>TRV!K46</f>
        <v>10839.41</v>
      </c>
      <c r="P82" s="478"/>
    </row>
    <row r="83" spans="1:18" x14ac:dyDescent="0.25">
      <c r="A83" s="484"/>
      <c r="B83" s="424"/>
      <c r="C83" s="425"/>
      <c r="D83" s="425"/>
      <c r="E83" s="425"/>
      <c r="F83" s="425"/>
      <c r="G83" s="425"/>
      <c r="H83" s="425"/>
      <c r="I83" s="425"/>
      <c r="J83" s="425"/>
      <c r="K83" s="425">
        <v>0.5</v>
      </c>
      <c r="L83" s="425">
        <v>0.5</v>
      </c>
      <c r="M83" s="425"/>
      <c r="N83" s="425"/>
      <c r="O83" s="423"/>
      <c r="P83" s="479">
        <f>O82/$O$173</f>
        <v>1.5662544084279367E-3</v>
      </c>
      <c r="R83" s="201">
        <f>SUM(C83:N83)</f>
        <v>1</v>
      </c>
    </row>
    <row r="84" spans="1:18" x14ac:dyDescent="0.25">
      <c r="A84" s="484" t="s">
        <v>2298</v>
      </c>
      <c r="B84" s="430" t="str">
        <f>TRV!B47</f>
        <v>ÁREAS MOLHADAS</v>
      </c>
      <c r="C84" s="422">
        <f t="shared" ref="C84:K84" si="49">$O$84*C85</f>
        <v>0</v>
      </c>
      <c r="D84" s="422">
        <f t="shared" si="49"/>
        <v>0</v>
      </c>
      <c r="E84" s="422">
        <f t="shared" si="49"/>
        <v>0</v>
      </c>
      <c r="F84" s="422">
        <f t="shared" si="49"/>
        <v>0</v>
      </c>
      <c r="G84" s="422">
        <f t="shared" si="49"/>
        <v>0</v>
      </c>
      <c r="H84" s="422">
        <f t="shared" si="49"/>
        <v>0</v>
      </c>
      <c r="I84" s="422">
        <f t="shared" si="49"/>
        <v>0</v>
      </c>
      <c r="J84" s="422">
        <f t="shared" si="49"/>
        <v>24698.052</v>
      </c>
      <c r="K84" s="422">
        <f t="shared" si="49"/>
        <v>24698.052</v>
      </c>
      <c r="L84" s="422">
        <f>$O$84*L85</f>
        <v>49396.103999999999</v>
      </c>
      <c r="M84" s="422">
        <f>$O$84*M85</f>
        <v>32930.735999999997</v>
      </c>
      <c r="N84" s="422">
        <f>$O$84*N85</f>
        <v>32930.735999999997</v>
      </c>
      <c r="O84" s="423">
        <f>TRV!K47</f>
        <v>164653.68</v>
      </c>
      <c r="P84" s="478"/>
    </row>
    <row r="85" spans="1:18" x14ac:dyDescent="0.25">
      <c r="A85" s="484"/>
      <c r="B85" s="424"/>
      <c r="C85" s="425"/>
      <c r="D85" s="425"/>
      <c r="E85" s="425"/>
      <c r="F85" s="425"/>
      <c r="G85" s="425"/>
      <c r="H85" s="425"/>
      <c r="I85" s="425"/>
      <c r="J85" s="425">
        <v>0.15</v>
      </c>
      <c r="K85" s="425">
        <v>0.15</v>
      </c>
      <c r="L85" s="425">
        <v>0.3</v>
      </c>
      <c r="M85" s="425">
        <v>0.2</v>
      </c>
      <c r="N85" s="425">
        <v>0.2</v>
      </c>
      <c r="O85" s="423"/>
      <c r="P85" s="479">
        <f>O84/$O$173</f>
        <v>2.3791844036149822E-2</v>
      </c>
      <c r="R85" s="201">
        <f>SUM(C85:N85)</f>
        <v>1</v>
      </c>
    </row>
    <row r="86" spans="1:18" x14ac:dyDescent="0.25">
      <c r="A86" s="484" t="s">
        <v>2299</v>
      </c>
      <c r="B86" s="430" t="str">
        <f>TRV!B48</f>
        <v>COMUNICAÇÃO VISUAL</v>
      </c>
      <c r="C86" s="422">
        <f t="shared" ref="C86:H86" si="50">$O$86*C87</f>
        <v>0</v>
      </c>
      <c r="D86" s="422">
        <f t="shared" si="50"/>
        <v>0</v>
      </c>
      <c r="E86" s="422">
        <f t="shared" si="50"/>
        <v>0</v>
      </c>
      <c r="F86" s="422">
        <f t="shared" si="50"/>
        <v>0</v>
      </c>
      <c r="G86" s="422">
        <f t="shared" si="50"/>
        <v>0</v>
      </c>
      <c r="H86" s="422">
        <f t="shared" si="50"/>
        <v>0</v>
      </c>
      <c r="I86" s="422"/>
      <c r="J86" s="422"/>
      <c r="K86" s="422"/>
      <c r="L86" s="422">
        <f>$O$86*L87</f>
        <v>0</v>
      </c>
      <c r="M86" s="422">
        <f>$O$86*M87</f>
        <v>0</v>
      </c>
      <c r="N86" s="422">
        <f>$O$86*N87</f>
        <v>37321.730000000003</v>
      </c>
      <c r="O86" s="423">
        <f>TRV!K48</f>
        <v>37321.730000000003</v>
      </c>
      <c r="P86" s="478"/>
    </row>
    <row r="87" spans="1:18" x14ac:dyDescent="0.25">
      <c r="A87" s="484"/>
      <c r="B87" s="424"/>
      <c r="C87" s="425"/>
      <c r="D87" s="425"/>
      <c r="E87" s="425"/>
      <c r="F87" s="425"/>
      <c r="G87" s="425"/>
      <c r="H87" s="425"/>
      <c r="I87" s="425"/>
      <c r="J87" s="425"/>
      <c r="K87" s="425"/>
      <c r="L87" s="425"/>
      <c r="M87" s="425"/>
      <c r="N87" s="425">
        <v>1</v>
      </c>
      <c r="O87" s="423"/>
      <c r="P87" s="479">
        <f>O86/$O$173</f>
        <v>5.3928511000743747E-3</v>
      </c>
      <c r="R87" s="201">
        <f>SUM(C87:N87)</f>
        <v>1</v>
      </c>
    </row>
    <row r="88" spans="1:18" x14ac:dyDescent="0.25">
      <c r="A88" s="484" t="s">
        <v>2300</v>
      </c>
      <c r="B88" s="430" t="str">
        <f>TRV!B49</f>
        <v>SERVIÇOS COMPLEMENTARES</v>
      </c>
      <c r="C88" s="422">
        <f t="shared" ref="C88:H88" si="51">$O$88*C89</f>
        <v>0</v>
      </c>
      <c r="D88" s="422">
        <f t="shared" si="51"/>
        <v>0</v>
      </c>
      <c r="E88" s="422">
        <f t="shared" si="51"/>
        <v>0</v>
      </c>
      <c r="F88" s="422">
        <f t="shared" si="51"/>
        <v>0</v>
      </c>
      <c r="G88" s="422">
        <f t="shared" si="51"/>
        <v>0</v>
      </c>
      <c r="H88" s="422">
        <f t="shared" si="51"/>
        <v>0</v>
      </c>
      <c r="I88" s="422">
        <f t="shared" ref="I88:K88" si="52">$O$88*I89</f>
        <v>0</v>
      </c>
      <c r="J88" s="422">
        <f t="shared" si="52"/>
        <v>0</v>
      </c>
      <c r="K88" s="422">
        <f t="shared" si="52"/>
        <v>3397.1350000000002</v>
      </c>
      <c r="L88" s="422">
        <f>$O$88*L89</f>
        <v>5095.7024999999994</v>
      </c>
      <c r="M88" s="422">
        <f>$O$88*M89</f>
        <v>16985.674999999999</v>
      </c>
      <c r="N88" s="422">
        <f>$O$88*N89</f>
        <v>8492.8374999999996</v>
      </c>
      <c r="O88" s="423">
        <f>TRV!K49</f>
        <v>33971.35</v>
      </c>
      <c r="P88" s="478"/>
    </row>
    <row r="89" spans="1:18" x14ac:dyDescent="0.25">
      <c r="A89" s="484"/>
      <c r="B89" s="424"/>
      <c r="C89" s="425"/>
      <c r="D89" s="425"/>
      <c r="E89" s="425"/>
      <c r="F89" s="425"/>
      <c r="G89" s="425"/>
      <c r="H89" s="425"/>
      <c r="I89" s="425"/>
      <c r="J89" s="425"/>
      <c r="K89" s="425">
        <v>0.1</v>
      </c>
      <c r="L89" s="425">
        <v>0.15</v>
      </c>
      <c r="M89" s="425">
        <v>0.5</v>
      </c>
      <c r="N89" s="425">
        <v>0.25</v>
      </c>
      <c r="O89" s="423"/>
      <c r="P89" s="479">
        <f>O88/$O$173</f>
        <v>4.9087336578050268E-3</v>
      </c>
      <c r="R89" s="201">
        <f>SUM(C89:N89)</f>
        <v>1</v>
      </c>
    </row>
    <row r="90" spans="1:18" s="447" customFormat="1" x14ac:dyDescent="0.25">
      <c r="A90" s="485">
        <v>6</v>
      </c>
      <c r="B90" s="434" t="str">
        <f>TRV!B50</f>
        <v>EDICULA DE RESÍDUOS</v>
      </c>
      <c r="C90" s="446">
        <f t="shared" ref="C90:H90" si="53">$O$90*C91</f>
        <v>0</v>
      </c>
      <c r="D90" s="446">
        <f t="shared" si="53"/>
        <v>0</v>
      </c>
      <c r="E90" s="446">
        <f t="shared" si="53"/>
        <v>0</v>
      </c>
      <c r="F90" s="446">
        <f t="shared" si="53"/>
        <v>0</v>
      </c>
      <c r="G90" s="446">
        <f t="shared" si="53"/>
        <v>0</v>
      </c>
      <c r="H90" s="446">
        <f t="shared" si="53"/>
        <v>0</v>
      </c>
      <c r="I90" s="446"/>
      <c r="J90" s="446"/>
      <c r="K90" s="446"/>
      <c r="L90" s="446">
        <f>$O$90*L91</f>
        <v>0</v>
      </c>
      <c r="M90" s="446">
        <f>$O$90*M91</f>
        <v>0</v>
      </c>
      <c r="N90" s="446">
        <f>$O$90*N91</f>
        <v>0</v>
      </c>
      <c r="O90" s="435"/>
      <c r="P90" s="480"/>
    </row>
    <row r="91" spans="1:18" ht="3.75" customHeight="1" x14ac:dyDescent="0.25">
      <c r="A91" s="484"/>
      <c r="B91" s="424"/>
      <c r="C91" s="425"/>
      <c r="D91" s="425"/>
      <c r="E91" s="425"/>
      <c r="F91" s="425"/>
      <c r="G91" s="425"/>
      <c r="H91" s="425"/>
      <c r="I91" s="425"/>
      <c r="J91" s="425"/>
      <c r="K91" s="425"/>
      <c r="L91" s="425"/>
      <c r="M91" s="425"/>
      <c r="N91" s="425"/>
      <c r="O91" s="423"/>
      <c r="P91" s="479">
        <f>O90/$O$173</f>
        <v>0</v>
      </c>
      <c r="R91" s="201">
        <f>SUM(C91:N91)</f>
        <v>0</v>
      </c>
    </row>
    <row r="92" spans="1:18" x14ac:dyDescent="0.25">
      <c r="A92" s="484" t="s">
        <v>2396</v>
      </c>
      <c r="B92" s="430" t="str">
        <f>TRV!B51</f>
        <v>INFRAESTRUTURA</v>
      </c>
      <c r="C92" s="422">
        <f t="shared" ref="C92:H92" si="54">$O$92*C93</f>
        <v>0</v>
      </c>
      <c r="D92" s="422">
        <f t="shared" si="54"/>
        <v>0</v>
      </c>
      <c r="E92" s="422">
        <f t="shared" si="54"/>
        <v>0</v>
      </c>
      <c r="F92" s="422">
        <f t="shared" si="54"/>
        <v>0</v>
      </c>
      <c r="G92" s="422">
        <f t="shared" si="54"/>
        <v>0</v>
      </c>
      <c r="H92" s="422">
        <f t="shared" si="54"/>
        <v>13207.83</v>
      </c>
      <c r="I92" s="422"/>
      <c r="J92" s="422"/>
      <c r="K92" s="422"/>
      <c r="L92" s="422">
        <f>$O$92*L93</f>
        <v>0</v>
      </c>
      <c r="M92" s="422">
        <f>$O$92*M93</f>
        <v>0</v>
      </c>
      <c r="N92" s="422">
        <f>$O$92*N93</f>
        <v>0</v>
      </c>
      <c r="O92" s="423">
        <f>TRV!K51</f>
        <v>13207.83</v>
      </c>
      <c r="P92" s="478"/>
      <c r="R92" s="201"/>
    </row>
    <row r="93" spans="1:18" x14ac:dyDescent="0.25">
      <c r="A93" s="484"/>
      <c r="B93" s="424"/>
      <c r="C93" s="425"/>
      <c r="D93" s="425"/>
      <c r="E93" s="425"/>
      <c r="F93" s="425"/>
      <c r="G93" s="425"/>
      <c r="H93" s="425">
        <v>1</v>
      </c>
      <c r="I93" s="425"/>
      <c r="J93" s="425"/>
      <c r="K93" s="425"/>
      <c r="L93" s="425"/>
      <c r="M93" s="425"/>
      <c r="N93" s="425"/>
      <c r="O93" s="423"/>
      <c r="P93" s="479">
        <f>O92/$O$173</f>
        <v>1.9084822848537653E-3</v>
      </c>
      <c r="R93" s="201">
        <f>SUM(C93:N93)</f>
        <v>1</v>
      </c>
    </row>
    <row r="94" spans="1:18" x14ac:dyDescent="0.25">
      <c r="A94" s="484" t="s">
        <v>2397</v>
      </c>
      <c r="B94" s="430" t="str">
        <f>TRV!B52</f>
        <v>SUPERESTRUTURA</v>
      </c>
      <c r="C94" s="422">
        <f t="shared" ref="C94:I94" si="55">$O$94*C95</f>
        <v>0</v>
      </c>
      <c r="D94" s="422">
        <f t="shared" si="55"/>
        <v>0</v>
      </c>
      <c r="E94" s="422">
        <f t="shared" si="55"/>
        <v>0</v>
      </c>
      <c r="F94" s="422">
        <f t="shared" si="55"/>
        <v>0</v>
      </c>
      <c r="G94" s="422">
        <f t="shared" si="55"/>
        <v>0</v>
      </c>
      <c r="H94" s="422">
        <f t="shared" si="55"/>
        <v>0</v>
      </c>
      <c r="I94" s="422">
        <f t="shared" si="55"/>
        <v>15903.19</v>
      </c>
      <c r="J94" s="422"/>
      <c r="K94" s="422"/>
      <c r="L94" s="422">
        <f>$O$94*L95</f>
        <v>0</v>
      </c>
      <c r="M94" s="422">
        <f>$O$94*M95</f>
        <v>0</v>
      </c>
      <c r="N94" s="422">
        <f>$O$94*N95</f>
        <v>0</v>
      </c>
      <c r="O94" s="423">
        <f>TRV!K52</f>
        <v>15903.19</v>
      </c>
      <c r="P94" s="478"/>
      <c r="R94" s="201"/>
    </row>
    <row r="95" spans="1:18" x14ac:dyDescent="0.25">
      <c r="A95" s="484"/>
      <c r="B95" s="424"/>
      <c r="C95" s="425"/>
      <c r="D95" s="425"/>
      <c r="E95" s="425"/>
      <c r="F95" s="425"/>
      <c r="G95" s="425"/>
      <c r="H95" s="425"/>
      <c r="I95" s="425">
        <v>1</v>
      </c>
      <c r="J95" s="425"/>
      <c r="K95" s="425"/>
      <c r="L95" s="425"/>
      <c r="M95" s="425"/>
      <c r="N95" s="425"/>
      <c r="O95" s="423"/>
      <c r="P95" s="479">
        <f>O94/$O$173</f>
        <v>2.2979517746415236E-3</v>
      </c>
      <c r="R95" s="201">
        <f>SUM(C95:N95)</f>
        <v>1</v>
      </c>
    </row>
    <row r="96" spans="1:18" x14ac:dyDescent="0.25">
      <c r="A96" s="484" t="s">
        <v>2398</v>
      </c>
      <c r="B96" s="430" t="str">
        <f>TRV!B53</f>
        <v>VEDAÇÕES</v>
      </c>
      <c r="C96" s="422">
        <f>$O$96*C97</f>
        <v>0</v>
      </c>
      <c r="D96" s="422">
        <f>$O$96*D97</f>
        <v>0</v>
      </c>
      <c r="E96" s="422">
        <f>$O$96*E97</f>
        <v>0</v>
      </c>
      <c r="F96" s="422">
        <f>$O$96*F97</f>
        <v>0</v>
      </c>
      <c r="G96" s="422">
        <f>$O$96*G97</f>
        <v>0</v>
      </c>
      <c r="H96" s="422">
        <f t="shared" ref="H96:M96" si="56">$O$96*H97</f>
        <v>0</v>
      </c>
      <c r="I96" s="422">
        <f t="shared" si="56"/>
        <v>0</v>
      </c>
      <c r="J96" s="422">
        <f t="shared" si="56"/>
        <v>6930.24</v>
      </c>
      <c r="K96" s="422">
        <f t="shared" si="56"/>
        <v>0</v>
      </c>
      <c r="L96" s="422">
        <f t="shared" si="56"/>
        <v>0</v>
      </c>
      <c r="M96" s="422">
        <f t="shared" si="56"/>
        <v>0</v>
      </c>
      <c r="N96" s="422">
        <f>$O$96*N97</f>
        <v>0</v>
      </c>
      <c r="O96" s="423">
        <f>TRV!K53</f>
        <v>6930.24</v>
      </c>
      <c r="P96" s="478"/>
      <c r="R96" s="201"/>
    </row>
    <row r="97" spans="1:18" x14ac:dyDescent="0.25">
      <c r="A97" s="484"/>
      <c r="B97" s="424"/>
      <c r="C97" s="425"/>
      <c r="D97" s="425"/>
      <c r="E97" s="425"/>
      <c r="F97" s="425"/>
      <c r="G97" s="425"/>
      <c r="H97" s="425"/>
      <c r="I97" s="425"/>
      <c r="J97" s="425">
        <v>1</v>
      </c>
      <c r="K97" s="425"/>
      <c r="L97" s="425"/>
      <c r="M97" s="425"/>
      <c r="N97" s="425"/>
      <c r="O97" s="423"/>
      <c r="P97" s="479">
        <f>O96/$O$173</f>
        <v>1.0013938905774043E-3</v>
      </c>
      <c r="R97" s="201">
        <f>SUM(C97:N97)</f>
        <v>1</v>
      </c>
    </row>
    <row r="98" spans="1:18" x14ac:dyDescent="0.25">
      <c r="A98" s="484" t="s">
        <v>2399</v>
      </c>
      <c r="B98" s="430" t="str">
        <f>TRV!B54</f>
        <v>COBERTURA</v>
      </c>
      <c r="C98" s="422">
        <f>$O$98*C99</f>
        <v>0</v>
      </c>
      <c r="D98" s="422">
        <f>$O$98*D99</f>
        <v>0</v>
      </c>
      <c r="E98" s="422">
        <f>$O$98*E99</f>
        <v>0</v>
      </c>
      <c r="F98" s="422">
        <f>$O$98*F99</f>
        <v>0</v>
      </c>
      <c r="G98" s="422">
        <f>$O$98*G99</f>
        <v>0</v>
      </c>
      <c r="H98" s="422">
        <f t="shared" ref="H98:N98" si="57">$O$98*H99</f>
        <v>0</v>
      </c>
      <c r="I98" s="422">
        <f t="shared" si="57"/>
        <v>0</v>
      </c>
      <c r="J98" s="422">
        <f t="shared" si="57"/>
        <v>1070.08</v>
      </c>
      <c r="K98" s="422">
        <f t="shared" si="57"/>
        <v>0</v>
      </c>
      <c r="L98" s="422">
        <f t="shared" si="57"/>
        <v>0</v>
      </c>
      <c r="M98" s="422">
        <f t="shared" si="57"/>
        <v>0</v>
      </c>
      <c r="N98" s="422">
        <f t="shared" si="57"/>
        <v>0</v>
      </c>
      <c r="O98" s="423">
        <f>TRV!K54</f>
        <v>1070.08</v>
      </c>
      <c r="P98" s="478"/>
      <c r="R98" s="201"/>
    </row>
    <row r="99" spans="1:18" x14ac:dyDescent="0.25">
      <c r="A99" s="484"/>
      <c r="B99" s="424"/>
      <c r="C99" s="425"/>
      <c r="D99" s="425"/>
      <c r="E99" s="425"/>
      <c r="F99" s="425"/>
      <c r="G99" s="425"/>
      <c r="H99" s="425"/>
      <c r="I99" s="425"/>
      <c r="J99" s="425">
        <v>1</v>
      </c>
      <c r="K99" s="425"/>
      <c r="L99" s="425"/>
      <c r="M99" s="425"/>
      <c r="N99" s="425"/>
      <c r="O99" s="423"/>
      <c r="P99" s="479">
        <f>O98/$O$173</f>
        <v>1.5462257792357392E-4</v>
      </c>
      <c r="R99" s="201">
        <f>SUM(C99:N99)</f>
        <v>1</v>
      </c>
    </row>
    <row r="100" spans="1:18" x14ac:dyDescent="0.25">
      <c r="A100" s="484" t="s">
        <v>2400</v>
      </c>
      <c r="B100" s="430" t="str">
        <f>TRV!B55</f>
        <v>IMPERMEABILIZAÇÃO</v>
      </c>
      <c r="C100" s="422">
        <f>$O$100*C101</f>
        <v>0</v>
      </c>
      <c r="D100" s="422">
        <f>$O$100*D101</f>
        <v>0</v>
      </c>
      <c r="E100" s="422">
        <f>$O$100*E101</f>
        <v>0</v>
      </c>
      <c r="F100" s="422">
        <f>$O$100*F101</f>
        <v>0</v>
      </c>
      <c r="G100" s="422">
        <f>$O$100*G101</f>
        <v>0</v>
      </c>
      <c r="H100" s="422">
        <f t="shared" ref="H100:N100" si="58">$O$100*H101</f>
        <v>0</v>
      </c>
      <c r="I100" s="422">
        <f t="shared" si="58"/>
        <v>0</v>
      </c>
      <c r="J100" s="422">
        <f t="shared" si="58"/>
        <v>0</v>
      </c>
      <c r="K100" s="422">
        <f t="shared" si="58"/>
        <v>2346.83</v>
      </c>
      <c r="L100" s="422">
        <f t="shared" si="58"/>
        <v>0</v>
      </c>
      <c r="M100" s="422">
        <f t="shared" si="58"/>
        <v>0</v>
      </c>
      <c r="N100" s="422">
        <f t="shared" si="58"/>
        <v>0</v>
      </c>
      <c r="O100" s="423">
        <f>TRV!K55</f>
        <v>2346.83</v>
      </c>
      <c r="P100" s="478"/>
      <c r="R100" s="201"/>
    </row>
    <row r="101" spans="1:18" x14ac:dyDescent="0.25">
      <c r="A101" s="484"/>
      <c r="B101" s="424"/>
      <c r="C101" s="425"/>
      <c r="D101" s="425"/>
      <c r="E101" s="425"/>
      <c r="F101" s="425"/>
      <c r="G101" s="425"/>
      <c r="H101" s="425"/>
      <c r="I101" s="425"/>
      <c r="J101" s="425"/>
      <c r="K101" s="425">
        <v>1</v>
      </c>
      <c r="L101" s="425"/>
      <c r="M101" s="425"/>
      <c r="N101" s="425"/>
      <c r="O101" s="423"/>
      <c r="P101" s="479">
        <f>O100/$O$173</f>
        <v>3.3910820176844811E-4</v>
      </c>
      <c r="R101" s="201">
        <f>SUM(C101:N101)</f>
        <v>1</v>
      </c>
    </row>
    <row r="102" spans="1:18" x14ac:dyDescent="0.25">
      <c r="A102" s="484" t="s">
        <v>2401</v>
      </c>
      <c r="B102" s="430" t="str">
        <f>TRV!B56</f>
        <v>REVESTIMENTOS DE PISOS</v>
      </c>
      <c r="C102" s="422">
        <f>$O$102*C103</f>
        <v>0</v>
      </c>
      <c r="D102" s="422">
        <f>$O$102*D103</f>
        <v>0</v>
      </c>
      <c r="E102" s="422">
        <f>$O$102*E103</f>
        <v>0</v>
      </c>
      <c r="F102" s="422">
        <f>$O$102*F103</f>
        <v>0</v>
      </c>
      <c r="G102" s="422">
        <f>$O$102*G103</f>
        <v>0</v>
      </c>
      <c r="H102" s="422">
        <f t="shared" ref="H102:M102" si="59">$O$102*H103</f>
        <v>0</v>
      </c>
      <c r="I102" s="422">
        <f t="shared" si="59"/>
        <v>0</v>
      </c>
      <c r="J102" s="422">
        <f t="shared" si="59"/>
        <v>0</v>
      </c>
      <c r="K102" s="422">
        <f t="shared" si="59"/>
        <v>2653.53</v>
      </c>
      <c r="L102" s="422">
        <f t="shared" si="59"/>
        <v>0</v>
      </c>
      <c r="M102" s="422">
        <f t="shared" si="59"/>
        <v>0</v>
      </c>
      <c r="N102" s="422">
        <f>$O$102*N103</f>
        <v>0</v>
      </c>
      <c r="O102" s="423">
        <f>TRV!K56</f>
        <v>2653.53</v>
      </c>
      <c r="P102" s="478"/>
      <c r="R102" s="201"/>
    </row>
    <row r="103" spans="1:18" x14ac:dyDescent="0.25">
      <c r="A103" s="484"/>
      <c r="B103" s="424"/>
      <c r="C103" s="425"/>
      <c r="D103" s="425"/>
      <c r="E103" s="425"/>
      <c r="F103" s="425"/>
      <c r="G103" s="425"/>
      <c r="H103" s="425"/>
      <c r="I103" s="425"/>
      <c r="J103" s="425"/>
      <c r="K103" s="425">
        <v>1</v>
      </c>
      <c r="L103" s="425"/>
      <c r="M103" s="425"/>
      <c r="N103" s="425"/>
      <c r="O103" s="423"/>
      <c r="P103" s="479">
        <f>O102/$O$173</f>
        <v>3.8342521044925721E-4</v>
      </c>
      <c r="R103" s="201">
        <f>SUM(C103:N103)</f>
        <v>1</v>
      </c>
    </row>
    <row r="104" spans="1:18" x14ac:dyDescent="0.25">
      <c r="A104" s="484" t="s">
        <v>2402</v>
      </c>
      <c r="B104" s="430" t="str">
        <f>TRV!B57</f>
        <v>REVESTIMENTOS DE PAREDES</v>
      </c>
      <c r="C104" s="422">
        <f t="shared" ref="C104:H104" si="60">$O$104*C105</f>
        <v>0</v>
      </c>
      <c r="D104" s="422">
        <f t="shared" si="60"/>
        <v>0</v>
      </c>
      <c r="E104" s="422">
        <f t="shared" si="60"/>
        <v>0</v>
      </c>
      <c r="F104" s="422">
        <f t="shared" si="60"/>
        <v>0</v>
      </c>
      <c r="G104" s="422">
        <f t="shared" si="60"/>
        <v>0</v>
      </c>
      <c r="H104" s="422">
        <f t="shared" si="60"/>
        <v>0</v>
      </c>
      <c r="I104" s="422"/>
      <c r="J104" s="422"/>
      <c r="K104" s="422">
        <f>$O$104*K105</f>
        <v>17656.52</v>
      </c>
      <c r="L104" s="422">
        <f>$O$104*L105</f>
        <v>0</v>
      </c>
      <c r="M104" s="422">
        <f>$O$104*M105</f>
        <v>0</v>
      </c>
      <c r="N104" s="422">
        <f>$O$104*N105</f>
        <v>0</v>
      </c>
      <c r="O104" s="423">
        <f>TRV!K57</f>
        <v>17656.52</v>
      </c>
      <c r="P104" s="478"/>
      <c r="R104" s="201"/>
    </row>
    <row r="105" spans="1:18" x14ac:dyDescent="0.25">
      <c r="A105" s="484"/>
      <c r="B105" s="424"/>
      <c r="C105" s="425"/>
      <c r="D105" s="425"/>
      <c r="E105" s="425"/>
      <c r="F105" s="425"/>
      <c r="G105" s="425"/>
      <c r="H105" s="425"/>
      <c r="I105" s="425"/>
      <c r="J105" s="425"/>
      <c r="K105" s="425">
        <v>1</v>
      </c>
      <c r="L105" s="425"/>
      <c r="M105" s="425"/>
      <c r="N105" s="425"/>
      <c r="O105" s="423"/>
      <c r="P105" s="479">
        <f>O104/$O$173</f>
        <v>2.5513014349947119E-3</v>
      </c>
      <c r="R105" s="201">
        <f>SUM(C105:N105)</f>
        <v>1</v>
      </c>
    </row>
    <row r="106" spans="1:18" x14ac:dyDescent="0.25">
      <c r="A106" s="484" t="s">
        <v>2403</v>
      </c>
      <c r="B106" s="430" t="str">
        <f>TRV!B58</f>
        <v>REVESTIMENTOS DE TETO</v>
      </c>
      <c r="C106" s="422">
        <f t="shared" ref="C106:H106" si="61">$O$106*C107</f>
        <v>0</v>
      </c>
      <c r="D106" s="422">
        <f t="shared" si="61"/>
        <v>0</v>
      </c>
      <c r="E106" s="422">
        <f t="shared" si="61"/>
        <v>0</v>
      </c>
      <c r="F106" s="422">
        <f t="shared" si="61"/>
        <v>0</v>
      </c>
      <c r="G106" s="422">
        <f t="shared" si="61"/>
        <v>0</v>
      </c>
      <c r="H106" s="422">
        <f t="shared" si="61"/>
        <v>0</v>
      </c>
      <c r="I106" s="422"/>
      <c r="J106" s="422"/>
      <c r="K106" s="422">
        <f>$O$106*K107</f>
        <v>379.55</v>
      </c>
      <c r="L106" s="422">
        <f>$O$106*L107</f>
        <v>0</v>
      </c>
      <c r="M106" s="422">
        <f>$O$106*M107</f>
        <v>0</v>
      </c>
      <c r="N106" s="422">
        <f>$O$106*N107</f>
        <v>0</v>
      </c>
      <c r="O106" s="423">
        <f>TRV!K58</f>
        <v>379.55</v>
      </c>
      <c r="P106" s="478"/>
      <c r="R106" s="201"/>
    </row>
    <row r="107" spans="1:18" x14ac:dyDescent="0.25">
      <c r="A107" s="484"/>
      <c r="B107" s="424"/>
      <c r="C107" s="425"/>
      <c r="D107" s="425"/>
      <c r="E107" s="425"/>
      <c r="F107" s="425"/>
      <c r="G107" s="425"/>
      <c r="H107" s="425"/>
      <c r="I107" s="425"/>
      <c r="J107" s="425"/>
      <c r="K107" s="425">
        <v>1</v>
      </c>
      <c r="L107" s="425"/>
      <c r="M107" s="425"/>
      <c r="N107" s="425"/>
      <c r="O107" s="423"/>
      <c r="P107" s="479">
        <f>O106/$O$173</f>
        <v>5.4843562584939893E-5</v>
      </c>
      <c r="R107" s="201">
        <f>SUM(C107:N107)</f>
        <v>1</v>
      </c>
    </row>
    <row r="108" spans="1:18" x14ac:dyDescent="0.25">
      <c r="A108" s="484" t="s">
        <v>2404</v>
      </c>
      <c r="B108" s="430" t="str">
        <f>TRV!B59</f>
        <v>ESQUADRIAS</v>
      </c>
      <c r="C108" s="422">
        <f t="shared" ref="C108:H108" si="62">$O$108*C109</f>
        <v>0</v>
      </c>
      <c r="D108" s="422">
        <f t="shared" si="62"/>
        <v>0</v>
      </c>
      <c r="E108" s="422">
        <f t="shared" si="62"/>
        <v>0</v>
      </c>
      <c r="F108" s="422">
        <f t="shared" si="62"/>
        <v>0</v>
      </c>
      <c r="G108" s="422">
        <f t="shared" si="62"/>
        <v>0</v>
      </c>
      <c r="H108" s="422">
        <f t="shared" si="62"/>
        <v>0</v>
      </c>
      <c r="I108" s="422">
        <f t="shared" ref="I108:M108" si="63">$O$108*I109</f>
        <v>0</v>
      </c>
      <c r="J108" s="422">
        <f>$O$108*J109</f>
        <v>1479.6480000000001</v>
      </c>
      <c r="K108" s="422">
        <f>$O$108*K109</f>
        <v>2219.4719999999998</v>
      </c>
      <c r="L108" s="422">
        <f t="shared" si="63"/>
        <v>0</v>
      </c>
      <c r="M108" s="422">
        <f t="shared" si="63"/>
        <v>0</v>
      </c>
      <c r="N108" s="422">
        <f>$O$108*N109</f>
        <v>0</v>
      </c>
      <c r="O108" s="423">
        <f>TRV!K59</f>
        <v>3699.12</v>
      </c>
      <c r="P108" s="478"/>
      <c r="R108" s="201"/>
    </row>
    <row r="109" spans="1:18" x14ac:dyDescent="0.25">
      <c r="A109" s="484"/>
      <c r="B109" s="424"/>
      <c r="C109" s="425"/>
      <c r="D109" s="425"/>
      <c r="E109" s="425"/>
      <c r="F109" s="425"/>
      <c r="G109" s="425"/>
      <c r="H109" s="425"/>
      <c r="I109" s="425"/>
      <c r="J109" s="425">
        <v>0.4</v>
      </c>
      <c r="K109" s="425">
        <v>0.6</v>
      </c>
      <c r="L109" s="425"/>
      <c r="M109" s="425"/>
      <c r="N109" s="425"/>
      <c r="O109" s="423"/>
      <c r="P109" s="479">
        <f>O108/$O$173</f>
        <v>5.3450907450718706E-4</v>
      </c>
      <c r="R109" s="201">
        <f>SUM(C109:N109)</f>
        <v>1</v>
      </c>
    </row>
    <row r="110" spans="1:18" x14ac:dyDescent="0.25">
      <c r="A110" s="484" t="s">
        <v>2405</v>
      </c>
      <c r="B110" s="430" t="str">
        <f>TRV!B60</f>
        <v>PINTURA</v>
      </c>
      <c r="C110" s="422">
        <f t="shared" ref="C110:H110" si="64">$O$110*C111</f>
        <v>0</v>
      </c>
      <c r="D110" s="422">
        <f t="shared" si="64"/>
        <v>0</v>
      </c>
      <c r="E110" s="422">
        <f t="shared" si="64"/>
        <v>0</v>
      </c>
      <c r="F110" s="422">
        <f t="shared" si="64"/>
        <v>0</v>
      </c>
      <c r="G110" s="422">
        <f t="shared" si="64"/>
        <v>0</v>
      </c>
      <c r="H110" s="422">
        <f t="shared" si="64"/>
        <v>0</v>
      </c>
      <c r="I110" s="422"/>
      <c r="J110" s="422">
        <f>$O$110*J111</f>
        <v>0</v>
      </c>
      <c r="K110" s="422">
        <f>$O$110*K111</f>
        <v>0</v>
      </c>
      <c r="L110" s="422">
        <f>$O$110*L111</f>
        <v>496.22</v>
      </c>
      <c r="M110" s="422">
        <f>$O$110*M111</f>
        <v>0</v>
      </c>
      <c r="N110" s="422">
        <f>$O$110*N111</f>
        <v>0</v>
      </c>
      <c r="O110" s="423">
        <f>TRV!K60</f>
        <v>496.22</v>
      </c>
      <c r="P110" s="478"/>
      <c r="R110" s="201"/>
    </row>
    <row r="111" spans="1:18" x14ac:dyDescent="0.25">
      <c r="A111" s="484"/>
      <c r="B111" s="424"/>
      <c r="C111" s="425"/>
      <c r="D111" s="425"/>
      <c r="E111" s="425"/>
      <c r="F111" s="425"/>
      <c r="G111" s="425"/>
      <c r="H111" s="425"/>
      <c r="I111" s="425"/>
      <c r="J111" s="425"/>
      <c r="K111" s="425"/>
      <c r="L111" s="425">
        <v>1</v>
      </c>
      <c r="M111" s="425"/>
      <c r="N111" s="425"/>
      <c r="O111" s="423"/>
      <c r="P111" s="479">
        <f>O110/$O$173</f>
        <v>7.1701943422207553E-5</v>
      </c>
      <c r="R111" s="201">
        <f>SUM(C111:N111)</f>
        <v>1</v>
      </c>
    </row>
    <row r="112" spans="1:18" x14ac:dyDescent="0.25">
      <c r="A112" s="484" t="s">
        <v>2406</v>
      </c>
      <c r="B112" s="430" t="str">
        <f>TRV!B61</f>
        <v>INSTALAÇÕES ELÉTRICAS (127-220V)</v>
      </c>
      <c r="C112" s="422">
        <f t="shared" ref="C112:H112" si="65">$O$112*C113</f>
        <v>0</v>
      </c>
      <c r="D112" s="422">
        <f t="shared" si="65"/>
        <v>0</v>
      </c>
      <c r="E112" s="422">
        <f t="shared" si="65"/>
        <v>0</v>
      </c>
      <c r="F112" s="422">
        <f t="shared" si="65"/>
        <v>0</v>
      </c>
      <c r="G112" s="422">
        <f t="shared" si="65"/>
        <v>0</v>
      </c>
      <c r="H112" s="422">
        <f t="shared" si="65"/>
        <v>0</v>
      </c>
      <c r="I112" s="422"/>
      <c r="J112" s="422">
        <f>$O$112*J113</f>
        <v>1165.8920000000001</v>
      </c>
      <c r="K112" s="422">
        <f>$O$112*K113</f>
        <v>1165.8920000000001</v>
      </c>
      <c r="L112" s="422">
        <f>$O$112*L113</f>
        <v>582.94600000000003</v>
      </c>
      <c r="M112" s="422">
        <f>$O$112*M113</f>
        <v>0</v>
      </c>
      <c r="N112" s="422">
        <f>$O$112*N113</f>
        <v>0</v>
      </c>
      <c r="O112" s="423">
        <f>TRV!K61</f>
        <v>2914.73</v>
      </c>
      <c r="P112" s="478"/>
      <c r="R112" s="201"/>
    </row>
    <row r="113" spans="1:18" x14ac:dyDescent="0.25">
      <c r="A113" s="484"/>
      <c r="B113" s="424"/>
      <c r="C113" s="425"/>
      <c r="D113" s="425"/>
      <c r="E113" s="425"/>
      <c r="F113" s="425"/>
      <c r="G113" s="425"/>
      <c r="H113" s="425"/>
      <c r="I113" s="425"/>
      <c r="J113" s="425">
        <v>0.4</v>
      </c>
      <c r="K113" s="425">
        <v>0.4</v>
      </c>
      <c r="L113" s="425">
        <v>0.2</v>
      </c>
      <c r="M113" s="425"/>
      <c r="N113" s="425"/>
      <c r="O113" s="423"/>
      <c r="P113" s="479">
        <f>O112/$O$173</f>
        <v>4.211676384486941E-4</v>
      </c>
      <c r="R113" s="201">
        <f>SUM(C113:N113)</f>
        <v>1</v>
      </c>
    </row>
    <row r="114" spans="1:18" x14ac:dyDescent="0.25">
      <c r="A114" s="484" t="s">
        <v>2407</v>
      </c>
      <c r="B114" s="430" t="str">
        <f>TRV!B62</f>
        <v>INSTALAÇÕES DE ESGOTAMENTO SANITÁRIO</v>
      </c>
      <c r="C114" s="422">
        <f t="shared" ref="C114:H114" si="66">$O$114*C115</f>
        <v>0</v>
      </c>
      <c r="D114" s="422">
        <f t="shared" si="66"/>
        <v>0</v>
      </c>
      <c r="E114" s="422">
        <f t="shared" si="66"/>
        <v>0</v>
      </c>
      <c r="F114" s="422">
        <f t="shared" si="66"/>
        <v>0</v>
      </c>
      <c r="G114" s="422">
        <f t="shared" si="66"/>
        <v>0</v>
      </c>
      <c r="H114" s="422">
        <f t="shared" si="66"/>
        <v>0</v>
      </c>
      <c r="I114" s="422"/>
      <c r="J114" s="422">
        <f>$O$114*J115</f>
        <v>1211.3499999999999</v>
      </c>
      <c r="K114" s="422"/>
      <c r="L114" s="422">
        <f>$O$114*L115</f>
        <v>0</v>
      </c>
      <c r="M114" s="422">
        <f>$O$114*M115</f>
        <v>0</v>
      </c>
      <c r="N114" s="422">
        <f>$O$114*N115</f>
        <v>0</v>
      </c>
      <c r="O114" s="423">
        <f>TRV!K62</f>
        <v>1211.3499999999999</v>
      </c>
      <c r="P114" s="478"/>
      <c r="R114" s="201"/>
    </row>
    <row r="115" spans="1:18" x14ac:dyDescent="0.25">
      <c r="A115" s="484"/>
      <c r="B115" s="424"/>
      <c r="C115" s="425"/>
      <c r="D115" s="425"/>
      <c r="E115" s="425"/>
      <c r="F115" s="425"/>
      <c r="G115" s="425"/>
      <c r="H115" s="425"/>
      <c r="I115" s="425"/>
      <c r="J115" s="425">
        <v>1</v>
      </c>
      <c r="K115" s="425"/>
      <c r="L115" s="425"/>
      <c r="M115" s="425"/>
      <c r="N115" s="425"/>
      <c r="O115" s="423"/>
      <c r="P115" s="479">
        <f>O114/$O$173</f>
        <v>1.7503556721714381E-4</v>
      </c>
      <c r="R115" s="201">
        <f>SUM(C115:N115)</f>
        <v>1</v>
      </c>
    </row>
    <row r="116" spans="1:18" x14ac:dyDescent="0.25">
      <c r="A116" s="484" t="s">
        <v>5668</v>
      </c>
      <c r="B116" s="430" t="str">
        <f>TRV!B63</f>
        <v>ÁREAS MOLHADAS</v>
      </c>
      <c r="C116" s="422">
        <f t="shared" ref="C116:H116" si="67">$O$116*C117</f>
        <v>0</v>
      </c>
      <c r="D116" s="422">
        <f t="shared" si="67"/>
        <v>0</v>
      </c>
      <c r="E116" s="422">
        <f t="shared" si="67"/>
        <v>0</v>
      </c>
      <c r="F116" s="422">
        <f t="shared" si="67"/>
        <v>0</v>
      </c>
      <c r="G116" s="422">
        <f t="shared" si="67"/>
        <v>0</v>
      </c>
      <c r="H116" s="422">
        <f t="shared" si="67"/>
        <v>0</v>
      </c>
      <c r="I116" s="422"/>
      <c r="J116" s="422">
        <f>$O$116*J117</f>
        <v>0</v>
      </c>
      <c r="K116" s="422"/>
      <c r="L116" s="422">
        <f>$O$116*L117</f>
        <v>833.05</v>
      </c>
      <c r="M116" s="422">
        <f>$O$116*M117</f>
        <v>0</v>
      </c>
      <c r="N116" s="422">
        <f>$O$116*N117</f>
        <v>0</v>
      </c>
      <c r="O116" s="423">
        <f>TRV!K63</f>
        <v>833.05</v>
      </c>
      <c r="P116" s="478"/>
      <c r="R116" s="201"/>
    </row>
    <row r="117" spans="1:18" x14ac:dyDescent="0.25">
      <c r="A117" s="484"/>
      <c r="B117" s="424"/>
      <c r="C117" s="425"/>
      <c r="D117" s="425"/>
      <c r="E117" s="425"/>
      <c r="F117" s="425"/>
      <c r="G117" s="425"/>
      <c r="H117" s="425"/>
      <c r="I117" s="425"/>
      <c r="J117" s="425"/>
      <c r="K117" s="425"/>
      <c r="L117" s="425">
        <v>1</v>
      </c>
      <c r="M117" s="425"/>
      <c r="N117" s="425"/>
      <c r="O117" s="423"/>
      <c r="P117" s="479">
        <f>O116/$O$173</f>
        <v>1.2037262498059327E-4</v>
      </c>
      <c r="R117" s="201">
        <f>SUM(C117:N117)</f>
        <v>1</v>
      </c>
    </row>
    <row r="118" spans="1:18" x14ac:dyDescent="0.25">
      <c r="A118" s="484" t="s">
        <v>5669</v>
      </c>
      <c r="B118" s="430" t="str">
        <f>TRV!B64</f>
        <v>COMUNICAÇÃO VISUAL</v>
      </c>
      <c r="C118" s="422">
        <f t="shared" ref="C118:H118" si="68">$O$118*C119</f>
        <v>0</v>
      </c>
      <c r="D118" s="422">
        <f t="shared" si="68"/>
        <v>0</v>
      </c>
      <c r="E118" s="422">
        <f t="shared" si="68"/>
        <v>0</v>
      </c>
      <c r="F118" s="422">
        <f t="shared" si="68"/>
        <v>0</v>
      </c>
      <c r="G118" s="422">
        <f t="shared" si="68"/>
        <v>0</v>
      </c>
      <c r="H118" s="422">
        <f t="shared" si="68"/>
        <v>0</v>
      </c>
      <c r="I118" s="422"/>
      <c r="J118" s="422">
        <f>$O$118*J119</f>
        <v>0</v>
      </c>
      <c r="K118" s="422"/>
      <c r="L118" s="422">
        <f>$O$118*L119</f>
        <v>742.52</v>
      </c>
      <c r="M118" s="422">
        <f>$O$118*M119</f>
        <v>0</v>
      </c>
      <c r="N118" s="422">
        <f>$O$118*N119</f>
        <v>0</v>
      </c>
      <c r="O118" s="423">
        <f>TRV!K64</f>
        <v>742.52</v>
      </c>
      <c r="P118" s="478"/>
      <c r="R118" s="201"/>
    </row>
    <row r="119" spans="1:18" x14ac:dyDescent="0.25">
      <c r="A119" s="484"/>
      <c r="B119" s="424"/>
      <c r="C119" s="425"/>
      <c r="D119" s="425"/>
      <c r="E119" s="425"/>
      <c r="F119" s="425"/>
      <c r="G119" s="425"/>
      <c r="H119" s="425"/>
      <c r="I119" s="425"/>
      <c r="J119" s="425"/>
      <c r="K119" s="425"/>
      <c r="L119" s="425">
        <v>1</v>
      </c>
      <c r="M119" s="425"/>
      <c r="N119" s="425"/>
      <c r="O119" s="423"/>
      <c r="P119" s="479">
        <f>O118/$O$173</f>
        <v>1.0729137686884355E-4</v>
      </c>
      <c r="R119" s="201">
        <f>SUM(C119:N119)</f>
        <v>1</v>
      </c>
    </row>
    <row r="120" spans="1:18" s="447" customFormat="1" x14ac:dyDescent="0.25">
      <c r="A120" s="485">
        <v>7</v>
      </c>
      <c r="B120" s="434" t="str">
        <f>TRV!B65</f>
        <v>CENTRAL DE GASES</v>
      </c>
      <c r="C120" s="446">
        <f t="shared" ref="C120:H120" si="69">$O$120*C121</f>
        <v>0</v>
      </c>
      <c r="D120" s="446">
        <f t="shared" si="69"/>
        <v>0</v>
      </c>
      <c r="E120" s="446">
        <f t="shared" si="69"/>
        <v>0</v>
      </c>
      <c r="F120" s="446">
        <f t="shared" si="69"/>
        <v>0</v>
      </c>
      <c r="G120" s="446">
        <f t="shared" si="69"/>
        <v>0</v>
      </c>
      <c r="H120" s="446">
        <f t="shared" si="69"/>
        <v>0</v>
      </c>
      <c r="I120" s="446"/>
      <c r="J120" s="446"/>
      <c r="K120" s="446"/>
      <c r="L120" s="446">
        <f>$O$120*L121</f>
        <v>0</v>
      </c>
      <c r="M120" s="446">
        <f>$O$120*M121</f>
        <v>0</v>
      </c>
      <c r="N120" s="446">
        <f>$O$120*N121</f>
        <v>0</v>
      </c>
      <c r="O120" s="435"/>
      <c r="P120" s="480"/>
    </row>
    <row r="121" spans="1:18" ht="3.75" customHeight="1" x14ac:dyDescent="0.25">
      <c r="A121" s="484"/>
      <c r="B121" s="424"/>
      <c r="C121" s="425"/>
      <c r="D121" s="425"/>
      <c r="E121" s="425"/>
      <c r="F121" s="425"/>
      <c r="G121" s="425"/>
      <c r="H121" s="425"/>
      <c r="I121" s="425"/>
      <c r="J121" s="425"/>
      <c r="K121" s="425"/>
      <c r="L121" s="425"/>
      <c r="M121" s="425"/>
      <c r="N121" s="425"/>
      <c r="O121" s="423"/>
      <c r="P121" s="479">
        <f>O120/$O$173</f>
        <v>0</v>
      </c>
      <c r="R121" s="201">
        <f>SUM(C121:N121)</f>
        <v>0</v>
      </c>
    </row>
    <row r="122" spans="1:18" x14ac:dyDescent="0.25">
      <c r="A122" s="484" t="s">
        <v>2408</v>
      </c>
      <c r="B122" s="430" t="str">
        <f>TRV!B66</f>
        <v>INFRAESTRUTURA</v>
      </c>
      <c r="C122" s="422">
        <f t="shared" ref="C122:H122" si="70">$O$122*C123</f>
        <v>0</v>
      </c>
      <c r="D122" s="422">
        <f t="shared" si="70"/>
        <v>0</v>
      </c>
      <c r="E122" s="422">
        <f t="shared" si="70"/>
        <v>0</v>
      </c>
      <c r="F122" s="422">
        <f t="shared" si="70"/>
        <v>0</v>
      </c>
      <c r="G122" s="422">
        <f t="shared" si="70"/>
        <v>0</v>
      </c>
      <c r="H122" s="422">
        <f t="shared" si="70"/>
        <v>0</v>
      </c>
      <c r="I122" s="422"/>
      <c r="J122" s="422"/>
      <c r="K122" s="422"/>
      <c r="L122" s="422">
        <f>$O$122*L123</f>
        <v>0</v>
      </c>
      <c r="M122" s="422">
        <f>$O$122*M123</f>
        <v>303.35000000000002</v>
      </c>
      <c r="N122" s="422">
        <f>$O$122*N123</f>
        <v>0</v>
      </c>
      <c r="O122" s="423">
        <f>TRV!K66</f>
        <v>303.35000000000002</v>
      </c>
      <c r="P122" s="478"/>
      <c r="R122" s="201"/>
    </row>
    <row r="123" spans="1:18" x14ac:dyDescent="0.25">
      <c r="A123" s="484"/>
      <c r="B123" s="424"/>
      <c r="C123" s="425"/>
      <c r="D123" s="425"/>
      <c r="E123" s="425"/>
      <c r="F123" s="425"/>
      <c r="G123" s="425"/>
      <c r="H123" s="425"/>
      <c r="I123" s="425"/>
      <c r="J123" s="425"/>
      <c r="K123" s="425"/>
      <c r="L123" s="425"/>
      <c r="M123" s="425">
        <v>1</v>
      </c>
      <c r="N123" s="425"/>
      <c r="O123" s="423"/>
      <c r="P123" s="479">
        <f>O122/$O$173</f>
        <v>4.3832946147125589E-5</v>
      </c>
      <c r="R123" s="201">
        <f>SUM(C123:N123)</f>
        <v>1</v>
      </c>
    </row>
    <row r="124" spans="1:18" x14ac:dyDescent="0.25">
      <c r="A124" s="484" t="s">
        <v>2409</v>
      </c>
      <c r="B124" s="430" t="str">
        <f>TRV!B67</f>
        <v>SUPERESTRUTURA</v>
      </c>
      <c r="C124" s="422">
        <f t="shared" ref="C124:H124" si="71">$O$124*C125</f>
        <v>0</v>
      </c>
      <c r="D124" s="422">
        <f t="shared" si="71"/>
        <v>0</v>
      </c>
      <c r="E124" s="422">
        <f t="shared" si="71"/>
        <v>0</v>
      </c>
      <c r="F124" s="422">
        <f t="shared" si="71"/>
        <v>0</v>
      </c>
      <c r="G124" s="422">
        <f t="shared" si="71"/>
        <v>0</v>
      </c>
      <c r="H124" s="422">
        <f t="shared" si="71"/>
        <v>0</v>
      </c>
      <c r="I124" s="422"/>
      <c r="J124" s="422"/>
      <c r="K124" s="422"/>
      <c r="L124" s="422">
        <f>$O$124*L125</f>
        <v>0</v>
      </c>
      <c r="M124" s="422">
        <f>$O$124*M125</f>
        <v>2355.98</v>
      </c>
      <c r="N124" s="422">
        <f>$O$124*N125</f>
        <v>0</v>
      </c>
      <c r="O124" s="423">
        <f>TRV!K67</f>
        <v>2355.98</v>
      </c>
      <c r="P124" s="478"/>
      <c r="R124" s="201"/>
    </row>
    <row r="125" spans="1:18" x14ac:dyDescent="0.25">
      <c r="A125" s="484"/>
      <c r="B125" s="424"/>
      <c r="C125" s="425"/>
      <c r="D125" s="425"/>
      <c r="E125" s="425"/>
      <c r="F125" s="425"/>
      <c r="G125" s="425"/>
      <c r="H125" s="425"/>
      <c r="I125" s="425"/>
      <c r="J125" s="425"/>
      <c r="K125" s="425"/>
      <c r="L125" s="425"/>
      <c r="M125" s="425">
        <v>1</v>
      </c>
      <c r="N125" s="425"/>
      <c r="O125" s="423"/>
      <c r="P125" s="479">
        <f>O124/$O$173</f>
        <v>3.404303427186581E-4</v>
      </c>
      <c r="R125" s="201">
        <f>SUM(C125:N125)</f>
        <v>1</v>
      </c>
    </row>
    <row r="126" spans="1:18" x14ac:dyDescent="0.25">
      <c r="A126" s="484" t="s">
        <v>2410</v>
      </c>
      <c r="B126" s="430" t="str">
        <f>TRV!B68</f>
        <v>IMPERMEABILIZAÇÃO</v>
      </c>
      <c r="C126" s="422">
        <f t="shared" ref="C126:H126" si="72">$O$166*C127</f>
        <v>0</v>
      </c>
      <c r="D126" s="422">
        <f t="shared" si="72"/>
        <v>0</v>
      </c>
      <c r="E126" s="422">
        <f t="shared" si="72"/>
        <v>0</v>
      </c>
      <c r="F126" s="422">
        <f t="shared" si="72"/>
        <v>0</v>
      </c>
      <c r="G126" s="422">
        <f t="shared" si="72"/>
        <v>0</v>
      </c>
      <c r="H126" s="422">
        <f t="shared" si="72"/>
        <v>0</v>
      </c>
      <c r="I126" s="422"/>
      <c r="J126" s="422"/>
      <c r="K126" s="422"/>
      <c r="L126" s="422">
        <f>$O$166*L127</f>
        <v>0</v>
      </c>
      <c r="M126" s="422">
        <f>$O$126*M127</f>
        <v>346.66</v>
      </c>
      <c r="N126" s="422">
        <f>$O$166*N127</f>
        <v>0</v>
      </c>
      <c r="O126" s="423">
        <f>TRV!K68</f>
        <v>346.66</v>
      </c>
      <c r="P126" s="478"/>
      <c r="R126" s="201"/>
    </row>
    <row r="127" spans="1:18" x14ac:dyDescent="0.25">
      <c r="A127" s="484"/>
      <c r="B127" s="424"/>
      <c r="C127" s="425"/>
      <c r="D127" s="425"/>
      <c r="E127" s="425"/>
      <c r="F127" s="425"/>
      <c r="G127" s="425"/>
      <c r="H127" s="425"/>
      <c r="I127" s="425"/>
      <c r="J127" s="425"/>
      <c r="K127" s="425"/>
      <c r="L127" s="425"/>
      <c r="M127" s="425">
        <v>1</v>
      </c>
      <c r="N127" s="425"/>
      <c r="O127" s="423"/>
      <c r="P127" s="479">
        <f>O126/$O$173</f>
        <v>5.0091079978119524E-5</v>
      </c>
      <c r="R127" s="201">
        <f>SUM(C127:N127)</f>
        <v>1</v>
      </c>
    </row>
    <row r="128" spans="1:18" x14ac:dyDescent="0.25">
      <c r="A128" s="484" t="s">
        <v>2411</v>
      </c>
      <c r="B128" s="430" t="str">
        <f>TRV!B69</f>
        <v>REVESTIMENTOS DE PISOS</v>
      </c>
      <c r="C128" s="422">
        <f t="shared" ref="C128:H128" si="73">$O$128*C129</f>
        <v>0</v>
      </c>
      <c r="D128" s="422">
        <f t="shared" si="73"/>
        <v>0</v>
      </c>
      <c r="E128" s="422">
        <f t="shared" si="73"/>
        <v>0</v>
      </c>
      <c r="F128" s="422">
        <f t="shared" si="73"/>
        <v>0</v>
      </c>
      <c r="G128" s="422">
        <f t="shared" si="73"/>
        <v>0</v>
      </c>
      <c r="H128" s="422">
        <f t="shared" si="73"/>
        <v>0</v>
      </c>
      <c r="I128" s="422"/>
      <c r="J128" s="422"/>
      <c r="K128" s="422"/>
      <c r="L128" s="422">
        <f>$O$128*L129</f>
        <v>0</v>
      </c>
      <c r="M128" s="422">
        <f>$O$128*M129</f>
        <v>0</v>
      </c>
      <c r="N128" s="422">
        <f>$O$128*N129</f>
        <v>184.41</v>
      </c>
      <c r="O128" s="423">
        <f>TRV!K69</f>
        <v>184.41</v>
      </c>
      <c r="P128" s="478"/>
    </row>
    <row r="129" spans="1:18" x14ac:dyDescent="0.25">
      <c r="A129" s="484"/>
      <c r="B129" s="424"/>
      <c r="C129" s="425"/>
      <c r="D129" s="425"/>
      <c r="E129" s="425"/>
      <c r="F129" s="425"/>
      <c r="G129" s="425"/>
      <c r="H129" s="425"/>
      <c r="I129" s="425"/>
      <c r="J129" s="425"/>
      <c r="K129" s="425"/>
      <c r="L129" s="425"/>
      <c r="M129" s="425"/>
      <c r="N129" s="425">
        <v>1</v>
      </c>
      <c r="O129" s="423"/>
      <c r="P129" s="479">
        <f>O128/$O$173</f>
        <v>2.6646558757182889E-5</v>
      </c>
      <c r="R129" s="201">
        <f>SUM(C129:N129)</f>
        <v>1</v>
      </c>
    </row>
    <row r="130" spans="1:18" x14ac:dyDescent="0.25">
      <c r="A130" s="484" t="s">
        <v>2412</v>
      </c>
      <c r="B130" s="430" t="str">
        <f>TRV!B70</f>
        <v>REVESTIMENTOS DE PAREDES</v>
      </c>
      <c r="C130" s="422">
        <f t="shared" ref="C130:H130" si="74">$O$130*C131</f>
        <v>0</v>
      </c>
      <c r="D130" s="422">
        <f t="shared" si="74"/>
        <v>0</v>
      </c>
      <c r="E130" s="422">
        <f t="shared" si="74"/>
        <v>0</v>
      </c>
      <c r="F130" s="422">
        <f t="shared" si="74"/>
        <v>0</v>
      </c>
      <c r="G130" s="422">
        <f t="shared" si="74"/>
        <v>0</v>
      </c>
      <c r="H130" s="422">
        <f t="shared" si="74"/>
        <v>0</v>
      </c>
      <c r="I130" s="422"/>
      <c r="J130" s="422"/>
      <c r="K130" s="422"/>
      <c r="L130" s="422">
        <f>$O$130*L131</f>
        <v>0</v>
      </c>
      <c r="M130" s="422">
        <f>$O$130*M131</f>
        <v>0</v>
      </c>
      <c r="N130" s="422">
        <f>$O$130*N131</f>
        <v>1070.58</v>
      </c>
      <c r="O130" s="423">
        <f>TRV!K70</f>
        <v>1070.58</v>
      </c>
      <c r="P130" s="478"/>
    </row>
    <row r="131" spans="1:18" x14ac:dyDescent="0.25">
      <c r="A131" s="484"/>
      <c r="B131" s="424"/>
      <c r="C131" s="425"/>
      <c r="D131" s="425"/>
      <c r="E131" s="425"/>
      <c r="F131" s="425"/>
      <c r="G131" s="425"/>
      <c r="H131" s="425"/>
      <c r="I131" s="425"/>
      <c r="J131" s="425"/>
      <c r="K131" s="425"/>
      <c r="L131" s="425"/>
      <c r="M131" s="425"/>
      <c r="N131" s="425">
        <v>1</v>
      </c>
      <c r="O131" s="423"/>
      <c r="P131" s="479">
        <f>O130/$O$173</f>
        <v>1.5469482606292965E-4</v>
      </c>
      <c r="R131" s="201">
        <f>SUM(C131:N131)</f>
        <v>1</v>
      </c>
    </row>
    <row r="132" spans="1:18" x14ac:dyDescent="0.25">
      <c r="A132" s="484" t="s">
        <v>2413</v>
      </c>
      <c r="B132" s="430" t="str">
        <f>TRV!B71</f>
        <v>REVESTIMENTOS DE TETO</v>
      </c>
      <c r="C132" s="422">
        <f t="shared" ref="C132:H132" si="75">$O$132*C133</f>
        <v>0</v>
      </c>
      <c r="D132" s="422">
        <f t="shared" si="75"/>
        <v>0</v>
      </c>
      <c r="E132" s="422">
        <f t="shared" si="75"/>
        <v>0</v>
      </c>
      <c r="F132" s="422">
        <f t="shared" si="75"/>
        <v>0</v>
      </c>
      <c r="G132" s="422">
        <f t="shared" si="75"/>
        <v>0</v>
      </c>
      <c r="H132" s="422">
        <f t="shared" si="75"/>
        <v>0</v>
      </c>
      <c r="I132" s="422"/>
      <c r="J132" s="422"/>
      <c r="K132" s="422"/>
      <c r="L132" s="422">
        <f>$O$132*L133</f>
        <v>0</v>
      </c>
      <c r="M132" s="422">
        <f>$O$132*M133</f>
        <v>0</v>
      </c>
      <c r="N132" s="422">
        <f>$O$132*N133</f>
        <v>40.479999999999997</v>
      </c>
      <c r="O132" s="423">
        <f>TRV!K71</f>
        <v>40.479999999999997</v>
      </c>
      <c r="P132" s="478"/>
    </row>
    <row r="133" spans="1:18" x14ac:dyDescent="0.25">
      <c r="A133" s="484"/>
      <c r="B133" s="424"/>
      <c r="C133" s="425"/>
      <c r="D133" s="425"/>
      <c r="E133" s="425"/>
      <c r="F133" s="425"/>
      <c r="G133" s="425"/>
      <c r="H133" s="425"/>
      <c r="I133" s="425"/>
      <c r="J133" s="425"/>
      <c r="K133" s="425"/>
      <c r="L133" s="425"/>
      <c r="M133" s="425"/>
      <c r="N133" s="425">
        <v>1</v>
      </c>
      <c r="O133" s="423"/>
      <c r="P133" s="479">
        <f>O132/$O$173</f>
        <v>5.8492093622404605E-6</v>
      </c>
      <c r="R133" s="201">
        <f>SUM(C133:N133)</f>
        <v>1</v>
      </c>
    </row>
    <row r="134" spans="1:18" x14ac:dyDescent="0.25">
      <c r="A134" s="484" t="s">
        <v>2414</v>
      </c>
      <c r="B134" s="430" t="str">
        <f>TRV!B72</f>
        <v>ESQUADRIAS</v>
      </c>
      <c r="C134" s="422">
        <f t="shared" ref="C134:H134" si="76">$O$134*C135</f>
        <v>0</v>
      </c>
      <c r="D134" s="422">
        <f t="shared" si="76"/>
        <v>0</v>
      </c>
      <c r="E134" s="422">
        <f t="shared" si="76"/>
        <v>0</v>
      </c>
      <c r="F134" s="422">
        <f t="shared" si="76"/>
        <v>0</v>
      </c>
      <c r="G134" s="422">
        <f t="shared" si="76"/>
        <v>0</v>
      </c>
      <c r="H134" s="422">
        <f t="shared" si="76"/>
        <v>0</v>
      </c>
      <c r="I134" s="422"/>
      <c r="J134" s="422"/>
      <c r="K134" s="422"/>
      <c r="L134" s="422">
        <f>$O$134*L135</f>
        <v>0</v>
      </c>
      <c r="M134" s="422">
        <f>$O$134*M135</f>
        <v>0</v>
      </c>
      <c r="N134" s="422">
        <f>$O$134*N135</f>
        <v>655.09</v>
      </c>
      <c r="O134" s="423">
        <f>TRV!K72</f>
        <v>655.09</v>
      </c>
      <c r="P134" s="478"/>
    </row>
    <row r="135" spans="1:18" x14ac:dyDescent="0.25">
      <c r="A135" s="484"/>
      <c r="B135" s="424"/>
      <c r="C135" s="425"/>
      <c r="D135" s="425"/>
      <c r="E135" s="425"/>
      <c r="F135" s="425"/>
      <c r="G135" s="425"/>
      <c r="H135" s="425"/>
      <c r="I135" s="425"/>
      <c r="J135" s="425"/>
      <c r="K135" s="425"/>
      <c r="L135" s="425"/>
      <c r="M135" s="425"/>
      <c r="N135" s="425">
        <v>1</v>
      </c>
      <c r="O135" s="423"/>
      <c r="P135" s="479">
        <f>O134/$O$173</f>
        <v>9.4658067221099402E-5</v>
      </c>
      <c r="R135" s="201">
        <f>SUM(C135:N135)</f>
        <v>1</v>
      </c>
    </row>
    <row r="136" spans="1:18" x14ac:dyDescent="0.25">
      <c r="A136" s="484" t="s">
        <v>2415</v>
      </c>
      <c r="B136" s="430" t="str">
        <f>TRV!B73</f>
        <v>PINTURA</v>
      </c>
      <c r="C136" s="422">
        <f t="shared" ref="C136:H136" si="77">$O$136*C137</f>
        <v>0</v>
      </c>
      <c r="D136" s="422">
        <f t="shared" si="77"/>
        <v>0</v>
      </c>
      <c r="E136" s="422">
        <f t="shared" si="77"/>
        <v>0</v>
      </c>
      <c r="F136" s="422">
        <f t="shared" si="77"/>
        <v>0</v>
      </c>
      <c r="G136" s="422">
        <f t="shared" si="77"/>
        <v>0</v>
      </c>
      <c r="H136" s="422">
        <f t="shared" si="77"/>
        <v>0</v>
      </c>
      <c r="I136" s="422"/>
      <c r="J136" s="422"/>
      <c r="K136" s="422"/>
      <c r="L136" s="422">
        <f>$O$136*L137</f>
        <v>0</v>
      </c>
      <c r="M136" s="422">
        <f>$O$136*M137</f>
        <v>0</v>
      </c>
      <c r="N136" s="422">
        <f>$O$136*N137</f>
        <v>182.52</v>
      </c>
      <c r="O136" s="423">
        <f>TRV!K73</f>
        <v>182.52</v>
      </c>
      <c r="P136" s="478"/>
    </row>
    <row r="137" spans="1:18" x14ac:dyDescent="0.25">
      <c r="A137" s="484"/>
      <c r="B137" s="424"/>
      <c r="C137" s="425"/>
      <c r="D137" s="425"/>
      <c r="E137" s="425"/>
      <c r="F137" s="425"/>
      <c r="G137" s="425"/>
      <c r="H137" s="425"/>
      <c r="I137" s="425"/>
      <c r="J137" s="425"/>
      <c r="K137" s="425"/>
      <c r="L137" s="425"/>
      <c r="M137" s="425"/>
      <c r="N137" s="425">
        <v>1</v>
      </c>
      <c r="O137" s="423"/>
      <c r="P137" s="479">
        <f>O136/$O$173</f>
        <v>2.6373460790418205E-5</v>
      </c>
      <c r="R137" s="201">
        <f>SUM(C137:N137)</f>
        <v>1</v>
      </c>
    </row>
    <row r="138" spans="1:18" x14ac:dyDescent="0.25">
      <c r="A138" s="484" t="s">
        <v>2416</v>
      </c>
      <c r="B138" s="430" t="str">
        <f>TRV!B74</f>
        <v>COMUNICAÇÃO VISUAL</v>
      </c>
      <c r="C138" s="422">
        <f t="shared" ref="C138:H138" si="78">$O$138*C139</f>
        <v>0</v>
      </c>
      <c r="D138" s="422">
        <f t="shared" si="78"/>
        <v>0</v>
      </c>
      <c r="E138" s="422">
        <f t="shared" si="78"/>
        <v>0</v>
      </c>
      <c r="F138" s="422">
        <f t="shared" si="78"/>
        <v>0</v>
      </c>
      <c r="G138" s="422">
        <f t="shared" si="78"/>
        <v>0</v>
      </c>
      <c r="H138" s="422">
        <f t="shared" si="78"/>
        <v>0</v>
      </c>
      <c r="I138" s="422"/>
      <c r="J138" s="422"/>
      <c r="K138" s="422"/>
      <c r="L138" s="422">
        <f>$O$138*L139</f>
        <v>0</v>
      </c>
      <c r="M138" s="422">
        <f>$O$138*M139</f>
        <v>0</v>
      </c>
      <c r="N138" s="422">
        <f>$O$138*N139</f>
        <v>185.63</v>
      </c>
      <c r="O138" s="423">
        <f>TRV!K74</f>
        <v>185.63</v>
      </c>
      <c r="P138" s="478"/>
    </row>
    <row r="139" spans="1:18" x14ac:dyDescent="0.25">
      <c r="A139" s="484"/>
      <c r="B139" s="424"/>
      <c r="C139" s="425"/>
      <c r="D139" s="425"/>
      <c r="E139" s="425"/>
      <c r="F139" s="425"/>
      <c r="G139" s="425"/>
      <c r="H139" s="425"/>
      <c r="I139" s="425"/>
      <c r="J139" s="425"/>
      <c r="K139" s="425"/>
      <c r="L139" s="425"/>
      <c r="M139" s="425"/>
      <c r="N139" s="425">
        <v>1</v>
      </c>
      <c r="O139" s="423"/>
      <c r="P139" s="479">
        <f>O138/$O$173</f>
        <v>2.6822844217210886E-5</v>
      </c>
      <c r="R139" s="201">
        <f>SUM(C139:N139)</f>
        <v>1</v>
      </c>
    </row>
    <row r="140" spans="1:18" hidden="1" x14ac:dyDescent="0.25">
      <c r="A140" s="484" t="s">
        <v>2414</v>
      </c>
      <c r="B140" s="430">
        <f>TRV!B75</f>
        <v>0</v>
      </c>
      <c r="C140" s="422">
        <f t="shared" ref="C140:H140" si="79">$O$140*C141</f>
        <v>0</v>
      </c>
      <c r="D140" s="422">
        <f t="shared" si="79"/>
        <v>0</v>
      </c>
      <c r="E140" s="422">
        <f t="shared" si="79"/>
        <v>0</v>
      </c>
      <c r="F140" s="422">
        <f t="shared" si="79"/>
        <v>0</v>
      </c>
      <c r="G140" s="422">
        <f t="shared" si="79"/>
        <v>0</v>
      </c>
      <c r="H140" s="422">
        <f t="shared" si="79"/>
        <v>0</v>
      </c>
      <c r="I140" s="422"/>
      <c r="J140" s="422"/>
      <c r="K140" s="422"/>
      <c r="L140" s="422">
        <f>$O$140*L141</f>
        <v>0</v>
      </c>
      <c r="M140" s="422">
        <f>$O$140*M141</f>
        <v>0</v>
      </c>
      <c r="N140" s="422">
        <f>$O$140*N141</f>
        <v>0</v>
      </c>
      <c r="O140" s="423">
        <f>TRV!K75</f>
        <v>0</v>
      </c>
      <c r="P140" s="478"/>
    </row>
    <row r="141" spans="1:18" hidden="1" x14ac:dyDescent="0.25">
      <c r="A141" s="484"/>
      <c r="B141" s="424"/>
      <c r="C141" s="425"/>
      <c r="D141" s="425"/>
      <c r="E141" s="425"/>
      <c r="F141" s="425"/>
      <c r="G141" s="425"/>
      <c r="H141" s="425"/>
      <c r="I141" s="425"/>
      <c r="J141" s="425"/>
      <c r="K141" s="425"/>
      <c r="L141" s="425"/>
      <c r="M141" s="425"/>
      <c r="N141" s="425"/>
      <c r="O141" s="423"/>
      <c r="P141" s="479">
        <f>O140/$O$173</f>
        <v>0</v>
      </c>
      <c r="R141" s="201">
        <f>SUM(C141:N141)</f>
        <v>0</v>
      </c>
    </row>
    <row r="142" spans="1:18" hidden="1" x14ac:dyDescent="0.25">
      <c r="A142" s="484" t="s">
        <v>2415</v>
      </c>
      <c r="B142" s="430">
        <f>TRV!B76</f>
        <v>0</v>
      </c>
      <c r="C142" s="422">
        <f t="shared" ref="C142:H142" si="80">$O$142*C143</f>
        <v>0</v>
      </c>
      <c r="D142" s="422">
        <f t="shared" si="80"/>
        <v>0</v>
      </c>
      <c r="E142" s="422">
        <f t="shared" si="80"/>
        <v>0</v>
      </c>
      <c r="F142" s="422">
        <f t="shared" si="80"/>
        <v>0</v>
      </c>
      <c r="G142" s="422">
        <f t="shared" si="80"/>
        <v>0</v>
      </c>
      <c r="H142" s="422">
        <f t="shared" si="80"/>
        <v>0</v>
      </c>
      <c r="I142" s="422"/>
      <c r="J142" s="422"/>
      <c r="K142" s="422"/>
      <c r="L142" s="422">
        <f>$O$142*L143</f>
        <v>0</v>
      </c>
      <c r="M142" s="422">
        <f>$O$142*M143</f>
        <v>0</v>
      </c>
      <c r="N142" s="422">
        <f>$O$142*N143</f>
        <v>0</v>
      </c>
      <c r="O142" s="423">
        <f>TRV!K76</f>
        <v>0</v>
      </c>
      <c r="P142" s="478"/>
    </row>
    <row r="143" spans="1:18" hidden="1" x14ac:dyDescent="0.25">
      <c r="A143" s="484"/>
      <c r="B143" s="424"/>
      <c r="C143" s="425"/>
      <c r="D143" s="425"/>
      <c r="E143" s="425"/>
      <c r="F143" s="425"/>
      <c r="G143" s="425"/>
      <c r="H143" s="425"/>
      <c r="I143" s="425"/>
      <c r="J143" s="425"/>
      <c r="K143" s="425"/>
      <c r="L143" s="425"/>
      <c r="M143" s="425"/>
      <c r="N143" s="425"/>
      <c r="O143" s="423"/>
      <c r="P143" s="479">
        <f>O142/$O$173</f>
        <v>0</v>
      </c>
      <c r="R143" s="201">
        <f>SUM(C143:N143)</f>
        <v>0</v>
      </c>
    </row>
    <row r="144" spans="1:18" hidden="1" x14ac:dyDescent="0.25">
      <c r="A144" s="484" t="s">
        <v>2416</v>
      </c>
      <c r="B144" s="430">
        <f>TRV!B77</f>
        <v>0</v>
      </c>
      <c r="C144" s="422">
        <f t="shared" ref="C144:H144" si="81">$O$144*C145</f>
        <v>0</v>
      </c>
      <c r="D144" s="422">
        <f t="shared" si="81"/>
        <v>0</v>
      </c>
      <c r="E144" s="422">
        <f t="shared" si="81"/>
        <v>0</v>
      </c>
      <c r="F144" s="422">
        <f t="shared" si="81"/>
        <v>0</v>
      </c>
      <c r="G144" s="422">
        <f t="shared" si="81"/>
        <v>0</v>
      </c>
      <c r="H144" s="422">
        <f t="shared" si="81"/>
        <v>0</v>
      </c>
      <c r="I144" s="422"/>
      <c r="J144" s="422"/>
      <c r="K144" s="422"/>
      <c r="L144" s="422">
        <f>$O$144*L145</f>
        <v>0</v>
      </c>
      <c r="M144" s="422">
        <f>$O$144*M145</f>
        <v>0</v>
      </c>
      <c r="N144" s="422">
        <f>$O$144*N145</f>
        <v>0</v>
      </c>
      <c r="O144" s="423">
        <f>TRV!K77</f>
        <v>0</v>
      </c>
      <c r="P144" s="478"/>
    </row>
    <row r="145" spans="1:18" hidden="1" x14ac:dyDescent="0.25">
      <c r="A145" s="484"/>
      <c r="B145" s="424"/>
      <c r="C145" s="425"/>
      <c r="D145" s="425"/>
      <c r="E145" s="425"/>
      <c r="F145" s="425"/>
      <c r="G145" s="425"/>
      <c r="H145" s="425"/>
      <c r="I145" s="425"/>
      <c r="J145" s="425"/>
      <c r="K145" s="425"/>
      <c r="L145" s="425"/>
      <c r="M145" s="425"/>
      <c r="N145" s="425"/>
      <c r="O145" s="423"/>
      <c r="P145" s="479">
        <f>O144/$O$173</f>
        <v>0</v>
      </c>
      <c r="R145" s="201">
        <f>SUM(C145:N145)</f>
        <v>0</v>
      </c>
    </row>
    <row r="146" spans="1:18" hidden="1" x14ac:dyDescent="0.25">
      <c r="A146" s="484" t="s">
        <v>2417</v>
      </c>
      <c r="B146" s="430">
        <f>TRV!B78</f>
        <v>0</v>
      </c>
      <c r="C146" s="422">
        <f t="shared" ref="C146:H146" si="82">$O$146*C147</f>
        <v>0</v>
      </c>
      <c r="D146" s="422">
        <f t="shared" si="82"/>
        <v>0</v>
      </c>
      <c r="E146" s="422">
        <f t="shared" si="82"/>
        <v>0</v>
      </c>
      <c r="F146" s="422">
        <f t="shared" si="82"/>
        <v>0</v>
      </c>
      <c r="G146" s="422">
        <f t="shared" si="82"/>
        <v>0</v>
      </c>
      <c r="H146" s="422">
        <f t="shared" si="82"/>
        <v>0</v>
      </c>
      <c r="I146" s="422"/>
      <c r="J146" s="422"/>
      <c r="K146" s="422"/>
      <c r="L146" s="422">
        <f>$O$146*L147</f>
        <v>0</v>
      </c>
      <c r="M146" s="422">
        <f>$O$146*M147</f>
        <v>0</v>
      </c>
      <c r="N146" s="422">
        <f>$O$146*N147</f>
        <v>0</v>
      </c>
      <c r="O146" s="423">
        <f>TRV!K78</f>
        <v>0</v>
      </c>
      <c r="P146" s="478"/>
    </row>
    <row r="147" spans="1:18" hidden="1" x14ac:dyDescent="0.25">
      <c r="A147" s="484"/>
      <c r="B147" s="424"/>
      <c r="C147" s="425"/>
      <c r="D147" s="425"/>
      <c r="E147" s="425"/>
      <c r="F147" s="425"/>
      <c r="G147" s="425"/>
      <c r="H147" s="425"/>
      <c r="I147" s="425"/>
      <c r="J147" s="425"/>
      <c r="K147" s="425"/>
      <c r="L147" s="425"/>
      <c r="M147" s="425"/>
      <c r="N147" s="425"/>
      <c r="O147" s="423"/>
      <c r="P147" s="479">
        <f>O146/$O$173</f>
        <v>0</v>
      </c>
      <c r="R147" s="201">
        <f>SUM(C147:N147)</f>
        <v>0</v>
      </c>
    </row>
    <row r="148" spans="1:18" hidden="1" x14ac:dyDescent="0.25">
      <c r="A148" s="484" t="s">
        <v>2418</v>
      </c>
      <c r="B148" s="430">
        <f>TRV!B79</f>
        <v>0</v>
      </c>
      <c r="C148" s="422">
        <f t="shared" ref="C148:H148" si="83">$O$148*C149</f>
        <v>0</v>
      </c>
      <c r="D148" s="422">
        <f t="shared" si="83"/>
        <v>0</v>
      </c>
      <c r="E148" s="422">
        <f t="shared" si="83"/>
        <v>0</v>
      </c>
      <c r="F148" s="422">
        <f t="shared" si="83"/>
        <v>0</v>
      </c>
      <c r="G148" s="422">
        <f t="shared" si="83"/>
        <v>0</v>
      </c>
      <c r="H148" s="422">
        <f t="shared" si="83"/>
        <v>0</v>
      </c>
      <c r="I148" s="422"/>
      <c r="J148" s="422"/>
      <c r="K148" s="422"/>
      <c r="L148" s="422">
        <f>$O$148*L149</f>
        <v>0</v>
      </c>
      <c r="M148" s="422">
        <f>$O$148*M149</f>
        <v>0</v>
      </c>
      <c r="N148" s="422">
        <f>$O$148*N149</f>
        <v>0</v>
      </c>
      <c r="O148" s="423">
        <f>TRV!K79</f>
        <v>0</v>
      </c>
      <c r="P148" s="478"/>
    </row>
    <row r="149" spans="1:18" hidden="1" x14ac:dyDescent="0.25">
      <c r="A149" s="484"/>
      <c r="B149" s="424"/>
      <c r="C149" s="425"/>
      <c r="D149" s="425"/>
      <c r="E149" s="425"/>
      <c r="F149" s="425"/>
      <c r="G149" s="425"/>
      <c r="H149" s="425"/>
      <c r="I149" s="425"/>
      <c r="J149" s="425"/>
      <c r="K149" s="425"/>
      <c r="L149" s="425"/>
      <c r="M149" s="425"/>
      <c r="N149" s="425"/>
      <c r="O149" s="423"/>
      <c r="P149" s="479">
        <f>O148/$O$173</f>
        <v>0</v>
      </c>
      <c r="R149" s="201">
        <f>SUM(C149:N149)</f>
        <v>0</v>
      </c>
    </row>
    <row r="150" spans="1:18" hidden="1" x14ac:dyDescent="0.25">
      <c r="A150" s="484" t="s">
        <v>2419</v>
      </c>
      <c r="B150" s="430">
        <f>TRV!B80</f>
        <v>0</v>
      </c>
      <c r="C150" s="422">
        <f t="shared" ref="C150:H150" si="84">$O$150*C151</f>
        <v>0</v>
      </c>
      <c r="D150" s="422">
        <f t="shared" si="84"/>
        <v>0</v>
      </c>
      <c r="E150" s="422">
        <f t="shared" si="84"/>
        <v>0</v>
      </c>
      <c r="F150" s="422">
        <f t="shared" si="84"/>
        <v>0</v>
      </c>
      <c r="G150" s="422">
        <f t="shared" si="84"/>
        <v>0</v>
      </c>
      <c r="H150" s="422">
        <f t="shared" si="84"/>
        <v>0</v>
      </c>
      <c r="I150" s="422"/>
      <c r="J150" s="422"/>
      <c r="K150" s="422"/>
      <c r="L150" s="422">
        <f>$O$150*L151</f>
        <v>0</v>
      </c>
      <c r="M150" s="422">
        <f>$O$150*M151</f>
        <v>0</v>
      </c>
      <c r="N150" s="422">
        <f>$O$150*N151</f>
        <v>0</v>
      </c>
      <c r="O150" s="423">
        <f>TRV!K80</f>
        <v>0</v>
      </c>
      <c r="P150" s="478"/>
    </row>
    <row r="151" spans="1:18" hidden="1" x14ac:dyDescent="0.25">
      <c r="A151" s="484"/>
      <c r="B151" s="424"/>
      <c r="C151" s="425"/>
      <c r="D151" s="425"/>
      <c r="E151" s="425"/>
      <c r="F151" s="425"/>
      <c r="G151" s="425"/>
      <c r="H151" s="425"/>
      <c r="I151" s="425"/>
      <c r="J151" s="425"/>
      <c r="K151" s="425"/>
      <c r="L151" s="425"/>
      <c r="M151" s="425"/>
      <c r="N151" s="425"/>
      <c r="O151" s="423"/>
      <c r="P151" s="479">
        <f>O150/$O$173</f>
        <v>0</v>
      </c>
      <c r="R151" s="201">
        <f>SUM(C151:N151)</f>
        <v>0</v>
      </c>
    </row>
    <row r="152" spans="1:18" hidden="1" x14ac:dyDescent="0.25">
      <c r="A152" s="484" t="s">
        <v>2420</v>
      </c>
      <c r="B152" s="430">
        <f>TRV!B81</f>
        <v>0</v>
      </c>
      <c r="C152" s="422">
        <f t="shared" ref="C152:H152" si="85">$O$152*C153</f>
        <v>0</v>
      </c>
      <c r="D152" s="422">
        <f t="shared" si="85"/>
        <v>0</v>
      </c>
      <c r="E152" s="422">
        <f t="shared" si="85"/>
        <v>0</v>
      </c>
      <c r="F152" s="422">
        <f t="shared" si="85"/>
        <v>0</v>
      </c>
      <c r="G152" s="422">
        <f t="shared" si="85"/>
        <v>0</v>
      </c>
      <c r="H152" s="422">
        <f t="shared" si="85"/>
        <v>0</v>
      </c>
      <c r="I152" s="422"/>
      <c r="J152" s="422"/>
      <c r="K152" s="422"/>
      <c r="L152" s="422">
        <f>$O$152*L153</f>
        <v>0</v>
      </c>
      <c r="M152" s="422">
        <f>$O$152*M153</f>
        <v>0</v>
      </c>
      <c r="N152" s="422">
        <f>$O$152*N153</f>
        <v>0</v>
      </c>
      <c r="O152" s="423">
        <f>TRV!K81</f>
        <v>0</v>
      </c>
      <c r="P152" s="478"/>
    </row>
    <row r="153" spans="1:18" hidden="1" x14ac:dyDescent="0.25">
      <c r="A153" s="484"/>
      <c r="B153" s="424"/>
      <c r="C153" s="425"/>
      <c r="D153" s="425"/>
      <c r="E153" s="425"/>
      <c r="F153" s="425"/>
      <c r="G153" s="425"/>
      <c r="H153" s="425"/>
      <c r="I153" s="425"/>
      <c r="J153" s="425"/>
      <c r="K153" s="425"/>
      <c r="L153" s="425"/>
      <c r="M153" s="425"/>
      <c r="N153" s="425"/>
      <c r="O153" s="423"/>
      <c r="P153" s="479">
        <f>O152/$O$173</f>
        <v>0</v>
      </c>
      <c r="R153" s="201">
        <f>SUM(C153:N153)</f>
        <v>0</v>
      </c>
    </row>
    <row r="154" spans="1:18" hidden="1" x14ac:dyDescent="0.25">
      <c r="A154" s="484" t="s">
        <v>2421</v>
      </c>
      <c r="B154" s="430">
        <f>TRV!B82</f>
        <v>0</v>
      </c>
      <c r="C154" s="422">
        <f t="shared" ref="C154:H154" si="86">$O$154*C155</f>
        <v>0</v>
      </c>
      <c r="D154" s="422">
        <f t="shared" si="86"/>
        <v>0</v>
      </c>
      <c r="E154" s="422">
        <f t="shared" si="86"/>
        <v>0</v>
      </c>
      <c r="F154" s="422">
        <f t="shared" si="86"/>
        <v>0</v>
      </c>
      <c r="G154" s="422">
        <f t="shared" si="86"/>
        <v>0</v>
      </c>
      <c r="H154" s="422">
        <f t="shared" si="86"/>
        <v>0</v>
      </c>
      <c r="I154" s="422"/>
      <c r="J154" s="422"/>
      <c r="K154" s="422"/>
      <c r="L154" s="422">
        <f>$O$154*L155</f>
        <v>0</v>
      </c>
      <c r="M154" s="422">
        <f>$O$154*M155</f>
        <v>0</v>
      </c>
      <c r="N154" s="422">
        <f>$O$154*N155</f>
        <v>0</v>
      </c>
      <c r="O154" s="423">
        <f>TRV!K82</f>
        <v>0</v>
      </c>
      <c r="P154" s="478"/>
    </row>
    <row r="155" spans="1:18" hidden="1" x14ac:dyDescent="0.25">
      <c r="A155" s="484"/>
      <c r="B155" s="424"/>
      <c r="C155" s="425"/>
      <c r="D155" s="425"/>
      <c r="E155" s="425"/>
      <c r="F155" s="425"/>
      <c r="G155" s="425"/>
      <c r="H155" s="425"/>
      <c r="I155" s="425"/>
      <c r="J155" s="425"/>
      <c r="K155" s="425"/>
      <c r="L155" s="425"/>
      <c r="M155" s="425"/>
      <c r="N155" s="425"/>
      <c r="O155" s="423"/>
      <c r="P155" s="479">
        <f>O154/$O$173</f>
        <v>0</v>
      </c>
      <c r="R155" s="201">
        <f>SUM(C155:N155)</f>
        <v>0</v>
      </c>
    </row>
    <row r="156" spans="1:18" hidden="1" x14ac:dyDescent="0.25">
      <c r="A156" s="484" t="s">
        <v>2422</v>
      </c>
      <c r="B156" s="430">
        <f>TRV!B83</f>
        <v>0</v>
      </c>
      <c r="C156" s="422">
        <f t="shared" ref="C156:H156" si="87">$O$156*C157</f>
        <v>0</v>
      </c>
      <c r="D156" s="422">
        <f t="shared" si="87"/>
        <v>0</v>
      </c>
      <c r="E156" s="422">
        <f t="shared" si="87"/>
        <v>0</v>
      </c>
      <c r="F156" s="422">
        <f t="shared" si="87"/>
        <v>0</v>
      </c>
      <c r="G156" s="422">
        <f t="shared" si="87"/>
        <v>0</v>
      </c>
      <c r="H156" s="422">
        <f t="shared" si="87"/>
        <v>0</v>
      </c>
      <c r="I156" s="422"/>
      <c r="J156" s="422"/>
      <c r="K156" s="422"/>
      <c r="L156" s="422">
        <f>$O$156*L157</f>
        <v>0</v>
      </c>
      <c r="M156" s="422">
        <f>$O$156*M157</f>
        <v>0</v>
      </c>
      <c r="N156" s="422">
        <f>$O$156*N157</f>
        <v>0</v>
      </c>
      <c r="O156" s="423">
        <f>TRV!K83</f>
        <v>0</v>
      </c>
      <c r="P156" s="478"/>
    </row>
    <row r="157" spans="1:18" hidden="1" x14ac:dyDescent="0.25">
      <c r="A157" s="484"/>
      <c r="B157" s="424"/>
      <c r="C157" s="425"/>
      <c r="D157" s="425"/>
      <c r="E157" s="425"/>
      <c r="F157" s="425"/>
      <c r="G157" s="425"/>
      <c r="H157" s="425"/>
      <c r="I157" s="425"/>
      <c r="J157" s="425"/>
      <c r="K157" s="425"/>
      <c r="L157" s="425"/>
      <c r="M157" s="425"/>
      <c r="N157" s="425"/>
      <c r="O157" s="423"/>
      <c r="P157" s="479">
        <f>O156/$O$173</f>
        <v>0</v>
      </c>
      <c r="R157" s="201">
        <f>SUM(C157:N157)</f>
        <v>0</v>
      </c>
    </row>
    <row r="158" spans="1:18" hidden="1" x14ac:dyDescent="0.25">
      <c r="A158" s="484" t="s">
        <v>2423</v>
      </c>
      <c r="B158" s="430">
        <f>TRV!B84</f>
        <v>0</v>
      </c>
      <c r="C158" s="422">
        <f t="shared" ref="C158:H158" si="88">$O$158*C159</f>
        <v>0</v>
      </c>
      <c r="D158" s="422">
        <f t="shared" si="88"/>
        <v>0</v>
      </c>
      <c r="E158" s="422">
        <f t="shared" si="88"/>
        <v>0</v>
      </c>
      <c r="F158" s="422">
        <f t="shared" si="88"/>
        <v>0</v>
      </c>
      <c r="G158" s="422">
        <f t="shared" si="88"/>
        <v>0</v>
      </c>
      <c r="H158" s="422">
        <f t="shared" si="88"/>
        <v>0</v>
      </c>
      <c r="I158" s="422"/>
      <c r="J158" s="422"/>
      <c r="K158" s="422"/>
      <c r="L158" s="422">
        <f>$O$158*L159</f>
        <v>0</v>
      </c>
      <c r="M158" s="422">
        <f>$O$158*M159</f>
        <v>0</v>
      </c>
      <c r="N158" s="422">
        <f>$O$158*N159</f>
        <v>0</v>
      </c>
      <c r="O158" s="423">
        <f>TRV!K84</f>
        <v>0</v>
      </c>
      <c r="P158" s="478"/>
    </row>
    <row r="159" spans="1:18" hidden="1" x14ac:dyDescent="0.25">
      <c r="A159" s="484"/>
      <c r="B159" s="424"/>
      <c r="C159" s="425"/>
      <c r="D159" s="425"/>
      <c r="E159" s="425"/>
      <c r="F159" s="425"/>
      <c r="G159" s="425"/>
      <c r="H159" s="425"/>
      <c r="I159" s="425"/>
      <c r="J159" s="425"/>
      <c r="K159" s="425"/>
      <c r="L159" s="425"/>
      <c r="M159" s="425"/>
      <c r="N159" s="425"/>
      <c r="O159" s="423"/>
      <c r="P159" s="479">
        <f>O158/$O$173</f>
        <v>0</v>
      </c>
      <c r="R159" s="201">
        <f>SUM(C159:N159)</f>
        <v>0</v>
      </c>
    </row>
    <row r="160" spans="1:18" x14ac:dyDescent="0.25">
      <c r="A160" s="483">
        <v>7</v>
      </c>
      <c r="B160" s="432" t="str">
        <f>TRV!B85</f>
        <v>SERVIÇOS FINAIS</v>
      </c>
      <c r="C160" s="422">
        <f t="shared" ref="C160:H160" si="89">$O$160*C161</f>
        <v>0</v>
      </c>
      <c r="D160" s="422">
        <f t="shared" si="89"/>
        <v>0</v>
      </c>
      <c r="E160" s="422">
        <f t="shared" si="89"/>
        <v>0</v>
      </c>
      <c r="F160" s="422">
        <f t="shared" si="89"/>
        <v>0</v>
      </c>
      <c r="G160" s="422">
        <f t="shared" si="89"/>
        <v>0</v>
      </c>
      <c r="H160" s="422">
        <f t="shared" si="89"/>
        <v>0</v>
      </c>
      <c r="I160" s="422"/>
      <c r="J160" s="422"/>
      <c r="K160" s="422"/>
      <c r="L160" s="422">
        <f>$O$160*L161</f>
        <v>0</v>
      </c>
      <c r="M160" s="422">
        <f>$O$160*M161</f>
        <v>0</v>
      </c>
      <c r="N160" s="422">
        <f>$O$160*N161</f>
        <v>12742.6</v>
      </c>
      <c r="O160" s="433">
        <f>TRV!K85</f>
        <v>12742.6</v>
      </c>
      <c r="P160" s="478"/>
    </row>
    <row r="161" spans="1:18" x14ac:dyDescent="0.25">
      <c r="A161" s="483"/>
      <c r="B161" s="451"/>
      <c r="C161" s="425"/>
      <c r="D161" s="425"/>
      <c r="E161" s="425"/>
      <c r="F161" s="425"/>
      <c r="G161" s="425"/>
      <c r="H161" s="425"/>
      <c r="I161" s="425"/>
      <c r="J161" s="425"/>
      <c r="K161" s="425"/>
      <c r="L161" s="425"/>
      <c r="M161" s="425"/>
      <c r="N161" s="425">
        <v>1</v>
      </c>
      <c r="O161" s="433"/>
      <c r="P161" s="479">
        <f>O160/$O$173</f>
        <v>1.8412582811088265E-3</v>
      </c>
      <c r="R161" s="201">
        <f>SUM(C161:N161)</f>
        <v>1</v>
      </c>
    </row>
    <row r="162" spans="1:18" hidden="1" x14ac:dyDescent="0.25">
      <c r="A162" s="484"/>
      <c r="B162" s="430"/>
      <c r="C162" s="422">
        <f t="shared" ref="C162:H162" si="90">$O$162*C163</f>
        <v>0</v>
      </c>
      <c r="D162" s="422">
        <f t="shared" si="90"/>
        <v>0</v>
      </c>
      <c r="E162" s="422">
        <f t="shared" si="90"/>
        <v>0</v>
      </c>
      <c r="F162" s="422">
        <f t="shared" si="90"/>
        <v>0</v>
      </c>
      <c r="G162" s="422">
        <f t="shared" si="90"/>
        <v>0</v>
      </c>
      <c r="H162" s="422">
        <f t="shared" si="90"/>
        <v>0</v>
      </c>
      <c r="I162" s="422"/>
      <c r="J162" s="422"/>
      <c r="K162" s="422"/>
      <c r="L162" s="422">
        <f>$O$162*L163</f>
        <v>0</v>
      </c>
      <c r="M162" s="422">
        <f>$O$162*M163</f>
        <v>0</v>
      </c>
      <c r="N162" s="422">
        <f>$O$162*N163</f>
        <v>0</v>
      </c>
      <c r="O162" s="423"/>
      <c r="P162" s="478"/>
    </row>
    <row r="163" spans="1:18" hidden="1" x14ac:dyDescent="0.25">
      <c r="A163" s="484"/>
      <c r="B163" s="424"/>
      <c r="C163" s="425"/>
      <c r="D163" s="425"/>
      <c r="E163" s="425"/>
      <c r="F163" s="425"/>
      <c r="G163" s="425"/>
      <c r="H163" s="425"/>
      <c r="I163" s="425"/>
      <c r="J163" s="425"/>
      <c r="K163" s="425"/>
      <c r="L163" s="425"/>
      <c r="M163" s="425"/>
      <c r="N163" s="425"/>
      <c r="O163" s="423"/>
      <c r="P163" s="479">
        <f>O162/$O$173</f>
        <v>0</v>
      </c>
    </row>
    <row r="164" spans="1:18" hidden="1" x14ac:dyDescent="0.25">
      <c r="A164" s="484"/>
      <c r="B164" s="430"/>
      <c r="C164" s="422">
        <f t="shared" ref="C164:H164" si="91">$O$164*C165</f>
        <v>0</v>
      </c>
      <c r="D164" s="422">
        <f t="shared" si="91"/>
        <v>0</v>
      </c>
      <c r="E164" s="422">
        <f t="shared" si="91"/>
        <v>0</v>
      </c>
      <c r="F164" s="422">
        <f t="shared" si="91"/>
        <v>0</v>
      </c>
      <c r="G164" s="422">
        <f t="shared" si="91"/>
        <v>0</v>
      </c>
      <c r="H164" s="422">
        <f t="shared" si="91"/>
        <v>0</v>
      </c>
      <c r="I164" s="422"/>
      <c r="J164" s="422"/>
      <c r="K164" s="422"/>
      <c r="L164" s="422">
        <f>$O$164*L165</f>
        <v>0</v>
      </c>
      <c r="M164" s="422">
        <f>$O$164*M165</f>
        <v>0</v>
      </c>
      <c r="N164" s="422">
        <f>$O$164*N165</f>
        <v>0</v>
      </c>
      <c r="O164" s="423"/>
      <c r="P164" s="478"/>
    </row>
    <row r="165" spans="1:18" hidden="1" x14ac:dyDescent="0.25">
      <c r="A165" s="484"/>
      <c r="B165" s="424"/>
      <c r="C165" s="425"/>
      <c r="D165" s="425"/>
      <c r="E165" s="425"/>
      <c r="F165" s="425"/>
      <c r="G165" s="425"/>
      <c r="H165" s="425"/>
      <c r="I165" s="425"/>
      <c r="J165" s="425"/>
      <c r="K165" s="425"/>
      <c r="L165" s="425"/>
      <c r="M165" s="425"/>
      <c r="N165" s="425"/>
      <c r="O165" s="423"/>
      <c r="P165" s="479">
        <f>O164/$O$173</f>
        <v>0</v>
      </c>
    </row>
    <row r="166" spans="1:18" hidden="1" x14ac:dyDescent="0.25">
      <c r="A166" s="484"/>
      <c r="B166" s="430"/>
      <c r="C166" s="422">
        <f t="shared" ref="C166:H166" si="92">$O$166*C167</f>
        <v>0</v>
      </c>
      <c r="D166" s="422">
        <f t="shared" si="92"/>
        <v>0</v>
      </c>
      <c r="E166" s="422">
        <f t="shared" si="92"/>
        <v>0</v>
      </c>
      <c r="F166" s="422">
        <f t="shared" si="92"/>
        <v>0</v>
      </c>
      <c r="G166" s="422">
        <f t="shared" si="92"/>
        <v>0</v>
      </c>
      <c r="H166" s="422">
        <f t="shared" si="92"/>
        <v>0</v>
      </c>
      <c r="I166" s="422"/>
      <c r="J166" s="422"/>
      <c r="K166" s="422"/>
      <c r="L166" s="422">
        <f>$O$166*L167</f>
        <v>0</v>
      </c>
      <c r="M166" s="422">
        <f>$O$166*M167</f>
        <v>0</v>
      </c>
      <c r="N166" s="422">
        <f>$O$166*N167</f>
        <v>0</v>
      </c>
      <c r="O166" s="423"/>
      <c r="P166" s="478"/>
    </row>
    <row r="167" spans="1:18" hidden="1" x14ac:dyDescent="0.25">
      <c r="A167" s="484"/>
      <c r="B167" s="424"/>
      <c r="C167" s="425"/>
      <c r="D167" s="425"/>
      <c r="E167" s="425"/>
      <c r="F167" s="425"/>
      <c r="G167" s="425"/>
      <c r="H167" s="425"/>
      <c r="I167" s="425"/>
      <c r="J167" s="425"/>
      <c r="K167" s="425"/>
      <c r="L167" s="425"/>
      <c r="M167" s="425"/>
      <c r="N167" s="425"/>
      <c r="O167" s="423"/>
      <c r="P167" s="479">
        <f>O166/$O$173</f>
        <v>0</v>
      </c>
    </row>
    <row r="168" spans="1:18" hidden="1" x14ac:dyDescent="0.25">
      <c r="A168" s="484"/>
      <c r="B168" s="430"/>
      <c r="C168" s="422">
        <f t="shared" ref="C168:H168" si="93">$O$168*C169</f>
        <v>0</v>
      </c>
      <c r="D168" s="422">
        <f t="shared" si="93"/>
        <v>0</v>
      </c>
      <c r="E168" s="422">
        <f t="shared" si="93"/>
        <v>0</v>
      </c>
      <c r="F168" s="422">
        <f t="shared" si="93"/>
        <v>0</v>
      </c>
      <c r="G168" s="422">
        <f t="shared" si="93"/>
        <v>0</v>
      </c>
      <c r="H168" s="422">
        <f t="shared" si="93"/>
        <v>0</v>
      </c>
      <c r="I168" s="422"/>
      <c r="J168" s="422"/>
      <c r="K168" s="422"/>
      <c r="L168" s="422">
        <f>$O$168*L169</f>
        <v>0</v>
      </c>
      <c r="M168" s="422">
        <f>$O$168*M169</f>
        <v>0</v>
      </c>
      <c r="N168" s="422">
        <f>$O$168*N169</f>
        <v>0</v>
      </c>
      <c r="O168" s="423"/>
      <c r="P168" s="478"/>
    </row>
    <row r="169" spans="1:18" hidden="1" x14ac:dyDescent="0.25">
      <c r="A169" s="484"/>
      <c r="B169" s="424"/>
      <c r="C169" s="425"/>
      <c r="D169" s="425"/>
      <c r="E169" s="425"/>
      <c r="F169" s="425"/>
      <c r="G169" s="425"/>
      <c r="H169" s="425"/>
      <c r="I169" s="425"/>
      <c r="J169" s="425"/>
      <c r="K169" s="425"/>
      <c r="L169" s="425"/>
      <c r="M169" s="425"/>
      <c r="N169" s="425"/>
      <c r="O169" s="423"/>
      <c r="P169" s="479">
        <f>O168/$O$173</f>
        <v>0</v>
      </c>
    </row>
    <row r="170" spans="1:18" hidden="1" x14ac:dyDescent="0.25">
      <c r="A170" s="484"/>
      <c r="B170" s="430"/>
      <c r="C170" s="422">
        <f t="shared" ref="C170:H170" si="94">$O$170*C171</f>
        <v>0</v>
      </c>
      <c r="D170" s="422">
        <f t="shared" si="94"/>
        <v>0</v>
      </c>
      <c r="E170" s="422">
        <f t="shared" si="94"/>
        <v>0</v>
      </c>
      <c r="F170" s="422">
        <f t="shared" si="94"/>
        <v>0</v>
      </c>
      <c r="G170" s="422">
        <f t="shared" si="94"/>
        <v>0</v>
      </c>
      <c r="H170" s="422">
        <f t="shared" si="94"/>
        <v>0</v>
      </c>
      <c r="I170" s="422"/>
      <c r="J170" s="422"/>
      <c r="K170" s="422"/>
      <c r="L170" s="422">
        <f>$O$170*L171</f>
        <v>0</v>
      </c>
      <c r="M170" s="422">
        <f>$O$170*M171</f>
        <v>0</v>
      </c>
      <c r="N170" s="422">
        <f>$O$170*N171</f>
        <v>0</v>
      </c>
      <c r="O170" s="423"/>
      <c r="P170" s="478"/>
    </row>
    <row r="171" spans="1:18" hidden="1" x14ac:dyDescent="0.25">
      <c r="A171" s="484"/>
      <c r="B171" s="424"/>
      <c r="C171" s="425"/>
      <c r="D171" s="425"/>
      <c r="E171" s="425"/>
      <c r="F171" s="425"/>
      <c r="G171" s="425"/>
      <c r="H171" s="425"/>
      <c r="I171" s="425"/>
      <c r="J171" s="425"/>
      <c r="K171" s="425"/>
      <c r="L171" s="425"/>
      <c r="M171" s="425"/>
      <c r="N171" s="425"/>
      <c r="O171" s="423"/>
      <c r="P171" s="479">
        <f>O170/$O$173</f>
        <v>0</v>
      </c>
    </row>
    <row r="172" spans="1:18" x14ac:dyDescent="0.25">
      <c r="A172" s="153"/>
      <c r="B172" s="824"/>
      <c r="C172" s="824"/>
      <c r="D172" s="824"/>
      <c r="E172" s="824"/>
      <c r="F172" s="824"/>
      <c r="G172" s="824"/>
      <c r="H172" s="151"/>
      <c r="I172" s="151"/>
      <c r="J172" s="151"/>
      <c r="K172" s="151"/>
      <c r="L172" s="151"/>
      <c r="M172" s="151"/>
      <c r="N172" s="151"/>
      <c r="O172" s="151"/>
      <c r="P172" s="154"/>
    </row>
    <row r="173" spans="1:18" x14ac:dyDescent="0.25">
      <c r="A173" s="486"/>
      <c r="B173" s="431" t="s">
        <v>1003</v>
      </c>
      <c r="C173" s="427">
        <f>C10+C14+C16+C18+C20+C22+C24+C26+C28+C30+C32+C34+C36+C38+C40+C42+C44+C90+C152+C154+C156+C158+C160+C162+C164+C166+C168+C170+C46+C48+C50+C52+C54+C56+C58+C60+C62+C64+C66+C68+C70+C72+C74+C76+C78+C80+C82+C84+C86+C88+C12+C92+C94+C96+C98+C100+C102+C104+C106+C108+C110+C112+C114+C116+C118+C120+C122+C124+C128+C130+C132+C134+C136+C138+C140+C142+C144+C146+C148+C150+C126</f>
        <v>486696.78973508487</v>
      </c>
      <c r="D173" s="427">
        <f t="shared" ref="D173:N173" si="95">D10+D14+D16+D18+D20+D22+D24+D26+D28+D30+D32+D34+D36+D38+D40+D42+D44+D90+D152+D154+D156+D158+D160+D162+D164+D166+D168+D170+D46+D48+D50+D52+D54+D56+D58+D60+D62+D64+D66+D68+D70+D72+D74+D76+D78+D80+D82+D84+D86+D88+D12+D92+D94+D96+D98+D100+D102+D104+D106+D108+D110+D112+D114+D116+D118+D120+D122+D124+D128+D130+D132+D134+D136+D138+D140+D142+D144+D146+D148+D150+D126</f>
        <v>515607.65574339411</v>
      </c>
      <c r="E173" s="427">
        <f t="shared" si="95"/>
        <v>475495.11017655337</v>
      </c>
      <c r="F173" s="427">
        <f t="shared" si="95"/>
        <v>522666.14070315578</v>
      </c>
      <c r="G173" s="427">
        <f t="shared" si="95"/>
        <v>579432.67568489129</v>
      </c>
      <c r="H173" s="427">
        <f t="shared" si="95"/>
        <v>552148.57117188314</v>
      </c>
      <c r="I173" s="427">
        <f t="shared" si="95"/>
        <v>505375.50932142523</v>
      </c>
      <c r="J173" s="427">
        <f t="shared" si="95"/>
        <v>659296.69642877881</v>
      </c>
      <c r="K173" s="427">
        <f t="shared" si="95"/>
        <v>643824.88864312938</v>
      </c>
      <c r="L173" s="427">
        <f t="shared" si="95"/>
        <v>725941.29366448859</v>
      </c>
      <c r="M173" s="427">
        <f t="shared" si="95"/>
        <v>783088.43342290947</v>
      </c>
      <c r="N173" s="427">
        <f t="shared" si="95"/>
        <v>471019.68530430627</v>
      </c>
      <c r="O173" s="807">
        <f>SUM(O10:O171)</f>
        <v>6920593.4499999983</v>
      </c>
      <c r="P173" s="809">
        <f>SUM(P10:P172)</f>
        <v>0.99999999999999978</v>
      </c>
    </row>
    <row r="174" spans="1:18" x14ac:dyDescent="0.25">
      <c r="A174" s="487"/>
      <c r="B174" s="431" t="s">
        <v>1004</v>
      </c>
      <c r="C174" s="428">
        <f t="shared" ref="C174:H174" si="96">C173/$O$173</f>
        <v>7.0325874977540392E-2</v>
      </c>
      <c r="D174" s="428">
        <f t="shared" si="96"/>
        <v>7.4503387530067119E-2</v>
      </c>
      <c r="E174" s="428">
        <f t="shared" si="96"/>
        <v>6.8707273966014212E-2</v>
      </c>
      <c r="F174" s="428">
        <f t="shared" si="96"/>
        <v>7.5523312340093601E-2</v>
      </c>
      <c r="G174" s="428">
        <f t="shared" si="96"/>
        <v>8.3725865400299082E-2</v>
      </c>
      <c r="H174" s="428">
        <f t="shared" si="96"/>
        <v>7.9783413830194466E-2</v>
      </c>
      <c r="I174" s="428">
        <f t="shared" ref="I174:N174" si="97">I173/$O$173</f>
        <v>7.3024880448861698E-2</v>
      </c>
      <c r="J174" s="428">
        <f t="shared" si="97"/>
        <v>9.5265919200726773E-2</v>
      </c>
      <c r="K174" s="428">
        <f t="shared" si="97"/>
        <v>9.3030300550761225E-2</v>
      </c>
      <c r="L174" s="428">
        <f t="shared" si="97"/>
        <v>0.10489581549751181</v>
      </c>
      <c r="M174" s="428">
        <f t="shared" si="97"/>
        <v>0.11315336453160815</v>
      </c>
      <c r="N174" s="428">
        <f t="shared" si="97"/>
        <v>6.8060591726321729E-2</v>
      </c>
      <c r="O174" s="808"/>
      <c r="P174" s="810"/>
    </row>
    <row r="175" spans="1:18" x14ac:dyDescent="0.25">
      <c r="A175" s="487"/>
      <c r="B175" s="431" t="s">
        <v>1005</v>
      </c>
      <c r="C175" s="427">
        <f>C173</f>
        <v>486696.78973508487</v>
      </c>
      <c r="D175" s="427">
        <f>C175+D173</f>
        <v>1002304.4454784789</v>
      </c>
      <c r="E175" s="427">
        <f t="shared" ref="E175:H176" si="98">D175+E173</f>
        <v>1477799.5556550324</v>
      </c>
      <c r="F175" s="427">
        <f t="shared" si="98"/>
        <v>2000465.6963581881</v>
      </c>
      <c r="G175" s="427">
        <f t="shared" si="98"/>
        <v>2579898.3720430792</v>
      </c>
      <c r="H175" s="427">
        <f t="shared" si="98"/>
        <v>3132046.9432149623</v>
      </c>
      <c r="I175" s="427">
        <f t="shared" ref="I175:I176" si="99">H175+I173</f>
        <v>3637422.4525363874</v>
      </c>
      <c r="J175" s="427">
        <f t="shared" ref="J175:J176" si="100">I175+J173</f>
        <v>4296719.148965166</v>
      </c>
      <c r="K175" s="427">
        <f t="shared" ref="K175:K176" si="101">J175+K173</f>
        <v>4940544.0376082957</v>
      </c>
      <c r="L175" s="427">
        <f t="shared" ref="L175:L176" si="102">K175+L173</f>
        <v>5666485.3312727846</v>
      </c>
      <c r="M175" s="427">
        <f t="shared" ref="M175:M176" si="103">L175+M173</f>
        <v>6449573.7646956937</v>
      </c>
      <c r="N175" s="427">
        <f t="shared" ref="N175:N176" si="104">M175+N173</f>
        <v>6920593.4500000002</v>
      </c>
      <c r="O175" s="808"/>
      <c r="P175" s="810"/>
    </row>
    <row r="176" spans="1:18" x14ac:dyDescent="0.25">
      <c r="A176" s="487"/>
      <c r="B176" s="431" t="s">
        <v>1006</v>
      </c>
      <c r="C176" s="429">
        <f>C174</f>
        <v>7.0325874977540392E-2</v>
      </c>
      <c r="D176" s="429">
        <f>C176+D174</f>
        <v>0.14482926250760753</v>
      </c>
      <c r="E176" s="429">
        <f t="shared" si="98"/>
        <v>0.21353653647362175</v>
      </c>
      <c r="F176" s="429">
        <f t="shared" si="98"/>
        <v>0.28905984881371538</v>
      </c>
      <c r="G176" s="429">
        <f t="shared" si="98"/>
        <v>0.37278571421401446</v>
      </c>
      <c r="H176" s="429">
        <f t="shared" si="98"/>
        <v>0.4525691280442089</v>
      </c>
      <c r="I176" s="429">
        <f t="shared" si="99"/>
        <v>0.52559400849307059</v>
      </c>
      <c r="J176" s="429">
        <f t="shared" si="100"/>
        <v>0.62085992769379739</v>
      </c>
      <c r="K176" s="429">
        <f t="shared" si="101"/>
        <v>0.71389022824455861</v>
      </c>
      <c r="L176" s="429">
        <f t="shared" si="102"/>
        <v>0.81878604374207042</v>
      </c>
      <c r="M176" s="429">
        <f t="shared" si="103"/>
        <v>0.9319394082736786</v>
      </c>
      <c r="N176" s="429">
        <f t="shared" si="104"/>
        <v>1.0000000000000004</v>
      </c>
      <c r="O176" s="808"/>
      <c r="P176" s="810"/>
    </row>
    <row r="177" spans="1:16" ht="15.75" thickBot="1" x14ac:dyDescent="0.3">
      <c r="A177" s="488"/>
      <c r="B177" s="489" t="s">
        <v>1007</v>
      </c>
      <c r="C177" s="481"/>
      <c r="D177" s="481"/>
      <c r="E177" s="481"/>
      <c r="F177" s="481"/>
      <c r="G177" s="481"/>
      <c r="H177" s="481"/>
      <c r="I177" s="481"/>
      <c r="J177" s="481"/>
      <c r="K177" s="481"/>
      <c r="L177" s="481"/>
      <c r="M177" s="481"/>
      <c r="N177" s="481"/>
      <c r="O177" s="482"/>
      <c r="P177" s="811"/>
    </row>
  </sheetData>
  <mergeCells count="12">
    <mergeCell ref="O173:O176"/>
    <mergeCell ref="P173:P177"/>
    <mergeCell ref="AO1:AO5"/>
    <mergeCell ref="W4:Y4"/>
    <mergeCell ref="A7:A8"/>
    <mergeCell ref="B7:B8"/>
    <mergeCell ref="O1:P5"/>
    <mergeCell ref="A1:N2"/>
    <mergeCell ref="C7:N7"/>
    <mergeCell ref="O7:O8"/>
    <mergeCell ref="P7:P8"/>
    <mergeCell ref="B172:G172"/>
  </mergeCells>
  <phoneticPr fontId="80" type="noConversion"/>
  <conditionalFormatting sqref="A1 Y1:Y3 AA1:AC3 AD1:AD5 AU1:AU5 AW1:BH5 BJ1:HR5 A3:B5 V4 N4:N5 AE4:AF5 AI4:AN5 AP4:AQ5 Y5">
    <cfRule type="cellIs" dxfId="8" priority="4900" stopIfTrue="1" operator="equal">
      <formula>0</formula>
    </cfRule>
  </conditionalFormatting>
  <conditionalFormatting sqref="C11:N11 C15:N15 C17:N17 C19:N19 C21:N21 C23:N23 C25:N25 C27:N27 C29:N29 C31:N31 C33:N33 C35:N35 C37:N37 C39:N39 C41:N41 C43:N43 C45:N45 C91:N91 C93:N93 C95:N95 C97:N97 C99:N99 C101:N101 C103:N103 C105:N105 C107:N107 C109:N109 C111:N111 C113:N113 C115:N115 C117:N117 C119:N119 C121:N121 C123:N123 C125:N125 C127:N127 C129:N129 C131:N131 C133:N133 C135:N135 C137:N137 C139:N139 C141:N141 C143:N143 C145:N145 C147:N147 C149:N149 C151:N151 C153:N153 C155:N155 C157:N157 C159:N159 C161:N161 C163:N163 C165:N165 C167:N167 C169:N169 C171:N171">
    <cfRule type="notContainsBlanks" dxfId="7" priority="5">
      <formula>LEN(TRIM(C11))&gt;0</formula>
    </cfRule>
    <cfRule type="cellIs" dxfId="6" priority="6" operator="greaterThan">
      <formula>1</formula>
    </cfRule>
  </conditionalFormatting>
  <conditionalFormatting sqref="C13:N13">
    <cfRule type="notContainsBlanks" dxfId="5" priority="1">
      <formula>LEN(TRIM(C13))&gt;0</formula>
    </cfRule>
    <cfRule type="cellIs" dxfId="4" priority="2" operator="greaterThan">
      <formula>1</formula>
    </cfRule>
  </conditionalFormatting>
  <conditionalFormatting sqref="C47:N47 C49:N49 C51:N51 C53:N53 C55:N55 C57:N57 C59:N59 C61:N61 C63:N63 C65:N65 C67:N67 C69:N69 C71:N71 C73:N73 C75:N75 C77:N77 C79:N79 C81:N81 C83:N83 C85:N85 C87:N87 C89:N89">
    <cfRule type="notContainsBlanks" dxfId="3" priority="3">
      <formula>LEN(TRIM(C47))&gt;0</formula>
    </cfRule>
    <cfRule type="cellIs" dxfId="2" priority="4" operator="greaterThan">
      <formula>1</formula>
    </cfRule>
  </conditionalFormatting>
  <pageMargins left="0.51181102362204722" right="0.51181102362204722" top="0.78740157480314965" bottom="0.78740157480314965" header="0.31496062992125984" footer="0.31496062992125984"/>
  <pageSetup paperSize="9" scale="41" orientation="portrait" horizontalDpi="200" r:id="rId1"/>
  <headerFooter>
    <oddFooter>&amp;L&amp;A&amp;RPágina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W661"/>
  <sheetViews>
    <sheetView view="pageBreakPreview" topLeftCell="A632" zoomScale="70" zoomScaleSheetLayoutView="70" workbookViewId="0">
      <selection activeCell="C20" sqref="C20"/>
    </sheetView>
  </sheetViews>
  <sheetFormatPr defaultRowHeight="15" x14ac:dyDescent="0.25"/>
  <cols>
    <col min="1" max="1" width="18.140625" customWidth="1"/>
    <col min="2" max="2" width="13" customWidth="1"/>
    <col min="3" max="3" width="43.42578125" customWidth="1"/>
    <col min="4" max="4" width="33.28515625" customWidth="1"/>
    <col min="5" max="8" width="14.28515625" customWidth="1"/>
    <col min="9" max="9" width="12.7109375" customWidth="1"/>
    <col min="10" max="10" width="15.28515625" customWidth="1"/>
  </cols>
  <sheetData>
    <row r="1" spans="1:75" s="2" customFormat="1" ht="14.25" customHeight="1" x14ac:dyDescent="0.25">
      <c r="A1" s="623" t="s">
        <v>2462</v>
      </c>
      <c r="B1" s="624"/>
      <c r="C1" s="624"/>
      <c r="D1" s="624"/>
      <c r="E1" s="624"/>
      <c r="F1" s="624"/>
      <c r="G1" s="624"/>
      <c r="H1" s="624"/>
      <c r="I1" s="624"/>
      <c r="J1" s="625"/>
      <c r="K1" s="33"/>
      <c r="L1" s="157"/>
      <c r="M1" s="3"/>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14"/>
      <c r="AU1" s="15"/>
      <c r="AV1" s="16"/>
      <c r="AW1" s="17"/>
      <c r="AX1" s="24"/>
      <c r="AY1" s="25"/>
      <c r="AZ1" s="5"/>
      <c r="BA1" s="27"/>
      <c r="BB1" s="27"/>
      <c r="BC1" s="27"/>
      <c r="BD1" s="156"/>
      <c r="BE1" s="5"/>
      <c r="BF1" s="4"/>
      <c r="BG1" s="4"/>
      <c r="BH1" s="4"/>
      <c r="BI1" s="4"/>
      <c r="BJ1" s="4"/>
      <c r="BK1" s="4"/>
      <c r="BL1" s="4"/>
      <c r="BM1" s="4"/>
      <c r="BN1" s="4"/>
      <c r="BO1" s="4"/>
      <c r="BP1" s="4"/>
      <c r="BQ1" s="4"/>
      <c r="BR1" s="4"/>
      <c r="BS1" s="4"/>
      <c r="BT1" s="4"/>
      <c r="BU1" s="4"/>
      <c r="BV1" s="4"/>
      <c r="BW1" s="4"/>
    </row>
    <row r="2" spans="1:75" s="2" customFormat="1" ht="14.25" customHeight="1" thickBot="1" x14ac:dyDescent="0.3">
      <c r="A2" s="626"/>
      <c r="B2" s="627"/>
      <c r="C2" s="627"/>
      <c r="D2" s="627"/>
      <c r="E2" s="627"/>
      <c r="F2" s="627"/>
      <c r="G2" s="627"/>
      <c r="H2" s="627"/>
      <c r="I2" s="627"/>
      <c r="J2" s="628"/>
      <c r="K2" s="33"/>
      <c r="L2" s="157"/>
      <c r="M2" s="3"/>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14"/>
      <c r="AU2" s="15"/>
      <c r="AV2" s="16"/>
      <c r="AW2" s="17"/>
      <c r="AX2" s="24"/>
      <c r="AY2" s="25"/>
      <c r="AZ2" s="5"/>
      <c r="BA2" s="27"/>
      <c r="BB2" s="27"/>
      <c r="BC2" s="27"/>
      <c r="BD2" s="156"/>
      <c r="BE2" s="5"/>
      <c r="BF2" s="4"/>
      <c r="BG2" s="4"/>
      <c r="BH2" s="4"/>
      <c r="BI2" s="4"/>
      <c r="BJ2" s="4"/>
      <c r="BK2" s="4"/>
      <c r="BL2" s="4"/>
      <c r="BM2" s="4"/>
      <c r="BN2" s="4"/>
      <c r="BO2" s="4"/>
      <c r="BP2" s="4"/>
      <c r="BQ2" s="4"/>
      <c r="BR2" s="4"/>
      <c r="BS2" s="4"/>
      <c r="BT2" s="4"/>
      <c r="BU2" s="4"/>
      <c r="BV2" s="4"/>
      <c r="BW2" s="4"/>
    </row>
    <row r="3" spans="1:75" s="2" customFormat="1" ht="4.5" customHeight="1" thickBot="1" x14ac:dyDescent="0.3">
      <c r="A3" s="158"/>
      <c r="B3" s="159"/>
      <c r="C3" s="159"/>
      <c r="D3" s="159"/>
      <c r="E3" s="159"/>
      <c r="F3" s="159"/>
      <c r="G3" s="159"/>
      <c r="H3" s="159"/>
      <c r="I3" s="164"/>
      <c r="J3" s="165"/>
      <c r="K3" s="3"/>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14"/>
      <c r="AS3" s="15"/>
      <c r="AT3" s="16"/>
      <c r="AU3" s="17"/>
      <c r="AV3" s="24"/>
      <c r="AW3" s="25"/>
      <c r="AX3" s="5"/>
      <c r="AY3" s="27"/>
      <c r="AZ3" s="27"/>
      <c r="BA3" s="27"/>
      <c r="BB3" s="156"/>
      <c r="BC3" s="5"/>
      <c r="BD3" s="4"/>
      <c r="BE3" s="4"/>
      <c r="BF3" s="4"/>
      <c r="BG3" s="4"/>
      <c r="BH3" s="4"/>
      <c r="BI3" s="4"/>
      <c r="BJ3" s="4"/>
      <c r="BK3" s="4"/>
      <c r="BL3" s="4"/>
      <c r="BM3" s="4"/>
      <c r="BN3" s="4"/>
      <c r="BO3" s="4"/>
      <c r="BP3" s="4"/>
      <c r="BQ3" s="4"/>
      <c r="BR3" s="4"/>
      <c r="BS3" s="4"/>
      <c r="BT3" s="4"/>
      <c r="BU3" s="4"/>
    </row>
    <row r="4" spans="1:75" s="2" customFormat="1" ht="14.25" customHeight="1" thickBot="1" x14ac:dyDescent="0.3">
      <c r="A4" s="654" t="s">
        <v>7</v>
      </c>
      <c r="B4" s="656" t="str">
        <f>FR!B19</f>
        <v>IMPLANTAÇÃO DO CENTRO DE ATENÇÃO PSICOSSOCIAL (CAPS) TIPO 3 - CRUZ DAS ALMAS</v>
      </c>
      <c r="C4" s="656"/>
      <c r="D4" s="657"/>
      <c r="E4" s="323" t="s">
        <v>11</v>
      </c>
      <c r="F4" s="342">
        <f>FR!B23</f>
        <v>46163</v>
      </c>
      <c r="G4" s="323" t="s">
        <v>10</v>
      </c>
      <c r="H4" s="343" t="str">
        <f>FR!B22</f>
        <v>01</v>
      </c>
      <c r="I4" s="37"/>
      <c r="J4" s="166"/>
      <c r="K4" s="157"/>
      <c r="L4" s="3"/>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14"/>
      <c r="AT4" s="15"/>
      <c r="AU4" s="16"/>
      <c r="AV4" s="17"/>
      <c r="AW4" s="24"/>
      <c r="AX4" s="25"/>
      <c r="AY4" s="5"/>
      <c r="AZ4" s="27"/>
      <c r="BA4" s="27"/>
      <c r="BB4" s="27"/>
      <c r="BC4" s="156"/>
      <c r="BD4" s="5"/>
      <c r="BE4" s="4"/>
      <c r="BF4" s="4"/>
      <c r="BG4" s="4"/>
      <c r="BH4" s="4"/>
      <c r="BI4" s="4"/>
      <c r="BJ4" s="4"/>
      <c r="BK4" s="4"/>
      <c r="BL4" s="4"/>
      <c r="BM4" s="4"/>
      <c r="BN4" s="4"/>
      <c r="BO4" s="4"/>
      <c r="BP4" s="4"/>
      <c r="BQ4" s="4"/>
      <c r="BR4" s="4"/>
      <c r="BS4" s="4"/>
      <c r="BT4" s="4"/>
      <c r="BU4" s="4"/>
      <c r="BV4" s="4"/>
    </row>
    <row r="5" spans="1:75" s="2" customFormat="1" ht="14.25" customHeight="1" x14ac:dyDescent="0.25">
      <c r="A5" s="655"/>
      <c r="B5" s="658"/>
      <c r="C5" s="658"/>
      <c r="D5" s="659"/>
      <c r="E5" s="664" t="s">
        <v>13</v>
      </c>
      <c r="F5" s="666"/>
      <c r="G5" s="324" t="s">
        <v>14</v>
      </c>
      <c r="H5" s="325">
        <f>FR!C71</f>
        <v>1.0169999999999999</v>
      </c>
      <c r="I5" s="167"/>
      <c r="J5" s="168"/>
      <c r="K5" s="157"/>
      <c r="L5" s="3"/>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14"/>
      <c r="AT5" s="15"/>
      <c r="AU5" s="16"/>
      <c r="AV5" s="17"/>
      <c r="AW5" s="24"/>
      <c r="AX5" s="25"/>
      <c r="AY5" s="5"/>
      <c r="AZ5" s="27"/>
      <c r="BA5" s="27"/>
      <c r="BB5" s="27"/>
      <c r="BC5" s="156"/>
      <c r="BD5" s="5"/>
      <c r="BE5" s="4"/>
      <c r="BF5" s="4"/>
      <c r="BG5" s="4"/>
      <c r="BH5" s="4"/>
      <c r="BI5" s="4"/>
      <c r="BJ5" s="4"/>
      <c r="BK5" s="4"/>
      <c r="BL5" s="4"/>
      <c r="BM5" s="4"/>
      <c r="BN5" s="4"/>
      <c r="BO5" s="4"/>
      <c r="BP5" s="4"/>
      <c r="BQ5" s="4"/>
      <c r="BR5" s="4"/>
      <c r="BS5" s="4"/>
      <c r="BT5" s="4"/>
      <c r="BU5" s="4"/>
      <c r="BV5" s="4"/>
    </row>
    <row r="6" spans="1:75" s="2" customFormat="1" ht="14.25" customHeight="1" thickBot="1" x14ac:dyDescent="0.3">
      <c r="A6" s="635"/>
      <c r="B6" s="660"/>
      <c r="C6" s="660"/>
      <c r="D6" s="661"/>
      <c r="E6" s="667"/>
      <c r="F6" s="669"/>
      <c r="G6" s="326" t="s">
        <v>82</v>
      </c>
      <c r="H6" s="344">
        <f>FR!C72</f>
        <v>0.60130000000000006</v>
      </c>
      <c r="I6" s="169"/>
      <c r="J6" s="168"/>
      <c r="K6" s="157"/>
      <c r="L6" s="3"/>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14"/>
      <c r="AT6" s="15"/>
      <c r="AU6" s="16"/>
      <c r="AV6" s="17"/>
      <c r="AW6" s="24"/>
      <c r="AX6" s="25"/>
      <c r="AY6" s="5"/>
      <c r="AZ6" s="27"/>
      <c r="BA6" s="27"/>
      <c r="BB6" s="27"/>
      <c r="BC6" s="156"/>
      <c r="BD6" s="5"/>
      <c r="BE6" s="4"/>
      <c r="BF6" s="4"/>
      <c r="BG6" s="4"/>
      <c r="BH6" s="4"/>
      <c r="BI6" s="4"/>
      <c r="BJ6" s="4"/>
      <c r="BK6" s="4"/>
      <c r="BL6" s="4"/>
      <c r="BM6" s="4"/>
      <c r="BN6" s="4"/>
      <c r="BO6" s="4"/>
      <c r="BP6" s="4"/>
      <c r="BQ6" s="4"/>
      <c r="BR6" s="4"/>
      <c r="BS6" s="4"/>
      <c r="BT6" s="4"/>
      <c r="BU6" s="4"/>
      <c r="BV6" s="4"/>
    </row>
    <row r="7" spans="1:75" s="2" customFormat="1" ht="14.25" customHeight="1" x14ac:dyDescent="0.25">
      <c r="A7" s="654" t="s">
        <v>8</v>
      </c>
      <c r="B7" s="656" t="str">
        <f>FR!B20</f>
        <v>SESAB - SECRETARIA DE SAÚDE DO ESTADO DA BAHIA</v>
      </c>
      <c r="C7" s="656"/>
      <c r="D7" s="657"/>
      <c r="E7" s="670" t="s">
        <v>96</v>
      </c>
      <c r="F7" s="672"/>
      <c r="G7" s="672"/>
      <c r="H7" s="673"/>
      <c r="I7" s="169"/>
      <c r="J7" s="168"/>
      <c r="K7" s="157"/>
      <c r="L7" s="3"/>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14"/>
      <c r="AT7" s="15"/>
      <c r="AU7" s="16"/>
      <c r="AV7" s="17"/>
      <c r="AW7" s="24"/>
      <c r="AX7" s="25"/>
      <c r="AY7" s="5"/>
      <c r="AZ7" s="27"/>
      <c r="BA7" s="27"/>
      <c r="BB7" s="27"/>
      <c r="BC7" s="156"/>
      <c r="BD7" s="5"/>
      <c r="BE7" s="4"/>
      <c r="BF7" s="4"/>
      <c r="BG7" s="4"/>
      <c r="BH7" s="4"/>
      <c r="BI7" s="4"/>
      <c r="BJ7" s="4"/>
      <c r="BK7" s="4"/>
      <c r="BL7" s="4"/>
      <c r="BM7" s="4"/>
      <c r="BN7" s="4"/>
      <c r="BO7" s="4"/>
      <c r="BP7" s="4"/>
      <c r="BQ7" s="4"/>
      <c r="BR7" s="4"/>
      <c r="BS7" s="4"/>
      <c r="BT7" s="4"/>
      <c r="BU7" s="4"/>
      <c r="BV7" s="4"/>
    </row>
    <row r="8" spans="1:75" s="2" customFormat="1" ht="14.25" customHeight="1" thickBot="1" x14ac:dyDescent="0.3">
      <c r="A8" s="635"/>
      <c r="B8" s="660"/>
      <c r="C8" s="660"/>
      <c r="D8" s="661"/>
      <c r="E8" s="830" t="s">
        <v>144</v>
      </c>
      <c r="F8" s="832" t="str">
        <f>TRV!$G$5</f>
        <v>03/26</v>
      </c>
      <c r="G8" s="679" t="s">
        <v>130</v>
      </c>
      <c r="H8" s="681" t="s">
        <v>128</v>
      </c>
      <c r="I8" s="169"/>
      <c r="J8" s="168"/>
      <c r="K8" s="157"/>
      <c r="L8" s="3"/>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14"/>
      <c r="AT8" s="15"/>
      <c r="AU8" s="16"/>
      <c r="AV8" s="17"/>
      <c r="AW8" s="24"/>
      <c r="AX8" s="25"/>
      <c r="AY8" s="5"/>
      <c r="AZ8" s="27"/>
      <c r="BA8" s="27"/>
      <c r="BB8" s="27"/>
      <c r="BC8" s="156"/>
      <c r="BD8" s="5"/>
      <c r="BE8" s="4"/>
      <c r="BF8" s="4"/>
      <c r="BG8" s="4"/>
      <c r="BH8" s="4"/>
      <c r="BI8" s="4"/>
      <c r="BJ8" s="4"/>
      <c r="BK8" s="4"/>
      <c r="BL8" s="4"/>
      <c r="BM8" s="4"/>
      <c r="BN8" s="4"/>
      <c r="BO8" s="4"/>
      <c r="BP8" s="4"/>
      <c r="BQ8" s="4"/>
      <c r="BR8" s="4"/>
      <c r="BS8" s="4"/>
      <c r="BT8" s="4"/>
      <c r="BU8" s="4"/>
      <c r="BV8" s="4"/>
    </row>
    <row r="9" spans="1:75" s="2" customFormat="1" ht="26.25" customHeight="1" thickBot="1" x14ac:dyDescent="0.3">
      <c r="A9" s="310" t="s">
        <v>9</v>
      </c>
      <c r="B9" s="683" t="str">
        <f>FR!B21</f>
        <v>CRUZ DAS ALMAS/BA</v>
      </c>
      <c r="C9" s="683"/>
      <c r="D9" s="684"/>
      <c r="E9" s="831"/>
      <c r="F9" s="833"/>
      <c r="G9" s="680"/>
      <c r="H9" s="682"/>
      <c r="I9" s="170"/>
      <c r="J9" s="171"/>
      <c r="K9" s="157"/>
      <c r="L9" s="3"/>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14"/>
      <c r="AT9" s="15"/>
      <c r="AU9" s="16"/>
      <c r="AV9" s="17"/>
      <c r="AW9" s="24"/>
      <c r="AX9" s="25"/>
      <c r="AY9" s="5"/>
      <c r="AZ9" s="27"/>
      <c r="BA9" s="27"/>
      <c r="BB9" s="27"/>
      <c r="BC9" s="156"/>
      <c r="BD9" s="5"/>
      <c r="BE9" s="4"/>
      <c r="BF9" s="4"/>
      <c r="BG9" s="4"/>
      <c r="BH9" s="4"/>
      <c r="BI9" s="4"/>
      <c r="BJ9" s="4"/>
      <c r="BK9" s="4"/>
      <c r="BL9" s="4"/>
      <c r="BM9" s="4"/>
      <c r="BN9" s="4"/>
      <c r="BO9" s="4"/>
      <c r="BP9" s="4"/>
      <c r="BQ9" s="4"/>
      <c r="BR9" s="4"/>
      <c r="BS9" s="4"/>
      <c r="BT9" s="4"/>
      <c r="BU9" s="4"/>
      <c r="BV9" s="4"/>
    </row>
    <row r="10" spans="1:75" s="78" customFormat="1" ht="13.5" thickBot="1" x14ac:dyDescent="0.25">
      <c r="A10" s="238"/>
      <c r="B10" s="239"/>
      <c r="C10" s="239"/>
      <c r="D10" s="239"/>
      <c r="E10" s="239"/>
      <c r="F10" s="239"/>
      <c r="G10" s="239"/>
      <c r="H10" s="239"/>
      <c r="I10" s="239"/>
      <c r="J10" s="240"/>
      <c r="K10" s="172"/>
      <c r="L10" s="38"/>
      <c r="M10" s="1"/>
    </row>
    <row r="11" spans="1:75" ht="45.75" customHeight="1" thickBot="1" x14ac:dyDescent="0.3">
      <c r="A11" s="253" t="s">
        <v>5</v>
      </c>
      <c r="B11" s="254" t="s">
        <v>161</v>
      </c>
      <c r="C11" s="255" t="s">
        <v>0</v>
      </c>
      <c r="D11" s="255" t="s">
        <v>183</v>
      </c>
      <c r="E11" s="255" t="s">
        <v>1</v>
      </c>
      <c r="F11" s="255" t="s">
        <v>2</v>
      </c>
      <c r="G11" s="255" t="s">
        <v>247</v>
      </c>
      <c r="H11" s="255" t="s">
        <v>248</v>
      </c>
      <c r="I11" s="255" t="s">
        <v>101</v>
      </c>
      <c r="J11" s="256" t="s">
        <v>102</v>
      </c>
    </row>
    <row r="12" spans="1:75" ht="25.5" x14ac:dyDescent="0.25">
      <c r="A12" s="392" t="s">
        <v>3460</v>
      </c>
      <c r="B12" s="393" t="s">
        <v>163</v>
      </c>
      <c r="C12" s="393" t="s">
        <v>3461</v>
      </c>
      <c r="D12" s="393" t="s">
        <v>189</v>
      </c>
      <c r="E12" s="394" t="s">
        <v>4</v>
      </c>
      <c r="F12" s="395" t="s">
        <v>374</v>
      </c>
      <c r="G12" s="395" t="s">
        <v>6226</v>
      </c>
      <c r="H12" s="395" t="s">
        <v>6226</v>
      </c>
      <c r="I12" s="395" t="s">
        <v>7896</v>
      </c>
      <c r="J12" s="396" t="s">
        <v>7896</v>
      </c>
    </row>
    <row r="13" spans="1:75" ht="63.75" x14ac:dyDescent="0.25">
      <c r="A13" s="397" t="s">
        <v>1195</v>
      </c>
      <c r="B13" s="360" t="s">
        <v>12</v>
      </c>
      <c r="C13" s="360" t="s">
        <v>1196</v>
      </c>
      <c r="D13" s="360" t="s">
        <v>2482</v>
      </c>
      <c r="E13" s="362" t="s">
        <v>162</v>
      </c>
      <c r="F13" s="361" t="s">
        <v>6227</v>
      </c>
      <c r="G13" s="361" t="s">
        <v>6228</v>
      </c>
      <c r="H13" s="361" t="s">
        <v>6229</v>
      </c>
      <c r="I13" s="361" t="s">
        <v>7897</v>
      </c>
      <c r="J13" s="398" t="s">
        <v>7898</v>
      </c>
    </row>
    <row r="14" spans="1:75" ht="63.75" x14ac:dyDescent="0.25">
      <c r="A14" s="397" t="s">
        <v>3542</v>
      </c>
      <c r="B14" s="360" t="s">
        <v>163</v>
      </c>
      <c r="C14" s="360" t="s">
        <v>3543</v>
      </c>
      <c r="D14" s="360" t="s">
        <v>483</v>
      </c>
      <c r="E14" s="362" t="s">
        <v>3</v>
      </c>
      <c r="F14" s="361" t="s">
        <v>7459</v>
      </c>
      <c r="G14" s="361" t="s">
        <v>6241</v>
      </c>
      <c r="H14" s="361" t="s">
        <v>7460</v>
      </c>
      <c r="I14" s="361" t="s">
        <v>7899</v>
      </c>
      <c r="J14" s="398" t="s">
        <v>7900</v>
      </c>
    </row>
    <row r="15" spans="1:75" ht="51" x14ac:dyDescent="0.25">
      <c r="A15" s="397" t="s">
        <v>4678</v>
      </c>
      <c r="B15" s="360" t="s">
        <v>163</v>
      </c>
      <c r="C15" s="360" t="s">
        <v>4679</v>
      </c>
      <c r="D15" s="360" t="s">
        <v>2887</v>
      </c>
      <c r="E15" s="362" t="s">
        <v>162</v>
      </c>
      <c r="F15" s="361" t="s">
        <v>6230</v>
      </c>
      <c r="G15" s="361" t="s">
        <v>6231</v>
      </c>
      <c r="H15" s="361" t="s">
        <v>6232</v>
      </c>
      <c r="I15" s="361" t="s">
        <v>7901</v>
      </c>
      <c r="J15" s="398" t="s">
        <v>7902</v>
      </c>
    </row>
    <row r="16" spans="1:75" ht="51" x14ac:dyDescent="0.25">
      <c r="A16" s="397" t="s">
        <v>1242</v>
      </c>
      <c r="B16" s="360" t="s">
        <v>163</v>
      </c>
      <c r="C16" s="360" t="s">
        <v>1243</v>
      </c>
      <c r="D16" s="360" t="s">
        <v>690</v>
      </c>
      <c r="E16" s="362" t="s">
        <v>162</v>
      </c>
      <c r="F16" s="361" t="s">
        <v>6233</v>
      </c>
      <c r="G16" s="361" t="s">
        <v>6234</v>
      </c>
      <c r="H16" s="361" t="s">
        <v>6235</v>
      </c>
      <c r="I16" s="361" t="s">
        <v>7903</v>
      </c>
      <c r="J16" s="398" t="s">
        <v>7904</v>
      </c>
    </row>
    <row r="17" spans="1:10" ht="51" x14ac:dyDescent="0.25">
      <c r="A17" s="397" t="s">
        <v>1160</v>
      </c>
      <c r="B17" s="360" t="s">
        <v>12</v>
      </c>
      <c r="C17" s="360" t="s">
        <v>1161</v>
      </c>
      <c r="D17" s="360" t="s">
        <v>2479</v>
      </c>
      <c r="E17" s="362" t="s">
        <v>162</v>
      </c>
      <c r="F17" s="361" t="s">
        <v>6237</v>
      </c>
      <c r="G17" s="361" t="s">
        <v>6238</v>
      </c>
      <c r="H17" s="361" t="s">
        <v>6239</v>
      </c>
      <c r="I17" s="361" t="s">
        <v>7515</v>
      </c>
      <c r="J17" s="398" t="s">
        <v>7905</v>
      </c>
    </row>
    <row r="18" spans="1:10" ht="63.75" x14ac:dyDescent="0.25">
      <c r="A18" s="397" t="s">
        <v>2517</v>
      </c>
      <c r="B18" s="360" t="s">
        <v>163</v>
      </c>
      <c r="C18" s="360" t="s">
        <v>2518</v>
      </c>
      <c r="D18" s="360" t="s">
        <v>1761</v>
      </c>
      <c r="E18" s="362" t="s">
        <v>162</v>
      </c>
      <c r="F18" s="361" t="s">
        <v>6242</v>
      </c>
      <c r="G18" s="361" t="s">
        <v>6243</v>
      </c>
      <c r="H18" s="361" t="s">
        <v>6244</v>
      </c>
      <c r="I18" s="361" t="s">
        <v>7906</v>
      </c>
      <c r="J18" s="398" t="s">
        <v>7907</v>
      </c>
    </row>
    <row r="19" spans="1:10" ht="153" x14ac:dyDescent="0.25">
      <c r="A19" s="397" t="s">
        <v>3539</v>
      </c>
      <c r="B19" s="360" t="s">
        <v>163</v>
      </c>
      <c r="C19" s="360" t="s">
        <v>3540</v>
      </c>
      <c r="D19" s="360" t="s">
        <v>483</v>
      </c>
      <c r="E19" s="362" t="s">
        <v>3</v>
      </c>
      <c r="F19" s="361" t="s">
        <v>7461</v>
      </c>
      <c r="G19" s="361" t="s">
        <v>6245</v>
      </c>
      <c r="H19" s="361" t="s">
        <v>7462</v>
      </c>
      <c r="I19" s="361" t="s">
        <v>7908</v>
      </c>
      <c r="J19" s="398" t="s">
        <v>7909</v>
      </c>
    </row>
    <row r="20" spans="1:10" ht="38.25" x14ac:dyDescent="0.25">
      <c r="A20" s="397" t="s">
        <v>3504</v>
      </c>
      <c r="B20" s="360" t="s">
        <v>12</v>
      </c>
      <c r="C20" s="360" t="s">
        <v>5326</v>
      </c>
      <c r="D20" s="360" t="s">
        <v>3914</v>
      </c>
      <c r="E20" s="362" t="s">
        <v>3505</v>
      </c>
      <c r="F20" s="361" t="s">
        <v>7910</v>
      </c>
      <c r="G20" s="361" t="s">
        <v>6279</v>
      </c>
      <c r="H20" s="361" t="s">
        <v>7911</v>
      </c>
      <c r="I20" s="361" t="s">
        <v>7912</v>
      </c>
      <c r="J20" s="398" t="s">
        <v>7913</v>
      </c>
    </row>
    <row r="21" spans="1:10" ht="89.25" x14ac:dyDescent="0.25">
      <c r="A21" s="397" t="s">
        <v>1212</v>
      </c>
      <c r="B21" s="360" t="s">
        <v>163</v>
      </c>
      <c r="C21" s="360" t="s">
        <v>1213</v>
      </c>
      <c r="D21" s="360" t="s">
        <v>483</v>
      </c>
      <c r="E21" s="362" t="s">
        <v>162</v>
      </c>
      <c r="F21" s="361" t="s">
        <v>6246</v>
      </c>
      <c r="G21" s="361" t="s">
        <v>6247</v>
      </c>
      <c r="H21" s="361" t="s">
        <v>6248</v>
      </c>
      <c r="I21" s="361" t="s">
        <v>7914</v>
      </c>
      <c r="J21" s="398" t="s">
        <v>7915</v>
      </c>
    </row>
    <row r="22" spans="1:10" ht="51" x14ac:dyDescent="0.25">
      <c r="A22" s="397" t="s">
        <v>3691</v>
      </c>
      <c r="B22" s="360" t="s">
        <v>12</v>
      </c>
      <c r="C22" s="360" t="s">
        <v>3692</v>
      </c>
      <c r="D22" s="360" t="s">
        <v>2440</v>
      </c>
      <c r="E22" s="362" t="s">
        <v>187</v>
      </c>
      <c r="F22" s="361" t="s">
        <v>7463</v>
      </c>
      <c r="G22" s="361" t="s">
        <v>6311</v>
      </c>
      <c r="H22" s="361" t="s">
        <v>7464</v>
      </c>
      <c r="I22" s="361" t="s">
        <v>7916</v>
      </c>
      <c r="J22" s="398" t="s">
        <v>7917</v>
      </c>
    </row>
    <row r="23" spans="1:10" ht="51" x14ac:dyDescent="0.25">
      <c r="A23" s="397" t="s">
        <v>1173</v>
      </c>
      <c r="B23" s="360" t="s">
        <v>163</v>
      </c>
      <c r="C23" s="360" t="s">
        <v>1174</v>
      </c>
      <c r="D23" s="360" t="s">
        <v>1752</v>
      </c>
      <c r="E23" s="362" t="s">
        <v>187</v>
      </c>
      <c r="F23" s="361" t="s">
        <v>6249</v>
      </c>
      <c r="G23" s="361" t="s">
        <v>6250</v>
      </c>
      <c r="H23" s="361" t="s">
        <v>6251</v>
      </c>
      <c r="I23" s="361" t="s">
        <v>7918</v>
      </c>
      <c r="J23" s="398" t="s">
        <v>7919</v>
      </c>
    </row>
    <row r="24" spans="1:10" ht="89.25" x14ac:dyDescent="0.25">
      <c r="A24" s="397" t="s">
        <v>3524</v>
      </c>
      <c r="B24" s="360" t="s">
        <v>163</v>
      </c>
      <c r="C24" s="360" t="s">
        <v>3525</v>
      </c>
      <c r="D24" s="360" t="s">
        <v>3948</v>
      </c>
      <c r="E24" s="362" t="s">
        <v>162</v>
      </c>
      <c r="F24" s="361" t="s">
        <v>7465</v>
      </c>
      <c r="G24" s="361" t="s">
        <v>6268</v>
      </c>
      <c r="H24" s="361" t="s">
        <v>7466</v>
      </c>
      <c r="I24" s="361" t="s">
        <v>7920</v>
      </c>
      <c r="J24" s="398" t="s">
        <v>7921</v>
      </c>
    </row>
    <row r="25" spans="1:10" ht="38.25" x14ac:dyDescent="0.25">
      <c r="A25" s="397" t="s">
        <v>1285</v>
      </c>
      <c r="B25" s="360" t="s">
        <v>163</v>
      </c>
      <c r="C25" s="360" t="s">
        <v>1286</v>
      </c>
      <c r="D25" s="360" t="s">
        <v>1857</v>
      </c>
      <c r="E25" s="362" t="s">
        <v>162</v>
      </c>
      <c r="F25" s="361" t="s">
        <v>6252</v>
      </c>
      <c r="G25" s="361" t="s">
        <v>6253</v>
      </c>
      <c r="H25" s="361" t="s">
        <v>6254</v>
      </c>
      <c r="I25" s="361" t="s">
        <v>7469</v>
      </c>
      <c r="J25" s="398" t="s">
        <v>7922</v>
      </c>
    </row>
    <row r="26" spans="1:10" x14ac:dyDescent="0.25">
      <c r="A26" s="397" t="s">
        <v>3463</v>
      </c>
      <c r="B26" s="360" t="s">
        <v>12</v>
      </c>
      <c r="C26" s="360" t="s">
        <v>3464</v>
      </c>
      <c r="D26" s="360" t="s">
        <v>3778</v>
      </c>
      <c r="E26" s="362" t="s">
        <v>162</v>
      </c>
      <c r="F26" s="361" t="s">
        <v>7467</v>
      </c>
      <c r="G26" s="361" t="s">
        <v>6284</v>
      </c>
      <c r="H26" s="361" t="s">
        <v>7468</v>
      </c>
      <c r="I26" s="361" t="s">
        <v>7923</v>
      </c>
      <c r="J26" s="398" t="s">
        <v>6492</v>
      </c>
    </row>
    <row r="27" spans="1:10" ht="63.75" x14ac:dyDescent="0.25">
      <c r="A27" s="397" t="s">
        <v>5781</v>
      </c>
      <c r="B27" s="360" t="s">
        <v>163</v>
      </c>
      <c r="C27" s="360" t="s">
        <v>5782</v>
      </c>
      <c r="D27" s="360" t="s">
        <v>198</v>
      </c>
      <c r="E27" s="362" t="s">
        <v>4</v>
      </c>
      <c r="F27" s="361" t="s">
        <v>374</v>
      </c>
      <c r="G27" s="361" t="s">
        <v>6255</v>
      </c>
      <c r="H27" s="361" t="s">
        <v>6255</v>
      </c>
      <c r="I27" s="361" t="s">
        <v>7924</v>
      </c>
      <c r="J27" s="398" t="s">
        <v>7925</v>
      </c>
    </row>
    <row r="28" spans="1:10" ht="63.75" x14ac:dyDescent="0.25">
      <c r="A28" s="397" t="s">
        <v>2618</v>
      </c>
      <c r="B28" s="360" t="s">
        <v>163</v>
      </c>
      <c r="C28" s="360" t="s">
        <v>2619</v>
      </c>
      <c r="D28" s="360" t="s">
        <v>1915</v>
      </c>
      <c r="E28" s="362" t="s">
        <v>4</v>
      </c>
      <c r="F28" s="361" t="s">
        <v>4598</v>
      </c>
      <c r="G28" s="361" t="s">
        <v>6256</v>
      </c>
      <c r="H28" s="361" t="s">
        <v>6257</v>
      </c>
      <c r="I28" s="361" t="s">
        <v>7470</v>
      </c>
      <c r="J28" s="398" t="s">
        <v>7926</v>
      </c>
    </row>
    <row r="29" spans="1:10" ht="51" x14ac:dyDescent="0.25">
      <c r="A29" s="397" t="s">
        <v>949</v>
      </c>
      <c r="B29" s="360" t="s">
        <v>12</v>
      </c>
      <c r="C29" s="360" t="s">
        <v>950</v>
      </c>
      <c r="D29" s="360" t="s">
        <v>2440</v>
      </c>
      <c r="E29" s="362" t="s">
        <v>162</v>
      </c>
      <c r="F29" s="361" t="s">
        <v>6258</v>
      </c>
      <c r="G29" s="361" t="s">
        <v>6259</v>
      </c>
      <c r="H29" s="361" t="s">
        <v>6260</v>
      </c>
      <c r="I29" s="361" t="s">
        <v>7471</v>
      </c>
      <c r="J29" s="398" t="s">
        <v>7927</v>
      </c>
    </row>
    <row r="30" spans="1:10" ht="51" x14ac:dyDescent="0.25">
      <c r="A30" s="397" t="s">
        <v>5425</v>
      </c>
      <c r="B30" s="360" t="s">
        <v>163</v>
      </c>
      <c r="C30" s="360" t="s">
        <v>5426</v>
      </c>
      <c r="D30" s="360" t="s">
        <v>2468</v>
      </c>
      <c r="E30" s="362" t="s">
        <v>187</v>
      </c>
      <c r="F30" s="361" t="s">
        <v>6261</v>
      </c>
      <c r="G30" s="361" t="s">
        <v>6262</v>
      </c>
      <c r="H30" s="361" t="s">
        <v>6263</v>
      </c>
      <c r="I30" s="361" t="s">
        <v>7928</v>
      </c>
      <c r="J30" s="398" t="s">
        <v>7929</v>
      </c>
    </row>
    <row r="31" spans="1:10" ht="63.75" x14ac:dyDescent="0.25">
      <c r="A31" s="397" t="s">
        <v>1214</v>
      </c>
      <c r="B31" s="360" t="s">
        <v>163</v>
      </c>
      <c r="C31" s="360" t="s">
        <v>1215</v>
      </c>
      <c r="D31" s="360" t="s">
        <v>483</v>
      </c>
      <c r="E31" s="362" t="s">
        <v>162</v>
      </c>
      <c r="F31" s="361" t="s">
        <v>6264</v>
      </c>
      <c r="G31" s="361" t="s">
        <v>6265</v>
      </c>
      <c r="H31" s="361" t="s">
        <v>6266</v>
      </c>
      <c r="I31" s="361" t="s">
        <v>7303</v>
      </c>
      <c r="J31" s="398" t="s">
        <v>6979</v>
      </c>
    </row>
    <row r="32" spans="1:10" ht="51" x14ac:dyDescent="0.25">
      <c r="A32" s="397" t="s">
        <v>606</v>
      </c>
      <c r="B32" s="360" t="s">
        <v>12</v>
      </c>
      <c r="C32" s="360" t="s">
        <v>607</v>
      </c>
      <c r="D32" s="360" t="s">
        <v>713</v>
      </c>
      <c r="E32" s="362" t="s">
        <v>3</v>
      </c>
      <c r="F32" s="361" t="s">
        <v>7472</v>
      </c>
      <c r="G32" s="361" t="s">
        <v>6280</v>
      </c>
      <c r="H32" s="361" t="s">
        <v>7473</v>
      </c>
      <c r="I32" s="361" t="s">
        <v>7930</v>
      </c>
      <c r="J32" s="398" t="s">
        <v>7931</v>
      </c>
    </row>
    <row r="33" spans="1:10" ht="63.75" x14ac:dyDescent="0.25">
      <c r="A33" s="397" t="s">
        <v>5791</v>
      </c>
      <c r="B33" s="360" t="s">
        <v>163</v>
      </c>
      <c r="C33" s="360" t="s">
        <v>5792</v>
      </c>
      <c r="D33" s="360" t="s">
        <v>1814</v>
      </c>
      <c r="E33" s="362" t="s">
        <v>162</v>
      </c>
      <c r="F33" s="361" t="s">
        <v>6270</v>
      </c>
      <c r="G33" s="361" t="s">
        <v>6271</v>
      </c>
      <c r="H33" s="361" t="s">
        <v>6272</v>
      </c>
      <c r="I33" s="361" t="s">
        <v>7932</v>
      </c>
      <c r="J33" s="398" t="s">
        <v>7933</v>
      </c>
    </row>
    <row r="34" spans="1:10" ht="76.5" x14ac:dyDescent="0.25">
      <c r="A34" s="397" t="s">
        <v>2544</v>
      </c>
      <c r="B34" s="360" t="s">
        <v>163</v>
      </c>
      <c r="C34" s="360" t="s">
        <v>2545</v>
      </c>
      <c r="D34" s="360" t="s">
        <v>1814</v>
      </c>
      <c r="E34" s="362" t="s">
        <v>162</v>
      </c>
      <c r="F34" s="361" t="s">
        <v>6274</v>
      </c>
      <c r="G34" s="361" t="s">
        <v>6275</v>
      </c>
      <c r="H34" s="361" t="s">
        <v>6276</v>
      </c>
      <c r="I34" s="361" t="s">
        <v>7934</v>
      </c>
      <c r="J34" s="398" t="s">
        <v>7935</v>
      </c>
    </row>
    <row r="35" spans="1:10" ht="51" x14ac:dyDescent="0.25">
      <c r="A35" s="397" t="s">
        <v>7406</v>
      </c>
      <c r="B35" s="360" t="s">
        <v>163</v>
      </c>
      <c r="C35" s="360" t="s">
        <v>7407</v>
      </c>
      <c r="D35" s="360" t="s">
        <v>186</v>
      </c>
      <c r="E35" s="362" t="s">
        <v>187</v>
      </c>
      <c r="F35" s="361" t="s">
        <v>7474</v>
      </c>
      <c r="G35" s="361" t="s">
        <v>7475</v>
      </c>
      <c r="H35" s="361" t="s">
        <v>7476</v>
      </c>
      <c r="I35" s="361" t="s">
        <v>7477</v>
      </c>
      <c r="J35" s="398" t="s">
        <v>7936</v>
      </c>
    </row>
    <row r="36" spans="1:10" ht="25.5" x14ac:dyDescent="0.25">
      <c r="A36" s="397" t="s">
        <v>1256</v>
      </c>
      <c r="B36" s="360" t="s">
        <v>163</v>
      </c>
      <c r="C36" s="360" t="s">
        <v>1257</v>
      </c>
      <c r="D36" s="360" t="s">
        <v>706</v>
      </c>
      <c r="E36" s="362" t="s">
        <v>162</v>
      </c>
      <c r="F36" s="361" t="s">
        <v>6277</v>
      </c>
      <c r="G36" s="361" t="s">
        <v>2303</v>
      </c>
      <c r="H36" s="361" t="s">
        <v>6278</v>
      </c>
      <c r="I36" s="361" t="s">
        <v>7937</v>
      </c>
      <c r="J36" s="398" t="s">
        <v>7938</v>
      </c>
    </row>
    <row r="37" spans="1:10" ht="38.25" x14ac:dyDescent="0.25">
      <c r="A37" s="397" t="s">
        <v>590</v>
      </c>
      <c r="B37" s="360" t="s">
        <v>12</v>
      </c>
      <c r="C37" s="360" t="s">
        <v>591</v>
      </c>
      <c r="D37" s="360" t="s">
        <v>666</v>
      </c>
      <c r="E37" s="362" t="s">
        <v>162</v>
      </c>
      <c r="F37" s="361" t="s">
        <v>7478</v>
      </c>
      <c r="G37" s="361" t="s">
        <v>6273</v>
      </c>
      <c r="H37" s="361" t="s">
        <v>7479</v>
      </c>
      <c r="I37" s="361" t="s">
        <v>7939</v>
      </c>
      <c r="J37" s="398" t="s">
        <v>7940</v>
      </c>
    </row>
    <row r="38" spans="1:10" ht="51" x14ac:dyDescent="0.25">
      <c r="A38" s="397" t="s">
        <v>5416</v>
      </c>
      <c r="B38" s="360" t="s">
        <v>163</v>
      </c>
      <c r="C38" s="360" t="s">
        <v>5417</v>
      </c>
      <c r="D38" s="360" t="s">
        <v>186</v>
      </c>
      <c r="E38" s="362" t="s">
        <v>187</v>
      </c>
      <c r="F38" s="361" t="s">
        <v>6282</v>
      </c>
      <c r="G38" s="361" t="s">
        <v>6281</v>
      </c>
      <c r="H38" s="361" t="s">
        <v>6283</v>
      </c>
      <c r="I38" s="361" t="s">
        <v>6289</v>
      </c>
      <c r="J38" s="398" t="s">
        <v>7941</v>
      </c>
    </row>
    <row r="39" spans="1:10" ht="25.5" x14ac:dyDescent="0.25">
      <c r="A39" s="397" t="s">
        <v>7727</v>
      </c>
      <c r="B39" s="360" t="s">
        <v>163</v>
      </c>
      <c r="C39" s="360" t="s">
        <v>7728</v>
      </c>
      <c r="D39" s="360" t="s">
        <v>3932</v>
      </c>
      <c r="E39" s="362" t="s">
        <v>187</v>
      </c>
      <c r="F39" s="361" t="s">
        <v>7942</v>
      </c>
      <c r="G39" s="361" t="s">
        <v>7943</v>
      </c>
      <c r="H39" s="361" t="s">
        <v>7944</v>
      </c>
      <c r="I39" s="361" t="s">
        <v>7945</v>
      </c>
      <c r="J39" s="398" t="s">
        <v>7946</v>
      </c>
    </row>
    <row r="40" spans="1:10" ht="63.75" x14ac:dyDescent="0.25">
      <c r="A40" s="397" t="s">
        <v>1233</v>
      </c>
      <c r="B40" s="360" t="s">
        <v>163</v>
      </c>
      <c r="C40" s="360" t="s">
        <v>1234</v>
      </c>
      <c r="D40" s="360" t="s">
        <v>1810</v>
      </c>
      <c r="E40" s="362" t="s">
        <v>162</v>
      </c>
      <c r="F40" s="361" t="s">
        <v>6285</v>
      </c>
      <c r="G40" s="361" t="s">
        <v>6286</v>
      </c>
      <c r="H40" s="361" t="s">
        <v>6287</v>
      </c>
      <c r="I40" s="361" t="s">
        <v>7945</v>
      </c>
      <c r="J40" s="398" t="s">
        <v>7947</v>
      </c>
    </row>
    <row r="41" spans="1:10" ht="51" x14ac:dyDescent="0.25">
      <c r="A41" s="397" t="s">
        <v>5330</v>
      </c>
      <c r="B41" s="360" t="s">
        <v>12</v>
      </c>
      <c r="C41" s="360" t="s">
        <v>5331</v>
      </c>
      <c r="D41" s="360" t="s">
        <v>5537</v>
      </c>
      <c r="E41" s="362" t="s">
        <v>162</v>
      </c>
      <c r="F41" s="361" t="s">
        <v>7480</v>
      </c>
      <c r="G41" s="361" t="s">
        <v>6331</v>
      </c>
      <c r="H41" s="361" t="s">
        <v>7481</v>
      </c>
      <c r="I41" s="361" t="s">
        <v>7482</v>
      </c>
      <c r="J41" s="398" t="s">
        <v>7948</v>
      </c>
    </row>
    <row r="42" spans="1:10" ht="76.5" x14ac:dyDescent="0.25">
      <c r="A42" s="397" t="s">
        <v>2515</v>
      </c>
      <c r="B42" s="360" t="s">
        <v>163</v>
      </c>
      <c r="C42" s="360" t="s">
        <v>2516</v>
      </c>
      <c r="D42" s="360" t="s">
        <v>2479</v>
      </c>
      <c r="E42" s="362" t="s">
        <v>162</v>
      </c>
      <c r="F42" s="361" t="s">
        <v>6290</v>
      </c>
      <c r="G42" s="361" t="s">
        <v>6291</v>
      </c>
      <c r="H42" s="361" t="s">
        <v>6292</v>
      </c>
      <c r="I42" s="361" t="s">
        <v>7949</v>
      </c>
      <c r="J42" s="398" t="s">
        <v>7950</v>
      </c>
    </row>
    <row r="43" spans="1:10" ht="89.25" x14ac:dyDescent="0.25">
      <c r="A43" s="397" t="s">
        <v>1235</v>
      </c>
      <c r="B43" s="360" t="s">
        <v>12</v>
      </c>
      <c r="C43" s="360" t="s">
        <v>5433</v>
      </c>
      <c r="D43" s="360" t="s">
        <v>725</v>
      </c>
      <c r="E43" s="362" t="s">
        <v>162</v>
      </c>
      <c r="F43" s="361" t="s">
        <v>6293</v>
      </c>
      <c r="G43" s="361" t="s">
        <v>6294</v>
      </c>
      <c r="H43" s="361" t="s">
        <v>6295</v>
      </c>
      <c r="I43" s="361" t="s">
        <v>7951</v>
      </c>
      <c r="J43" s="398" t="s">
        <v>7952</v>
      </c>
    </row>
    <row r="44" spans="1:10" ht="51" x14ac:dyDescent="0.25">
      <c r="A44" s="397" t="s">
        <v>4834</v>
      </c>
      <c r="B44" s="360" t="s">
        <v>12</v>
      </c>
      <c r="C44" s="360" t="s">
        <v>4835</v>
      </c>
      <c r="D44" s="360" t="s">
        <v>2497</v>
      </c>
      <c r="E44" s="362" t="s">
        <v>4</v>
      </c>
      <c r="F44" s="361" t="s">
        <v>376</v>
      </c>
      <c r="G44" s="361" t="s">
        <v>6296</v>
      </c>
      <c r="H44" s="361" t="s">
        <v>6297</v>
      </c>
      <c r="I44" s="361" t="s">
        <v>7951</v>
      </c>
      <c r="J44" s="398" t="s">
        <v>7953</v>
      </c>
    </row>
    <row r="45" spans="1:10" ht="38.25" x14ac:dyDescent="0.25">
      <c r="A45" s="397" t="s">
        <v>3326</v>
      </c>
      <c r="B45" s="360" t="s">
        <v>163</v>
      </c>
      <c r="C45" s="360" t="s">
        <v>3327</v>
      </c>
      <c r="D45" s="360" t="s">
        <v>641</v>
      </c>
      <c r="E45" s="362" t="s">
        <v>162</v>
      </c>
      <c r="F45" s="361" t="s">
        <v>6298</v>
      </c>
      <c r="G45" s="361" t="s">
        <v>6299</v>
      </c>
      <c r="H45" s="361" t="s">
        <v>6300</v>
      </c>
      <c r="I45" s="361" t="s">
        <v>5312</v>
      </c>
      <c r="J45" s="398" t="s">
        <v>7954</v>
      </c>
    </row>
    <row r="46" spans="1:10" ht="25.5" x14ac:dyDescent="0.25">
      <c r="A46" s="397" t="s">
        <v>1258</v>
      </c>
      <c r="B46" s="360" t="s">
        <v>163</v>
      </c>
      <c r="C46" s="360" t="s">
        <v>1259</v>
      </c>
      <c r="D46" s="360" t="s">
        <v>706</v>
      </c>
      <c r="E46" s="362" t="s">
        <v>3</v>
      </c>
      <c r="F46" s="361" t="s">
        <v>6301</v>
      </c>
      <c r="G46" s="361" t="s">
        <v>6302</v>
      </c>
      <c r="H46" s="361" t="s">
        <v>6303</v>
      </c>
      <c r="I46" s="361" t="s">
        <v>7955</v>
      </c>
      <c r="J46" s="398" t="s">
        <v>7956</v>
      </c>
    </row>
    <row r="47" spans="1:10" ht="51" x14ac:dyDescent="0.25">
      <c r="A47" s="397" t="s">
        <v>1146</v>
      </c>
      <c r="B47" s="360" t="s">
        <v>12</v>
      </c>
      <c r="C47" s="360" t="s">
        <v>1147</v>
      </c>
      <c r="D47" s="360" t="s">
        <v>2481</v>
      </c>
      <c r="E47" s="362" t="s">
        <v>16</v>
      </c>
      <c r="F47" s="361" t="s">
        <v>6304</v>
      </c>
      <c r="G47" s="361" t="s">
        <v>6305</v>
      </c>
      <c r="H47" s="361" t="s">
        <v>6306</v>
      </c>
      <c r="I47" s="361" t="s">
        <v>7955</v>
      </c>
      <c r="J47" s="398" t="s">
        <v>7957</v>
      </c>
    </row>
    <row r="48" spans="1:10" ht="38.25" x14ac:dyDescent="0.25">
      <c r="A48" s="397" t="s">
        <v>613</v>
      </c>
      <c r="B48" s="360" t="s">
        <v>12</v>
      </c>
      <c r="C48" s="360" t="s">
        <v>614</v>
      </c>
      <c r="D48" s="360" t="s">
        <v>640</v>
      </c>
      <c r="E48" s="362" t="s">
        <v>162</v>
      </c>
      <c r="F48" s="361" t="s">
        <v>6252</v>
      </c>
      <c r="G48" s="361" t="s">
        <v>6307</v>
      </c>
      <c r="H48" s="361" t="s">
        <v>6308</v>
      </c>
      <c r="I48" s="361" t="s">
        <v>7958</v>
      </c>
      <c r="J48" s="398" t="s">
        <v>7959</v>
      </c>
    </row>
    <row r="49" spans="1:10" ht="89.25" x14ac:dyDescent="0.25">
      <c r="A49" s="397" t="s">
        <v>2532</v>
      </c>
      <c r="B49" s="360" t="s">
        <v>163</v>
      </c>
      <c r="C49" s="360" t="s">
        <v>2533</v>
      </c>
      <c r="D49" s="360" t="s">
        <v>2469</v>
      </c>
      <c r="E49" s="362" t="s">
        <v>162</v>
      </c>
      <c r="F49" s="361" t="s">
        <v>6298</v>
      </c>
      <c r="G49" s="361" t="s">
        <v>6309</v>
      </c>
      <c r="H49" s="361" t="s">
        <v>6310</v>
      </c>
      <c r="I49" s="361" t="s">
        <v>7958</v>
      </c>
      <c r="J49" s="398" t="s">
        <v>7960</v>
      </c>
    </row>
    <row r="50" spans="1:10" ht="51" x14ac:dyDescent="0.25">
      <c r="A50" s="397" t="s">
        <v>5237</v>
      </c>
      <c r="B50" s="360" t="s">
        <v>163</v>
      </c>
      <c r="C50" s="360" t="s">
        <v>5238</v>
      </c>
      <c r="D50" s="360" t="s">
        <v>3987</v>
      </c>
      <c r="E50" s="362" t="s">
        <v>162</v>
      </c>
      <c r="F50" s="361" t="s">
        <v>7483</v>
      </c>
      <c r="G50" s="361" t="s">
        <v>6361</v>
      </c>
      <c r="H50" s="361" t="s">
        <v>7484</v>
      </c>
      <c r="I50" s="361" t="s">
        <v>7486</v>
      </c>
      <c r="J50" s="398" t="s">
        <v>7961</v>
      </c>
    </row>
    <row r="51" spans="1:10" ht="38.25" x14ac:dyDescent="0.25">
      <c r="A51" s="397" t="s">
        <v>3557</v>
      </c>
      <c r="B51" s="360" t="s">
        <v>163</v>
      </c>
      <c r="C51" s="360" t="s">
        <v>3558</v>
      </c>
      <c r="D51" s="360" t="s">
        <v>194</v>
      </c>
      <c r="E51" s="362" t="s">
        <v>4</v>
      </c>
      <c r="F51" s="361" t="s">
        <v>4664</v>
      </c>
      <c r="G51" s="361" t="s">
        <v>6409</v>
      </c>
      <c r="H51" s="361" t="s">
        <v>7485</v>
      </c>
      <c r="I51" s="361" t="s">
        <v>7486</v>
      </c>
      <c r="J51" s="398" t="s">
        <v>7962</v>
      </c>
    </row>
    <row r="52" spans="1:10" ht="25.5" x14ac:dyDescent="0.25">
      <c r="A52" s="397" t="s">
        <v>596</v>
      </c>
      <c r="B52" s="360" t="s">
        <v>12</v>
      </c>
      <c r="C52" s="360" t="s">
        <v>597</v>
      </c>
      <c r="D52" s="360" t="s">
        <v>2477</v>
      </c>
      <c r="E52" s="362" t="s">
        <v>187</v>
      </c>
      <c r="F52" s="361" t="s">
        <v>7487</v>
      </c>
      <c r="G52" s="361" t="s">
        <v>6379</v>
      </c>
      <c r="H52" s="361" t="s">
        <v>7488</v>
      </c>
      <c r="I52" s="361" t="s">
        <v>7963</v>
      </c>
      <c r="J52" s="398" t="s">
        <v>7964</v>
      </c>
    </row>
    <row r="53" spans="1:10" ht="51" x14ac:dyDescent="0.25">
      <c r="A53" s="397" t="s">
        <v>1675</v>
      </c>
      <c r="B53" s="360" t="s">
        <v>163</v>
      </c>
      <c r="C53" s="360" t="s">
        <v>1676</v>
      </c>
      <c r="D53" s="360" t="s">
        <v>779</v>
      </c>
      <c r="E53" s="362" t="s">
        <v>4</v>
      </c>
      <c r="F53" s="361" t="s">
        <v>3272</v>
      </c>
      <c r="G53" s="361" t="s">
        <v>6312</v>
      </c>
      <c r="H53" s="361" t="s">
        <v>6313</v>
      </c>
      <c r="I53" s="361" t="s">
        <v>7963</v>
      </c>
      <c r="J53" s="398" t="s">
        <v>7965</v>
      </c>
    </row>
    <row r="54" spans="1:10" ht="51" x14ac:dyDescent="0.25">
      <c r="A54" s="397" t="s">
        <v>1598</v>
      </c>
      <c r="B54" s="360" t="s">
        <v>12</v>
      </c>
      <c r="C54" s="360" t="s">
        <v>1599</v>
      </c>
      <c r="D54" s="360" t="s">
        <v>2497</v>
      </c>
      <c r="E54" s="362" t="s">
        <v>4</v>
      </c>
      <c r="F54" s="361" t="s">
        <v>2424</v>
      </c>
      <c r="G54" s="361" t="s">
        <v>6314</v>
      </c>
      <c r="H54" s="361" t="s">
        <v>6315</v>
      </c>
      <c r="I54" s="361" t="s">
        <v>7489</v>
      </c>
      <c r="J54" s="398" t="s">
        <v>7966</v>
      </c>
    </row>
    <row r="55" spans="1:10" ht="38.25" x14ac:dyDescent="0.25">
      <c r="A55" s="397" t="s">
        <v>1294</v>
      </c>
      <c r="B55" s="360" t="s">
        <v>163</v>
      </c>
      <c r="C55" s="360" t="s">
        <v>1295</v>
      </c>
      <c r="D55" s="360" t="s">
        <v>640</v>
      </c>
      <c r="E55" s="362" t="s">
        <v>162</v>
      </c>
      <c r="F55" s="361" t="s">
        <v>6316</v>
      </c>
      <c r="G55" s="361" t="s">
        <v>6317</v>
      </c>
      <c r="H55" s="361" t="s">
        <v>6318</v>
      </c>
      <c r="I55" s="361" t="s">
        <v>6325</v>
      </c>
      <c r="J55" s="398" t="s">
        <v>7967</v>
      </c>
    </row>
    <row r="56" spans="1:10" ht="63.75" x14ac:dyDescent="0.25">
      <c r="A56" s="397" t="s">
        <v>2620</v>
      </c>
      <c r="B56" s="360" t="s">
        <v>163</v>
      </c>
      <c r="C56" s="360" t="s">
        <v>2621</v>
      </c>
      <c r="D56" s="360" t="s">
        <v>1915</v>
      </c>
      <c r="E56" s="362" t="s">
        <v>4</v>
      </c>
      <c r="F56" s="361" t="s">
        <v>3414</v>
      </c>
      <c r="G56" s="361" t="s">
        <v>6321</v>
      </c>
      <c r="H56" s="361" t="s">
        <v>6322</v>
      </c>
      <c r="I56" s="361" t="s">
        <v>6325</v>
      </c>
      <c r="J56" s="398" t="s">
        <v>7968</v>
      </c>
    </row>
    <row r="57" spans="1:10" ht="63.75" x14ac:dyDescent="0.25">
      <c r="A57" s="397" t="s">
        <v>594</v>
      </c>
      <c r="B57" s="360" t="s">
        <v>12</v>
      </c>
      <c r="C57" s="360" t="s">
        <v>595</v>
      </c>
      <c r="D57" s="360" t="s">
        <v>2478</v>
      </c>
      <c r="E57" s="362" t="s">
        <v>162</v>
      </c>
      <c r="F57" s="361" t="s">
        <v>6233</v>
      </c>
      <c r="G57" s="361" t="s">
        <v>6323</v>
      </c>
      <c r="H57" s="361" t="s">
        <v>6324</v>
      </c>
      <c r="I57" s="361" t="s">
        <v>5715</v>
      </c>
      <c r="J57" s="398" t="s">
        <v>7969</v>
      </c>
    </row>
    <row r="58" spans="1:10" ht="102" x14ac:dyDescent="0.25">
      <c r="A58" s="397" t="s">
        <v>2550</v>
      </c>
      <c r="B58" s="360" t="s">
        <v>163</v>
      </c>
      <c r="C58" s="360" t="s">
        <v>2551</v>
      </c>
      <c r="D58" s="360" t="s">
        <v>1854</v>
      </c>
      <c r="E58" s="362" t="s">
        <v>4</v>
      </c>
      <c r="F58" s="361" t="s">
        <v>377</v>
      </c>
      <c r="G58" s="361" t="s">
        <v>6326</v>
      </c>
      <c r="H58" s="361" t="s">
        <v>6327</v>
      </c>
      <c r="I58" s="361" t="s">
        <v>5715</v>
      </c>
      <c r="J58" s="398" t="s">
        <v>7970</v>
      </c>
    </row>
    <row r="59" spans="1:10" ht="51" x14ac:dyDescent="0.25">
      <c r="A59" s="397" t="s">
        <v>1154</v>
      </c>
      <c r="B59" s="360" t="s">
        <v>12</v>
      </c>
      <c r="C59" s="360" t="s">
        <v>1155</v>
      </c>
      <c r="D59" s="360" t="s">
        <v>2481</v>
      </c>
      <c r="E59" s="362" t="s">
        <v>16</v>
      </c>
      <c r="F59" s="361" t="s">
        <v>6328</v>
      </c>
      <c r="G59" s="361" t="s">
        <v>6329</v>
      </c>
      <c r="H59" s="361" t="s">
        <v>6330</v>
      </c>
      <c r="I59" s="361" t="s">
        <v>5716</v>
      </c>
      <c r="J59" s="398" t="s">
        <v>7971</v>
      </c>
    </row>
    <row r="60" spans="1:10" ht="51" x14ac:dyDescent="0.25">
      <c r="A60" s="397" t="s">
        <v>5273</v>
      </c>
      <c r="B60" s="360" t="s">
        <v>163</v>
      </c>
      <c r="C60" s="360" t="s">
        <v>5274</v>
      </c>
      <c r="D60" s="360" t="s">
        <v>2440</v>
      </c>
      <c r="E60" s="362" t="s">
        <v>162</v>
      </c>
      <c r="F60" s="361" t="s">
        <v>7490</v>
      </c>
      <c r="G60" s="361" t="s">
        <v>6718</v>
      </c>
      <c r="H60" s="361" t="s">
        <v>7491</v>
      </c>
      <c r="I60" s="361" t="s">
        <v>5716</v>
      </c>
      <c r="J60" s="398" t="s">
        <v>7972</v>
      </c>
    </row>
    <row r="61" spans="1:10" ht="51" x14ac:dyDescent="0.25">
      <c r="A61" s="397" t="s">
        <v>7730</v>
      </c>
      <c r="B61" s="360" t="s">
        <v>12</v>
      </c>
      <c r="C61" s="360" t="s">
        <v>7731</v>
      </c>
      <c r="D61" s="360" t="s">
        <v>3914</v>
      </c>
      <c r="E61" s="362" t="s">
        <v>3505</v>
      </c>
      <c r="F61" s="361" t="s">
        <v>7973</v>
      </c>
      <c r="G61" s="361" t="s">
        <v>7974</v>
      </c>
      <c r="H61" s="361" t="s">
        <v>7975</v>
      </c>
      <c r="I61" s="361" t="s">
        <v>5716</v>
      </c>
      <c r="J61" s="398" t="s">
        <v>7976</v>
      </c>
    </row>
    <row r="62" spans="1:10" ht="38.25" x14ac:dyDescent="0.25">
      <c r="A62" s="397" t="s">
        <v>1227</v>
      </c>
      <c r="B62" s="360" t="s">
        <v>12</v>
      </c>
      <c r="C62" s="360" t="s">
        <v>1228</v>
      </c>
      <c r="D62" s="360" t="s">
        <v>2468</v>
      </c>
      <c r="E62" s="362" t="s">
        <v>16</v>
      </c>
      <c r="F62" s="361" t="s">
        <v>6332</v>
      </c>
      <c r="G62" s="361" t="s">
        <v>6333</v>
      </c>
      <c r="H62" s="361" t="s">
        <v>6334</v>
      </c>
      <c r="I62" s="361" t="s">
        <v>7492</v>
      </c>
      <c r="J62" s="398" t="s">
        <v>7977</v>
      </c>
    </row>
    <row r="63" spans="1:10" ht="51" x14ac:dyDescent="0.25">
      <c r="A63" s="397" t="s">
        <v>1152</v>
      </c>
      <c r="B63" s="360" t="s">
        <v>12</v>
      </c>
      <c r="C63" s="360" t="s">
        <v>1153</v>
      </c>
      <c r="D63" s="360" t="s">
        <v>2481</v>
      </c>
      <c r="E63" s="362" t="s">
        <v>16</v>
      </c>
      <c r="F63" s="361" t="s">
        <v>6335</v>
      </c>
      <c r="G63" s="361" t="s">
        <v>6336</v>
      </c>
      <c r="H63" s="361" t="s">
        <v>6337</v>
      </c>
      <c r="I63" s="361" t="s">
        <v>7492</v>
      </c>
      <c r="J63" s="398" t="s">
        <v>7978</v>
      </c>
    </row>
    <row r="64" spans="1:10" ht="38.25" x14ac:dyDescent="0.25">
      <c r="A64" s="397" t="s">
        <v>2531</v>
      </c>
      <c r="B64" s="360" t="s">
        <v>12</v>
      </c>
      <c r="C64" s="360" t="s">
        <v>3324</v>
      </c>
      <c r="D64" s="360" t="s">
        <v>2868</v>
      </c>
      <c r="E64" s="362" t="s">
        <v>162</v>
      </c>
      <c r="F64" s="361" t="s">
        <v>6338</v>
      </c>
      <c r="G64" s="361" t="s">
        <v>6339</v>
      </c>
      <c r="H64" s="361" t="s">
        <v>6340</v>
      </c>
      <c r="I64" s="361" t="s">
        <v>7349</v>
      </c>
      <c r="J64" s="398" t="s">
        <v>7979</v>
      </c>
    </row>
    <row r="65" spans="1:10" ht="38.25" x14ac:dyDescent="0.25">
      <c r="A65" s="397" t="s">
        <v>1318</v>
      </c>
      <c r="B65" s="360" t="s">
        <v>12</v>
      </c>
      <c r="C65" s="360" t="s">
        <v>3335</v>
      </c>
      <c r="D65" s="360" t="s">
        <v>1883</v>
      </c>
      <c r="E65" s="362" t="s">
        <v>3</v>
      </c>
      <c r="F65" s="361" t="s">
        <v>7493</v>
      </c>
      <c r="G65" s="361" t="s">
        <v>6341</v>
      </c>
      <c r="H65" s="361" t="s">
        <v>7494</v>
      </c>
      <c r="I65" s="361" t="s">
        <v>5672</v>
      </c>
      <c r="J65" s="398" t="s">
        <v>7980</v>
      </c>
    </row>
    <row r="66" spans="1:10" ht="51" x14ac:dyDescent="0.25">
      <c r="A66" s="397" t="s">
        <v>1156</v>
      </c>
      <c r="B66" s="360" t="s">
        <v>163</v>
      </c>
      <c r="C66" s="360" t="s">
        <v>1157</v>
      </c>
      <c r="D66" s="360" t="s">
        <v>1752</v>
      </c>
      <c r="E66" s="362" t="s">
        <v>187</v>
      </c>
      <c r="F66" s="361" t="s">
        <v>6342</v>
      </c>
      <c r="G66" s="361" t="s">
        <v>6343</v>
      </c>
      <c r="H66" s="361" t="s">
        <v>6344</v>
      </c>
      <c r="I66" s="361" t="s">
        <v>5672</v>
      </c>
      <c r="J66" s="398" t="s">
        <v>7981</v>
      </c>
    </row>
    <row r="67" spans="1:10" ht="25.5" x14ac:dyDescent="0.25">
      <c r="A67" s="397" t="s">
        <v>2540</v>
      </c>
      <c r="B67" s="360" t="s">
        <v>12</v>
      </c>
      <c r="C67" s="360" t="s">
        <v>5435</v>
      </c>
      <c r="D67" s="360" t="s">
        <v>725</v>
      </c>
      <c r="E67" s="362" t="s">
        <v>3</v>
      </c>
      <c r="F67" s="361" t="s">
        <v>6345</v>
      </c>
      <c r="G67" s="361" t="s">
        <v>6346</v>
      </c>
      <c r="H67" s="361" t="s">
        <v>6347</v>
      </c>
      <c r="I67" s="361" t="s">
        <v>5672</v>
      </c>
      <c r="J67" s="398" t="s">
        <v>7982</v>
      </c>
    </row>
    <row r="68" spans="1:10" ht="102" x14ac:dyDescent="0.25">
      <c r="A68" s="397" t="s">
        <v>2547</v>
      </c>
      <c r="B68" s="360" t="s">
        <v>163</v>
      </c>
      <c r="C68" s="360" t="s">
        <v>2548</v>
      </c>
      <c r="D68" s="360" t="s">
        <v>1854</v>
      </c>
      <c r="E68" s="362" t="s">
        <v>4</v>
      </c>
      <c r="F68" s="361" t="s">
        <v>2312</v>
      </c>
      <c r="G68" s="361" t="s">
        <v>6348</v>
      </c>
      <c r="H68" s="361" t="s">
        <v>6349</v>
      </c>
      <c r="I68" s="361" t="s">
        <v>7495</v>
      </c>
      <c r="J68" s="398" t="s">
        <v>7983</v>
      </c>
    </row>
    <row r="69" spans="1:10" ht="38.25" x14ac:dyDescent="0.25">
      <c r="A69" s="397" t="s">
        <v>3472</v>
      </c>
      <c r="B69" s="360" t="s">
        <v>163</v>
      </c>
      <c r="C69" s="360" t="s">
        <v>3473</v>
      </c>
      <c r="D69" s="360" t="s">
        <v>3749</v>
      </c>
      <c r="E69" s="362" t="s">
        <v>4</v>
      </c>
      <c r="F69" s="361" t="s">
        <v>374</v>
      </c>
      <c r="G69" s="361" t="s">
        <v>6350</v>
      </c>
      <c r="H69" s="361" t="s">
        <v>6350</v>
      </c>
      <c r="I69" s="361" t="s">
        <v>6357</v>
      </c>
      <c r="J69" s="398" t="s">
        <v>7984</v>
      </c>
    </row>
    <row r="70" spans="1:10" ht="63.75" x14ac:dyDescent="0.25">
      <c r="A70" s="397" t="s">
        <v>4674</v>
      </c>
      <c r="B70" s="360" t="s">
        <v>163</v>
      </c>
      <c r="C70" s="360" t="s">
        <v>4675</v>
      </c>
      <c r="D70" s="360" t="s">
        <v>4093</v>
      </c>
      <c r="E70" s="362" t="s">
        <v>162</v>
      </c>
      <c r="F70" s="361" t="s">
        <v>6351</v>
      </c>
      <c r="G70" s="361" t="s">
        <v>6352</v>
      </c>
      <c r="H70" s="361" t="s">
        <v>6353</v>
      </c>
      <c r="I70" s="361" t="s">
        <v>6357</v>
      </c>
      <c r="J70" s="398" t="s">
        <v>7985</v>
      </c>
    </row>
    <row r="71" spans="1:10" ht="38.25" x14ac:dyDescent="0.25">
      <c r="A71" s="397" t="s">
        <v>1411</v>
      </c>
      <c r="B71" s="360" t="s">
        <v>12</v>
      </c>
      <c r="C71" s="360" t="s">
        <v>2492</v>
      </c>
      <c r="D71" s="360" t="s">
        <v>760</v>
      </c>
      <c r="E71" s="362" t="s">
        <v>3</v>
      </c>
      <c r="F71" s="361" t="s">
        <v>6354</v>
      </c>
      <c r="G71" s="361" t="s">
        <v>6355</v>
      </c>
      <c r="H71" s="361" t="s">
        <v>6356</v>
      </c>
      <c r="I71" s="361" t="s">
        <v>2447</v>
      </c>
      <c r="J71" s="398" t="s">
        <v>7986</v>
      </c>
    </row>
    <row r="72" spans="1:10" ht="63.75" x14ac:dyDescent="0.25">
      <c r="A72" s="397" t="s">
        <v>5789</v>
      </c>
      <c r="B72" s="360" t="s">
        <v>163</v>
      </c>
      <c r="C72" s="360" t="s">
        <v>5790</v>
      </c>
      <c r="D72" s="360" t="s">
        <v>1761</v>
      </c>
      <c r="E72" s="362" t="s">
        <v>162</v>
      </c>
      <c r="F72" s="361" t="s">
        <v>6358</v>
      </c>
      <c r="G72" s="361" t="s">
        <v>6359</v>
      </c>
      <c r="H72" s="361" t="s">
        <v>6360</v>
      </c>
      <c r="I72" s="361" t="s">
        <v>5718</v>
      </c>
      <c r="J72" s="398" t="s">
        <v>7987</v>
      </c>
    </row>
    <row r="73" spans="1:10" ht="102" customHeight="1" x14ac:dyDescent="0.25">
      <c r="A73" s="397" t="s">
        <v>5265</v>
      </c>
      <c r="B73" s="360" t="s">
        <v>12</v>
      </c>
      <c r="C73" s="360" t="s">
        <v>5266</v>
      </c>
      <c r="D73" s="360" t="s">
        <v>4045</v>
      </c>
      <c r="E73" s="362" t="s">
        <v>4</v>
      </c>
      <c r="F73" s="361" t="s">
        <v>374</v>
      </c>
      <c r="G73" s="361" t="s">
        <v>6362</v>
      </c>
      <c r="H73" s="361" t="s">
        <v>6362</v>
      </c>
      <c r="I73" s="361" t="s">
        <v>5718</v>
      </c>
      <c r="J73" s="398" t="s">
        <v>7988</v>
      </c>
    </row>
    <row r="74" spans="1:10" ht="51" x14ac:dyDescent="0.25">
      <c r="A74" s="397" t="s">
        <v>1164</v>
      </c>
      <c r="B74" s="360" t="s">
        <v>12</v>
      </c>
      <c r="C74" s="360" t="s">
        <v>1165</v>
      </c>
      <c r="D74" s="360" t="s">
        <v>2481</v>
      </c>
      <c r="E74" s="362" t="s">
        <v>16</v>
      </c>
      <c r="F74" s="361" t="s">
        <v>6363</v>
      </c>
      <c r="G74" s="361" t="s">
        <v>6364</v>
      </c>
      <c r="H74" s="361" t="s">
        <v>6365</v>
      </c>
      <c r="I74" s="361" t="s">
        <v>2304</v>
      </c>
      <c r="J74" s="398" t="s">
        <v>7989</v>
      </c>
    </row>
    <row r="75" spans="1:10" ht="63.75" x14ac:dyDescent="0.25">
      <c r="A75" s="397" t="s">
        <v>1183</v>
      </c>
      <c r="B75" s="360" t="s">
        <v>163</v>
      </c>
      <c r="C75" s="360" t="s">
        <v>1184</v>
      </c>
      <c r="D75" s="360" t="s">
        <v>1752</v>
      </c>
      <c r="E75" s="362" t="s">
        <v>187</v>
      </c>
      <c r="F75" s="361" t="s">
        <v>5704</v>
      </c>
      <c r="G75" s="361" t="s">
        <v>6366</v>
      </c>
      <c r="H75" s="361" t="s">
        <v>6367</v>
      </c>
      <c r="I75" s="361" t="s">
        <v>2304</v>
      </c>
      <c r="J75" s="398" t="s">
        <v>7990</v>
      </c>
    </row>
    <row r="76" spans="1:10" ht="38.25" x14ac:dyDescent="0.25">
      <c r="A76" s="397" t="s">
        <v>5279</v>
      </c>
      <c r="B76" s="360" t="s">
        <v>163</v>
      </c>
      <c r="C76" s="360" t="s">
        <v>5280</v>
      </c>
      <c r="D76" s="360" t="s">
        <v>186</v>
      </c>
      <c r="E76" s="362" t="s">
        <v>16</v>
      </c>
      <c r="F76" s="361" t="s">
        <v>7496</v>
      </c>
      <c r="G76" s="361" t="s">
        <v>7003</v>
      </c>
      <c r="H76" s="361" t="s">
        <v>7497</v>
      </c>
      <c r="I76" s="361" t="s">
        <v>2304</v>
      </c>
      <c r="J76" s="398" t="s">
        <v>7991</v>
      </c>
    </row>
    <row r="77" spans="1:10" ht="51" x14ac:dyDescent="0.25">
      <c r="A77" s="397" t="s">
        <v>1128</v>
      </c>
      <c r="B77" s="360" t="s">
        <v>12</v>
      </c>
      <c r="C77" s="360" t="s">
        <v>1129</v>
      </c>
      <c r="D77" s="360" t="s">
        <v>2440</v>
      </c>
      <c r="E77" s="362" t="s">
        <v>187</v>
      </c>
      <c r="F77" s="361" t="s">
        <v>6368</v>
      </c>
      <c r="G77" s="361" t="s">
        <v>6369</v>
      </c>
      <c r="H77" s="361" t="s">
        <v>6370</v>
      </c>
      <c r="I77" s="361" t="s">
        <v>2305</v>
      </c>
      <c r="J77" s="398" t="s">
        <v>7992</v>
      </c>
    </row>
    <row r="78" spans="1:10" ht="38.25" x14ac:dyDescent="0.25">
      <c r="A78" s="397" t="s">
        <v>2368</v>
      </c>
      <c r="B78" s="360" t="s">
        <v>12</v>
      </c>
      <c r="C78" s="360" t="s">
        <v>2369</v>
      </c>
      <c r="D78" s="360" t="s">
        <v>641</v>
      </c>
      <c r="E78" s="362" t="s">
        <v>3</v>
      </c>
      <c r="F78" s="361" t="s">
        <v>6371</v>
      </c>
      <c r="G78" s="361" t="s">
        <v>6372</v>
      </c>
      <c r="H78" s="361" t="s">
        <v>6373</v>
      </c>
      <c r="I78" s="361" t="s">
        <v>2305</v>
      </c>
      <c r="J78" s="398" t="s">
        <v>7993</v>
      </c>
    </row>
    <row r="79" spans="1:10" ht="63.75" x14ac:dyDescent="0.25">
      <c r="A79" s="397" t="s">
        <v>3522</v>
      </c>
      <c r="B79" s="360" t="s">
        <v>163</v>
      </c>
      <c r="C79" s="360" t="s">
        <v>3523</v>
      </c>
      <c r="D79" s="360" t="s">
        <v>621</v>
      </c>
      <c r="E79" s="362" t="s">
        <v>187</v>
      </c>
      <c r="F79" s="361" t="s">
        <v>7498</v>
      </c>
      <c r="G79" s="361" t="s">
        <v>6387</v>
      </c>
      <c r="H79" s="361" t="s">
        <v>7499</v>
      </c>
      <c r="I79" s="361" t="s">
        <v>7500</v>
      </c>
      <c r="J79" s="398" t="s">
        <v>7994</v>
      </c>
    </row>
    <row r="80" spans="1:10" ht="51" x14ac:dyDescent="0.25">
      <c r="A80" s="397" t="s">
        <v>3475</v>
      </c>
      <c r="B80" s="360" t="s">
        <v>163</v>
      </c>
      <c r="C80" s="360" t="s">
        <v>3476</v>
      </c>
      <c r="D80" s="360" t="s">
        <v>3749</v>
      </c>
      <c r="E80" s="362" t="s">
        <v>4</v>
      </c>
      <c r="F80" s="361" t="s">
        <v>374</v>
      </c>
      <c r="G80" s="361" t="s">
        <v>6374</v>
      </c>
      <c r="H80" s="361" t="s">
        <v>6374</v>
      </c>
      <c r="I80" s="361" t="s">
        <v>575</v>
      </c>
      <c r="J80" s="398" t="s">
        <v>7995</v>
      </c>
    </row>
    <row r="81" spans="1:10" ht="38.25" x14ac:dyDescent="0.25">
      <c r="A81" s="397" t="s">
        <v>1289</v>
      </c>
      <c r="B81" s="360" t="s">
        <v>163</v>
      </c>
      <c r="C81" s="360" t="s">
        <v>1290</v>
      </c>
      <c r="D81" s="360" t="s">
        <v>1861</v>
      </c>
      <c r="E81" s="362" t="s">
        <v>162</v>
      </c>
      <c r="F81" s="361" t="s">
        <v>6375</v>
      </c>
      <c r="G81" s="361" t="s">
        <v>6376</v>
      </c>
      <c r="H81" s="361" t="s">
        <v>6377</v>
      </c>
      <c r="I81" s="361" t="s">
        <v>2306</v>
      </c>
      <c r="J81" s="398" t="s">
        <v>7996</v>
      </c>
    </row>
    <row r="82" spans="1:10" ht="51" x14ac:dyDescent="0.25">
      <c r="A82" s="397" t="s">
        <v>2535</v>
      </c>
      <c r="B82" s="360" t="s">
        <v>12</v>
      </c>
      <c r="C82" s="360" t="s">
        <v>2536</v>
      </c>
      <c r="D82" s="360" t="s">
        <v>2476</v>
      </c>
      <c r="E82" s="362" t="s">
        <v>187</v>
      </c>
      <c r="F82" s="361" t="s">
        <v>6380</v>
      </c>
      <c r="G82" s="361" t="s">
        <v>6381</v>
      </c>
      <c r="H82" s="361" t="s">
        <v>6382</v>
      </c>
      <c r="I82" s="361" t="s">
        <v>2306</v>
      </c>
      <c r="J82" s="398" t="s">
        <v>7997</v>
      </c>
    </row>
    <row r="83" spans="1:10" ht="51" x14ac:dyDescent="0.25">
      <c r="A83" s="397" t="s">
        <v>3689</v>
      </c>
      <c r="B83" s="360" t="s">
        <v>12</v>
      </c>
      <c r="C83" s="360" t="s">
        <v>3690</v>
      </c>
      <c r="D83" s="360" t="s">
        <v>4127</v>
      </c>
      <c r="E83" s="362" t="s">
        <v>3</v>
      </c>
      <c r="F83" s="361" t="s">
        <v>5675</v>
      </c>
      <c r="G83" s="361" t="s">
        <v>6383</v>
      </c>
      <c r="H83" s="361" t="s">
        <v>6384</v>
      </c>
      <c r="I83" s="361" t="s">
        <v>2306</v>
      </c>
      <c r="J83" s="398" t="s">
        <v>7998</v>
      </c>
    </row>
    <row r="84" spans="1:10" ht="38.25" x14ac:dyDescent="0.25">
      <c r="A84" s="397" t="s">
        <v>3469</v>
      </c>
      <c r="B84" s="360" t="s">
        <v>163</v>
      </c>
      <c r="C84" s="360" t="s">
        <v>3470</v>
      </c>
      <c r="D84" s="360" t="s">
        <v>3749</v>
      </c>
      <c r="E84" s="362" t="s">
        <v>4</v>
      </c>
      <c r="F84" s="361" t="s">
        <v>374</v>
      </c>
      <c r="G84" s="361" t="s">
        <v>6385</v>
      </c>
      <c r="H84" s="361" t="s">
        <v>6385</v>
      </c>
      <c r="I84" s="361" t="s">
        <v>4662</v>
      </c>
      <c r="J84" s="398" t="s">
        <v>7999</v>
      </c>
    </row>
    <row r="85" spans="1:10" ht="76.5" x14ac:dyDescent="0.25">
      <c r="A85" s="397" t="s">
        <v>3714</v>
      </c>
      <c r="B85" s="360" t="s">
        <v>163</v>
      </c>
      <c r="C85" s="360" t="s">
        <v>3715</v>
      </c>
      <c r="D85" s="360" t="s">
        <v>1024</v>
      </c>
      <c r="E85" s="362" t="s">
        <v>4</v>
      </c>
      <c r="F85" s="361" t="s">
        <v>2314</v>
      </c>
      <c r="G85" s="361" t="s">
        <v>6413</v>
      </c>
      <c r="H85" s="361" t="s">
        <v>7501</v>
      </c>
      <c r="I85" s="361" t="s">
        <v>2512</v>
      </c>
      <c r="J85" s="398" t="s">
        <v>8000</v>
      </c>
    </row>
    <row r="86" spans="1:10" ht="51" x14ac:dyDescent="0.25">
      <c r="A86" s="397" t="s">
        <v>1180</v>
      </c>
      <c r="B86" s="360" t="s">
        <v>12</v>
      </c>
      <c r="C86" s="360" t="s">
        <v>1181</v>
      </c>
      <c r="D86" s="360" t="s">
        <v>2479</v>
      </c>
      <c r="E86" s="362" t="s">
        <v>162</v>
      </c>
      <c r="F86" s="361" t="s">
        <v>5676</v>
      </c>
      <c r="G86" s="361" t="s">
        <v>5717</v>
      </c>
      <c r="H86" s="361" t="s">
        <v>6388</v>
      </c>
      <c r="I86" s="361" t="s">
        <v>2512</v>
      </c>
      <c r="J86" s="398" t="s">
        <v>8001</v>
      </c>
    </row>
    <row r="87" spans="1:10" ht="76.5" x14ac:dyDescent="0.25">
      <c r="A87" s="397" t="s">
        <v>5339</v>
      </c>
      <c r="B87" s="360" t="s">
        <v>163</v>
      </c>
      <c r="C87" s="360" t="s">
        <v>5340</v>
      </c>
      <c r="D87" s="360" t="s">
        <v>3955</v>
      </c>
      <c r="E87" s="362" t="s">
        <v>3</v>
      </c>
      <c r="F87" s="361" t="s">
        <v>7502</v>
      </c>
      <c r="G87" s="361" t="s">
        <v>6481</v>
      </c>
      <c r="H87" s="361" t="s">
        <v>7503</v>
      </c>
      <c r="I87" s="361" t="s">
        <v>2512</v>
      </c>
      <c r="J87" s="398" t="s">
        <v>8002</v>
      </c>
    </row>
    <row r="88" spans="1:10" ht="51" x14ac:dyDescent="0.25">
      <c r="A88" s="397" t="s">
        <v>5413</v>
      </c>
      <c r="B88" s="360" t="s">
        <v>12</v>
      </c>
      <c r="C88" s="360" t="s">
        <v>5414</v>
      </c>
      <c r="D88" s="360" t="s">
        <v>2440</v>
      </c>
      <c r="E88" s="362" t="s">
        <v>16</v>
      </c>
      <c r="F88" s="361" t="s">
        <v>6389</v>
      </c>
      <c r="G88" s="361" t="s">
        <v>6390</v>
      </c>
      <c r="H88" s="361" t="s">
        <v>6391</v>
      </c>
      <c r="I88" s="361" t="s">
        <v>1089</v>
      </c>
      <c r="J88" s="398" t="s">
        <v>8003</v>
      </c>
    </row>
    <row r="89" spans="1:10" ht="63.75" x14ac:dyDescent="0.25">
      <c r="A89" s="397" t="s">
        <v>3709</v>
      </c>
      <c r="B89" s="360" t="s">
        <v>163</v>
      </c>
      <c r="C89" s="360" t="s">
        <v>3710</v>
      </c>
      <c r="D89" s="360" t="s">
        <v>1024</v>
      </c>
      <c r="E89" s="362" t="s">
        <v>4</v>
      </c>
      <c r="F89" s="361" t="s">
        <v>2315</v>
      </c>
      <c r="G89" s="361" t="s">
        <v>6392</v>
      </c>
      <c r="H89" s="361" t="s">
        <v>6393</v>
      </c>
      <c r="I89" s="361" t="s">
        <v>1089</v>
      </c>
      <c r="J89" s="398" t="s">
        <v>8004</v>
      </c>
    </row>
    <row r="90" spans="1:10" ht="51" x14ac:dyDescent="0.25">
      <c r="A90" s="397" t="s">
        <v>5875</v>
      </c>
      <c r="B90" s="360" t="s">
        <v>163</v>
      </c>
      <c r="C90" s="360" t="s">
        <v>5876</v>
      </c>
      <c r="D90" s="360" t="s">
        <v>1918</v>
      </c>
      <c r="E90" s="362" t="s">
        <v>3</v>
      </c>
      <c r="F90" s="361" t="s">
        <v>6394</v>
      </c>
      <c r="G90" s="361" t="s">
        <v>6395</v>
      </c>
      <c r="H90" s="361" t="s">
        <v>6396</v>
      </c>
      <c r="I90" s="361" t="s">
        <v>1089</v>
      </c>
      <c r="J90" s="398" t="s">
        <v>8005</v>
      </c>
    </row>
    <row r="91" spans="1:10" ht="51" x14ac:dyDescent="0.25">
      <c r="A91" s="397" t="s">
        <v>4832</v>
      </c>
      <c r="B91" s="360" t="s">
        <v>163</v>
      </c>
      <c r="C91" s="360" t="s">
        <v>4833</v>
      </c>
      <c r="D91" s="360" t="s">
        <v>1918</v>
      </c>
      <c r="E91" s="362" t="s">
        <v>4</v>
      </c>
      <c r="F91" s="361" t="s">
        <v>375</v>
      </c>
      <c r="G91" s="361" t="s">
        <v>6397</v>
      </c>
      <c r="H91" s="361" t="s">
        <v>6398</v>
      </c>
      <c r="I91" s="361" t="s">
        <v>1089</v>
      </c>
      <c r="J91" s="398" t="s">
        <v>8006</v>
      </c>
    </row>
    <row r="92" spans="1:10" ht="38.25" x14ac:dyDescent="0.25">
      <c r="A92" s="397" t="s">
        <v>1201</v>
      </c>
      <c r="B92" s="360" t="s">
        <v>12</v>
      </c>
      <c r="C92" s="360" t="s">
        <v>1202</v>
      </c>
      <c r="D92" s="360" t="s">
        <v>2483</v>
      </c>
      <c r="E92" s="362" t="s">
        <v>3</v>
      </c>
      <c r="F92" s="361" t="s">
        <v>6399</v>
      </c>
      <c r="G92" s="361" t="s">
        <v>6400</v>
      </c>
      <c r="H92" s="361" t="s">
        <v>6401</v>
      </c>
      <c r="I92" s="361" t="s">
        <v>1089</v>
      </c>
      <c r="J92" s="398" t="s">
        <v>8007</v>
      </c>
    </row>
    <row r="93" spans="1:10" ht="38.25" x14ac:dyDescent="0.25">
      <c r="A93" s="397" t="s">
        <v>3712</v>
      </c>
      <c r="B93" s="360" t="s">
        <v>163</v>
      </c>
      <c r="C93" s="360" t="s">
        <v>3713</v>
      </c>
      <c r="D93" s="360" t="s">
        <v>198</v>
      </c>
      <c r="E93" s="362" t="s">
        <v>3</v>
      </c>
      <c r="F93" s="361" t="s">
        <v>6402</v>
      </c>
      <c r="G93" s="361" t="s">
        <v>6403</v>
      </c>
      <c r="H93" s="361" t="s">
        <v>6404</v>
      </c>
      <c r="I93" s="361" t="s">
        <v>1089</v>
      </c>
      <c r="J93" s="398" t="s">
        <v>8008</v>
      </c>
    </row>
    <row r="94" spans="1:10" ht="76.5" x14ac:dyDescent="0.25">
      <c r="A94" s="397" t="s">
        <v>1025</v>
      </c>
      <c r="B94" s="360" t="s">
        <v>12</v>
      </c>
      <c r="C94" s="360" t="s">
        <v>3325</v>
      </c>
      <c r="D94" s="360" t="s">
        <v>2469</v>
      </c>
      <c r="E94" s="362" t="s">
        <v>162</v>
      </c>
      <c r="F94" s="361" t="s">
        <v>6298</v>
      </c>
      <c r="G94" s="361" t="s">
        <v>6405</v>
      </c>
      <c r="H94" s="361" t="s">
        <v>6406</v>
      </c>
      <c r="I94" s="361" t="s">
        <v>5719</v>
      </c>
      <c r="J94" s="398" t="s">
        <v>8009</v>
      </c>
    </row>
    <row r="95" spans="1:10" ht="25.5" x14ac:dyDescent="0.25">
      <c r="A95" s="397" t="s">
        <v>2631</v>
      </c>
      <c r="B95" s="360" t="s">
        <v>163</v>
      </c>
      <c r="C95" s="360" t="s">
        <v>2632</v>
      </c>
      <c r="D95" s="360" t="s">
        <v>2471</v>
      </c>
      <c r="E95" s="362" t="s">
        <v>3</v>
      </c>
      <c r="F95" s="361" t="s">
        <v>4668</v>
      </c>
      <c r="G95" s="361" t="s">
        <v>6407</v>
      </c>
      <c r="H95" s="361" t="s">
        <v>6408</v>
      </c>
      <c r="I95" s="361" t="s">
        <v>5719</v>
      </c>
      <c r="J95" s="398" t="s">
        <v>8010</v>
      </c>
    </row>
    <row r="96" spans="1:10" ht="51" x14ac:dyDescent="0.25">
      <c r="A96" s="397" t="s">
        <v>1149</v>
      </c>
      <c r="B96" s="360" t="s">
        <v>12</v>
      </c>
      <c r="C96" s="360" t="s">
        <v>1150</v>
      </c>
      <c r="D96" s="360" t="s">
        <v>2481</v>
      </c>
      <c r="E96" s="362" t="s">
        <v>16</v>
      </c>
      <c r="F96" s="361" t="s">
        <v>6410</v>
      </c>
      <c r="G96" s="361" t="s">
        <v>6411</v>
      </c>
      <c r="H96" s="361" t="s">
        <v>6412</v>
      </c>
      <c r="I96" s="361" t="s">
        <v>5719</v>
      </c>
      <c r="J96" s="398" t="s">
        <v>8011</v>
      </c>
    </row>
    <row r="97" spans="1:10" ht="51" x14ac:dyDescent="0.25">
      <c r="A97" s="397" t="s">
        <v>7392</v>
      </c>
      <c r="B97" s="360" t="s">
        <v>12</v>
      </c>
      <c r="C97" s="360" t="s">
        <v>7393</v>
      </c>
      <c r="D97" s="360" t="s">
        <v>713</v>
      </c>
      <c r="E97" s="362" t="s">
        <v>3</v>
      </c>
      <c r="F97" s="361" t="s">
        <v>7504</v>
      </c>
      <c r="G97" s="361" t="s">
        <v>7505</v>
      </c>
      <c r="H97" s="361" t="s">
        <v>7506</v>
      </c>
      <c r="I97" s="361" t="s">
        <v>5719</v>
      </c>
      <c r="J97" s="398" t="s">
        <v>8012</v>
      </c>
    </row>
    <row r="98" spans="1:10" ht="76.5" x14ac:dyDescent="0.25">
      <c r="A98" s="397" t="s">
        <v>3526</v>
      </c>
      <c r="B98" s="360" t="s">
        <v>163</v>
      </c>
      <c r="C98" s="360" t="s">
        <v>3527</v>
      </c>
      <c r="D98" s="360" t="s">
        <v>3955</v>
      </c>
      <c r="E98" s="362" t="s">
        <v>3</v>
      </c>
      <c r="F98" s="361" t="s">
        <v>7507</v>
      </c>
      <c r="G98" s="361" t="s">
        <v>6492</v>
      </c>
      <c r="H98" s="361" t="s">
        <v>7508</v>
      </c>
      <c r="I98" s="361" t="s">
        <v>929</v>
      </c>
      <c r="J98" s="398" t="s">
        <v>8013</v>
      </c>
    </row>
    <row r="99" spans="1:10" ht="51" x14ac:dyDescent="0.25">
      <c r="A99" s="397" t="s">
        <v>4850</v>
      </c>
      <c r="B99" s="360" t="s">
        <v>163</v>
      </c>
      <c r="C99" s="360" t="s">
        <v>4851</v>
      </c>
      <c r="D99" s="360" t="s">
        <v>198</v>
      </c>
      <c r="E99" s="362" t="s">
        <v>3</v>
      </c>
      <c r="F99" s="361" t="s">
        <v>2454</v>
      </c>
      <c r="G99" s="361" t="s">
        <v>6414</v>
      </c>
      <c r="H99" s="361" t="s">
        <v>6415</v>
      </c>
      <c r="I99" s="361" t="s">
        <v>929</v>
      </c>
      <c r="J99" s="398" t="s">
        <v>8014</v>
      </c>
    </row>
    <row r="100" spans="1:10" ht="102" x14ac:dyDescent="0.25">
      <c r="A100" s="397" t="s">
        <v>7386</v>
      </c>
      <c r="B100" s="360" t="s">
        <v>163</v>
      </c>
      <c r="C100" s="360" t="s">
        <v>7387</v>
      </c>
      <c r="D100" s="360" t="s">
        <v>3948</v>
      </c>
      <c r="E100" s="362" t="s">
        <v>162</v>
      </c>
      <c r="F100" s="361" t="s">
        <v>7509</v>
      </c>
      <c r="G100" s="361" t="s">
        <v>5723</v>
      </c>
      <c r="H100" s="361" t="s">
        <v>7510</v>
      </c>
      <c r="I100" s="361" t="s">
        <v>929</v>
      </c>
      <c r="J100" s="398" t="s">
        <v>8015</v>
      </c>
    </row>
    <row r="101" spans="1:10" ht="38.25" x14ac:dyDescent="0.25">
      <c r="A101" s="397" t="s">
        <v>3693</v>
      </c>
      <c r="B101" s="360" t="s">
        <v>12</v>
      </c>
      <c r="C101" s="360" t="s">
        <v>3694</v>
      </c>
      <c r="D101" s="360" t="s">
        <v>2476</v>
      </c>
      <c r="E101" s="362" t="s">
        <v>162</v>
      </c>
      <c r="F101" s="361" t="s">
        <v>7511</v>
      </c>
      <c r="G101" s="361" t="s">
        <v>5689</v>
      </c>
      <c r="H101" s="361" t="s">
        <v>7512</v>
      </c>
      <c r="I101" s="361" t="s">
        <v>929</v>
      </c>
      <c r="J101" s="398" t="s">
        <v>8016</v>
      </c>
    </row>
    <row r="102" spans="1:10" ht="51" x14ac:dyDescent="0.25">
      <c r="A102" s="397" t="s">
        <v>3481</v>
      </c>
      <c r="B102" s="360" t="s">
        <v>163</v>
      </c>
      <c r="C102" s="360" t="s">
        <v>3482</v>
      </c>
      <c r="D102" s="360" t="s">
        <v>3749</v>
      </c>
      <c r="E102" s="362" t="s">
        <v>4</v>
      </c>
      <c r="F102" s="361" t="s">
        <v>374</v>
      </c>
      <c r="G102" s="361" t="s">
        <v>6416</v>
      </c>
      <c r="H102" s="361" t="s">
        <v>6416</v>
      </c>
      <c r="I102" s="361" t="s">
        <v>929</v>
      </c>
      <c r="J102" s="398" t="s">
        <v>8017</v>
      </c>
    </row>
    <row r="103" spans="1:10" ht="51" x14ac:dyDescent="0.25">
      <c r="A103" s="397" t="s">
        <v>3562</v>
      </c>
      <c r="B103" s="360" t="s">
        <v>12</v>
      </c>
      <c r="C103" s="360" t="s">
        <v>3563</v>
      </c>
      <c r="D103" s="360" t="s">
        <v>3999</v>
      </c>
      <c r="E103" s="362" t="s">
        <v>4</v>
      </c>
      <c r="F103" s="361" t="s">
        <v>5208</v>
      </c>
      <c r="G103" s="361" t="s">
        <v>6474</v>
      </c>
      <c r="H103" s="361" t="s">
        <v>7513</v>
      </c>
      <c r="I103" s="361" t="s">
        <v>475</v>
      </c>
      <c r="J103" s="398" t="s">
        <v>8018</v>
      </c>
    </row>
    <row r="104" spans="1:10" ht="51" x14ac:dyDescent="0.25">
      <c r="A104" s="397" t="s">
        <v>5406</v>
      </c>
      <c r="B104" s="360" t="s">
        <v>12</v>
      </c>
      <c r="C104" s="360" t="s">
        <v>5407</v>
      </c>
      <c r="D104" s="360" t="s">
        <v>2440</v>
      </c>
      <c r="E104" s="362" t="s">
        <v>16</v>
      </c>
      <c r="F104" s="361" t="s">
        <v>6417</v>
      </c>
      <c r="G104" s="361" t="s">
        <v>6418</v>
      </c>
      <c r="H104" s="361" t="s">
        <v>6419</v>
      </c>
      <c r="I104" s="361" t="s">
        <v>475</v>
      </c>
      <c r="J104" s="398" t="s">
        <v>8019</v>
      </c>
    </row>
    <row r="105" spans="1:10" ht="76.5" x14ac:dyDescent="0.25">
      <c r="A105" s="397" t="s">
        <v>4717</v>
      </c>
      <c r="B105" s="360" t="s">
        <v>12</v>
      </c>
      <c r="C105" s="360" t="s">
        <v>4718</v>
      </c>
      <c r="D105" s="360" t="s">
        <v>2490</v>
      </c>
      <c r="E105" s="362" t="s">
        <v>3</v>
      </c>
      <c r="F105" s="361" t="s">
        <v>6420</v>
      </c>
      <c r="G105" s="361" t="s">
        <v>6421</v>
      </c>
      <c r="H105" s="361" t="s">
        <v>6422</v>
      </c>
      <c r="I105" s="361" t="s">
        <v>5313</v>
      </c>
      <c r="J105" s="398" t="s">
        <v>8020</v>
      </c>
    </row>
    <row r="106" spans="1:10" ht="38.25" x14ac:dyDescent="0.25">
      <c r="A106" s="397" t="s">
        <v>1300</v>
      </c>
      <c r="B106" s="360" t="s">
        <v>12</v>
      </c>
      <c r="C106" s="360" t="s">
        <v>1301</v>
      </c>
      <c r="D106" s="360" t="s">
        <v>640</v>
      </c>
      <c r="E106" s="362" t="s">
        <v>162</v>
      </c>
      <c r="F106" s="361" t="s">
        <v>6316</v>
      </c>
      <c r="G106" s="361" t="s">
        <v>5701</v>
      </c>
      <c r="H106" s="361" t="s">
        <v>6423</v>
      </c>
      <c r="I106" s="361" t="s">
        <v>3412</v>
      </c>
      <c r="J106" s="398" t="s">
        <v>8021</v>
      </c>
    </row>
    <row r="107" spans="1:10" ht="38.25" x14ac:dyDescent="0.25">
      <c r="A107" s="397" t="s">
        <v>2799</v>
      </c>
      <c r="B107" s="360" t="s">
        <v>12</v>
      </c>
      <c r="C107" s="360" t="s">
        <v>2800</v>
      </c>
      <c r="D107" s="360" t="s">
        <v>987</v>
      </c>
      <c r="E107" s="362" t="s">
        <v>3</v>
      </c>
      <c r="F107" s="361" t="s">
        <v>7516</v>
      </c>
      <c r="G107" s="361" t="s">
        <v>5673</v>
      </c>
      <c r="H107" s="361" t="s">
        <v>7517</v>
      </c>
      <c r="I107" s="361" t="s">
        <v>3412</v>
      </c>
      <c r="J107" s="398" t="s">
        <v>8022</v>
      </c>
    </row>
    <row r="108" spans="1:10" ht="51" x14ac:dyDescent="0.25">
      <c r="A108" s="399" t="s">
        <v>5404</v>
      </c>
      <c r="B108" s="354" t="s">
        <v>12</v>
      </c>
      <c r="C108" s="354" t="s">
        <v>5405</v>
      </c>
      <c r="D108" s="354" t="s">
        <v>2440</v>
      </c>
      <c r="E108" s="356" t="s">
        <v>16</v>
      </c>
      <c r="F108" s="355" t="s">
        <v>6424</v>
      </c>
      <c r="G108" s="355" t="s">
        <v>6425</v>
      </c>
      <c r="H108" s="355" t="s">
        <v>6426</v>
      </c>
      <c r="I108" s="355" t="s">
        <v>3412</v>
      </c>
      <c r="J108" s="400" t="s">
        <v>8023</v>
      </c>
    </row>
    <row r="109" spans="1:10" ht="51" x14ac:dyDescent="0.25">
      <c r="A109" s="399" t="s">
        <v>609</v>
      </c>
      <c r="B109" s="354" t="s">
        <v>12</v>
      </c>
      <c r="C109" s="354" t="s">
        <v>610</v>
      </c>
      <c r="D109" s="354" t="s">
        <v>2481</v>
      </c>
      <c r="E109" s="356" t="s">
        <v>16</v>
      </c>
      <c r="F109" s="355" t="s">
        <v>6427</v>
      </c>
      <c r="G109" s="355" t="s">
        <v>6428</v>
      </c>
      <c r="H109" s="355" t="s">
        <v>6429</v>
      </c>
      <c r="I109" s="355" t="s">
        <v>3412</v>
      </c>
      <c r="J109" s="400" t="s">
        <v>8024</v>
      </c>
    </row>
    <row r="110" spans="1:10" ht="38.25" x14ac:dyDescent="0.25">
      <c r="A110" s="399" t="s">
        <v>1620</v>
      </c>
      <c r="B110" s="354" t="s">
        <v>163</v>
      </c>
      <c r="C110" s="354" t="s">
        <v>1621</v>
      </c>
      <c r="D110" s="354" t="s">
        <v>1918</v>
      </c>
      <c r="E110" s="356" t="s">
        <v>162</v>
      </c>
      <c r="F110" s="355" t="s">
        <v>3269</v>
      </c>
      <c r="G110" s="355" t="s">
        <v>6430</v>
      </c>
      <c r="H110" s="355" t="s">
        <v>6431</v>
      </c>
      <c r="I110" s="355" t="s">
        <v>436</v>
      </c>
      <c r="J110" s="400" t="s">
        <v>8025</v>
      </c>
    </row>
    <row r="111" spans="1:10" ht="63.75" x14ac:dyDescent="0.25">
      <c r="A111" s="399" t="s">
        <v>7396</v>
      </c>
      <c r="B111" s="354" t="s">
        <v>12</v>
      </c>
      <c r="C111" s="354" t="s">
        <v>7397</v>
      </c>
      <c r="D111" s="354" t="s">
        <v>1032</v>
      </c>
      <c r="E111" s="356" t="s">
        <v>3</v>
      </c>
      <c r="F111" s="355" t="s">
        <v>3414</v>
      </c>
      <c r="G111" s="355" t="s">
        <v>7518</v>
      </c>
      <c r="H111" s="355" t="s">
        <v>7519</v>
      </c>
      <c r="I111" s="355" t="s">
        <v>436</v>
      </c>
      <c r="J111" s="400" t="s">
        <v>8026</v>
      </c>
    </row>
    <row r="112" spans="1:10" ht="51" x14ac:dyDescent="0.25">
      <c r="A112" s="399" t="s">
        <v>5229</v>
      </c>
      <c r="B112" s="354" t="s">
        <v>163</v>
      </c>
      <c r="C112" s="354" t="s">
        <v>5230</v>
      </c>
      <c r="D112" s="354" t="s">
        <v>1814</v>
      </c>
      <c r="E112" s="356" t="s">
        <v>162</v>
      </c>
      <c r="F112" s="355" t="s">
        <v>6432</v>
      </c>
      <c r="G112" s="355" t="s">
        <v>6271</v>
      </c>
      <c r="H112" s="355" t="s">
        <v>6433</v>
      </c>
      <c r="I112" s="355" t="s">
        <v>436</v>
      </c>
      <c r="J112" s="400" t="s">
        <v>8027</v>
      </c>
    </row>
    <row r="113" spans="1:10" ht="51" x14ac:dyDescent="0.25">
      <c r="A113" s="399" t="s">
        <v>5410</v>
      </c>
      <c r="B113" s="354" t="s">
        <v>12</v>
      </c>
      <c r="C113" s="354" t="s">
        <v>5411</v>
      </c>
      <c r="D113" s="354" t="s">
        <v>2440</v>
      </c>
      <c r="E113" s="356" t="s">
        <v>16</v>
      </c>
      <c r="F113" s="355" t="s">
        <v>6434</v>
      </c>
      <c r="G113" s="355" t="s">
        <v>6435</v>
      </c>
      <c r="H113" s="355" t="s">
        <v>6436</v>
      </c>
      <c r="I113" s="355" t="s">
        <v>436</v>
      </c>
      <c r="J113" s="400" t="s">
        <v>8028</v>
      </c>
    </row>
    <row r="114" spans="1:10" ht="51" x14ac:dyDescent="0.25">
      <c r="A114" s="399" t="s">
        <v>4730</v>
      </c>
      <c r="B114" s="354" t="s">
        <v>12</v>
      </c>
      <c r="C114" s="354" t="s">
        <v>4731</v>
      </c>
      <c r="D114" s="354" t="s">
        <v>713</v>
      </c>
      <c r="E114" s="356" t="s">
        <v>3</v>
      </c>
      <c r="F114" s="355" t="s">
        <v>6437</v>
      </c>
      <c r="G114" s="355" t="s">
        <v>6438</v>
      </c>
      <c r="H114" s="355" t="s">
        <v>6439</v>
      </c>
      <c r="I114" s="355" t="s">
        <v>436</v>
      </c>
      <c r="J114" s="400" t="s">
        <v>8029</v>
      </c>
    </row>
    <row r="115" spans="1:10" ht="51" x14ac:dyDescent="0.25">
      <c r="A115" s="399" t="s">
        <v>1191</v>
      </c>
      <c r="B115" s="354" t="s">
        <v>12</v>
      </c>
      <c r="C115" s="354" t="s">
        <v>1192</v>
      </c>
      <c r="D115" s="354" t="s">
        <v>2481</v>
      </c>
      <c r="E115" s="356" t="s">
        <v>16</v>
      </c>
      <c r="F115" s="355" t="s">
        <v>6440</v>
      </c>
      <c r="G115" s="355" t="s">
        <v>6441</v>
      </c>
      <c r="H115" s="355" t="s">
        <v>6442</v>
      </c>
      <c r="I115" s="355" t="s">
        <v>436</v>
      </c>
      <c r="J115" s="400" t="s">
        <v>8030</v>
      </c>
    </row>
    <row r="116" spans="1:10" ht="114.75" x14ac:dyDescent="0.25">
      <c r="A116" s="399" t="s">
        <v>2552</v>
      </c>
      <c r="B116" s="354" t="s">
        <v>163</v>
      </c>
      <c r="C116" s="354" t="s">
        <v>2553</v>
      </c>
      <c r="D116" s="354" t="s">
        <v>1854</v>
      </c>
      <c r="E116" s="356" t="s">
        <v>4</v>
      </c>
      <c r="F116" s="355" t="s">
        <v>2318</v>
      </c>
      <c r="G116" s="355" t="s">
        <v>6443</v>
      </c>
      <c r="H116" s="355" t="s">
        <v>6444</v>
      </c>
      <c r="I116" s="355" t="s">
        <v>8031</v>
      </c>
      <c r="J116" s="400" t="s">
        <v>8032</v>
      </c>
    </row>
    <row r="117" spans="1:10" ht="51" x14ac:dyDescent="0.25">
      <c r="A117" s="399" t="s">
        <v>3341</v>
      </c>
      <c r="B117" s="354" t="s">
        <v>12</v>
      </c>
      <c r="C117" s="354" t="s">
        <v>3342</v>
      </c>
      <c r="D117" s="354" t="s">
        <v>2497</v>
      </c>
      <c r="E117" s="356" t="s">
        <v>4</v>
      </c>
      <c r="F117" s="355" t="s">
        <v>2318</v>
      </c>
      <c r="G117" s="355" t="s">
        <v>6445</v>
      </c>
      <c r="H117" s="355" t="s">
        <v>6446</v>
      </c>
      <c r="I117" s="355" t="s">
        <v>8031</v>
      </c>
      <c r="J117" s="400" t="s">
        <v>8033</v>
      </c>
    </row>
    <row r="118" spans="1:10" ht="25.5" x14ac:dyDescent="0.25">
      <c r="A118" s="399" t="s">
        <v>1399</v>
      </c>
      <c r="B118" s="354" t="s">
        <v>163</v>
      </c>
      <c r="C118" s="354" t="s">
        <v>1400</v>
      </c>
      <c r="D118" s="354" t="s">
        <v>1918</v>
      </c>
      <c r="E118" s="356" t="s">
        <v>4</v>
      </c>
      <c r="F118" s="355" t="s">
        <v>376</v>
      </c>
      <c r="G118" s="355" t="s">
        <v>6447</v>
      </c>
      <c r="H118" s="355" t="s">
        <v>6448</v>
      </c>
      <c r="I118" s="355" t="s">
        <v>2307</v>
      </c>
      <c r="J118" s="400" t="s">
        <v>8034</v>
      </c>
    </row>
    <row r="119" spans="1:10" ht="51" x14ac:dyDescent="0.25">
      <c r="A119" s="399" t="s">
        <v>2523</v>
      </c>
      <c r="B119" s="354" t="s">
        <v>12</v>
      </c>
      <c r="C119" s="354" t="s">
        <v>2524</v>
      </c>
      <c r="D119" s="354" t="s">
        <v>2483</v>
      </c>
      <c r="E119" s="356" t="s">
        <v>3</v>
      </c>
      <c r="F119" s="355" t="s">
        <v>6449</v>
      </c>
      <c r="G119" s="355" t="s">
        <v>6450</v>
      </c>
      <c r="H119" s="355" t="s">
        <v>6451</v>
      </c>
      <c r="I119" s="355" t="s">
        <v>2307</v>
      </c>
      <c r="J119" s="400" t="s">
        <v>8035</v>
      </c>
    </row>
    <row r="120" spans="1:10" ht="38.25" x14ac:dyDescent="0.25">
      <c r="A120" s="399" t="s">
        <v>1131</v>
      </c>
      <c r="B120" s="354" t="s">
        <v>163</v>
      </c>
      <c r="C120" s="354" t="s">
        <v>1132</v>
      </c>
      <c r="D120" s="354" t="s">
        <v>186</v>
      </c>
      <c r="E120" s="356" t="s">
        <v>162</v>
      </c>
      <c r="F120" s="355" t="s">
        <v>6452</v>
      </c>
      <c r="G120" s="355" t="s">
        <v>6453</v>
      </c>
      <c r="H120" s="355" t="s">
        <v>6454</v>
      </c>
      <c r="I120" s="355" t="s">
        <v>2307</v>
      </c>
      <c r="J120" s="400" t="s">
        <v>8036</v>
      </c>
    </row>
    <row r="121" spans="1:10" ht="63.75" x14ac:dyDescent="0.25">
      <c r="A121" s="399" t="s">
        <v>5328</v>
      </c>
      <c r="B121" s="354" t="s">
        <v>163</v>
      </c>
      <c r="C121" s="354" t="s">
        <v>5329</v>
      </c>
      <c r="D121" s="354" t="s">
        <v>621</v>
      </c>
      <c r="E121" s="356" t="s">
        <v>187</v>
      </c>
      <c r="F121" s="355" t="s">
        <v>6918</v>
      </c>
      <c r="G121" s="355" t="s">
        <v>6387</v>
      </c>
      <c r="H121" s="355" t="s">
        <v>7520</v>
      </c>
      <c r="I121" s="355" t="s">
        <v>2308</v>
      </c>
      <c r="J121" s="400" t="s">
        <v>8037</v>
      </c>
    </row>
    <row r="122" spans="1:10" ht="51" x14ac:dyDescent="0.25">
      <c r="A122" s="399" t="s">
        <v>4680</v>
      </c>
      <c r="B122" s="354" t="s">
        <v>163</v>
      </c>
      <c r="C122" s="354" t="s">
        <v>4681</v>
      </c>
      <c r="D122" s="354" t="s">
        <v>189</v>
      </c>
      <c r="E122" s="356" t="s">
        <v>162</v>
      </c>
      <c r="F122" s="355" t="s">
        <v>6455</v>
      </c>
      <c r="G122" s="355" t="s">
        <v>6456</v>
      </c>
      <c r="H122" s="355" t="s">
        <v>6457</v>
      </c>
      <c r="I122" s="355" t="s">
        <v>2308</v>
      </c>
      <c r="J122" s="400" t="s">
        <v>8038</v>
      </c>
    </row>
    <row r="123" spans="1:10" ht="38.25" x14ac:dyDescent="0.25">
      <c r="A123" s="399" t="s">
        <v>611</v>
      </c>
      <c r="B123" s="354" t="s">
        <v>12</v>
      </c>
      <c r="C123" s="354" t="s">
        <v>612</v>
      </c>
      <c r="D123" s="354" t="s">
        <v>640</v>
      </c>
      <c r="E123" s="356" t="s">
        <v>162</v>
      </c>
      <c r="F123" s="355" t="s">
        <v>6252</v>
      </c>
      <c r="G123" s="355" t="s">
        <v>6458</v>
      </c>
      <c r="H123" s="355" t="s">
        <v>6459</v>
      </c>
      <c r="I123" s="355" t="s">
        <v>2309</v>
      </c>
      <c r="J123" s="400" t="s">
        <v>8039</v>
      </c>
    </row>
    <row r="124" spans="1:10" ht="25.5" x14ac:dyDescent="0.25">
      <c r="A124" s="399" t="s">
        <v>1014</v>
      </c>
      <c r="B124" s="354" t="s">
        <v>163</v>
      </c>
      <c r="C124" s="354" t="s">
        <v>1015</v>
      </c>
      <c r="D124" s="354" t="s">
        <v>369</v>
      </c>
      <c r="E124" s="356" t="s">
        <v>4</v>
      </c>
      <c r="F124" s="355" t="s">
        <v>6826</v>
      </c>
      <c r="G124" s="355" t="s">
        <v>6500</v>
      </c>
      <c r="H124" s="355" t="s">
        <v>7521</v>
      </c>
      <c r="I124" s="355" t="s">
        <v>2309</v>
      </c>
      <c r="J124" s="400" t="s">
        <v>8040</v>
      </c>
    </row>
    <row r="125" spans="1:10" ht="51" x14ac:dyDescent="0.25">
      <c r="A125" s="399" t="s">
        <v>599</v>
      </c>
      <c r="B125" s="354" t="s">
        <v>12</v>
      </c>
      <c r="C125" s="354" t="s">
        <v>600</v>
      </c>
      <c r="D125" s="354" t="s">
        <v>778</v>
      </c>
      <c r="E125" s="356" t="s">
        <v>3</v>
      </c>
      <c r="F125" s="355" t="s">
        <v>6460</v>
      </c>
      <c r="G125" s="355" t="s">
        <v>6461</v>
      </c>
      <c r="H125" s="355" t="s">
        <v>6462</v>
      </c>
      <c r="I125" s="355" t="s">
        <v>2309</v>
      </c>
      <c r="J125" s="400" t="s">
        <v>8041</v>
      </c>
    </row>
    <row r="126" spans="1:10" ht="76.5" x14ac:dyDescent="0.25">
      <c r="A126" s="399" t="s">
        <v>5773</v>
      </c>
      <c r="B126" s="354" t="s">
        <v>163</v>
      </c>
      <c r="C126" s="354" t="s">
        <v>5774</v>
      </c>
      <c r="D126" s="354" t="s">
        <v>5990</v>
      </c>
      <c r="E126" s="356" t="s">
        <v>3</v>
      </c>
      <c r="F126" s="355" t="s">
        <v>7522</v>
      </c>
      <c r="G126" s="355" t="s">
        <v>6240</v>
      </c>
      <c r="H126" s="355" t="s">
        <v>7523</v>
      </c>
      <c r="I126" s="355" t="s">
        <v>4597</v>
      </c>
      <c r="J126" s="400" t="s">
        <v>8042</v>
      </c>
    </row>
    <row r="127" spans="1:10" ht="25.5" customHeight="1" x14ac:dyDescent="0.25">
      <c r="A127" s="399" t="s">
        <v>5749</v>
      </c>
      <c r="B127" s="354" t="s">
        <v>163</v>
      </c>
      <c r="C127" s="354" t="s">
        <v>5750</v>
      </c>
      <c r="D127" s="354" t="s">
        <v>3914</v>
      </c>
      <c r="E127" s="356" t="s">
        <v>187</v>
      </c>
      <c r="F127" s="355" t="s">
        <v>7524</v>
      </c>
      <c r="G127" s="355" t="s">
        <v>6386</v>
      </c>
      <c r="H127" s="355" t="s">
        <v>7525</v>
      </c>
      <c r="I127" s="355" t="s">
        <v>4597</v>
      </c>
      <c r="J127" s="400" t="s">
        <v>8043</v>
      </c>
    </row>
    <row r="128" spans="1:10" ht="51" x14ac:dyDescent="0.25">
      <c r="A128" s="399" t="s">
        <v>3589</v>
      </c>
      <c r="B128" s="354" t="s">
        <v>12</v>
      </c>
      <c r="C128" s="354" t="s">
        <v>3590</v>
      </c>
      <c r="D128" s="354" t="s">
        <v>1024</v>
      </c>
      <c r="E128" s="356" t="s">
        <v>4</v>
      </c>
      <c r="F128" s="355" t="s">
        <v>1083</v>
      </c>
      <c r="G128" s="355" t="s">
        <v>6560</v>
      </c>
      <c r="H128" s="355" t="s">
        <v>7526</v>
      </c>
      <c r="I128" s="355" t="s">
        <v>4597</v>
      </c>
      <c r="J128" s="400" t="s">
        <v>8044</v>
      </c>
    </row>
    <row r="129" spans="1:10" ht="63.75" x14ac:dyDescent="0.25">
      <c r="A129" s="399" t="s">
        <v>2435</v>
      </c>
      <c r="B129" s="354" t="s">
        <v>12</v>
      </c>
      <c r="C129" s="354" t="s">
        <v>2436</v>
      </c>
      <c r="D129" s="354" t="s">
        <v>2497</v>
      </c>
      <c r="E129" s="356" t="s">
        <v>3</v>
      </c>
      <c r="F129" s="355" t="s">
        <v>6463</v>
      </c>
      <c r="G129" s="355" t="s">
        <v>6464</v>
      </c>
      <c r="H129" s="355" t="s">
        <v>6465</v>
      </c>
      <c r="I129" s="355" t="s">
        <v>930</v>
      </c>
      <c r="J129" s="400" t="s">
        <v>8045</v>
      </c>
    </row>
    <row r="130" spans="1:10" ht="76.5" x14ac:dyDescent="0.25">
      <c r="A130" s="399" t="s">
        <v>4671</v>
      </c>
      <c r="B130" s="354" t="s">
        <v>163</v>
      </c>
      <c r="C130" s="354" t="s">
        <v>4672</v>
      </c>
      <c r="D130" s="354" t="s">
        <v>3742</v>
      </c>
      <c r="E130" s="356" t="s">
        <v>3458</v>
      </c>
      <c r="F130" s="355" t="s">
        <v>7527</v>
      </c>
      <c r="G130" s="355" t="s">
        <v>6269</v>
      </c>
      <c r="H130" s="355" t="s">
        <v>7528</v>
      </c>
      <c r="I130" s="355" t="s">
        <v>930</v>
      </c>
      <c r="J130" s="400" t="s">
        <v>8046</v>
      </c>
    </row>
    <row r="131" spans="1:10" ht="76.5" x14ac:dyDescent="0.25">
      <c r="A131" s="399" t="s">
        <v>4703</v>
      </c>
      <c r="B131" s="354" t="s">
        <v>163</v>
      </c>
      <c r="C131" s="354" t="s">
        <v>4704</v>
      </c>
      <c r="D131" s="354" t="s">
        <v>1789</v>
      </c>
      <c r="E131" s="356" t="s">
        <v>4</v>
      </c>
      <c r="F131" s="355" t="s">
        <v>2312</v>
      </c>
      <c r="G131" s="355" t="s">
        <v>6466</v>
      </c>
      <c r="H131" s="355" t="s">
        <v>6467</v>
      </c>
      <c r="I131" s="355" t="s">
        <v>930</v>
      </c>
      <c r="J131" s="400" t="s">
        <v>8047</v>
      </c>
    </row>
    <row r="132" spans="1:10" ht="38.25" x14ac:dyDescent="0.25">
      <c r="A132" s="399" t="s">
        <v>1236</v>
      </c>
      <c r="B132" s="354" t="s">
        <v>163</v>
      </c>
      <c r="C132" s="354" t="s">
        <v>1237</v>
      </c>
      <c r="D132" s="354" t="s">
        <v>725</v>
      </c>
      <c r="E132" s="356" t="s">
        <v>162</v>
      </c>
      <c r="F132" s="355" t="s">
        <v>5203</v>
      </c>
      <c r="G132" s="355" t="s">
        <v>6468</v>
      </c>
      <c r="H132" s="355" t="s">
        <v>6469</v>
      </c>
      <c r="I132" s="355" t="s">
        <v>1090</v>
      </c>
      <c r="J132" s="400" t="s">
        <v>8048</v>
      </c>
    </row>
    <row r="133" spans="1:10" ht="38.25" x14ac:dyDescent="0.25">
      <c r="A133" s="399" t="s">
        <v>2562</v>
      </c>
      <c r="B133" s="354" t="s">
        <v>163</v>
      </c>
      <c r="C133" s="354" t="s">
        <v>2563</v>
      </c>
      <c r="D133" s="354" t="s">
        <v>2939</v>
      </c>
      <c r="E133" s="356" t="s">
        <v>162</v>
      </c>
      <c r="F133" s="355" t="s">
        <v>6470</v>
      </c>
      <c r="G133" s="355" t="s">
        <v>6471</v>
      </c>
      <c r="H133" s="355" t="s">
        <v>6472</v>
      </c>
      <c r="I133" s="355" t="s">
        <v>1090</v>
      </c>
      <c r="J133" s="400" t="s">
        <v>8049</v>
      </c>
    </row>
    <row r="134" spans="1:10" ht="51" x14ac:dyDescent="0.25">
      <c r="A134" s="399" t="s">
        <v>4883</v>
      </c>
      <c r="B134" s="354" t="s">
        <v>163</v>
      </c>
      <c r="C134" s="354" t="s">
        <v>4884</v>
      </c>
      <c r="D134" s="354" t="s">
        <v>483</v>
      </c>
      <c r="E134" s="356" t="s">
        <v>4</v>
      </c>
      <c r="F134" s="355" t="s">
        <v>374</v>
      </c>
      <c r="G134" s="355" t="s">
        <v>6473</v>
      </c>
      <c r="H134" s="355" t="s">
        <v>6473</v>
      </c>
      <c r="I134" s="355" t="s">
        <v>1090</v>
      </c>
      <c r="J134" s="400" t="s">
        <v>8050</v>
      </c>
    </row>
    <row r="135" spans="1:10" ht="102" x14ac:dyDescent="0.25">
      <c r="A135" s="399" t="s">
        <v>3970</v>
      </c>
      <c r="B135" s="354" t="s">
        <v>163</v>
      </c>
      <c r="C135" s="354" t="s">
        <v>3971</v>
      </c>
      <c r="D135" s="354" t="s">
        <v>945</v>
      </c>
      <c r="E135" s="356" t="s">
        <v>162</v>
      </c>
      <c r="F135" s="355" t="s">
        <v>5677</v>
      </c>
      <c r="G135" s="355" t="s">
        <v>6476</v>
      </c>
      <c r="H135" s="355" t="s">
        <v>6477</v>
      </c>
      <c r="I135" s="355" t="s">
        <v>931</v>
      </c>
      <c r="J135" s="400" t="s">
        <v>8051</v>
      </c>
    </row>
    <row r="136" spans="1:10" ht="51" x14ac:dyDescent="0.25">
      <c r="A136" s="399" t="s">
        <v>1635</v>
      </c>
      <c r="B136" s="354" t="s">
        <v>163</v>
      </c>
      <c r="C136" s="354" t="s">
        <v>1636</v>
      </c>
      <c r="D136" s="354" t="s">
        <v>1918</v>
      </c>
      <c r="E136" s="356" t="s">
        <v>4</v>
      </c>
      <c r="F136" s="355" t="s">
        <v>2449</v>
      </c>
      <c r="G136" s="355" t="s">
        <v>6478</v>
      </c>
      <c r="H136" s="355" t="s">
        <v>6479</v>
      </c>
      <c r="I136" s="355" t="s">
        <v>931</v>
      </c>
      <c r="J136" s="400" t="s">
        <v>8052</v>
      </c>
    </row>
    <row r="137" spans="1:10" ht="51" x14ac:dyDescent="0.25">
      <c r="A137" s="399" t="s">
        <v>5945</v>
      </c>
      <c r="B137" s="354" t="s">
        <v>163</v>
      </c>
      <c r="C137" s="354" t="s">
        <v>5946</v>
      </c>
      <c r="D137" s="354" t="s">
        <v>1918</v>
      </c>
      <c r="E137" s="356" t="s">
        <v>4</v>
      </c>
      <c r="F137" s="355" t="s">
        <v>374</v>
      </c>
      <c r="G137" s="355" t="s">
        <v>6480</v>
      </c>
      <c r="H137" s="355" t="s">
        <v>6480</v>
      </c>
      <c r="I137" s="355" t="s">
        <v>931</v>
      </c>
      <c r="J137" s="400" t="s">
        <v>8053</v>
      </c>
    </row>
    <row r="138" spans="1:10" ht="51" x14ac:dyDescent="0.25">
      <c r="A138" s="399" t="s">
        <v>4840</v>
      </c>
      <c r="B138" s="354" t="s">
        <v>163</v>
      </c>
      <c r="C138" s="354" t="s">
        <v>4841</v>
      </c>
      <c r="D138" s="354" t="s">
        <v>1918</v>
      </c>
      <c r="E138" s="356" t="s">
        <v>4</v>
      </c>
      <c r="F138" s="355" t="s">
        <v>374</v>
      </c>
      <c r="G138" s="355" t="s">
        <v>6480</v>
      </c>
      <c r="H138" s="355" t="s">
        <v>6480</v>
      </c>
      <c r="I138" s="355" t="s">
        <v>931</v>
      </c>
      <c r="J138" s="400" t="s">
        <v>8054</v>
      </c>
    </row>
    <row r="139" spans="1:10" ht="38.25" x14ac:dyDescent="0.25">
      <c r="A139" s="399" t="s">
        <v>7388</v>
      </c>
      <c r="B139" s="354" t="s">
        <v>163</v>
      </c>
      <c r="C139" s="354" t="s">
        <v>7389</v>
      </c>
      <c r="D139" s="354" t="s">
        <v>1810</v>
      </c>
      <c r="E139" s="356" t="s">
        <v>162</v>
      </c>
      <c r="F139" s="355" t="s">
        <v>7529</v>
      </c>
      <c r="G139" s="355" t="s">
        <v>7530</v>
      </c>
      <c r="H139" s="355" t="s">
        <v>7531</v>
      </c>
      <c r="I139" s="355" t="s">
        <v>931</v>
      </c>
      <c r="J139" s="400" t="s">
        <v>6489</v>
      </c>
    </row>
    <row r="140" spans="1:10" ht="51" x14ac:dyDescent="0.25">
      <c r="A140" s="399" t="s">
        <v>4870</v>
      </c>
      <c r="B140" s="354" t="s">
        <v>163</v>
      </c>
      <c r="C140" s="354" t="s">
        <v>4871</v>
      </c>
      <c r="D140" s="354" t="s">
        <v>198</v>
      </c>
      <c r="E140" s="356" t="s">
        <v>4</v>
      </c>
      <c r="F140" s="355" t="s">
        <v>2314</v>
      </c>
      <c r="G140" s="355" t="s">
        <v>6482</v>
      </c>
      <c r="H140" s="355" t="s">
        <v>6483</v>
      </c>
      <c r="I140" s="355" t="s">
        <v>931</v>
      </c>
      <c r="J140" s="400" t="s">
        <v>8055</v>
      </c>
    </row>
    <row r="141" spans="1:10" ht="51" x14ac:dyDescent="0.25">
      <c r="A141" s="399" t="s">
        <v>4687</v>
      </c>
      <c r="B141" s="354" t="s">
        <v>163</v>
      </c>
      <c r="C141" s="354" t="s">
        <v>4688</v>
      </c>
      <c r="D141" s="354" t="s">
        <v>1789</v>
      </c>
      <c r="E141" s="356" t="s">
        <v>4</v>
      </c>
      <c r="F141" s="355" t="s">
        <v>374</v>
      </c>
      <c r="G141" s="355" t="s">
        <v>6485</v>
      </c>
      <c r="H141" s="355" t="s">
        <v>6485</v>
      </c>
      <c r="I141" s="355" t="s">
        <v>931</v>
      </c>
      <c r="J141" s="400" t="s">
        <v>8056</v>
      </c>
    </row>
    <row r="142" spans="1:10" ht="51" x14ac:dyDescent="0.25">
      <c r="A142" s="399" t="s">
        <v>1230</v>
      </c>
      <c r="B142" s="354" t="s">
        <v>12</v>
      </c>
      <c r="C142" s="354" t="s">
        <v>1231</v>
      </c>
      <c r="D142" s="354" t="s">
        <v>2468</v>
      </c>
      <c r="E142" s="356" t="s">
        <v>187</v>
      </c>
      <c r="F142" s="355" t="s">
        <v>6486</v>
      </c>
      <c r="G142" s="355" t="s">
        <v>6487</v>
      </c>
      <c r="H142" s="355" t="s">
        <v>6488</v>
      </c>
      <c r="I142" s="355" t="s">
        <v>931</v>
      </c>
      <c r="J142" s="400" t="s">
        <v>8057</v>
      </c>
    </row>
    <row r="143" spans="1:10" ht="63.75" x14ac:dyDescent="0.25">
      <c r="A143" s="399" t="s">
        <v>5758</v>
      </c>
      <c r="B143" s="354" t="s">
        <v>12</v>
      </c>
      <c r="C143" s="354" t="s">
        <v>5759</v>
      </c>
      <c r="D143" s="354" t="s">
        <v>3847</v>
      </c>
      <c r="E143" s="356" t="s">
        <v>3</v>
      </c>
      <c r="F143" s="355" t="s">
        <v>3446</v>
      </c>
      <c r="G143" s="355" t="s">
        <v>6490</v>
      </c>
      <c r="H143" s="355" t="s">
        <v>6491</v>
      </c>
      <c r="I143" s="355" t="s">
        <v>931</v>
      </c>
      <c r="J143" s="400" t="s">
        <v>8058</v>
      </c>
    </row>
    <row r="144" spans="1:10" ht="51" x14ac:dyDescent="0.25">
      <c r="A144" s="399" t="s">
        <v>1350</v>
      </c>
      <c r="B144" s="354" t="s">
        <v>12</v>
      </c>
      <c r="C144" s="354" t="s">
        <v>1351</v>
      </c>
      <c r="D144" s="354" t="s">
        <v>713</v>
      </c>
      <c r="E144" s="356" t="s">
        <v>3</v>
      </c>
      <c r="F144" s="355" t="s">
        <v>7532</v>
      </c>
      <c r="G144" s="355" t="s">
        <v>6562</v>
      </c>
      <c r="H144" s="355" t="s">
        <v>7533</v>
      </c>
      <c r="I144" s="355" t="s">
        <v>932</v>
      </c>
      <c r="J144" s="400" t="s">
        <v>8059</v>
      </c>
    </row>
    <row r="145" spans="1:10" ht="102" x14ac:dyDescent="0.25">
      <c r="A145" s="399" t="s">
        <v>3333</v>
      </c>
      <c r="B145" s="354" t="s">
        <v>163</v>
      </c>
      <c r="C145" s="354" t="s">
        <v>3334</v>
      </c>
      <c r="D145" s="354" t="s">
        <v>1854</v>
      </c>
      <c r="E145" s="356" t="s">
        <v>4</v>
      </c>
      <c r="F145" s="355" t="s">
        <v>376</v>
      </c>
      <c r="G145" s="355" t="s">
        <v>6493</v>
      </c>
      <c r="H145" s="355" t="s">
        <v>6494</v>
      </c>
      <c r="I145" s="355" t="s">
        <v>932</v>
      </c>
      <c r="J145" s="400" t="s">
        <v>8060</v>
      </c>
    </row>
    <row r="146" spans="1:10" ht="51" x14ac:dyDescent="0.25">
      <c r="A146" s="399" t="s">
        <v>2704</v>
      </c>
      <c r="B146" s="354" t="s">
        <v>163</v>
      </c>
      <c r="C146" s="354" t="s">
        <v>2705</v>
      </c>
      <c r="D146" s="354" t="s">
        <v>1918</v>
      </c>
      <c r="E146" s="356" t="s">
        <v>4</v>
      </c>
      <c r="F146" s="355" t="s">
        <v>2451</v>
      </c>
      <c r="G146" s="355" t="s">
        <v>6495</v>
      </c>
      <c r="H146" s="355" t="s">
        <v>6496</v>
      </c>
      <c r="I146" s="355" t="s">
        <v>932</v>
      </c>
      <c r="J146" s="400" t="s">
        <v>8061</v>
      </c>
    </row>
    <row r="147" spans="1:10" ht="51" x14ac:dyDescent="0.25">
      <c r="A147" s="399" t="s">
        <v>1505</v>
      </c>
      <c r="B147" s="354" t="s">
        <v>12</v>
      </c>
      <c r="C147" s="354" t="s">
        <v>1506</v>
      </c>
      <c r="D147" s="354" t="s">
        <v>778</v>
      </c>
      <c r="E147" s="356" t="s">
        <v>3</v>
      </c>
      <c r="F147" s="355" t="s">
        <v>3430</v>
      </c>
      <c r="G147" s="355" t="s">
        <v>6497</v>
      </c>
      <c r="H147" s="355" t="s">
        <v>6498</v>
      </c>
      <c r="I147" s="355" t="s">
        <v>932</v>
      </c>
      <c r="J147" s="400" t="s">
        <v>8062</v>
      </c>
    </row>
    <row r="148" spans="1:10" ht="38.25" x14ac:dyDescent="0.25">
      <c r="A148" s="399" t="s">
        <v>4623</v>
      </c>
      <c r="B148" s="354" t="s">
        <v>163</v>
      </c>
      <c r="C148" s="354" t="s">
        <v>4624</v>
      </c>
      <c r="D148" s="354" t="s">
        <v>194</v>
      </c>
      <c r="E148" s="356" t="s">
        <v>4</v>
      </c>
      <c r="F148" s="355" t="s">
        <v>572</v>
      </c>
      <c r="G148" s="355" t="s">
        <v>6501</v>
      </c>
      <c r="H148" s="355" t="s">
        <v>6502</v>
      </c>
      <c r="I148" s="355" t="s">
        <v>2311</v>
      </c>
      <c r="J148" s="400" t="s">
        <v>8063</v>
      </c>
    </row>
    <row r="149" spans="1:10" ht="51" x14ac:dyDescent="0.25">
      <c r="A149" s="399" t="s">
        <v>4637</v>
      </c>
      <c r="B149" s="354" t="s">
        <v>163</v>
      </c>
      <c r="C149" s="354" t="s">
        <v>4638</v>
      </c>
      <c r="D149" s="354" t="s">
        <v>198</v>
      </c>
      <c r="E149" s="356" t="s">
        <v>4</v>
      </c>
      <c r="F149" s="355" t="s">
        <v>2301</v>
      </c>
      <c r="G149" s="355" t="s">
        <v>6503</v>
      </c>
      <c r="H149" s="355" t="s">
        <v>6504</v>
      </c>
      <c r="I149" s="355" t="s">
        <v>2311</v>
      </c>
      <c r="J149" s="400" t="s">
        <v>8064</v>
      </c>
    </row>
    <row r="150" spans="1:10" ht="63.75" x14ac:dyDescent="0.25">
      <c r="A150" s="399" t="s">
        <v>5939</v>
      </c>
      <c r="B150" s="354" t="s">
        <v>163</v>
      </c>
      <c r="C150" s="354" t="s">
        <v>5940</v>
      </c>
      <c r="D150" s="354" t="s">
        <v>1918</v>
      </c>
      <c r="E150" s="356" t="s">
        <v>4</v>
      </c>
      <c r="F150" s="355" t="s">
        <v>374</v>
      </c>
      <c r="G150" s="355" t="s">
        <v>6505</v>
      </c>
      <c r="H150" s="355" t="s">
        <v>6505</v>
      </c>
      <c r="I150" s="355" t="s">
        <v>2311</v>
      </c>
      <c r="J150" s="400" t="s">
        <v>8065</v>
      </c>
    </row>
    <row r="151" spans="1:10" ht="89.25" x14ac:dyDescent="0.25">
      <c r="A151" s="399" t="s">
        <v>2825</v>
      </c>
      <c r="B151" s="354" t="s">
        <v>163</v>
      </c>
      <c r="C151" s="354" t="s">
        <v>2826</v>
      </c>
      <c r="D151" s="354" t="s">
        <v>198</v>
      </c>
      <c r="E151" s="356" t="s">
        <v>4</v>
      </c>
      <c r="F151" s="355" t="s">
        <v>2310</v>
      </c>
      <c r="G151" s="355" t="s">
        <v>6506</v>
      </c>
      <c r="H151" s="355" t="s">
        <v>6507</v>
      </c>
      <c r="I151" s="355" t="s">
        <v>2311</v>
      </c>
      <c r="J151" s="400" t="s">
        <v>8066</v>
      </c>
    </row>
    <row r="152" spans="1:10" ht="38.25" x14ac:dyDescent="0.25">
      <c r="A152" s="399" t="s">
        <v>953</v>
      </c>
      <c r="B152" s="354" t="s">
        <v>163</v>
      </c>
      <c r="C152" s="354" t="s">
        <v>954</v>
      </c>
      <c r="D152" s="354" t="s">
        <v>194</v>
      </c>
      <c r="E152" s="356" t="s">
        <v>3</v>
      </c>
      <c r="F152" s="355" t="s">
        <v>7534</v>
      </c>
      <c r="G152" s="355" t="s">
        <v>6561</v>
      </c>
      <c r="H152" s="355" t="s">
        <v>7535</v>
      </c>
      <c r="I152" s="355" t="s">
        <v>2311</v>
      </c>
      <c r="J152" s="400" t="s">
        <v>8067</v>
      </c>
    </row>
    <row r="153" spans="1:10" ht="38.25" x14ac:dyDescent="0.25">
      <c r="A153" s="399" t="s">
        <v>2542</v>
      </c>
      <c r="B153" s="354" t="s">
        <v>163</v>
      </c>
      <c r="C153" s="354" t="s">
        <v>2543</v>
      </c>
      <c r="D153" s="354" t="s">
        <v>706</v>
      </c>
      <c r="E153" s="356" t="s">
        <v>3</v>
      </c>
      <c r="F153" s="355" t="s">
        <v>6508</v>
      </c>
      <c r="G153" s="355" t="s">
        <v>6509</v>
      </c>
      <c r="H153" s="355" t="s">
        <v>6510</v>
      </c>
      <c r="I153" s="355" t="s">
        <v>2311</v>
      </c>
      <c r="J153" s="400" t="s">
        <v>8068</v>
      </c>
    </row>
    <row r="154" spans="1:10" ht="51" x14ac:dyDescent="0.25">
      <c r="A154" s="399" t="s">
        <v>2525</v>
      </c>
      <c r="B154" s="354" t="s">
        <v>12</v>
      </c>
      <c r="C154" s="354" t="s">
        <v>2526</v>
      </c>
      <c r="D154" s="354" t="s">
        <v>2483</v>
      </c>
      <c r="E154" s="356" t="s">
        <v>3</v>
      </c>
      <c r="F154" s="355" t="s">
        <v>6511</v>
      </c>
      <c r="G154" s="355" t="s">
        <v>6512</v>
      </c>
      <c r="H154" s="355" t="s">
        <v>6513</v>
      </c>
      <c r="I154" s="355" t="s">
        <v>2313</v>
      </c>
      <c r="J154" s="400" t="s">
        <v>8069</v>
      </c>
    </row>
    <row r="155" spans="1:10" ht="114.75" x14ac:dyDescent="0.25">
      <c r="A155" s="399" t="s">
        <v>4691</v>
      </c>
      <c r="B155" s="354" t="s">
        <v>163</v>
      </c>
      <c r="C155" s="354" t="s">
        <v>4692</v>
      </c>
      <c r="D155" s="354" t="s">
        <v>1854</v>
      </c>
      <c r="E155" s="356" t="s">
        <v>4</v>
      </c>
      <c r="F155" s="355" t="s">
        <v>386</v>
      </c>
      <c r="G155" s="355" t="s">
        <v>6514</v>
      </c>
      <c r="H155" s="355" t="s">
        <v>6515</v>
      </c>
      <c r="I155" s="355" t="s">
        <v>2313</v>
      </c>
      <c r="J155" s="400" t="s">
        <v>8070</v>
      </c>
    </row>
    <row r="156" spans="1:10" ht="38.25" x14ac:dyDescent="0.25">
      <c r="A156" s="399" t="s">
        <v>1724</v>
      </c>
      <c r="B156" s="354" t="s">
        <v>163</v>
      </c>
      <c r="C156" s="354" t="s">
        <v>1725</v>
      </c>
      <c r="D156" s="354" t="s">
        <v>483</v>
      </c>
      <c r="E156" s="356" t="s">
        <v>4</v>
      </c>
      <c r="F156" s="355" t="s">
        <v>5204</v>
      </c>
      <c r="G156" s="355" t="s">
        <v>6516</v>
      </c>
      <c r="H156" s="355" t="s">
        <v>6517</v>
      </c>
      <c r="I156" s="355" t="s">
        <v>2313</v>
      </c>
      <c r="J156" s="400" t="s">
        <v>8071</v>
      </c>
    </row>
    <row r="157" spans="1:10" ht="25.5" x14ac:dyDescent="0.25">
      <c r="A157" s="399" t="s">
        <v>1401</v>
      </c>
      <c r="B157" s="354" t="s">
        <v>12</v>
      </c>
      <c r="C157" s="354" t="s">
        <v>2491</v>
      </c>
      <c r="D157" s="354" t="s">
        <v>760</v>
      </c>
      <c r="E157" s="356" t="s">
        <v>4</v>
      </c>
      <c r="F157" s="355" t="s">
        <v>2318</v>
      </c>
      <c r="G157" s="355" t="s">
        <v>6518</v>
      </c>
      <c r="H157" s="355" t="s">
        <v>6519</v>
      </c>
      <c r="I157" s="355" t="s">
        <v>2313</v>
      </c>
      <c r="J157" s="400" t="s">
        <v>8072</v>
      </c>
    </row>
    <row r="158" spans="1:10" ht="38.25" x14ac:dyDescent="0.25">
      <c r="A158" s="399" t="s">
        <v>1628</v>
      </c>
      <c r="B158" s="354" t="s">
        <v>163</v>
      </c>
      <c r="C158" s="354" t="s">
        <v>1629</v>
      </c>
      <c r="D158" s="354" t="s">
        <v>194</v>
      </c>
      <c r="E158" s="356" t="s">
        <v>3</v>
      </c>
      <c r="F158" s="355" t="s">
        <v>6520</v>
      </c>
      <c r="G158" s="355" t="s">
        <v>6521</v>
      </c>
      <c r="H158" s="355" t="s">
        <v>6522</v>
      </c>
      <c r="I158" s="355" t="s">
        <v>2313</v>
      </c>
      <c r="J158" s="400" t="s">
        <v>8073</v>
      </c>
    </row>
    <row r="159" spans="1:10" ht="38.25" x14ac:dyDescent="0.25">
      <c r="A159" s="399" t="s">
        <v>2546</v>
      </c>
      <c r="B159" s="354" t="s">
        <v>12</v>
      </c>
      <c r="C159" s="354" t="s">
        <v>3332</v>
      </c>
      <c r="D159" s="354" t="s">
        <v>2893</v>
      </c>
      <c r="E159" s="356" t="s">
        <v>162</v>
      </c>
      <c r="F159" s="355" t="s">
        <v>6524</v>
      </c>
      <c r="G159" s="355" t="s">
        <v>6525</v>
      </c>
      <c r="H159" s="355" t="s">
        <v>6526</v>
      </c>
      <c r="I159" s="355" t="s">
        <v>2313</v>
      </c>
      <c r="J159" s="400" t="s">
        <v>8074</v>
      </c>
    </row>
    <row r="160" spans="1:10" ht="38.25" x14ac:dyDescent="0.25">
      <c r="A160" s="399" t="s">
        <v>3564</v>
      </c>
      <c r="B160" s="354" t="s">
        <v>163</v>
      </c>
      <c r="C160" s="354" t="s">
        <v>3565</v>
      </c>
      <c r="D160" s="354" t="s">
        <v>194</v>
      </c>
      <c r="E160" s="356" t="s">
        <v>4</v>
      </c>
      <c r="F160" s="355" t="s">
        <v>7536</v>
      </c>
      <c r="G160" s="355" t="s">
        <v>6635</v>
      </c>
      <c r="H160" s="355" t="s">
        <v>7537</v>
      </c>
      <c r="I160" s="355" t="s">
        <v>2313</v>
      </c>
      <c r="J160" s="400" t="s">
        <v>8075</v>
      </c>
    </row>
    <row r="161" spans="1:10" ht="25.5" x14ac:dyDescent="0.25">
      <c r="A161" s="399" t="s">
        <v>2521</v>
      </c>
      <c r="B161" s="354" t="s">
        <v>163</v>
      </c>
      <c r="C161" s="354" t="s">
        <v>2522</v>
      </c>
      <c r="D161" s="354" t="s">
        <v>2483</v>
      </c>
      <c r="E161" s="356" t="s">
        <v>3</v>
      </c>
      <c r="F161" s="355" t="s">
        <v>6527</v>
      </c>
      <c r="G161" s="355" t="s">
        <v>6528</v>
      </c>
      <c r="H161" s="355" t="s">
        <v>6529</v>
      </c>
      <c r="I161" s="355" t="s">
        <v>2313</v>
      </c>
      <c r="J161" s="400" t="s">
        <v>8076</v>
      </c>
    </row>
    <row r="162" spans="1:10" ht="38.25" x14ac:dyDescent="0.25">
      <c r="A162" s="399" t="s">
        <v>4872</v>
      </c>
      <c r="B162" s="354" t="s">
        <v>163</v>
      </c>
      <c r="C162" s="354" t="s">
        <v>4873</v>
      </c>
      <c r="D162" s="354" t="s">
        <v>1789</v>
      </c>
      <c r="E162" s="356" t="s">
        <v>162</v>
      </c>
      <c r="F162" s="355" t="s">
        <v>6530</v>
      </c>
      <c r="G162" s="355" t="s">
        <v>6531</v>
      </c>
      <c r="H162" s="355" t="s">
        <v>6532</v>
      </c>
      <c r="I162" s="355" t="s">
        <v>2313</v>
      </c>
      <c r="J162" s="400" t="s">
        <v>7538</v>
      </c>
    </row>
    <row r="163" spans="1:10" ht="38.25" x14ac:dyDescent="0.25">
      <c r="A163" s="399" t="s">
        <v>1357</v>
      </c>
      <c r="B163" s="354" t="s">
        <v>163</v>
      </c>
      <c r="C163" s="354" t="s">
        <v>1358</v>
      </c>
      <c r="D163" s="354" t="s">
        <v>194</v>
      </c>
      <c r="E163" s="356" t="s">
        <v>4</v>
      </c>
      <c r="F163" s="355" t="s">
        <v>6533</v>
      </c>
      <c r="G163" s="355" t="s">
        <v>6534</v>
      </c>
      <c r="H163" s="355" t="s">
        <v>6535</v>
      </c>
      <c r="I163" s="355" t="s">
        <v>933</v>
      </c>
      <c r="J163" s="400" t="s">
        <v>7539</v>
      </c>
    </row>
    <row r="164" spans="1:10" ht="51" x14ac:dyDescent="0.25">
      <c r="A164" s="399" t="s">
        <v>1187</v>
      </c>
      <c r="B164" s="354" t="s">
        <v>12</v>
      </c>
      <c r="C164" s="354" t="s">
        <v>1188</v>
      </c>
      <c r="D164" s="354" t="s">
        <v>2481</v>
      </c>
      <c r="E164" s="356" t="s">
        <v>16</v>
      </c>
      <c r="F164" s="355" t="s">
        <v>6536</v>
      </c>
      <c r="G164" s="355" t="s">
        <v>6537</v>
      </c>
      <c r="H164" s="355" t="s">
        <v>6538</v>
      </c>
      <c r="I164" s="355" t="s">
        <v>933</v>
      </c>
      <c r="J164" s="400" t="s">
        <v>7540</v>
      </c>
    </row>
    <row r="165" spans="1:10" ht="51" x14ac:dyDescent="0.25">
      <c r="A165" s="399" t="s">
        <v>1189</v>
      </c>
      <c r="B165" s="354" t="s">
        <v>12</v>
      </c>
      <c r="C165" s="354" t="s">
        <v>1190</v>
      </c>
      <c r="D165" s="354" t="s">
        <v>2481</v>
      </c>
      <c r="E165" s="356" t="s">
        <v>16</v>
      </c>
      <c r="F165" s="355" t="s">
        <v>6539</v>
      </c>
      <c r="G165" s="355" t="s">
        <v>5705</v>
      </c>
      <c r="H165" s="355" t="s">
        <v>6540</v>
      </c>
      <c r="I165" s="355" t="s">
        <v>933</v>
      </c>
      <c r="J165" s="400" t="s">
        <v>7541</v>
      </c>
    </row>
    <row r="166" spans="1:10" ht="51" x14ac:dyDescent="0.25">
      <c r="A166" s="399" t="s">
        <v>3546</v>
      </c>
      <c r="B166" s="354" t="s">
        <v>163</v>
      </c>
      <c r="C166" s="354" t="s">
        <v>3547</v>
      </c>
      <c r="D166" s="354" t="s">
        <v>621</v>
      </c>
      <c r="E166" s="356" t="s">
        <v>162</v>
      </c>
      <c r="F166" s="355" t="s">
        <v>7542</v>
      </c>
      <c r="G166" s="355" t="s">
        <v>6911</v>
      </c>
      <c r="H166" s="355" t="s">
        <v>7543</v>
      </c>
      <c r="I166" s="355" t="s">
        <v>933</v>
      </c>
      <c r="J166" s="400" t="s">
        <v>7544</v>
      </c>
    </row>
    <row r="167" spans="1:10" ht="38.25" x14ac:dyDescent="0.25">
      <c r="A167" s="399" t="s">
        <v>2681</v>
      </c>
      <c r="B167" s="354" t="s">
        <v>163</v>
      </c>
      <c r="C167" s="354" t="s">
        <v>2682</v>
      </c>
      <c r="D167" s="354" t="s">
        <v>1918</v>
      </c>
      <c r="E167" s="356" t="s">
        <v>4</v>
      </c>
      <c r="F167" s="355" t="s">
        <v>374</v>
      </c>
      <c r="G167" s="355" t="s">
        <v>6541</v>
      </c>
      <c r="H167" s="355" t="s">
        <v>6541</v>
      </c>
      <c r="I167" s="355" t="s">
        <v>933</v>
      </c>
      <c r="J167" s="400" t="s">
        <v>8077</v>
      </c>
    </row>
    <row r="168" spans="1:10" ht="38.25" x14ac:dyDescent="0.25">
      <c r="A168" s="399" t="s">
        <v>4689</v>
      </c>
      <c r="B168" s="354" t="s">
        <v>163</v>
      </c>
      <c r="C168" s="354" t="s">
        <v>4690</v>
      </c>
      <c r="D168" s="354" t="s">
        <v>1789</v>
      </c>
      <c r="E168" s="356" t="s">
        <v>4</v>
      </c>
      <c r="F168" s="355" t="s">
        <v>418</v>
      </c>
      <c r="G168" s="355" t="s">
        <v>6542</v>
      </c>
      <c r="H168" s="355" t="s">
        <v>6543</v>
      </c>
      <c r="I168" s="355" t="s">
        <v>933</v>
      </c>
      <c r="J168" s="400" t="s">
        <v>8078</v>
      </c>
    </row>
    <row r="169" spans="1:10" ht="63.75" x14ac:dyDescent="0.25">
      <c r="A169" s="399" t="s">
        <v>1691</v>
      </c>
      <c r="B169" s="354" t="s">
        <v>163</v>
      </c>
      <c r="C169" s="354" t="s">
        <v>1692</v>
      </c>
      <c r="D169" s="354" t="s">
        <v>198</v>
      </c>
      <c r="E169" s="356" t="s">
        <v>4</v>
      </c>
      <c r="F169" s="355" t="s">
        <v>3273</v>
      </c>
      <c r="G169" s="355" t="s">
        <v>6544</v>
      </c>
      <c r="H169" s="355" t="s">
        <v>6545</v>
      </c>
      <c r="I169" s="355" t="s">
        <v>933</v>
      </c>
      <c r="J169" s="400" t="s">
        <v>8079</v>
      </c>
    </row>
    <row r="170" spans="1:10" ht="38.25" x14ac:dyDescent="0.25">
      <c r="A170" s="399" t="s">
        <v>2585</v>
      </c>
      <c r="B170" s="354" t="s">
        <v>163</v>
      </c>
      <c r="C170" s="354" t="s">
        <v>1337</v>
      </c>
      <c r="D170" s="354" t="s">
        <v>1883</v>
      </c>
      <c r="E170" s="356" t="s">
        <v>4</v>
      </c>
      <c r="F170" s="355" t="s">
        <v>6546</v>
      </c>
      <c r="G170" s="355" t="s">
        <v>6355</v>
      </c>
      <c r="H170" s="355" t="s">
        <v>6547</v>
      </c>
      <c r="I170" s="355" t="s">
        <v>933</v>
      </c>
      <c r="J170" s="400" t="s">
        <v>8080</v>
      </c>
    </row>
    <row r="171" spans="1:10" x14ac:dyDescent="0.25">
      <c r="A171" s="399" t="s">
        <v>5241</v>
      </c>
      <c r="B171" s="354" t="s">
        <v>163</v>
      </c>
      <c r="C171" s="354" t="s">
        <v>5242</v>
      </c>
      <c r="D171" s="354" t="s">
        <v>189</v>
      </c>
      <c r="E171" s="356" t="s">
        <v>162</v>
      </c>
      <c r="F171" s="355" t="s">
        <v>6548</v>
      </c>
      <c r="G171" s="355" t="s">
        <v>6549</v>
      </c>
      <c r="H171" s="355" t="s">
        <v>6550</v>
      </c>
      <c r="I171" s="355" t="s">
        <v>379</v>
      </c>
      <c r="J171" s="400" t="s">
        <v>8081</v>
      </c>
    </row>
    <row r="172" spans="1:10" ht="51" x14ac:dyDescent="0.25">
      <c r="A172" s="399" t="s">
        <v>5932</v>
      </c>
      <c r="B172" s="354" t="s">
        <v>12</v>
      </c>
      <c r="C172" s="354" t="s">
        <v>5933</v>
      </c>
      <c r="D172" s="354" t="s">
        <v>2497</v>
      </c>
      <c r="E172" s="356" t="s">
        <v>4</v>
      </c>
      <c r="F172" s="355" t="s">
        <v>374</v>
      </c>
      <c r="G172" s="355" t="s">
        <v>6551</v>
      </c>
      <c r="H172" s="355" t="s">
        <v>6551</v>
      </c>
      <c r="I172" s="355" t="s">
        <v>379</v>
      </c>
      <c r="J172" s="400" t="s">
        <v>8082</v>
      </c>
    </row>
    <row r="173" spans="1:10" ht="51" x14ac:dyDescent="0.25">
      <c r="A173" s="399" t="s">
        <v>617</v>
      </c>
      <c r="B173" s="354" t="s">
        <v>12</v>
      </c>
      <c r="C173" s="354" t="s">
        <v>618</v>
      </c>
      <c r="D173" s="354" t="s">
        <v>986</v>
      </c>
      <c r="E173" s="356" t="s">
        <v>3</v>
      </c>
      <c r="F173" s="355" t="s">
        <v>6552</v>
      </c>
      <c r="G173" s="355" t="s">
        <v>6553</v>
      </c>
      <c r="H173" s="355" t="s">
        <v>6554</v>
      </c>
      <c r="I173" s="355" t="s">
        <v>379</v>
      </c>
      <c r="J173" s="400" t="s">
        <v>8083</v>
      </c>
    </row>
    <row r="174" spans="1:10" ht="89.25" x14ac:dyDescent="0.25">
      <c r="A174" s="399" t="s">
        <v>7340</v>
      </c>
      <c r="B174" s="354" t="s">
        <v>163</v>
      </c>
      <c r="C174" s="354" t="s">
        <v>7341</v>
      </c>
      <c r="D174" s="354" t="s">
        <v>483</v>
      </c>
      <c r="E174" s="356" t="s">
        <v>4</v>
      </c>
      <c r="F174" s="355" t="s">
        <v>374</v>
      </c>
      <c r="G174" s="355" t="s">
        <v>7350</v>
      </c>
      <c r="H174" s="355" t="s">
        <v>7350</v>
      </c>
      <c r="I174" s="355" t="s">
        <v>379</v>
      </c>
      <c r="J174" s="400" t="s">
        <v>8084</v>
      </c>
    </row>
    <row r="175" spans="1:10" ht="38.25" x14ac:dyDescent="0.25">
      <c r="A175" s="399" t="s">
        <v>5277</v>
      </c>
      <c r="B175" s="354" t="s">
        <v>163</v>
      </c>
      <c r="C175" s="354" t="s">
        <v>5278</v>
      </c>
      <c r="D175" s="354" t="s">
        <v>186</v>
      </c>
      <c r="E175" s="356" t="s">
        <v>16</v>
      </c>
      <c r="F175" s="355" t="s">
        <v>7545</v>
      </c>
      <c r="G175" s="355" t="s">
        <v>6909</v>
      </c>
      <c r="H175" s="355" t="s">
        <v>7546</v>
      </c>
      <c r="I175" s="355" t="s">
        <v>379</v>
      </c>
      <c r="J175" s="400" t="s">
        <v>8085</v>
      </c>
    </row>
    <row r="176" spans="1:10" ht="63.75" x14ac:dyDescent="0.25">
      <c r="A176" s="399" t="s">
        <v>1615</v>
      </c>
      <c r="B176" s="354" t="s">
        <v>12</v>
      </c>
      <c r="C176" s="354" t="s">
        <v>1616</v>
      </c>
      <c r="D176" s="354" t="s">
        <v>2497</v>
      </c>
      <c r="E176" s="356" t="s">
        <v>3</v>
      </c>
      <c r="F176" s="355" t="s">
        <v>2454</v>
      </c>
      <c r="G176" s="355" t="s">
        <v>6555</v>
      </c>
      <c r="H176" s="355" t="s">
        <v>6556</v>
      </c>
      <c r="I176" s="355" t="s">
        <v>379</v>
      </c>
      <c r="J176" s="400" t="s">
        <v>8086</v>
      </c>
    </row>
    <row r="177" spans="1:10" ht="63.75" x14ac:dyDescent="0.25">
      <c r="A177" s="399" t="s">
        <v>2519</v>
      </c>
      <c r="B177" s="354" t="s">
        <v>163</v>
      </c>
      <c r="C177" s="354" t="s">
        <v>2520</v>
      </c>
      <c r="D177" s="354" t="s">
        <v>1761</v>
      </c>
      <c r="E177" s="356" t="s">
        <v>162</v>
      </c>
      <c r="F177" s="355" t="s">
        <v>6557</v>
      </c>
      <c r="G177" s="355" t="s">
        <v>6558</v>
      </c>
      <c r="H177" s="355" t="s">
        <v>6559</v>
      </c>
      <c r="I177" s="355" t="s">
        <v>379</v>
      </c>
      <c r="J177" s="400" t="s">
        <v>8087</v>
      </c>
    </row>
    <row r="178" spans="1:10" ht="38.25" x14ac:dyDescent="0.25">
      <c r="A178" s="399" t="s">
        <v>2838</v>
      </c>
      <c r="B178" s="354" t="s">
        <v>163</v>
      </c>
      <c r="C178" s="354" t="s">
        <v>2839</v>
      </c>
      <c r="D178" s="354" t="s">
        <v>198</v>
      </c>
      <c r="E178" s="356" t="s">
        <v>4</v>
      </c>
      <c r="F178" s="355" t="s">
        <v>375</v>
      </c>
      <c r="G178" s="355" t="s">
        <v>6563</v>
      </c>
      <c r="H178" s="355" t="s">
        <v>6564</v>
      </c>
      <c r="I178" s="355" t="s">
        <v>379</v>
      </c>
      <c r="J178" s="400" t="s">
        <v>8088</v>
      </c>
    </row>
    <row r="179" spans="1:10" ht="63.75" x14ac:dyDescent="0.25">
      <c r="A179" s="399" t="s">
        <v>1612</v>
      </c>
      <c r="B179" s="354" t="s">
        <v>12</v>
      </c>
      <c r="C179" s="354" t="s">
        <v>1613</v>
      </c>
      <c r="D179" s="354" t="s">
        <v>2497</v>
      </c>
      <c r="E179" s="356" t="s">
        <v>3</v>
      </c>
      <c r="F179" s="355" t="s">
        <v>6565</v>
      </c>
      <c r="G179" s="355" t="s">
        <v>6566</v>
      </c>
      <c r="H179" s="355" t="s">
        <v>6567</v>
      </c>
      <c r="I179" s="355" t="s">
        <v>379</v>
      </c>
      <c r="J179" s="400" t="s">
        <v>8089</v>
      </c>
    </row>
    <row r="180" spans="1:10" ht="102" x14ac:dyDescent="0.25">
      <c r="A180" s="399" t="s">
        <v>5447</v>
      </c>
      <c r="B180" s="354" t="s">
        <v>163</v>
      </c>
      <c r="C180" s="354" t="s">
        <v>5448</v>
      </c>
      <c r="D180" s="354" t="s">
        <v>1918</v>
      </c>
      <c r="E180" s="356" t="s">
        <v>4</v>
      </c>
      <c r="F180" s="355" t="s">
        <v>378</v>
      </c>
      <c r="G180" s="355" t="s">
        <v>6568</v>
      </c>
      <c r="H180" s="355" t="s">
        <v>6569</v>
      </c>
      <c r="I180" s="355" t="s">
        <v>380</v>
      </c>
      <c r="J180" s="400" t="s">
        <v>8090</v>
      </c>
    </row>
    <row r="181" spans="1:10" ht="38.25" x14ac:dyDescent="0.25">
      <c r="A181" s="399" t="s">
        <v>7402</v>
      </c>
      <c r="B181" s="354" t="s">
        <v>163</v>
      </c>
      <c r="C181" s="354" t="s">
        <v>7403</v>
      </c>
      <c r="D181" s="354" t="s">
        <v>186</v>
      </c>
      <c r="E181" s="356" t="s">
        <v>16</v>
      </c>
      <c r="F181" s="355" t="s">
        <v>7547</v>
      </c>
      <c r="G181" s="355" t="s">
        <v>7548</v>
      </c>
      <c r="H181" s="355" t="s">
        <v>7549</v>
      </c>
      <c r="I181" s="355" t="s">
        <v>380</v>
      </c>
      <c r="J181" s="400" t="s">
        <v>8091</v>
      </c>
    </row>
    <row r="182" spans="1:10" ht="38.25" x14ac:dyDescent="0.25">
      <c r="A182" s="399" t="s">
        <v>1743</v>
      </c>
      <c r="B182" s="354" t="s">
        <v>163</v>
      </c>
      <c r="C182" s="354" t="s">
        <v>1744</v>
      </c>
      <c r="D182" s="354" t="s">
        <v>189</v>
      </c>
      <c r="E182" s="356" t="s">
        <v>4</v>
      </c>
      <c r="F182" s="355" t="s">
        <v>374</v>
      </c>
      <c r="G182" s="355" t="s">
        <v>6570</v>
      </c>
      <c r="H182" s="355" t="s">
        <v>6570</v>
      </c>
      <c r="I182" s="355" t="s">
        <v>380</v>
      </c>
      <c r="J182" s="400" t="s">
        <v>8092</v>
      </c>
    </row>
    <row r="183" spans="1:10" ht="89.25" x14ac:dyDescent="0.25">
      <c r="A183" s="399" t="s">
        <v>3353</v>
      </c>
      <c r="B183" s="354" t="s">
        <v>163</v>
      </c>
      <c r="C183" s="354" t="s">
        <v>3354</v>
      </c>
      <c r="D183" s="354" t="s">
        <v>483</v>
      </c>
      <c r="E183" s="356" t="s">
        <v>3</v>
      </c>
      <c r="F183" s="355" t="s">
        <v>6571</v>
      </c>
      <c r="G183" s="355" t="s">
        <v>6572</v>
      </c>
      <c r="H183" s="355" t="s">
        <v>6573</v>
      </c>
      <c r="I183" s="355" t="s">
        <v>380</v>
      </c>
      <c r="J183" s="400" t="s">
        <v>8093</v>
      </c>
    </row>
    <row r="184" spans="1:10" ht="51" x14ac:dyDescent="0.25">
      <c r="A184" s="399" t="s">
        <v>3575</v>
      </c>
      <c r="B184" s="354" t="s">
        <v>12</v>
      </c>
      <c r="C184" s="354" t="s">
        <v>3576</v>
      </c>
      <c r="D184" s="354" t="s">
        <v>1032</v>
      </c>
      <c r="E184" s="356" t="s">
        <v>3</v>
      </c>
      <c r="F184" s="355" t="s">
        <v>7550</v>
      </c>
      <c r="G184" s="355" t="s">
        <v>5691</v>
      </c>
      <c r="H184" s="355" t="s">
        <v>7551</v>
      </c>
      <c r="I184" s="355" t="s">
        <v>380</v>
      </c>
      <c r="J184" s="400" t="s">
        <v>8094</v>
      </c>
    </row>
    <row r="185" spans="1:10" ht="38.25" x14ac:dyDescent="0.25">
      <c r="A185" s="399" t="s">
        <v>5397</v>
      </c>
      <c r="B185" s="354" t="s">
        <v>163</v>
      </c>
      <c r="C185" s="354" t="s">
        <v>5398</v>
      </c>
      <c r="D185" s="354" t="s">
        <v>198</v>
      </c>
      <c r="E185" s="356" t="s">
        <v>3</v>
      </c>
      <c r="F185" s="355" t="s">
        <v>2314</v>
      </c>
      <c r="G185" s="355" t="s">
        <v>6499</v>
      </c>
      <c r="H185" s="355" t="s">
        <v>7552</v>
      </c>
      <c r="I185" s="355" t="s">
        <v>380</v>
      </c>
      <c r="J185" s="400" t="s">
        <v>8095</v>
      </c>
    </row>
    <row r="186" spans="1:10" ht="51" x14ac:dyDescent="0.25">
      <c r="A186" s="399" t="s">
        <v>1683</v>
      </c>
      <c r="B186" s="354" t="s">
        <v>12</v>
      </c>
      <c r="C186" s="354" t="s">
        <v>5440</v>
      </c>
      <c r="D186" s="354" t="s">
        <v>779</v>
      </c>
      <c r="E186" s="356" t="s">
        <v>4</v>
      </c>
      <c r="F186" s="355" t="s">
        <v>2302</v>
      </c>
      <c r="G186" s="355" t="s">
        <v>6574</v>
      </c>
      <c r="H186" s="355" t="s">
        <v>6575</v>
      </c>
      <c r="I186" s="355" t="s">
        <v>380</v>
      </c>
      <c r="J186" s="400" t="s">
        <v>7114</v>
      </c>
    </row>
    <row r="187" spans="1:10" ht="38.25" x14ac:dyDescent="0.25">
      <c r="A187" s="399" t="s">
        <v>2583</v>
      </c>
      <c r="B187" s="354" t="s">
        <v>163</v>
      </c>
      <c r="C187" s="354" t="s">
        <v>1331</v>
      </c>
      <c r="D187" s="354" t="s">
        <v>1883</v>
      </c>
      <c r="E187" s="356" t="s">
        <v>4</v>
      </c>
      <c r="F187" s="355" t="s">
        <v>7553</v>
      </c>
      <c r="G187" s="355" t="s">
        <v>6583</v>
      </c>
      <c r="H187" s="355" t="s">
        <v>7554</v>
      </c>
      <c r="I187" s="355" t="s">
        <v>380</v>
      </c>
      <c r="J187" s="400" t="s">
        <v>7572</v>
      </c>
    </row>
    <row r="188" spans="1:10" ht="102" x14ac:dyDescent="0.25">
      <c r="A188" s="399" t="s">
        <v>4693</v>
      </c>
      <c r="B188" s="354" t="s">
        <v>163</v>
      </c>
      <c r="C188" s="354" t="s">
        <v>4694</v>
      </c>
      <c r="D188" s="354" t="s">
        <v>1854</v>
      </c>
      <c r="E188" s="356" t="s">
        <v>4</v>
      </c>
      <c r="F188" s="355" t="s">
        <v>376</v>
      </c>
      <c r="G188" s="355" t="s">
        <v>6576</v>
      </c>
      <c r="H188" s="355" t="s">
        <v>6577</v>
      </c>
      <c r="I188" s="355" t="s">
        <v>380</v>
      </c>
      <c r="J188" s="400" t="s">
        <v>8096</v>
      </c>
    </row>
    <row r="189" spans="1:10" ht="38.25" x14ac:dyDescent="0.25">
      <c r="A189" s="399" t="s">
        <v>4877</v>
      </c>
      <c r="B189" s="354" t="s">
        <v>163</v>
      </c>
      <c r="C189" s="354" t="s">
        <v>4878</v>
      </c>
      <c r="D189" s="354" t="s">
        <v>198</v>
      </c>
      <c r="E189" s="356" t="s">
        <v>4</v>
      </c>
      <c r="F189" s="355" t="s">
        <v>376</v>
      </c>
      <c r="G189" s="355" t="s">
        <v>6578</v>
      </c>
      <c r="H189" s="355" t="s">
        <v>6579</v>
      </c>
      <c r="I189" s="355" t="s">
        <v>380</v>
      </c>
      <c r="J189" s="400" t="s">
        <v>8097</v>
      </c>
    </row>
    <row r="190" spans="1:10" ht="51" x14ac:dyDescent="0.25">
      <c r="A190" s="399" t="s">
        <v>4685</v>
      </c>
      <c r="B190" s="354" t="s">
        <v>163</v>
      </c>
      <c r="C190" s="354" t="s">
        <v>4686</v>
      </c>
      <c r="D190" s="354" t="s">
        <v>1789</v>
      </c>
      <c r="E190" s="356" t="s">
        <v>4</v>
      </c>
      <c r="F190" s="355" t="s">
        <v>374</v>
      </c>
      <c r="G190" s="355" t="s">
        <v>6580</v>
      </c>
      <c r="H190" s="355" t="s">
        <v>6580</v>
      </c>
      <c r="I190" s="355" t="s">
        <v>380</v>
      </c>
      <c r="J190" s="400" t="s">
        <v>8098</v>
      </c>
    </row>
    <row r="191" spans="1:10" ht="76.5" x14ac:dyDescent="0.25">
      <c r="A191" s="399" t="s">
        <v>4713</v>
      </c>
      <c r="B191" s="354" t="s">
        <v>163</v>
      </c>
      <c r="C191" s="354" t="s">
        <v>4714</v>
      </c>
      <c r="D191" s="354" t="s">
        <v>1789</v>
      </c>
      <c r="E191" s="356" t="s">
        <v>4</v>
      </c>
      <c r="F191" s="355" t="s">
        <v>375</v>
      </c>
      <c r="G191" s="355" t="s">
        <v>6581</v>
      </c>
      <c r="H191" s="355" t="s">
        <v>6582</v>
      </c>
      <c r="I191" s="355" t="s">
        <v>380</v>
      </c>
      <c r="J191" s="400" t="s">
        <v>8099</v>
      </c>
    </row>
    <row r="192" spans="1:10" ht="25.5" x14ac:dyDescent="0.25">
      <c r="A192" s="399" t="s">
        <v>1297</v>
      </c>
      <c r="B192" s="354" t="s">
        <v>12</v>
      </c>
      <c r="C192" s="354" t="s">
        <v>1298</v>
      </c>
      <c r="D192" s="354" t="s">
        <v>640</v>
      </c>
      <c r="E192" s="356" t="s">
        <v>162</v>
      </c>
      <c r="F192" s="355" t="s">
        <v>6316</v>
      </c>
      <c r="G192" s="355" t="s">
        <v>6584</v>
      </c>
      <c r="H192" s="355" t="s">
        <v>6585</v>
      </c>
      <c r="I192" s="355" t="s">
        <v>380</v>
      </c>
      <c r="J192" s="400" t="s">
        <v>8100</v>
      </c>
    </row>
    <row r="193" spans="1:10" ht="51" x14ac:dyDescent="0.25">
      <c r="A193" s="399" t="s">
        <v>4842</v>
      </c>
      <c r="B193" s="354" t="s">
        <v>163</v>
      </c>
      <c r="C193" s="354" t="s">
        <v>4843</v>
      </c>
      <c r="D193" s="354" t="s">
        <v>1918</v>
      </c>
      <c r="E193" s="356" t="s">
        <v>4</v>
      </c>
      <c r="F193" s="355" t="s">
        <v>374</v>
      </c>
      <c r="G193" s="355" t="s">
        <v>6586</v>
      </c>
      <c r="H193" s="355" t="s">
        <v>6586</v>
      </c>
      <c r="I193" s="355" t="s">
        <v>380</v>
      </c>
      <c r="J193" s="400" t="s">
        <v>8101</v>
      </c>
    </row>
    <row r="194" spans="1:10" ht="38.25" x14ac:dyDescent="0.25">
      <c r="A194" s="399" t="s">
        <v>5950</v>
      </c>
      <c r="B194" s="354" t="s">
        <v>163</v>
      </c>
      <c r="C194" s="354" t="s">
        <v>5951</v>
      </c>
      <c r="D194" s="354" t="s">
        <v>198</v>
      </c>
      <c r="E194" s="356" t="s">
        <v>4</v>
      </c>
      <c r="F194" s="355" t="s">
        <v>374</v>
      </c>
      <c r="G194" s="355" t="s">
        <v>6587</v>
      </c>
      <c r="H194" s="355" t="s">
        <v>6587</v>
      </c>
      <c r="I194" s="355" t="s">
        <v>381</v>
      </c>
      <c r="J194" s="400" t="s">
        <v>8102</v>
      </c>
    </row>
    <row r="195" spans="1:10" ht="38.25" x14ac:dyDescent="0.25">
      <c r="A195" s="399" t="s">
        <v>3566</v>
      </c>
      <c r="B195" s="354" t="s">
        <v>163</v>
      </c>
      <c r="C195" s="354" t="s">
        <v>3567</v>
      </c>
      <c r="D195" s="354" t="s">
        <v>194</v>
      </c>
      <c r="E195" s="356" t="s">
        <v>4</v>
      </c>
      <c r="F195" s="355" t="s">
        <v>4664</v>
      </c>
      <c r="G195" s="355" t="s">
        <v>6712</v>
      </c>
      <c r="H195" s="355" t="s">
        <v>7555</v>
      </c>
      <c r="I195" s="355" t="s">
        <v>381</v>
      </c>
      <c r="J195" s="400" t="s">
        <v>8103</v>
      </c>
    </row>
    <row r="196" spans="1:10" ht="38.25" x14ac:dyDescent="0.25">
      <c r="A196" s="399" t="s">
        <v>2843</v>
      </c>
      <c r="B196" s="354" t="s">
        <v>163</v>
      </c>
      <c r="C196" s="354" t="s">
        <v>2844</v>
      </c>
      <c r="D196" s="354" t="s">
        <v>1918</v>
      </c>
      <c r="E196" s="356" t="s">
        <v>4</v>
      </c>
      <c r="F196" s="355" t="s">
        <v>6588</v>
      </c>
      <c r="G196" s="355" t="s">
        <v>6589</v>
      </c>
      <c r="H196" s="355" t="s">
        <v>6590</v>
      </c>
      <c r="I196" s="355" t="s">
        <v>381</v>
      </c>
      <c r="J196" s="400" t="s">
        <v>8104</v>
      </c>
    </row>
    <row r="197" spans="1:10" ht="63.75" x14ac:dyDescent="0.25">
      <c r="A197" s="399" t="s">
        <v>3347</v>
      </c>
      <c r="B197" s="354" t="s">
        <v>163</v>
      </c>
      <c r="C197" s="354" t="s">
        <v>3348</v>
      </c>
      <c r="D197" s="354" t="s">
        <v>779</v>
      </c>
      <c r="E197" s="356" t="s">
        <v>4</v>
      </c>
      <c r="F197" s="355" t="s">
        <v>2310</v>
      </c>
      <c r="G197" s="355" t="s">
        <v>6591</v>
      </c>
      <c r="H197" s="355" t="s">
        <v>6592</v>
      </c>
      <c r="I197" s="355" t="s">
        <v>381</v>
      </c>
      <c r="J197" s="400" t="s">
        <v>8105</v>
      </c>
    </row>
    <row r="198" spans="1:10" ht="63.75" x14ac:dyDescent="0.25">
      <c r="A198" s="399" t="s">
        <v>4836</v>
      </c>
      <c r="B198" s="354" t="s">
        <v>163</v>
      </c>
      <c r="C198" s="354" t="s">
        <v>4837</v>
      </c>
      <c r="D198" s="354" t="s">
        <v>1918</v>
      </c>
      <c r="E198" s="356" t="s">
        <v>4</v>
      </c>
      <c r="F198" s="355" t="s">
        <v>374</v>
      </c>
      <c r="G198" s="355" t="s">
        <v>6593</v>
      </c>
      <c r="H198" s="355" t="s">
        <v>6593</v>
      </c>
      <c r="I198" s="355" t="s">
        <v>381</v>
      </c>
      <c r="J198" s="400" t="s">
        <v>8106</v>
      </c>
    </row>
    <row r="199" spans="1:10" ht="51" x14ac:dyDescent="0.25">
      <c r="A199" s="399" t="s">
        <v>4881</v>
      </c>
      <c r="B199" s="354" t="s">
        <v>163</v>
      </c>
      <c r="C199" s="354" t="s">
        <v>4882</v>
      </c>
      <c r="D199" s="354" t="s">
        <v>198</v>
      </c>
      <c r="E199" s="356" t="s">
        <v>4</v>
      </c>
      <c r="F199" s="355" t="s">
        <v>374</v>
      </c>
      <c r="G199" s="355" t="s">
        <v>6594</v>
      </c>
      <c r="H199" s="355" t="s">
        <v>6594</v>
      </c>
      <c r="I199" s="355" t="s">
        <v>381</v>
      </c>
      <c r="J199" s="400" t="s">
        <v>8107</v>
      </c>
    </row>
    <row r="200" spans="1:10" ht="51" x14ac:dyDescent="0.25">
      <c r="A200" s="399" t="s">
        <v>3343</v>
      </c>
      <c r="B200" s="354" t="s">
        <v>12</v>
      </c>
      <c r="C200" s="354" t="s">
        <v>3344</v>
      </c>
      <c r="D200" s="354" t="s">
        <v>2497</v>
      </c>
      <c r="E200" s="356" t="s">
        <v>4</v>
      </c>
      <c r="F200" s="355" t="s">
        <v>374</v>
      </c>
      <c r="G200" s="355" t="s">
        <v>6595</v>
      </c>
      <c r="H200" s="355" t="s">
        <v>6595</v>
      </c>
      <c r="I200" s="355" t="s">
        <v>381</v>
      </c>
      <c r="J200" s="400" t="s">
        <v>8108</v>
      </c>
    </row>
    <row r="201" spans="1:10" ht="76.5" x14ac:dyDescent="0.25">
      <c r="A201" s="399" t="s">
        <v>5401</v>
      </c>
      <c r="B201" s="354" t="s">
        <v>163</v>
      </c>
      <c r="C201" s="354" t="s">
        <v>5402</v>
      </c>
      <c r="D201" s="354" t="s">
        <v>1024</v>
      </c>
      <c r="E201" s="356" t="s">
        <v>4</v>
      </c>
      <c r="F201" s="355" t="s">
        <v>386</v>
      </c>
      <c r="G201" s="355" t="s">
        <v>6734</v>
      </c>
      <c r="H201" s="355" t="s">
        <v>7556</v>
      </c>
      <c r="I201" s="355" t="s">
        <v>381</v>
      </c>
      <c r="J201" s="400" t="s">
        <v>8109</v>
      </c>
    </row>
    <row r="202" spans="1:10" ht="38.25" x14ac:dyDescent="0.25">
      <c r="A202" s="399" t="s">
        <v>3466</v>
      </c>
      <c r="B202" s="354" t="s">
        <v>12</v>
      </c>
      <c r="C202" s="354" t="s">
        <v>3467</v>
      </c>
      <c r="D202" s="354" t="s">
        <v>3783</v>
      </c>
      <c r="E202" s="356" t="s">
        <v>162</v>
      </c>
      <c r="F202" s="355" t="s">
        <v>418</v>
      </c>
      <c r="G202" s="355" t="s">
        <v>6597</v>
      </c>
      <c r="H202" s="355" t="s">
        <v>6598</v>
      </c>
      <c r="I202" s="355" t="s">
        <v>382</v>
      </c>
      <c r="J202" s="400" t="s">
        <v>8110</v>
      </c>
    </row>
    <row r="203" spans="1:10" ht="51" x14ac:dyDescent="0.25">
      <c r="A203" s="399" t="s">
        <v>5756</v>
      </c>
      <c r="B203" s="354" t="s">
        <v>163</v>
      </c>
      <c r="C203" s="354" t="s">
        <v>5757</v>
      </c>
      <c r="D203" s="354" t="s">
        <v>194</v>
      </c>
      <c r="E203" s="356" t="s">
        <v>4</v>
      </c>
      <c r="F203" s="355" t="s">
        <v>375</v>
      </c>
      <c r="G203" s="355" t="s">
        <v>6736</v>
      </c>
      <c r="H203" s="355" t="s">
        <v>7557</v>
      </c>
      <c r="I203" s="355" t="s">
        <v>382</v>
      </c>
      <c r="J203" s="400" t="s">
        <v>8111</v>
      </c>
    </row>
    <row r="204" spans="1:10" ht="51" x14ac:dyDescent="0.25">
      <c r="A204" s="399" t="s">
        <v>4848</v>
      </c>
      <c r="B204" s="354" t="s">
        <v>163</v>
      </c>
      <c r="C204" s="354" t="s">
        <v>4849</v>
      </c>
      <c r="D204" s="354" t="s">
        <v>1918</v>
      </c>
      <c r="E204" s="356" t="s">
        <v>4</v>
      </c>
      <c r="F204" s="355" t="s">
        <v>2315</v>
      </c>
      <c r="G204" s="355" t="s">
        <v>5205</v>
      </c>
      <c r="H204" s="355" t="s">
        <v>6599</v>
      </c>
      <c r="I204" s="355" t="s">
        <v>382</v>
      </c>
      <c r="J204" s="400" t="s">
        <v>8112</v>
      </c>
    </row>
    <row r="205" spans="1:10" ht="51" x14ac:dyDescent="0.25">
      <c r="A205" s="399" t="s">
        <v>2807</v>
      </c>
      <c r="B205" s="354" t="s">
        <v>12</v>
      </c>
      <c r="C205" s="354" t="s">
        <v>2808</v>
      </c>
      <c r="D205" s="354" t="s">
        <v>987</v>
      </c>
      <c r="E205" s="356" t="s">
        <v>4</v>
      </c>
      <c r="F205" s="355" t="s">
        <v>4663</v>
      </c>
      <c r="G205" s="355" t="s">
        <v>6600</v>
      </c>
      <c r="H205" s="355" t="s">
        <v>6601</v>
      </c>
      <c r="I205" s="355" t="s">
        <v>382</v>
      </c>
      <c r="J205" s="400" t="s">
        <v>8113</v>
      </c>
    </row>
    <row r="206" spans="1:10" ht="51" x14ac:dyDescent="0.25">
      <c r="A206" s="399" t="s">
        <v>1487</v>
      </c>
      <c r="B206" s="354" t="s">
        <v>12</v>
      </c>
      <c r="C206" s="354" t="s">
        <v>1488</v>
      </c>
      <c r="D206" s="354" t="s">
        <v>978</v>
      </c>
      <c r="E206" s="356" t="s">
        <v>4</v>
      </c>
      <c r="F206" s="355" t="s">
        <v>6602</v>
      </c>
      <c r="G206" s="355" t="s">
        <v>6603</v>
      </c>
      <c r="H206" s="355" t="s">
        <v>6604</v>
      </c>
      <c r="I206" s="355" t="s">
        <v>382</v>
      </c>
      <c r="J206" s="400" t="s">
        <v>8114</v>
      </c>
    </row>
    <row r="207" spans="1:10" ht="38.25" x14ac:dyDescent="0.25">
      <c r="A207" s="399" t="s">
        <v>1363</v>
      </c>
      <c r="B207" s="354" t="s">
        <v>12</v>
      </c>
      <c r="C207" s="354" t="s">
        <v>1364</v>
      </c>
      <c r="D207" s="354" t="s">
        <v>713</v>
      </c>
      <c r="E207" s="356" t="s">
        <v>4</v>
      </c>
      <c r="F207" s="355" t="s">
        <v>6605</v>
      </c>
      <c r="G207" s="355" t="s">
        <v>6606</v>
      </c>
      <c r="H207" s="355" t="s">
        <v>6607</v>
      </c>
      <c r="I207" s="355" t="s">
        <v>382</v>
      </c>
      <c r="J207" s="400" t="s">
        <v>8115</v>
      </c>
    </row>
    <row r="208" spans="1:10" ht="51" x14ac:dyDescent="0.25">
      <c r="A208" s="399" t="s">
        <v>2803</v>
      </c>
      <c r="B208" s="354" t="s">
        <v>12</v>
      </c>
      <c r="C208" s="354" t="s">
        <v>2804</v>
      </c>
      <c r="D208" s="354" t="s">
        <v>987</v>
      </c>
      <c r="E208" s="356" t="s">
        <v>4</v>
      </c>
      <c r="F208" s="355" t="s">
        <v>3272</v>
      </c>
      <c r="G208" s="355" t="s">
        <v>6608</v>
      </c>
      <c r="H208" s="355" t="s">
        <v>6609</v>
      </c>
      <c r="I208" s="355" t="s">
        <v>382</v>
      </c>
      <c r="J208" s="400" t="s">
        <v>8116</v>
      </c>
    </row>
    <row r="209" spans="1:10" ht="51" x14ac:dyDescent="0.25">
      <c r="A209" s="399" t="s">
        <v>1137</v>
      </c>
      <c r="B209" s="354" t="s">
        <v>12</v>
      </c>
      <c r="C209" s="354" t="s">
        <v>1138</v>
      </c>
      <c r="D209" s="354" t="s">
        <v>2440</v>
      </c>
      <c r="E209" s="356" t="s">
        <v>16</v>
      </c>
      <c r="F209" s="355" t="s">
        <v>6610</v>
      </c>
      <c r="G209" s="355" t="s">
        <v>6611</v>
      </c>
      <c r="H209" s="355" t="s">
        <v>6612</v>
      </c>
      <c r="I209" s="355" t="s">
        <v>382</v>
      </c>
      <c r="J209" s="400" t="s">
        <v>8117</v>
      </c>
    </row>
    <row r="210" spans="1:10" ht="51" x14ac:dyDescent="0.25">
      <c r="A210" s="399" t="s">
        <v>951</v>
      </c>
      <c r="B210" s="354" t="s">
        <v>163</v>
      </c>
      <c r="C210" s="354" t="s">
        <v>952</v>
      </c>
      <c r="D210" s="354" t="s">
        <v>621</v>
      </c>
      <c r="E210" s="356" t="s">
        <v>162</v>
      </c>
      <c r="F210" s="355" t="s">
        <v>6613</v>
      </c>
      <c r="G210" s="355" t="s">
        <v>6614</v>
      </c>
      <c r="H210" s="355" t="s">
        <v>6615</v>
      </c>
      <c r="I210" s="355" t="s">
        <v>382</v>
      </c>
      <c r="J210" s="400" t="s">
        <v>7351</v>
      </c>
    </row>
    <row r="211" spans="1:10" ht="51" x14ac:dyDescent="0.25">
      <c r="A211" s="399" t="s">
        <v>1221</v>
      </c>
      <c r="B211" s="354" t="s">
        <v>12</v>
      </c>
      <c r="C211" s="354" t="s">
        <v>1222</v>
      </c>
      <c r="D211" s="354" t="s">
        <v>2468</v>
      </c>
      <c r="E211" s="356" t="s">
        <v>162</v>
      </c>
      <c r="F211" s="355" t="s">
        <v>6616</v>
      </c>
      <c r="G211" s="355" t="s">
        <v>6617</v>
      </c>
      <c r="H211" s="355" t="s">
        <v>6618</v>
      </c>
      <c r="I211" s="355" t="s">
        <v>382</v>
      </c>
      <c r="J211" s="400" t="s">
        <v>7352</v>
      </c>
    </row>
    <row r="212" spans="1:10" ht="63.75" x14ac:dyDescent="0.25">
      <c r="A212" s="399" t="s">
        <v>4868</v>
      </c>
      <c r="B212" s="354" t="s">
        <v>12</v>
      </c>
      <c r="C212" s="354" t="s">
        <v>4869</v>
      </c>
      <c r="D212" s="354" t="s">
        <v>779</v>
      </c>
      <c r="E212" s="356" t="s">
        <v>4</v>
      </c>
      <c r="F212" s="355" t="s">
        <v>2301</v>
      </c>
      <c r="G212" s="355" t="s">
        <v>6619</v>
      </c>
      <c r="H212" s="355" t="s">
        <v>6620</v>
      </c>
      <c r="I212" s="355" t="s">
        <v>382</v>
      </c>
      <c r="J212" s="400" t="s">
        <v>7353</v>
      </c>
    </row>
    <row r="213" spans="1:10" ht="38.25" x14ac:dyDescent="0.25">
      <c r="A213" s="399" t="s">
        <v>1323</v>
      </c>
      <c r="B213" s="354" t="s">
        <v>12</v>
      </c>
      <c r="C213" s="354" t="s">
        <v>3340</v>
      </c>
      <c r="D213" s="354" t="s">
        <v>1883</v>
      </c>
      <c r="E213" s="356" t="s">
        <v>3</v>
      </c>
      <c r="F213" s="355" t="s">
        <v>5202</v>
      </c>
      <c r="G213" s="355" t="s">
        <v>6621</v>
      </c>
      <c r="H213" s="355" t="s">
        <v>6622</v>
      </c>
      <c r="I213" s="355" t="s">
        <v>382</v>
      </c>
      <c r="J213" s="400" t="s">
        <v>7354</v>
      </c>
    </row>
    <row r="214" spans="1:10" ht="89.25" x14ac:dyDescent="0.25">
      <c r="A214" s="399" t="s">
        <v>7733</v>
      </c>
      <c r="B214" s="354" t="s">
        <v>163</v>
      </c>
      <c r="C214" s="354" t="s">
        <v>7734</v>
      </c>
      <c r="D214" s="354" t="s">
        <v>3837</v>
      </c>
      <c r="E214" s="356" t="s">
        <v>187</v>
      </c>
      <c r="F214" s="355" t="s">
        <v>8118</v>
      </c>
      <c r="G214" s="355" t="s">
        <v>8119</v>
      </c>
      <c r="H214" s="355" t="s">
        <v>8120</v>
      </c>
      <c r="I214" s="355" t="s">
        <v>382</v>
      </c>
      <c r="J214" s="400" t="s">
        <v>7360</v>
      </c>
    </row>
    <row r="215" spans="1:10" ht="38.25" x14ac:dyDescent="0.25">
      <c r="A215" s="399" t="s">
        <v>2827</v>
      </c>
      <c r="B215" s="354" t="s">
        <v>12</v>
      </c>
      <c r="C215" s="354" t="s">
        <v>5442</v>
      </c>
      <c r="D215" s="354" t="s">
        <v>779</v>
      </c>
      <c r="E215" s="356" t="s">
        <v>4</v>
      </c>
      <c r="F215" s="355" t="s">
        <v>376</v>
      </c>
      <c r="G215" s="355" t="s">
        <v>6623</v>
      </c>
      <c r="H215" s="355" t="s">
        <v>6624</v>
      </c>
      <c r="I215" s="355" t="s">
        <v>382</v>
      </c>
      <c r="J215" s="400" t="s">
        <v>6284</v>
      </c>
    </row>
    <row r="216" spans="1:10" ht="89.25" x14ac:dyDescent="0.25">
      <c r="A216" s="399" t="s">
        <v>3644</v>
      </c>
      <c r="B216" s="354" t="s">
        <v>12</v>
      </c>
      <c r="C216" s="354" t="s">
        <v>3645</v>
      </c>
      <c r="D216" s="354" t="s">
        <v>2475</v>
      </c>
      <c r="E216" s="356" t="s">
        <v>187</v>
      </c>
      <c r="F216" s="355" t="s">
        <v>7558</v>
      </c>
      <c r="G216" s="355" t="s">
        <v>6680</v>
      </c>
      <c r="H216" s="355" t="s">
        <v>7559</v>
      </c>
      <c r="I216" s="355" t="s">
        <v>382</v>
      </c>
      <c r="J216" s="400" t="s">
        <v>8121</v>
      </c>
    </row>
    <row r="217" spans="1:10" ht="51" x14ac:dyDescent="0.25">
      <c r="A217" s="399" t="s">
        <v>959</v>
      </c>
      <c r="B217" s="354" t="s">
        <v>163</v>
      </c>
      <c r="C217" s="354" t="s">
        <v>960</v>
      </c>
      <c r="D217" s="354" t="s">
        <v>198</v>
      </c>
      <c r="E217" s="356" t="s">
        <v>3</v>
      </c>
      <c r="F217" s="355" t="s">
        <v>6402</v>
      </c>
      <c r="G217" s="355" t="s">
        <v>6625</v>
      </c>
      <c r="H217" s="355" t="s">
        <v>6626</v>
      </c>
      <c r="I217" s="355" t="s">
        <v>382</v>
      </c>
      <c r="J217" s="400" t="s">
        <v>7355</v>
      </c>
    </row>
    <row r="218" spans="1:10" ht="51" x14ac:dyDescent="0.25">
      <c r="A218" s="399" t="s">
        <v>5821</v>
      </c>
      <c r="B218" s="354" t="s">
        <v>163</v>
      </c>
      <c r="C218" s="354" t="s">
        <v>5822</v>
      </c>
      <c r="D218" s="354" t="s">
        <v>194</v>
      </c>
      <c r="E218" s="356" t="s">
        <v>3</v>
      </c>
      <c r="F218" s="355" t="s">
        <v>4670</v>
      </c>
      <c r="G218" s="355" t="s">
        <v>6627</v>
      </c>
      <c r="H218" s="355" t="s">
        <v>6628</v>
      </c>
      <c r="I218" s="355" t="s">
        <v>382</v>
      </c>
      <c r="J218" s="400" t="s">
        <v>7361</v>
      </c>
    </row>
    <row r="219" spans="1:10" ht="63.75" x14ac:dyDescent="0.25">
      <c r="A219" s="399" t="s">
        <v>3490</v>
      </c>
      <c r="B219" s="354" t="s">
        <v>163</v>
      </c>
      <c r="C219" s="354" t="s">
        <v>3491</v>
      </c>
      <c r="D219" s="354" t="s">
        <v>3847</v>
      </c>
      <c r="E219" s="356" t="s">
        <v>4</v>
      </c>
      <c r="F219" s="355" t="s">
        <v>374</v>
      </c>
      <c r="G219" s="355" t="s">
        <v>6629</v>
      </c>
      <c r="H219" s="355" t="s">
        <v>6629</v>
      </c>
      <c r="I219" s="355" t="s">
        <v>382</v>
      </c>
      <c r="J219" s="400" t="s">
        <v>8122</v>
      </c>
    </row>
    <row r="220" spans="1:10" ht="51" x14ac:dyDescent="0.25">
      <c r="A220" s="399" t="s">
        <v>2610</v>
      </c>
      <c r="B220" s="354" t="s">
        <v>12</v>
      </c>
      <c r="C220" s="354" t="s">
        <v>3336</v>
      </c>
      <c r="D220" s="354" t="s">
        <v>1883</v>
      </c>
      <c r="E220" s="356" t="s">
        <v>4</v>
      </c>
      <c r="F220" s="355" t="s">
        <v>6630</v>
      </c>
      <c r="G220" s="355" t="s">
        <v>6631</v>
      </c>
      <c r="H220" s="355" t="s">
        <v>6632</v>
      </c>
      <c r="I220" s="355" t="s">
        <v>382</v>
      </c>
      <c r="J220" s="400" t="s">
        <v>7362</v>
      </c>
    </row>
    <row r="221" spans="1:10" ht="25.5" x14ac:dyDescent="0.25">
      <c r="A221" s="399" t="s">
        <v>5779</v>
      </c>
      <c r="B221" s="354" t="s">
        <v>12</v>
      </c>
      <c r="C221" s="354" t="s">
        <v>5780</v>
      </c>
      <c r="D221" s="354" t="s">
        <v>5997</v>
      </c>
      <c r="E221" s="356" t="s">
        <v>16</v>
      </c>
      <c r="F221" s="355" t="s">
        <v>7560</v>
      </c>
      <c r="G221" s="355" t="s">
        <v>6288</v>
      </c>
      <c r="H221" s="355" t="s">
        <v>7561</v>
      </c>
      <c r="I221" s="355" t="s">
        <v>382</v>
      </c>
      <c r="J221" s="400" t="s">
        <v>7363</v>
      </c>
    </row>
    <row r="222" spans="1:10" ht="51" x14ac:dyDescent="0.25">
      <c r="A222" s="399" t="s">
        <v>1685</v>
      </c>
      <c r="B222" s="354" t="s">
        <v>12</v>
      </c>
      <c r="C222" s="354" t="s">
        <v>5441</v>
      </c>
      <c r="D222" s="354" t="s">
        <v>779</v>
      </c>
      <c r="E222" s="356" t="s">
        <v>4</v>
      </c>
      <c r="F222" s="355" t="s">
        <v>2301</v>
      </c>
      <c r="G222" s="355" t="s">
        <v>6633</v>
      </c>
      <c r="H222" s="355" t="s">
        <v>6634</v>
      </c>
      <c r="I222" s="355" t="s">
        <v>383</v>
      </c>
      <c r="J222" s="400" t="s">
        <v>8123</v>
      </c>
    </row>
    <row r="223" spans="1:10" ht="63.75" x14ac:dyDescent="0.25">
      <c r="A223" s="399" t="s">
        <v>3501</v>
      </c>
      <c r="B223" s="354" t="s">
        <v>12</v>
      </c>
      <c r="C223" s="354" t="s">
        <v>3502</v>
      </c>
      <c r="D223" s="354" t="s">
        <v>3907</v>
      </c>
      <c r="E223" s="356" t="s">
        <v>162</v>
      </c>
      <c r="F223" s="355" t="s">
        <v>7514</v>
      </c>
      <c r="G223" s="355" t="s">
        <v>6289</v>
      </c>
      <c r="H223" s="355" t="s">
        <v>7562</v>
      </c>
      <c r="I223" s="355" t="s">
        <v>383</v>
      </c>
      <c r="J223" s="400" t="s">
        <v>8124</v>
      </c>
    </row>
    <row r="224" spans="1:10" ht="51" x14ac:dyDescent="0.25">
      <c r="A224" s="399" t="s">
        <v>4844</v>
      </c>
      <c r="B224" s="354" t="s">
        <v>163</v>
      </c>
      <c r="C224" s="354" t="s">
        <v>4845</v>
      </c>
      <c r="D224" s="354" t="s">
        <v>1918</v>
      </c>
      <c r="E224" s="356" t="s">
        <v>4</v>
      </c>
      <c r="F224" s="355" t="s">
        <v>374</v>
      </c>
      <c r="G224" s="355" t="s">
        <v>6636</v>
      </c>
      <c r="H224" s="355" t="s">
        <v>6636</v>
      </c>
      <c r="I224" s="355" t="s">
        <v>383</v>
      </c>
      <c r="J224" s="400" t="s">
        <v>5723</v>
      </c>
    </row>
    <row r="225" spans="1:10" ht="38.25" x14ac:dyDescent="0.25">
      <c r="A225" s="399" t="s">
        <v>5907</v>
      </c>
      <c r="B225" s="354" t="s">
        <v>163</v>
      </c>
      <c r="C225" s="354" t="s">
        <v>5908</v>
      </c>
      <c r="D225" s="354" t="s">
        <v>194</v>
      </c>
      <c r="E225" s="356" t="s">
        <v>4</v>
      </c>
      <c r="F225" s="355" t="s">
        <v>5684</v>
      </c>
      <c r="G225" s="355" t="s">
        <v>6637</v>
      </c>
      <c r="H225" s="355" t="s">
        <v>6638</v>
      </c>
      <c r="I225" s="355" t="s">
        <v>383</v>
      </c>
      <c r="J225" s="400" t="s">
        <v>8125</v>
      </c>
    </row>
    <row r="226" spans="1:10" ht="89.25" x14ac:dyDescent="0.25">
      <c r="A226" s="399" t="s">
        <v>7723</v>
      </c>
      <c r="B226" s="354" t="s">
        <v>12</v>
      </c>
      <c r="C226" s="354" t="s">
        <v>7724</v>
      </c>
      <c r="D226" s="354" t="s">
        <v>7877</v>
      </c>
      <c r="E226" s="356" t="s">
        <v>187</v>
      </c>
      <c r="F226" s="355" t="s">
        <v>8126</v>
      </c>
      <c r="G226" s="355" t="s">
        <v>8127</v>
      </c>
      <c r="H226" s="355" t="s">
        <v>8128</v>
      </c>
      <c r="I226" s="355" t="s">
        <v>383</v>
      </c>
      <c r="J226" s="400" t="s">
        <v>7364</v>
      </c>
    </row>
    <row r="227" spans="1:10" ht="76.5" x14ac:dyDescent="0.25">
      <c r="A227" s="399" t="s">
        <v>3285</v>
      </c>
      <c r="B227" s="354" t="s">
        <v>163</v>
      </c>
      <c r="C227" s="354" t="s">
        <v>3286</v>
      </c>
      <c r="D227" s="354" t="s">
        <v>483</v>
      </c>
      <c r="E227" s="356" t="s">
        <v>4</v>
      </c>
      <c r="F227" s="355" t="s">
        <v>2301</v>
      </c>
      <c r="G227" s="355" t="s">
        <v>6639</v>
      </c>
      <c r="H227" s="355" t="s">
        <v>6640</v>
      </c>
      <c r="I227" s="355" t="s">
        <v>383</v>
      </c>
      <c r="J227" s="400" t="s">
        <v>8129</v>
      </c>
    </row>
    <row r="228" spans="1:10" ht="51" x14ac:dyDescent="0.25">
      <c r="A228" s="399" t="s">
        <v>4892</v>
      </c>
      <c r="B228" s="354" t="s">
        <v>163</v>
      </c>
      <c r="C228" s="354" t="s">
        <v>4893</v>
      </c>
      <c r="D228" s="354" t="s">
        <v>1789</v>
      </c>
      <c r="E228" s="356" t="s">
        <v>4</v>
      </c>
      <c r="F228" s="355" t="s">
        <v>376</v>
      </c>
      <c r="G228" s="355" t="s">
        <v>6641</v>
      </c>
      <c r="H228" s="355" t="s">
        <v>6642</v>
      </c>
      <c r="I228" s="355" t="s">
        <v>383</v>
      </c>
      <c r="J228" s="400" t="s">
        <v>8130</v>
      </c>
    </row>
    <row r="229" spans="1:10" ht="38.25" x14ac:dyDescent="0.25">
      <c r="A229" s="399" t="s">
        <v>1712</v>
      </c>
      <c r="B229" s="354" t="s">
        <v>163</v>
      </c>
      <c r="C229" s="354" t="s">
        <v>1713</v>
      </c>
      <c r="D229" s="354" t="s">
        <v>198</v>
      </c>
      <c r="E229" s="356" t="s">
        <v>4</v>
      </c>
      <c r="F229" s="355" t="s">
        <v>3272</v>
      </c>
      <c r="G229" s="355" t="s">
        <v>6643</v>
      </c>
      <c r="H229" s="355" t="s">
        <v>6644</v>
      </c>
      <c r="I229" s="355" t="s">
        <v>383</v>
      </c>
      <c r="J229" s="400" t="s">
        <v>8131</v>
      </c>
    </row>
    <row r="230" spans="1:10" ht="63.75" customHeight="1" x14ac:dyDescent="0.25">
      <c r="A230" s="399" t="s">
        <v>4676</v>
      </c>
      <c r="B230" s="354" t="s">
        <v>163</v>
      </c>
      <c r="C230" s="354" t="s">
        <v>4677</v>
      </c>
      <c r="D230" s="354" t="s">
        <v>1814</v>
      </c>
      <c r="E230" s="356" t="s">
        <v>3</v>
      </c>
      <c r="F230" s="355" t="s">
        <v>6645</v>
      </c>
      <c r="G230" s="355" t="s">
        <v>5678</v>
      </c>
      <c r="H230" s="355" t="s">
        <v>6646</v>
      </c>
      <c r="I230" s="355" t="s">
        <v>383</v>
      </c>
      <c r="J230" s="400" t="s">
        <v>8132</v>
      </c>
    </row>
    <row r="231" spans="1:10" ht="38.25" x14ac:dyDescent="0.25">
      <c r="A231" s="399" t="s">
        <v>1637</v>
      </c>
      <c r="B231" s="354" t="s">
        <v>163</v>
      </c>
      <c r="C231" s="354" t="s">
        <v>1638</v>
      </c>
      <c r="D231" s="354" t="s">
        <v>1918</v>
      </c>
      <c r="E231" s="356" t="s">
        <v>4</v>
      </c>
      <c r="F231" s="355" t="s">
        <v>3270</v>
      </c>
      <c r="G231" s="355" t="s">
        <v>6478</v>
      </c>
      <c r="H231" s="355" t="s">
        <v>6647</v>
      </c>
      <c r="I231" s="355" t="s">
        <v>383</v>
      </c>
      <c r="J231" s="400" t="s">
        <v>8133</v>
      </c>
    </row>
    <row r="232" spans="1:10" ht="63.75" x14ac:dyDescent="0.25">
      <c r="A232" s="399" t="s">
        <v>3496</v>
      </c>
      <c r="B232" s="354" t="s">
        <v>12</v>
      </c>
      <c r="C232" s="354" t="s">
        <v>3497</v>
      </c>
      <c r="D232" s="354" t="s">
        <v>3880</v>
      </c>
      <c r="E232" s="356" t="s">
        <v>4</v>
      </c>
      <c r="F232" s="355" t="s">
        <v>374</v>
      </c>
      <c r="G232" s="355" t="s">
        <v>6648</v>
      </c>
      <c r="H232" s="355" t="s">
        <v>6648</v>
      </c>
      <c r="I232" s="355" t="s">
        <v>383</v>
      </c>
      <c r="J232" s="400" t="s">
        <v>8134</v>
      </c>
    </row>
    <row r="233" spans="1:10" ht="76.5" x14ac:dyDescent="0.25">
      <c r="A233" s="399" t="s">
        <v>4705</v>
      </c>
      <c r="B233" s="354" t="s">
        <v>163</v>
      </c>
      <c r="C233" s="354" t="s">
        <v>4706</v>
      </c>
      <c r="D233" s="354" t="s">
        <v>1789</v>
      </c>
      <c r="E233" s="356" t="s">
        <v>4</v>
      </c>
      <c r="F233" s="355" t="s">
        <v>375</v>
      </c>
      <c r="G233" s="355" t="s">
        <v>6649</v>
      </c>
      <c r="H233" s="355" t="s">
        <v>6650</v>
      </c>
      <c r="I233" s="355" t="s">
        <v>383</v>
      </c>
      <c r="J233" s="400" t="s">
        <v>8135</v>
      </c>
    </row>
    <row r="234" spans="1:10" ht="51" x14ac:dyDescent="0.25">
      <c r="A234" s="399" t="s">
        <v>2801</v>
      </c>
      <c r="B234" s="354" t="s">
        <v>12</v>
      </c>
      <c r="C234" s="354" t="s">
        <v>2802</v>
      </c>
      <c r="D234" s="354" t="s">
        <v>987</v>
      </c>
      <c r="E234" s="356" t="s">
        <v>4</v>
      </c>
      <c r="F234" s="355" t="s">
        <v>2448</v>
      </c>
      <c r="G234" s="355" t="s">
        <v>6651</v>
      </c>
      <c r="H234" s="355" t="s">
        <v>6652</v>
      </c>
      <c r="I234" s="355" t="s">
        <v>383</v>
      </c>
      <c r="J234" s="400" t="s">
        <v>8136</v>
      </c>
    </row>
    <row r="235" spans="1:10" ht="38.25" x14ac:dyDescent="0.25">
      <c r="A235" s="399" t="s">
        <v>2683</v>
      </c>
      <c r="B235" s="354" t="s">
        <v>163</v>
      </c>
      <c r="C235" s="354" t="s">
        <v>2684</v>
      </c>
      <c r="D235" s="354" t="s">
        <v>1918</v>
      </c>
      <c r="E235" s="356" t="s">
        <v>4</v>
      </c>
      <c r="F235" s="355" t="s">
        <v>6653</v>
      </c>
      <c r="G235" s="355" t="s">
        <v>6654</v>
      </c>
      <c r="H235" s="355" t="s">
        <v>6655</v>
      </c>
      <c r="I235" s="355" t="s">
        <v>383</v>
      </c>
      <c r="J235" s="400" t="s">
        <v>8137</v>
      </c>
    </row>
    <row r="236" spans="1:10" ht="51" x14ac:dyDescent="0.25">
      <c r="A236" s="399" t="s">
        <v>4753</v>
      </c>
      <c r="B236" s="354" t="s">
        <v>163</v>
      </c>
      <c r="C236" s="354" t="s">
        <v>4754</v>
      </c>
      <c r="D236" s="354" t="s">
        <v>1918</v>
      </c>
      <c r="E236" s="356" t="s">
        <v>3</v>
      </c>
      <c r="F236" s="355" t="s">
        <v>6656</v>
      </c>
      <c r="G236" s="355" t="s">
        <v>6657</v>
      </c>
      <c r="H236" s="355" t="s">
        <v>6658</v>
      </c>
      <c r="I236" s="355" t="s">
        <v>383</v>
      </c>
      <c r="J236" s="400" t="s">
        <v>8138</v>
      </c>
    </row>
    <row r="237" spans="1:10" ht="63.75" x14ac:dyDescent="0.25">
      <c r="A237" s="399" t="s">
        <v>4838</v>
      </c>
      <c r="B237" s="354" t="s">
        <v>163</v>
      </c>
      <c r="C237" s="354" t="s">
        <v>4839</v>
      </c>
      <c r="D237" s="354" t="s">
        <v>1918</v>
      </c>
      <c r="E237" s="356" t="s">
        <v>4</v>
      </c>
      <c r="F237" s="355" t="s">
        <v>374</v>
      </c>
      <c r="G237" s="355" t="s">
        <v>6660</v>
      </c>
      <c r="H237" s="355" t="s">
        <v>6660</v>
      </c>
      <c r="I237" s="355" t="s">
        <v>383</v>
      </c>
      <c r="J237" s="400" t="s">
        <v>8139</v>
      </c>
    </row>
    <row r="238" spans="1:10" ht="89.25" customHeight="1" x14ac:dyDescent="0.25">
      <c r="A238" s="399" t="s">
        <v>5349</v>
      </c>
      <c r="B238" s="354" t="s">
        <v>163</v>
      </c>
      <c r="C238" s="354" t="s">
        <v>5350</v>
      </c>
      <c r="D238" s="354" t="s">
        <v>3959</v>
      </c>
      <c r="E238" s="356" t="s">
        <v>4</v>
      </c>
      <c r="F238" s="355" t="s">
        <v>2318</v>
      </c>
      <c r="G238" s="355" t="s">
        <v>6661</v>
      </c>
      <c r="H238" s="355" t="s">
        <v>6662</v>
      </c>
      <c r="I238" s="355" t="s">
        <v>383</v>
      </c>
      <c r="J238" s="400" t="s">
        <v>8140</v>
      </c>
    </row>
    <row r="239" spans="1:10" ht="63.75" x14ac:dyDescent="0.25">
      <c r="A239" s="399" t="s">
        <v>3345</v>
      </c>
      <c r="B239" s="354" t="s">
        <v>163</v>
      </c>
      <c r="C239" s="354" t="s">
        <v>3346</v>
      </c>
      <c r="D239" s="354" t="s">
        <v>1918</v>
      </c>
      <c r="E239" s="356" t="s">
        <v>4</v>
      </c>
      <c r="F239" s="355" t="s">
        <v>374</v>
      </c>
      <c r="G239" s="355" t="s">
        <v>6663</v>
      </c>
      <c r="H239" s="355" t="s">
        <v>6663</v>
      </c>
      <c r="I239" s="355" t="s">
        <v>383</v>
      </c>
      <c r="J239" s="400" t="s">
        <v>8141</v>
      </c>
    </row>
    <row r="240" spans="1:10" ht="38.25" x14ac:dyDescent="0.25">
      <c r="A240" s="399" t="s">
        <v>3737</v>
      </c>
      <c r="B240" s="354" t="s">
        <v>12</v>
      </c>
      <c r="C240" s="354" t="s">
        <v>3738</v>
      </c>
      <c r="D240" s="354" t="s">
        <v>4167</v>
      </c>
      <c r="E240" s="356" t="s">
        <v>162</v>
      </c>
      <c r="F240" s="355" t="s">
        <v>7467</v>
      </c>
      <c r="G240" s="355" t="s">
        <v>6767</v>
      </c>
      <c r="H240" s="355" t="s">
        <v>7563</v>
      </c>
      <c r="I240" s="355" t="s">
        <v>383</v>
      </c>
      <c r="J240" s="400" t="s">
        <v>8142</v>
      </c>
    </row>
    <row r="241" spans="1:10" ht="63.75" x14ac:dyDescent="0.25">
      <c r="A241" s="399" t="s">
        <v>5803</v>
      </c>
      <c r="B241" s="354" t="s">
        <v>163</v>
      </c>
      <c r="C241" s="354" t="s">
        <v>5804</v>
      </c>
      <c r="D241" s="354" t="s">
        <v>1789</v>
      </c>
      <c r="E241" s="356" t="s">
        <v>4</v>
      </c>
      <c r="F241" s="355" t="s">
        <v>375</v>
      </c>
      <c r="G241" s="355" t="s">
        <v>6664</v>
      </c>
      <c r="H241" s="355" t="s">
        <v>6665</v>
      </c>
      <c r="I241" s="355" t="s">
        <v>383</v>
      </c>
      <c r="J241" s="400" t="s">
        <v>8143</v>
      </c>
    </row>
    <row r="242" spans="1:10" ht="38.25" x14ac:dyDescent="0.25">
      <c r="A242" s="399" t="s">
        <v>3568</v>
      </c>
      <c r="B242" s="354" t="s">
        <v>12</v>
      </c>
      <c r="C242" s="354" t="s">
        <v>3569</v>
      </c>
      <c r="D242" s="354" t="s">
        <v>2471</v>
      </c>
      <c r="E242" s="356" t="s">
        <v>4</v>
      </c>
      <c r="F242" s="355" t="s">
        <v>4664</v>
      </c>
      <c r="G242" s="355" t="s">
        <v>6828</v>
      </c>
      <c r="H242" s="355" t="s">
        <v>7564</v>
      </c>
      <c r="I242" s="355" t="s">
        <v>384</v>
      </c>
      <c r="J242" s="400" t="s">
        <v>8144</v>
      </c>
    </row>
    <row r="243" spans="1:10" ht="102" x14ac:dyDescent="0.25">
      <c r="A243" s="399" t="s">
        <v>2564</v>
      </c>
      <c r="B243" s="354" t="s">
        <v>163</v>
      </c>
      <c r="C243" s="354" t="s">
        <v>2565</v>
      </c>
      <c r="D243" s="354" t="s">
        <v>194</v>
      </c>
      <c r="E243" s="356" t="s">
        <v>4</v>
      </c>
      <c r="F243" s="355" t="s">
        <v>376</v>
      </c>
      <c r="G243" s="355" t="s">
        <v>6666</v>
      </c>
      <c r="H243" s="355" t="s">
        <v>6667</v>
      </c>
      <c r="I243" s="355" t="s">
        <v>384</v>
      </c>
      <c r="J243" s="400" t="s">
        <v>8145</v>
      </c>
    </row>
    <row r="244" spans="1:10" ht="63.75" x14ac:dyDescent="0.25">
      <c r="A244" s="399" t="s">
        <v>1525</v>
      </c>
      <c r="B244" s="354" t="s">
        <v>12</v>
      </c>
      <c r="C244" s="354" t="s">
        <v>1526</v>
      </c>
      <c r="D244" s="354" t="s">
        <v>778</v>
      </c>
      <c r="E244" s="356" t="s">
        <v>4</v>
      </c>
      <c r="F244" s="355" t="s">
        <v>5206</v>
      </c>
      <c r="G244" s="355" t="s">
        <v>6668</v>
      </c>
      <c r="H244" s="355" t="s">
        <v>6669</v>
      </c>
      <c r="I244" s="355" t="s">
        <v>384</v>
      </c>
      <c r="J244" s="400" t="s">
        <v>8146</v>
      </c>
    </row>
    <row r="245" spans="1:10" ht="63.75" x14ac:dyDescent="0.25">
      <c r="A245" s="399" t="s">
        <v>3478</v>
      </c>
      <c r="B245" s="354" t="s">
        <v>163</v>
      </c>
      <c r="C245" s="354" t="s">
        <v>3479</v>
      </c>
      <c r="D245" s="354" t="s">
        <v>3749</v>
      </c>
      <c r="E245" s="356" t="s">
        <v>162</v>
      </c>
      <c r="F245" s="355" t="s">
        <v>572</v>
      </c>
      <c r="G245" s="355" t="s">
        <v>6670</v>
      </c>
      <c r="H245" s="355" t="s">
        <v>6671</v>
      </c>
      <c r="I245" s="355" t="s">
        <v>384</v>
      </c>
      <c r="J245" s="400" t="s">
        <v>8147</v>
      </c>
    </row>
    <row r="246" spans="1:10" ht="38.25" x14ac:dyDescent="0.25">
      <c r="A246" s="399" t="s">
        <v>1687</v>
      </c>
      <c r="B246" s="354" t="s">
        <v>163</v>
      </c>
      <c r="C246" s="354" t="s">
        <v>1688</v>
      </c>
      <c r="D246" s="354" t="s">
        <v>198</v>
      </c>
      <c r="E246" s="356" t="s">
        <v>4</v>
      </c>
      <c r="F246" s="355" t="s">
        <v>2310</v>
      </c>
      <c r="G246" s="355" t="s">
        <v>6672</v>
      </c>
      <c r="H246" s="355" t="s">
        <v>6673</v>
      </c>
      <c r="I246" s="355" t="s">
        <v>384</v>
      </c>
      <c r="J246" s="400" t="s">
        <v>8148</v>
      </c>
    </row>
    <row r="247" spans="1:10" ht="63.75" x14ac:dyDescent="0.25">
      <c r="A247" s="399" t="s">
        <v>2592</v>
      </c>
      <c r="B247" s="354" t="s">
        <v>12</v>
      </c>
      <c r="C247" s="354" t="s">
        <v>2593</v>
      </c>
      <c r="D247" s="354" t="s">
        <v>1032</v>
      </c>
      <c r="E247" s="356" t="s">
        <v>3</v>
      </c>
      <c r="F247" s="355" t="s">
        <v>4670</v>
      </c>
      <c r="G247" s="355" t="s">
        <v>6596</v>
      </c>
      <c r="H247" s="355" t="s">
        <v>7565</v>
      </c>
      <c r="I247" s="355" t="s">
        <v>384</v>
      </c>
      <c r="J247" s="400" t="s">
        <v>8149</v>
      </c>
    </row>
    <row r="248" spans="1:10" ht="25.5" x14ac:dyDescent="0.25">
      <c r="A248" s="399" t="s">
        <v>2629</v>
      </c>
      <c r="B248" s="354" t="s">
        <v>163</v>
      </c>
      <c r="C248" s="354" t="s">
        <v>2630</v>
      </c>
      <c r="D248" s="354" t="s">
        <v>1918</v>
      </c>
      <c r="E248" s="356" t="s">
        <v>3</v>
      </c>
      <c r="F248" s="355" t="s">
        <v>3414</v>
      </c>
      <c r="G248" s="355" t="s">
        <v>6674</v>
      </c>
      <c r="H248" s="355" t="s">
        <v>6675</v>
      </c>
      <c r="I248" s="355" t="s">
        <v>384</v>
      </c>
      <c r="J248" s="400" t="s">
        <v>8150</v>
      </c>
    </row>
    <row r="249" spans="1:10" ht="38.25" x14ac:dyDescent="0.25">
      <c r="A249" s="399" t="s">
        <v>2815</v>
      </c>
      <c r="B249" s="354" t="s">
        <v>163</v>
      </c>
      <c r="C249" s="354" t="s">
        <v>2816</v>
      </c>
      <c r="D249" s="354" t="s">
        <v>186</v>
      </c>
      <c r="E249" s="356" t="s">
        <v>4</v>
      </c>
      <c r="F249" s="355" t="s">
        <v>1083</v>
      </c>
      <c r="G249" s="355" t="s">
        <v>6676</v>
      </c>
      <c r="H249" s="355" t="s">
        <v>6677</v>
      </c>
      <c r="I249" s="355" t="s">
        <v>384</v>
      </c>
      <c r="J249" s="400" t="s">
        <v>8151</v>
      </c>
    </row>
    <row r="250" spans="1:10" ht="51" x14ac:dyDescent="0.25">
      <c r="A250" s="399" t="s">
        <v>3290</v>
      </c>
      <c r="B250" s="354" t="s">
        <v>163</v>
      </c>
      <c r="C250" s="354" t="s">
        <v>3291</v>
      </c>
      <c r="D250" s="354" t="s">
        <v>1789</v>
      </c>
      <c r="E250" s="356" t="s">
        <v>3</v>
      </c>
      <c r="F250" s="355" t="s">
        <v>3317</v>
      </c>
      <c r="G250" s="355" t="s">
        <v>6678</v>
      </c>
      <c r="H250" s="355" t="s">
        <v>6679</v>
      </c>
      <c r="I250" s="355" t="s">
        <v>384</v>
      </c>
      <c r="J250" s="400" t="s">
        <v>8152</v>
      </c>
    </row>
    <row r="251" spans="1:10" ht="63.75" x14ac:dyDescent="0.25">
      <c r="A251" s="399" t="s">
        <v>1550</v>
      </c>
      <c r="B251" s="354" t="s">
        <v>12</v>
      </c>
      <c r="C251" s="354" t="s">
        <v>1551</v>
      </c>
      <c r="D251" s="354" t="s">
        <v>778</v>
      </c>
      <c r="E251" s="356" t="s">
        <v>4</v>
      </c>
      <c r="F251" s="355" t="s">
        <v>5207</v>
      </c>
      <c r="G251" s="355" t="s">
        <v>6681</v>
      </c>
      <c r="H251" s="355" t="s">
        <v>6682</v>
      </c>
      <c r="I251" s="355" t="s">
        <v>384</v>
      </c>
      <c r="J251" s="400" t="s">
        <v>8153</v>
      </c>
    </row>
    <row r="252" spans="1:10" ht="51" x14ac:dyDescent="0.25">
      <c r="A252" s="399" t="s">
        <v>4846</v>
      </c>
      <c r="B252" s="354" t="s">
        <v>163</v>
      </c>
      <c r="C252" s="354" t="s">
        <v>4847</v>
      </c>
      <c r="D252" s="354" t="s">
        <v>1918</v>
      </c>
      <c r="E252" s="356" t="s">
        <v>4</v>
      </c>
      <c r="F252" s="355" t="s">
        <v>3413</v>
      </c>
      <c r="G252" s="355" t="s">
        <v>6683</v>
      </c>
      <c r="H252" s="355" t="s">
        <v>6684</v>
      </c>
      <c r="I252" s="355" t="s">
        <v>384</v>
      </c>
      <c r="J252" s="400" t="s">
        <v>7197</v>
      </c>
    </row>
    <row r="253" spans="1:10" ht="63.75" x14ac:dyDescent="0.25">
      <c r="A253" s="399" t="s">
        <v>3493</v>
      </c>
      <c r="B253" s="354" t="s">
        <v>12</v>
      </c>
      <c r="C253" s="354" t="s">
        <v>3494</v>
      </c>
      <c r="D253" s="354" t="s">
        <v>3880</v>
      </c>
      <c r="E253" s="356" t="s">
        <v>4</v>
      </c>
      <c r="F253" s="355" t="s">
        <v>374</v>
      </c>
      <c r="G253" s="355" t="s">
        <v>6686</v>
      </c>
      <c r="H253" s="355" t="s">
        <v>6686</v>
      </c>
      <c r="I253" s="355" t="s">
        <v>384</v>
      </c>
      <c r="J253" s="400" t="s">
        <v>8154</v>
      </c>
    </row>
    <row r="254" spans="1:10" ht="51" x14ac:dyDescent="0.25">
      <c r="A254" s="399" t="s">
        <v>4853</v>
      </c>
      <c r="B254" s="354" t="s">
        <v>163</v>
      </c>
      <c r="C254" s="354" t="s">
        <v>4854</v>
      </c>
      <c r="D254" s="354" t="s">
        <v>198</v>
      </c>
      <c r="E254" s="356" t="s">
        <v>3</v>
      </c>
      <c r="F254" s="355" t="s">
        <v>6402</v>
      </c>
      <c r="G254" s="355" t="s">
        <v>6687</v>
      </c>
      <c r="H254" s="355" t="s">
        <v>6688</v>
      </c>
      <c r="I254" s="355" t="s">
        <v>384</v>
      </c>
      <c r="J254" s="400" t="s">
        <v>8155</v>
      </c>
    </row>
    <row r="255" spans="1:10" ht="63.75" x14ac:dyDescent="0.25">
      <c r="A255" s="399" t="s">
        <v>3592</v>
      </c>
      <c r="B255" s="354" t="s">
        <v>163</v>
      </c>
      <c r="C255" s="354" t="s">
        <v>3593</v>
      </c>
      <c r="D255" s="354" t="s">
        <v>194</v>
      </c>
      <c r="E255" s="356" t="s">
        <v>4</v>
      </c>
      <c r="F255" s="355" t="s">
        <v>374</v>
      </c>
      <c r="G255" s="355" t="s">
        <v>6689</v>
      </c>
      <c r="H255" s="355" t="s">
        <v>6689</v>
      </c>
      <c r="I255" s="355" t="s">
        <v>384</v>
      </c>
      <c r="J255" s="400" t="s">
        <v>8156</v>
      </c>
    </row>
    <row r="256" spans="1:10" ht="38.25" x14ac:dyDescent="0.25">
      <c r="A256" s="399" t="s">
        <v>5275</v>
      </c>
      <c r="B256" s="354" t="s">
        <v>163</v>
      </c>
      <c r="C256" s="354" t="s">
        <v>5276</v>
      </c>
      <c r="D256" s="354" t="s">
        <v>186</v>
      </c>
      <c r="E256" s="356" t="s">
        <v>16</v>
      </c>
      <c r="F256" s="355" t="s">
        <v>7566</v>
      </c>
      <c r="G256" s="355" t="s">
        <v>7155</v>
      </c>
      <c r="H256" s="355" t="s">
        <v>7567</v>
      </c>
      <c r="I256" s="355" t="s">
        <v>384</v>
      </c>
      <c r="J256" s="400" t="s">
        <v>8157</v>
      </c>
    </row>
    <row r="257" spans="1:10" ht="25.5" x14ac:dyDescent="0.25">
      <c r="A257" s="399" t="s">
        <v>5260</v>
      </c>
      <c r="B257" s="354" t="s">
        <v>163</v>
      </c>
      <c r="C257" s="354" t="s">
        <v>5261</v>
      </c>
      <c r="D257" s="354" t="s">
        <v>3959</v>
      </c>
      <c r="E257" s="356" t="s">
        <v>4</v>
      </c>
      <c r="F257" s="355" t="s">
        <v>375</v>
      </c>
      <c r="G257" s="355" t="s">
        <v>6692</v>
      </c>
      <c r="H257" s="355" t="s">
        <v>6693</v>
      </c>
      <c r="I257" s="355" t="s">
        <v>384</v>
      </c>
      <c r="J257" s="400" t="s">
        <v>8158</v>
      </c>
    </row>
    <row r="258" spans="1:10" ht="76.5" x14ac:dyDescent="0.25">
      <c r="A258" s="399" t="s">
        <v>7725</v>
      </c>
      <c r="B258" s="354" t="s">
        <v>12</v>
      </c>
      <c r="C258" s="354" t="s">
        <v>7726</v>
      </c>
      <c r="D258" s="354" t="s">
        <v>3914</v>
      </c>
      <c r="E258" s="356" t="s">
        <v>187</v>
      </c>
      <c r="F258" s="355" t="s">
        <v>8159</v>
      </c>
      <c r="G258" s="355" t="s">
        <v>8160</v>
      </c>
      <c r="H258" s="355" t="s">
        <v>8161</v>
      </c>
      <c r="I258" s="355" t="s">
        <v>384</v>
      </c>
      <c r="J258" s="400" t="s">
        <v>8162</v>
      </c>
    </row>
    <row r="259" spans="1:10" ht="51" x14ac:dyDescent="0.25">
      <c r="A259" s="399" t="s">
        <v>5262</v>
      </c>
      <c r="B259" s="354" t="s">
        <v>163</v>
      </c>
      <c r="C259" s="354" t="s">
        <v>5263</v>
      </c>
      <c r="D259" s="354" t="s">
        <v>945</v>
      </c>
      <c r="E259" s="356" t="s">
        <v>4</v>
      </c>
      <c r="F259" s="355" t="s">
        <v>376</v>
      </c>
      <c r="G259" s="355" t="s">
        <v>6784</v>
      </c>
      <c r="H259" s="355" t="s">
        <v>7568</v>
      </c>
      <c r="I259" s="355" t="s">
        <v>384</v>
      </c>
      <c r="J259" s="400" t="s">
        <v>8163</v>
      </c>
    </row>
    <row r="260" spans="1:10" ht="63.75" x14ac:dyDescent="0.25">
      <c r="A260" s="399" t="s">
        <v>5800</v>
      </c>
      <c r="B260" s="354" t="s">
        <v>163</v>
      </c>
      <c r="C260" s="354" t="s">
        <v>5801</v>
      </c>
      <c r="D260" s="354" t="s">
        <v>1789</v>
      </c>
      <c r="E260" s="356" t="s">
        <v>4</v>
      </c>
      <c r="F260" s="355" t="s">
        <v>375</v>
      </c>
      <c r="G260" s="355" t="s">
        <v>6694</v>
      </c>
      <c r="H260" s="355" t="s">
        <v>6695</v>
      </c>
      <c r="I260" s="355" t="s">
        <v>384</v>
      </c>
      <c r="J260" s="400" t="s">
        <v>8164</v>
      </c>
    </row>
    <row r="261" spans="1:10" ht="38.25" x14ac:dyDescent="0.25">
      <c r="A261" s="399" t="s">
        <v>2835</v>
      </c>
      <c r="B261" s="354" t="s">
        <v>163</v>
      </c>
      <c r="C261" s="354" t="s">
        <v>2836</v>
      </c>
      <c r="D261" s="354" t="s">
        <v>198</v>
      </c>
      <c r="E261" s="356" t="s">
        <v>4</v>
      </c>
      <c r="F261" s="355" t="s">
        <v>374</v>
      </c>
      <c r="G261" s="355" t="s">
        <v>6696</v>
      </c>
      <c r="H261" s="355" t="s">
        <v>6696</v>
      </c>
      <c r="I261" s="355" t="s">
        <v>384</v>
      </c>
      <c r="J261" s="400" t="s">
        <v>8165</v>
      </c>
    </row>
    <row r="262" spans="1:10" ht="51" x14ac:dyDescent="0.25">
      <c r="A262" s="399" t="s">
        <v>1224</v>
      </c>
      <c r="B262" s="354" t="s">
        <v>12</v>
      </c>
      <c r="C262" s="354" t="s">
        <v>1225</v>
      </c>
      <c r="D262" s="354" t="s">
        <v>2468</v>
      </c>
      <c r="E262" s="356" t="s">
        <v>162</v>
      </c>
      <c r="F262" s="355" t="s">
        <v>6697</v>
      </c>
      <c r="G262" s="355" t="s">
        <v>6698</v>
      </c>
      <c r="H262" s="355" t="s">
        <v>6699</v>
      </c>
      <c r="I262" s="355" t="s">
        <v>384</v>
      </c>
      <c r="J262" s="400" t="s">
        <v>8166</v>
      </c>
    </row>
    <row r="263" spans="1:10" ht="51" x14ac:dyDescent="0.25">
      <c r="A263" s="399" t="s">
        <v>4683</v>
      </c>
      <c r="B263" s="354" t="s">
        <v>163</v>
      </c>
      <c r="C263" s="354" t="s">
        <v>4684</v>
      </c>
      <c r="D263" s="354" t="s">
        <v>1789</v>
      </c>
      <c r="E263" s="356" t="s">
        <v>4</v>
      </c>
      <c r="F263" s="355" t="s">
        <v>374</v>
      </c>
      <c r="G263" s="355" t="s">
        <v>6700</v>
      </c>
      <c r="H263" s="355" t="s">
        <v>6700</v>
      </c>
      <c r="I263" s="355" t="s">
        <v>384</v>
      </c>
      <c r="J263" s="400" t="s">
        <v>8167</v>
      </c>
    </row>
    <row r="264" spans="1:10" ht="63.75" x14ac:dyDescent="0.25">
      <c r="A264" s="399" t="s">
        <v>5798</v>
      </c>
      <c r="B264" s="354" t="s">
        <v>163</v>
      </c>
      <c r="C264" s="354" t="s">
        <v>5799</v>
      </c>
      <c r="D264" s="354" t="s">
        <v>1789</v>
      </c>
      <c r="E264" s="356" t="s">
        <v>4</v>
      </c>
      <c r="F264" s="355" t="s">
        <v>375</v>
      </c>
      <c r="G264" s="355" t="s">
        <v>6701</v>
      </c>
      <c r="H264" s="355" t="s">
        <v>6702</v>
      </c>
      <c r="I264" s="355" t="s">
        <v>384</v>
      </c>
      <c r="J264" s="400" t="s">
        <v>8168</v>
      </c>
    </row>
    <row r="265" spans="1:10" ht="51" x14ac:dyDescent="0.25">
      <c r="A265" s="399" t="s">
        <v>1643</v>
      </c>
      <c r="B265" s="354" t="s">
        <v>12</v>
      </c>
      <c r="C265" s="354" t="s">
        <v>1644</v>
      </c>
      <c r="D265" s="354" t="s">
        <v>2505</v>
      </c>
      <c r="E265" s="356" t="s">
        <v>3</v>
      </c>
      <c r="F265" s="355" t="s">
        <v>6703</v>
      </c>
      <c r="G265" s="355" t="s">
        <v>6704</v>
      </c>
      <c r="H265" s="355" t="s">
        <v>6705</v>
      </c>
      <c r="I265" s="355" t="s">
        <v>384</v>
      </c>
      <c r="J265" s="400" t="s">
        <v>8169</v>
      </c>
    </row>
    <row r="266" spans="1:10" ht="51" x14ac:dyDescent="0.25">
      <c r="A266" s="401" t="s">
        <v>1678</v>
      </c>
      <c r="B266" s="390" t="s">
        <v>163</v>
      </c>
      <c r="C266" s="390" t="s">
        <v>1679</v>
      </c>
      <c r="D266" s="390" t="s">
        <v>198</v>
      </c>
      <c r="E266" s="391" t="s">
        <v>4</v>
      </c>
      <c r="F266" s="389" t="s">
        <v>375</v>
      </c>
      <c r="G266" s="389" t="s">
        <v>6706</v>
      </c>
      <c r="H266" s="389" t="s">
        <v>6707</v>
      </c>
      <c r="I266" s="389" t="s">
        <v>384</v>
      </c>
      <c r="J266" s="402" t="s">
        <v>8170</v>
      </c>
    </row>
    <row r="267" spans="1:10" ht="51" x14ac:dyDescent="0.25">
      <c r="A267" s="401" t="s">
        <v>957</v>
      </c>
      <c r="B267" s="390" t="s">
        <v>12</v>
      </c>
      <c r="C267" s="390" t="s">
        <v>958</v>
      </c>
      <c r="D267" s="390" t="s">
        <v>986</v>
      </c>
      <c r="E267" s="391" t="s">
        <v>3</v>
      </c>
      <c r="F267" s="389" t="s">
        <v>4598</v>
      </c>
      <c r="G267" s="389" t="s">
        <v>6708</v>
      </c>
      <c r="H267" s="389" t="s">
        <v>6709</v>
      </c>
      <c r="I267" s="389" t="s">
        <v>384</v>
      </c>
      <c r="J267" s="402" t="s">
        <v>8171</v>
      </c>
    </row>
    <row r="268" spans="1:10" ht="63.75" x14ac:dyDescent="0.25">
      <c r="A268" s="401" t="s">
        <v>5796</v>
      </c>
      <c r="B268" s="390" t="s">
        <v>163</v>
      </c>
      <c r="C268" s="390" t="s">
        <v>5797</v>
      </c>
      <c r="D268" s="390" t="s">
        <v>1789</v>
      </c>
      <c r="E268" s="391" t="s">
        <v>4</v>
      </c>
      <c r="F268" s="389" t="s">
        <v>375</v>
      </c>
      <c r="G268" s="389" t="s">
        <v>6710</v>
      </c>
      <c r="H268" s="389" t="s">
        <v>6711</v>
      </c>
      <c r="I268" s="389" t="s">
        <v>384</v>
      </c>
      <c r="J268" s="402" t="s">
        <v>8172</v>
      </c>
    </row>
    <row r="269" spans="1:10" ht="38.25" x14ac:dyDescent="0.25">
      <c r="A269" s="401" t="s">
        <v>1012</v>
      </c>
      <c r="B269" s="390" t="s">
        <v>12</v>
      </c>
      <c r="C269" s="390" t="s">
        <v>1013</v>
      </c>
      <c r="D269" s="390" t="s">
        <v>1024</v>
      </c>
      <c r="E269" s="391" t="s">
        <v>4</v>
      </c>
      <c r="F269" s="389" t="s">
        <v>6826</v>
      </c>
      <c r="G269" s="389" t="s">
        <v>6793</v>
      </c>
      <c r="H269" s="389" t="s">
        <v>7569</v>
      </c>
      <c r="I269" s="389" t="s">
        <v>384</v>
      </c>
      <c r="J269" s="402" t="s">
        <v>8173</v>
      </c>
    </row>
    <row r="270" spans="1:10" ht="76.5" x14ac:dyDescent="0.25">
      <c r="A270" s="401" t="s">
        <v>5227</v>
      </c>
      <c r="B270" s="390" t="s">
        <v>163</v>
      </c>
      <c r="C270" s="390" t="s">
        <v>5228</v>
      </c>
      <c r="D270" s="390" t="s">
        <v>483</v>
      </c>
      <c r="E270" s="391" t="s">
        <v>4</v>
      </c>
      <c r="F270" s="389" t="s">
        <v>374</v>
      </c>
      <c r="G270" s="389" t="s">
        <v>6713</v>
      </c>
      <c r="H270" s="389" t="s">
        <v>6713</v>
      </c>
      <c r="I270" s="389" t="s">
        <v>384</v>
      </c>
      <c r="J270" s="402" t="s">
        <v>8174</v>
      </c>
    </row>
    <row r="271" spans="1:10" ht="51" x14ac:dyDescent="0.25">
      <c r="A271" s="401" t="s">
        <v>2821</v>
      </c>
      <c r="B271" s="390" t="s">
        <v>163</v>
      </c>
      <c r="C271" s="390" t="s">
        <v>2822</v>
      </c>
      <c r="D271" s="390" t="s">
        <v>198</v>
      </c>
      <c r="E271" s="391" t="s">
        <v>4</v>
      </c>
      <c r="F271" s="389" t="s">
        <v>418</v>
      </c>
      <c r="G271" s="389" t="s">
        <v>6714</v>
      </c>
      <c r="H271" s="389" t="s">
        <v>6715</v>
      </c>
      <c r="I271" s="389" t="s">
        <v>384</v>
      </c>
      <c r="J271" s="402" t="s">
        <v>8175</v>
      </c>
    </row>
    <row r="272" spans="1:10" ht="51" x14ac:dyDescent="0.25">
      <c r="A272" s="401" t="s">
        <v>1710</v>
      </c>
      <c r="B272" s="390" t="s">
        <v>12</v>
      </c>
      <c r="C272" s="390" t="s">
        <v>5446</v>
      </c>
      <c r="D272" s="390" t="s">
        <v>779</v>
      </c>
      <c r="E272" s="391" t="s">
        <v>4</v>
      </c>
      <c r="F272" s="389" t="s">
        <v>4664</v>
      </c>
      <c r="G272" s="389" t="s">
        <v>6716</v>
      </c>
      <c r="H272" s="389" t="s">
        <v>6717</v>
      </c>
      <c r="I272" s="389" t="s">
        <v>384</v>
      </c>
      <c r="J272" s="402" t="s">
        <v>8176</v>
      </c>
    </row>
    <row r="273" spans="1:10" ht="102" x14ac:dyDescent="0.25">
      <c r="A273" s="401" t="s">
        <v>5332</v>
      </c>
      <c r="B273" s="390" t="s">
        <v>163</v>
      </c>
      <c r="C273" s="390" t="s">
        <v>5333</v>
      </c>
      <c r="D273" s="390" t="s">
        <v>3948</v>
      </c>
      <c r="E273" s="391" t="s">
        <v>162</v>
      </c>
      <c r="F273" s="389" t="s">
        <v>5679</v>
      </c>
      <c r="G273" s="389" t="s">
        <v>6484</v>
      </c>
      <c r="H273" s="389" t="s">
        <v>6719</v>
      </c>
      <c r="I273" s="389" t="s">
        <v>384</v>
      </c>
      <c r="J273" s="402" t="s">
        <v>8177</v>
      </c>
    </row>
    <row r="274" spans="1:10" ht="51" customHeight="1" x14ac:dyDescent="0.25">
      <c r="A274" s="401" t="s">
        <v>1406</v>
      </c>
      <c r="B274" s="390" t="s">
        <v>163</v>
      </c>
      <c r="C274" s="390" t="s">
        <v>1407</v>
      </c>
      <c r="D274" s="390" t="s">
        <v>1918</v>
      </c>
      <c r="E274" s="391" t="s">
        <v>4</v>
      </c>
      <c r="F274" s="389" t="s">
        <v>6653</v>
      </c>
      <c r="G274" s="389" t="s">
        <v>2317</v>
      </c>
      <c r="H274" s="389" t="s">
        <v>6720</v>
      </c>
      <c r="I274" s="389" t="s">
        <v>384</v>
      </c>
      <c r="J274" s="402" t="s">
        <v>8178</v>
      </c>
    </row>
    <row r="275" spans="1:10" ht="25.5" x14ac:dyDescent="0.25">
      <c r="A275" s="401" t="s">
        <v>5347</v>
      </c>
      <c r="B275" s="390" t="s">
        <v>163</v>
      </c>
      <c r="C275" s="390" t="s">
        <v>5348</v>
      </c>
      <c r="D275" s="390" t="s">
        <v>5552</v>
      </c>
      <c r="E275" s="391" t="s">
        <v>162</v>
      </c>
      <c r="F275" s="389" t="s">
        <v>7570</v>
      </c>
      <c r="G275" s="389" t="s">
        <v>6691</v>
      </c>
      <c r="H275" s="389" t="s">
        <v>7571</v>
      </c>
      <c r="I275" s="389" t="s">
        <v>384</v>
      </c>
      <c r="J275" s="402" t="s">
        <v>8179</v>
      </c>
    </row>
    <row r="276" spans="1:10" ht="25.5" x14ac:dyDescent="0.25">
      <c r="A276" s="401" t="s">
        <v>1415</v>
      </c>
      <c r="B276" s="390" t="s">
        <v>12</v>
      </c>
      <c r="C276" s="390" t="s">
        <v>2493</v>
      </c>
      <c r="D276" s="390" t="s">
        <v>760</v>
      </c>
      <c r="E276" s="391" t="s">
        <v>4</v>
      </c>
      <c r="F276" s="389" t="s">
        <v>6721</v>
      </c>
      <c r="G276" s="389" t="s">
        <v>6722</v>
      </c>
      <c r="H276" s="389" t="s">
        <v>6723</v>
      </c>
      <c r="I276" s="389" t="s">
        <v>385</v>
      </c>
      <c r="J276" s="402" t="s">
        <v>8180</v>
      </c>
    </row>
    <row r="277" spans="1:10" ht="51" x14ac:dyDescent="0.25">
      <c r="A277" s="401" t="s">
        <v>2576</v>
      </c>
      <c r="B277" s="390" t="s">
        <v>163</v>
      </c>
      <c r="C277" s="390" t="s">
        <v>2577</v>
      </c>
      <c r="D277" s="390" t="s">
        <v>194</v>
      </c>
      <c r="E277" s="391" t="s">
        <v>3</v>
      </c>
      <c r="F277" s="389" t="s">
        <v>6724</v>
      </c>
      <c r="G277" s="389" t="s">
        <v>6725</v>
      </c>
      <c r="H277" s="389" t="s">
        <v>6726</v>
      </c>
      <c r="I277" s="389" t="s">
        <v>385</v>
      </c>
      <c r="J277" s="402" t="s">
        <v>8181</v>
      </c>
    </row>
    <row r="278" spans="1:10" ht="63.75" x14ac:dyDescent="0.25">
      <c r="A278" s="401" t="s">
        <v>1533</v>
      </c>
      <c r="B278" s="390" t="s">
        <v>12</v>
      </c>
      <c r="C278" s="390" t="s">
        <v>1534</v>
      </c>
      <c r="D278" s="390" t="s">
        <v>778</v>
      </c>
      <c r="E278" s="391" t="s">
        <v>4</v>
      </c>
      <c r="F278" s="389" t="s">
        <v>3275</v>
      </c>
      <c r="G278" s="389" t="s">
        <v>6727</v>
      </c>
      <c r="H278" s="389" t="s">
        <v>6728</v>
      </c>
      <c r="I278" s="389" t="s">
        <v>385</v>
      </c>
      <c r="J278" s="402" t="s">
        <v>8182</v>
      </c>
    </row>
    <row r="279" spans="1:10" ht="51" x14ac:dyDescent="0.25">
      <c r="A279" s="401" t="s">
        <v>5395</v>
      </c>
      <c r="B279" s="390" t="s">
        <v>163</v>
      </c>
      <c r="C279" s="390" t="s">
        <v>5396</v>
      </c>
      <c r="D279" s="390" t="s">
        <v>198</v>
      </c>
      <c r="E279" s="391" t="s">
        <v>3</v>
      </c>
      <c r="F279" s="389" t="s">
        <v>2314</v>
      </c>
      <c r="G279" s="389" t="s">
        <v>6729</v>
      </c>
      <c r="H279" s="389" t="s">
        <v>6730</v>
      </c>
      <c r="I279" s="389" t="s">
        <v>385</v>
      </c>
      <c r="J279" s="402" t="s">
        <v>8183</v>
      </c>
    </row>
    <row r="280" spans="1:10" ht="51" x14ac:dyDescent="0.25">
      <c r="A280" s="401" t="s">
        <v>4828</v>
      </c>
      <c r="B280" s="390" t="s">
        <v>12</v>
      </c>
      <c r="C280" s="390" t="s">
        <v>4829</v>
      </c>
      <c r="D280" s="390" t="s">
        <v>987</v>
      </c>
      <c r="E280" s="391" t="s">
        <v>4</v>
      </c>
      <c r="F280" s="389" t="s">
        <v>418</v>
      </c>
      <c r="G280" s="389" t="s">
        <v>6731</v>
      </c>
      <c r="H280" s="389" t="s">
        <v>6732</v>
      </c>
      <c r="I280" s="389" t="s">
        <v>385</v>
      </c>
      <c r="J280" s="402" t="s">
        <v>8184</v>
      </c>
    </row>
    <row r="281" spans="1:10" ht="63.75" x14ac:dyDescent="0.25">
      <c r="A281" s="401" t="s">
        <v>7394</v>
      </c>
      <c r="B281" s="390" t="s">
        <v>12</v>
      </c>
      <c r="C281" s="390" t="s">
        <v>7395</v>
      </c>
      <c r="D281" s="390" t="s">
        <v>1032</v>
      </c>
      <c r="E281" s="391" t="s">
        <v>3</v>
      </c>
      <c r="F281" s="389" t="s">
        <v>2315</v>
      </c>
      <c r="G281" s="389" t="s">
        <v>7572</v>
      </c>
      <c r="H281" s="389" t="s">
        <v>7573</v>
      </c>
      <c r="I281" s="389" t="s">
        <v>385</v>
      </c>
      <c r="J281" s="402" t="s">
        <v>8185</v>
      </c>
    </row>
    <row r="282" spans="1:10" x14ac:dyDescent="0.25">
      <c r="A282" s="401" t="s">
        <v>3734</v>
      </c>
      <c r="B282" s="390" t="s">
        <v>163</v>
      </c>
      <c r="C282" s="390" t="s">
        <v>3735</v>
      </c>
      <c r="D282" s="390" t="s">
        <v>3749</v>
      </c>
      <c r="E282" s="391" t="s">
        <v>4</v>
      </c>
      <c r="F282" s="389" t="s">
        <v>374</v>
      </c>
      <c r="G282" s="389" t="s">
        <v>6733</v>
      </c>
      <c r="H282" s="389" t="s">
        <v>6733</v>
      </c>
      <c r="I282" s="389" t="s">
        <v>385</v>
      </c>
      <c r="J282" s="402" t="s">
        <v>8186</v>
      </c>
    </row>
    <row r="283" spans="1:10" ht="38.25" x14ac:dyDescent="0.25">
      <c r="A283" s="401" t="s">
        <v>4879</v>
      </c>
      <c r="B283" s="390" t="s">
        <v>163</v>
      </c>
      <c r="C283" s="390" t="s">
        <v>4880</v>
      </c>
      <c r="D283" s="390" t="s">
        <v>198</v>
      </c>
      <c r="E283" s="391" t="s">
        <v>4</v>
      </c>
      <c r="F283" s="389" t="s">
        <v>374</v>
      </c>
      <c r="G283" s="389" t="s">
        <v>6735</v>
      </c>
      <c r="H283" s="389" t="s">
        <v>6735</v>
      </c>
      <c r="I283" s="389" t="s">
        <v>385</v>
      </c>
      <c r="J283" s="402" t="s">
        <v>8187</v>
      </c>
    </row>
    <row r="284" spans="1:10" ht="102" x14ac:dyDescent="0.25">
      <c r="A284" s="401" t="s">
        <v>5336</v>
      </c>
      <c r="B284" s="390" t="s">
        <v>163</v>
      </c>
      <c r="C284" s="390" t="s">
        <v>5337</v>
      </c>
      <c r="D284" s="390" t="s">
        <v>3948</v>
      </c>
      <c r="E284" s="391" t="s">
        <v>162</v>
      </c>
      <c r="F284" s="389" t="s">
        <v>5680</v>
      </c>
      <c r="G284" s="389" t="s">
        <v>5723</v>
      </c>
      <c r="H284" s="389" t="s">
        <v>6737</v>
      </c>
      <c r="I284" s="389" t="s">
        <v>385</v>
      </c>
      <c r="J284" s="402" t="s">
        <v>8188</v>
      </c>
    </row>
    <row r="285" spans="1:10" ht="102" x14ac:dyDescent="0.25">
      <c r="A285" s="401" t="s">
        <v>5334</v>
      </c>
      <c r="B285" s="390" t="s">
        <v>163</v>
      </c>
      <c r="C285" s="390" t="s">
        <v>5335</v>
      </c>
      <c r="D285" s="390" t="s">
        <v>3948</v>
      </c>
      <c r="E285" s="391" t="s">
        <v>162</v>
      </c>
      <c r="F285" s="389" t="s">
        <v>5686</v>
      </c>
      <c r="G285" s="389" t="s">
        <v>6523</v>
      </c>
      <c r="H285" s="389" t="s">
        <v>6738</v>
      </c>
      <c r="I285" s="389" t="s">
        <v>385</v>
      </c>
      <c r="J285" s="402" t="s">
        <v>8189</v>
      </c>
    </row>
    <row r="286" spans="1:10" ht="25.5" x14ac:dyDescent="0.25">
      <c r="A286" s="401" t="s">
        <v>2713</v>
      </c>
      <c r="B286" s="390" t="s">
        <v>163</v>
      </c>
      <c r="C286" s="390" t="s">
        <v>2714</v>
      </c>
      <c r="D286" s="390" t="s">
        <v>1918</v>
      </c>
      <c r="E286" s="391" t="s">
        <v>4</v>
      </c>
      <c r="F286" s="389" t="s">
        <v>6653</v>
      </c>
      <c r="G286" s="389" t="s">
        <v>6739</v>
      </c>
      <c r="H286" s="389" t="s">
        <v>6740</v>
      </c>
      <c r="I286" s="389" t="s">
        <v>385</v>
      </c>
      <c r="J286" s="402" t="s">
        <v>8190</v>
      </c>
    </row>
    <row r="287" spans="1:10" ht="51" x14ac:dyDescent="0.25">
      <c r="A287" s="401" t="s">
        <v>4887</v>
      </c>
      <c r="B287" s="390" t="s">
        <v>163</v>
      </c>
      <c r="C287" s="390" t="s">
        <v>4888</v>
      </c>
      <c r="D287" s="390" t="s">
        <v>1918</v>
      </c>
      <c r="E287" s="391" t="s">
        <v>4</v>
      </c>
      <c r="F287" s="389" t="s">
        <v>374</v>
      </c>
      <c r="G287" s="389" t="s">
        <v>6741</v>
      </c>
      <c r="H287" s="389" t="s">
        <v>6741</v>
      </c>
      <c r="I287" s="389" t="s">
        <v>385</v>
      </c>
      <c r="J287" s="402" t="s">
        <v>6291</v>
      </c>
    </row>
    <row r="288" spans="1:10" ht="51" x14ac:dyDescent="0.25">
      <c r="A288" s="401" t="s">
        <v>5383</v>
      </c>
      <c r="B288" s="390" t="s">
        <v>12</v>
      </c>
      <c r="C288" s="390" t="s">
        <v>5384</v>
      </c>
      <c r="D288" s="390" t="s">
        <v>4141</v>
      </c>
      <c r="E288" s="391" t="s">
        <v>4</v>
      </c>
      <c r="F288" s="389" t="s">
        <v>375</v>
      </c>
      <c r="G288" s="389" t="s">
        <v>6742</v>
      </c>
      <c r="H288" s="389" t="s">
        <v>6743</v>
      </c>
      <c r="I288" s="389" t="s">
        <v>385</v>
      </c>
      <c r="J288" s="402" t="s">
        <v>8191</v>
      </c>
    </row>
    <row r="289" spans="1:10" ht="38.25" x14ac:dyDescent="0.25">
      <c r="A289" s="401" t="s">
        <v>1374</v>
      </c>
      <c r="B289" s="390" t="s">
        <v>163</v>
      </c>
      <c r="C289" s="390" t="s">
        <v>1375</v>
      </c>
      <c r="D289" s="390" t="s">
        <v>713</v>
      </c>
      <c r="E289" s="391" t="s">
        <v>4</v>
      </c>
      <c r="F289" s="389" t="s">
        <v>3271</v>
      </c>
      <c r="G289" s="389" t="s">
        <v>6744</v>
      </c>
      <c r="H289" s="389" t="s">
        <v>6745</v>
      </c>
      <c r="I289" s="389" t="s">
        <v>385</v>
      </c>
      <c r="J289" s="402" t="s">
        <v>8192</v>
      </c>
    </row>
    <row r="290" spans="1:10" ht="38.25" x14ac:dyDescent="0.25">
      <c r="A290" s="401" t="s">
        <v>1513</v>
      </c>
      <c r="B290" s="390" t="s">
        <v>163</v>
      </c>
      <c r="C290" s="390" t="s">
        <v>1514</v>
      </c>
      <c r="D290" s="390" t="s">
        <v>198</v>
      </c>
      <c r="E290" s="391" t="s">
        <v>4</v>
      </c>
      <c r="F290" s="389" t="s">
        <v>2312</v>
      </c>
      <c r="G290" s="389" t="s">
        <v>6746</v>
      </c>
      <c r="H290" s="389" t="s">
        <v>6747</v>
      </c>
      <c r="I290" s="389" t="s">
        <v>385</v>
      </c>
      <c r="J290" s="402" t="s">
        <v>8193</v>
      </c>
    </row>
    <row r="291" spans="1:10" ht="51" x14ac:dyDescent="0.25">
      <c r="A291" s="401" t="s">
        <v>2728</v>
      </c>
      <c r="B291" s="390" t="s">
        <v>163</v>
      </c>
      <c r="C291" s="390" t="s">
        <v>2729</v>
      </c>
      <c r="D291" s="390" t="s">
        <v>198</v>
      </c>
      <c r="E291" s="391" t="s">
        <v>3</v>
      </c>
      <c r="F291" s="389" t="s">
        <v>1083</v>
      </c>
      <c r="G291" s="389" t="s">
        <v>6748</v>
      </c>
      <c r="H291" s="389" t="s">
        <v>6749</v>
      </c>
      <c r="I291" s="389" t="s">
        <v>385</v>
      </c>
      <c r="J291" s="402" t="s">
        <v>8194</v>
      </c>
    </row>
    <row r="292" spans="1:10" ht="51" x14ac:dyDescent="0.25">
      <c r="A292" s="401" t="s">
        <v>2819</v>
      </c>
      <c r="B292" s="390" t="s">
        <v>12</v>
      </c>
      <c r="C292" s="390" t="s">
        <v>5439</v>
      </c>
      <c r="D292" s="390" t="s">
        <v>779</v>
      </c>
      <c r="E292" s="391" t="s">
        <v>4</v>
      </c>
      <c r="F292" s="389" t="s">
        <v>375</v>
      </c>
      <c r="G292" s="389" t="s">
        <v>6750</v>
      </c>
      <c r="H292" s="389" t="s">
        <v>6751</v>
      </c>
      <c r="I292" s="389" t="s">
        <v>385</v>
      </c>
      <c r="J292" s="402" t="s">
        <v>8195</v>
      </c>
    </row>
    <row r="293" spans="1:10" ht="63.75" x14ac:dyDescent="0.25">
      <c r="A293" s="401" t="s">
        <v>5852</v>
      </c>
      <c r="B293" s="390" t="s">
        <v>12</v>
      </c>
      <c r="C293" s="390" t="s">
        <v>2595</v>
      </c>
      <c r="D293" s="390" t="s">
        <v>1032</v>
      </c>
      <c r="E293" s="391" t="s">
        <v>3</v>
      </c>
      <c r="F293" s="389" t="s">
        <v>4670</v>
      </c>
      <c r="G293" s="389" t="s">
        <v>6752</v>
      </c>
      <c r="H293" s="389" t="s">
        <v>6753</v>
      </c>
      <c r="I293" s="389" t="s">
        <v>385</v>
      </c>
      <c r="J293" s="402" t="s">
        <v>8196</v>
      </c>
    </row>
    <row r="294" spans="1:10" ht="38.25" x14ac:dyDescent="0.25">
      <c r="A294" s="401" t="s">
        <v>2624</v>
      </c>
      <c r="B294" s="390" t="s">
        <v>163</v>
      </c>
      <c r="C294" s="390" t="s">
        <v>2625</v>
      </c>
      <c r="D294" s="390" t="s">
        <v>194</v>
      </c>
      <c r="E294" s="391" t="s">
        <v>4</v>
      </c>
      <c r="F294" s="389" t="s">
        <v>6754</v>
      </c>
      <c r="G294" s="389" t="s">
        <v>6755</v>
      </c>
      <c r="H294" s="389" t="s">
        <v>6756</v>
      </c>
      <c r="I294" s="389" t="s">
        <v>385</v>
      </c>
      <c r="J294" s="402" t="s">
        <v>8197</v>
      </c>
    </row>
    <row r="295" spans="1:10" ht="76.5" x14ac:dyDescent="0.25">
      <c r="A295" s="401" t="s">
        <v>4699</v>
      </c>
      <c r="B295" s="390" t="s">
        <v>163</v>
      </c>
      <c r="C295" s="390" t="s">
        <v>4700</v>
      </c>
      <c r="D295" s="390" t="s">
        <v>1789</v>
      </c>
      <c r="E295" s="391" t="s">
        <v>4</v>
      </c>
      <c r="F295" s="389" t="s">
        <v>386</v>
      </c>
      <c r="G295" s="389" t="s">
        <v>6757</v>
      </c>
      <c r="H295" s="389" t="s">
        <v>6758</v>
      </c>
      <c r="I295" s="389" t="s">
        <v>385</v>
      </c>
      <c r="J295" s="402" t="s">
        <v>8198</v>
      </c>
    </row>
    <row r="296" spans="1:10" ht="38.25" x14ac:dyDescent="0.25">
      <c r="A296" s="401" t="s">
        <v>1733</v>
      </c>
      <c r="B296" s="390" t="s">
        <v>163</v>
      </c>
      <c r="C296" s="390" t="s">
        <v>1734</v>
      </c>
      <c r="D296" s="390" t="s">
        <v>1918</v>
      </c>
      <c r="E296" s="391" t="s">
        <v>4</v>
      </c>
      <c r="F296" s="389" t="s">
        <v>2424</v>
      </c>
      <c r="G296" s="389" t="s">
        <v>6759</v>
      </c>
      <c r="H296" s="389" t="s">
        <v>6760</v>
      </c>
      <c r="I296" s="389" t="s">
        <v>385</v>
      </c>
      <c r="J296" s="402" t="s">
        <v>8199</v>
      </c>
    </row>
    <row r="297" spans="1:10" ht="51" x14ac:dyDescent="0.25">
      <c r="A297" s="401" t="s">
        <v>2554</v>
      </c>
      <c r="B297" s="390" t="s">
        <v>163</v>
      </c>
      <c r="C297" s="390" t="s">
        <v>2555</v>
      </c>
      <c r="D297" s="390" t="s">
        <v>1789</v>
      </c>
      <c r="E297" s="391" t="s">
        <v>4</v>
      </c>
      <c r="F297" s="389" t="s">
        <v>375</v>
      </c>
      <c r="G297" s="389" t="s">
        <v>6761</v>
      </c>
      <c r="H297" s="389" t="s">
        <v>6762</v>
      </c>
      <c r="I297" s="389" t="s">
        <v>385</v>
      </c>
      <c r="J297" s="402" t="s">
        <v>8200</v>
      </c>
    </row>
    <row r="298" spans="1:10" ht="76.5" x14ac:dyDescent="0.25">
      <c r="A298" s="401" t="s">
        <v>4701</v>
      </c>
      <c r="B298" s="390" t="s">
        <v>163</v>
      </c>
      <c r="C298" s="390" t="s">
        <v>4702</v>
      </c>
      <c r="D298" s="390" t="s">
        <v>1789</v>
      </c>
      <c r="E298" s="391" t="s">
        <v>4</v>
      </c>
      <c r="F298" s="389" t="s">
        <v>376</v>
      </c>
      <c r="G298" s="389" t="s">
        <v>6763</v>
      </c>
      <c r="H298" s="389" t="s">
        <v>6764</v>
      </c>
      <c r="I298" s="389" t="s">
        <v>385</v>
      </c>
      <c r="J298" s="402" t="s">
        <v>8201</v>
      </c>
    </row>
    <row r="299" spans="1:10" ht="38.25" x14ac:dyDescent="0.25">
      <c r="A299" s="401" t="s">
        <v>2428</v>
      </c>
      <c r="B299" s="390" t="s">
        <v>12</v>
      </c>
      <c r="C299" s="390" t="s">
        <v>2487</v>
      </c>
      <c r="D299" s="390" t="s">
        <v>716</v>
      </c>
      <c r="E299" s="391" t="s">
        <v>4</v>
      </c>
      <c r="F299" s="389" t="s">
        <v>2424</v>
      </c>
      <c r="G299" s="389" t="s">
        <v>6814</v>
      </c>
      <c r="H299" s="389" t="s">
        <v>7574</v>
      </c>
      <c r="I299" s="389" t="s">
        <v>385</v>
      </c>
      <c r="J299" s="402" t="s">
        <v>8202</v>
      </c>
    </row>
    <row r="300" spans="1:10" ht="38.25" x14ac:dyDescent="0.25">
      <c r="A300" s="401" t="s">
        <v>5953</v>
      </c>
      <c r="B300" s="390" t="s">
        <v>163</v>
      </c>
      <c r="C300" s="390" t="s">
        <v>5954</v>
      </c>
      <c r="D300" s="390" t="s">
        <v>198</v>
      </c>
      <c r="E300" s="391" t="s">
        <v>4</v>
      </c>
      <c r="F300" s="389" t="s">
        <v>374</v>
      </c>
      <c r="G300" s="389" t="s">
        <v>6765</v>
      </c>
      <c r="H300" s="389" t="s">
        <v>6765</v>
      </c>
      <c r="I300" s="389" t="s">
        <v>385</v>
      </c>
      <c r="J300" s="402" t="s">
        <v>8203</v>
      </c>
    </row>
    <row r="301" spans="1:10" ht="63.75" x14ac:dyDescent="0.25">
      <c r="A301" s="401" t="s">
        <v>3637</v>
      </c>
      <c r="B301" s="390" t="s">
        <v>163</v>
      </c>
      <c r="C301" s="390" t="s">
        <v>3638</v>
      </c>
      <c r="D301" s="390" t="s">
        <v>4093</v>
      </c>
      <c r="E301" s="391" t="s">
        <v>4</v>
      </c>
      <c r="F301" s="389" t="s">
        <v>374</v>
      </c>
      <c r="G301" s="389" t="s">
        <v>6766</v>
      </c>
      <c r="H301" s="389" t="s">
        <v>6766</v>
      </c>
      <c r="I301" s="389" t="s">
        <v>385</v>
      </c>
      <c r="J301" s="402" t="s">
        <v>8204</v>
      </c>
    </row>
    <row r="302" spans="1:10" ht="51" x14ac:dyDescent="0.25">
      <c r="A302" s="401" t="s">
        <v>4818</v>
      </c>
      <c r="B302" s="390" t="s">
        <v>163</v>
      </c>
      <c r="C302" s="390" t="s">
        <v>4819</v>
      </c>
      <c r="D302" s="390" t="s">
        <v>978</v>
      </c>
      <c r="E302" s="391" t="s">
        <v>4</v>
      </c>
      <c r="F302" s="389" t="s">
        <v>2301</v>
      </c>
      <c r="G302" s="389" t="s">
        <v>6768</v>
      </c>
      <c r="H302" s="389" t="s">
        <v>6769</v>
      </c>
      <c r="I302" s="389" t="s">
        <v>385</v>
      </c>
      <c r="J302" s="402" t="s">
        <v>8205</v>
      </c>
    </row>
    <row r="303" spans="1:10" ht="38.25" x14ac:dyDescent="0.25">
      <c r="A303" s="401" t="s">
        <v>5817</v>
      </c>
      <c r="B303" s="390" t="s">
        <v>163</v>
      </c>
      <c r="C303" s="390" t="s">
        <v>5818</v>
      </c>
      <c r="D303" s="390" t="s">
        <v>194</v>
      </c>
      <c r="E303" s="391" t="s">
        <v>3</v>
      </c>
      <c r="F303" s="389" t="s">
        <v>5208</v>
      </c>
      <c r="G303" s="389" t="s">
        <v>6770</v>
      </c>
      <c r="H303" s="389" t="s">
        <v>6771</v>
      </c>
      <c r="I303" s="389" t="s">
        <v>385</v>
      </c>
      <c r="J303" s="402" t="s">
        <v>8206</v>
      </c>
    </row>
    <row r="304" spans="1:10" ht="38.25" x14ac:dyDescent="0.25">
      <c r="A304" s="401" t="s">
        <v>5952</v>
      </c>
      <c r="B304" s="390" t="s">
        <v>163</v>
      </c>
      <c r="C304" s="390" t="s">
        <v>4876</v>
      </c>
      <c r="D304" s="390" t="s">
        <v>198</v>
      </c>
      <c r="E304" s="391" t="s">
        <v>4</v>
      </c>
      <c r="F304" s="389" t="s">
        <v>374</v>
      </c>
      <c r="G304" s="389" t="s">
        <v>6773</v>
      </c>
      <c r="H304" s="389" t="s">
        <v>6773</v>
      </c>
      <c r="I304" s="389" t="s">
        <v>385</v>
      </c>
      <c r="J304" s="402" t="s">
        <v>8207</v>
      </c>
    </row>
    <row r="305" spans="1:10" ht="76.5" x14ac:dyDescent="0.25">
      <c r="A305" s="401" t="s">
        <v>592</v>
      </c>
      <c r="B305" s="390" t="s">
        <v>12</v>
      </c>
      <c r="C305" s="390" t="s">
        <v>593</v>
      </c>
      <c r="D305" s="390" t="s">
        <v>2479</v>
      </c>
      <c r="E305" s="391" t="s">
        <v>162</v>
      </c>
      <c r="F305" s="389" t="s">
        <v>5682</v>
      </c>
      <c r="G305" s="389" t="s">
        <v>6291</v>
      </c>
      <c r="H305" s="389" t="s">
        <v>5681</v>
      </c>
      <c r="I305" s="389" t="s">
        <v>385</v>
      </c>
      <c r="J305" s="402" t="s">
        <v>8208</v>
      </c>
    </row>
    <row r="306" spans="1:10" ht="38.25" x14ac:dyDescent="0.25">
      <c r="A306" s="401" t="s">
        <v>3598</v>
      </c>
      <c r="B306" s="390" t="s">
        <v>163</v>
      </c>
      <c r="C306" s="390" t="s">
        <v>3599</v>
      </c>
      <c r="D306" s="390" t="s">
        <v>194</v>
      </c>
      <c r="E306" s="391" t="s">
        <v>4</v>
      </c>
      <c r="F306" s="389" t="s">
        <v>386</v>
      </c>
      <c r="G306" s="389" t="s">
        <v>6774</v>
      </c>
      <c r="H306" s="389" t="s">
        <v>6775</v>
      </c>
      <c r="I306" s="389" t="s">
        <v>385</v>
      </c>
      <c r="J306" s="402" t="s">
        <v>8209</v>
      </c>
    </row>
    <row r="307" spans="1:10" ht="38.25" x14ac:dyDescent="0.25">
      <c r="A307" s="401" t="s">
        <v>2810</v>
      </c>
      <c r="B307" s="390" t="s">
        <v>163</v>
      </c>
      <c r="C307" s="390" t="s">
        <v>2811</v>
      </c>
      <c r="D307" s="390" t="s">
        <v>189</v>
      </c>
      <c r="E307" s="391" t="s">
        <v>4</v>
      </c>
      <c r="F307" s="389" t="s">
        <v>2312</v>
      </c>
      <c r="G307" s="389" t="s">
        <v>6685</v>
      </c>
      <c r="H307" s="389" t="s">
        <v>6776</v>
      </c>
      <c r="I307" s="389" t="s">
        <v>385</v>
      </c>
      <c r="J307" s="402" t="s">
        <v>8210</v>
      </c>
    </row>
    <row r="308" spans="1:10" ht="38.25" x14ac:dyDescent="0.25">
      <c r="A308" s="401" t="s">
        <v>3560</v>
      </c>
      <c r="B308" s="390" t="s">
        <v>12</v>
      </c>
      <c r="C308" s="390" t="s">
        <v>3561</v>
      </c>
      <c r="D308" s="390" t="s">
        <v>3999</v>
      </c>
      <c r="E308" s="391" t="s">
        <v>4</v>
      </c>
      <c r="F308" s="389" t="s">
        <v>3446</v>
      </c>
      <c r="G308" s="389" t="s">
        <v>6886</v>
      </c>
      <c r="H308" s="389" t="s">
        <v>7575</v>
      </c>
      <c r="I308" s="389" t="s">
        <v>385</v>
      </c>
      <c r="J308" s="402" t="s">
        <v>8211</v>
      </c>
    </row>
    <row r="309" spans="1:10" ht="51" x14ac:dyDescent="0.25">
      <c r="A309" s="401" t="s">
        <v>5785</v>
      </c>
      <c r="B309" s="390" t="s">
        <v>163</v>
      </c>
      <c r="C309" s="390" t="s">
        <v>5786</v>
      </c>
      <c r="D309" s="390" t="s">
        <v>198</v>
      </c>
      <c r="E309" s="391" t="s">
        <v>3</v>
      </c>
      <c r="F309" s="389" t="s">
        <v>2314</v>
      </c>
      <c r="G309" s="389" t="s">
        <v>6777</v>
      </c>
      <c r="H309" s="389" t="s">
        <v>6778</v>
      </c>
      <c r="I309" s="389" t="s">
        <v>385</v>
      </c>
      <c r="J309" s="402" t="s">
        <v>8212</v>
      </c>
    </row>
    <row r="310" spans="1:10" ht="38.25" x14ac:dyDescent="0.25">
      <c r="A310" s="401" t="s">
        <v>602</v>
      </c>
      <c r="B310" s="390" t="s">
        <v>12</v>
      </c>
      <c r="C310" s="390" t="s">
        <v>603</v>
      </c>
      <c r="D310" s="390" t="s">
        <v>987</v>
      </c>
      <c r="E310" s="391" t="s">
        <v>3</v>
      </c>
      <c r="F310" s="389" t="s">
        <v>1083</v>
      </c>
      <c r="G310" s="389" t="s">
        <v>6835</v>
      </c>
      <c r="H310" s="389" t="s">
        <v>7576</v>
      </c>
      <c r="I310" s="389" t="s">
        <v>385</v>
      </c>
      <c r="J310" s="402" t="s">
        <v>8213</v>
      </c>
    </row>
    <row r="311" spans="1:10" ht="25.5" x14ac:dyDescent="0.25">
      <c r="A311" s="401" t="s">
        <v>5239</v>
      </c>
      <c r="B311" s="390" t="s">
        <v>163</v>
      </c>
      <c r="C311" s="390" t="s">
        <v>5240</v>
      </c>
      <c r="D311" s="390" t="s">
        <v>3932</v>
      </c>
      <c r="E311" s="391" t="s">
        <v>162</v>
      </c>
      <c r="F311" s="389" t="s">
        <v>7577</v>
      </c>
      <c r="G311" s="389" t="s">
        <v>6840</v>
      </c>
      <c r="H311" s="389" t="s">
        <v>7578</v>
      </c>
      <c r="I311" s="389" t="s">
        <v>385</v>
      </c>
      <c r="J311" s="402" t="s">
        <v>8214</v>
      </c>
    </row>
    <row r="312" spans="1:10" ht="76.5" x14ac:dyDescent="0.25">
      <c r="A312" s="401" t="s">
        <v>2823</v>
      </c>
      <c r="B312" s="390" t="s">
        <v>163</v>
      </c>
      <c r="C312" s="390" t="s">
        <v>2824</v>
      </c>
      <c r="D312" s="390" t="s">
        <v>198</v>
      </c>
      <c r="E312" s="391" t="s">
        <v>4</v>
      </c>
      <c r="F312" s="389" t="s">
        <v>375</v>
      </c>
      <c r="G312" s="389" t="s">
        <v>6779</v>
      </c>
      <c r="H312" s="389" t="s">
        <v>6780</v>
      </c>
      <c r="I312" s="389" t="s">
        <v>385</v>
      </c>
      <c r="J312" s="402" t="s">
        <v>8215</v>
      </c>
    </row>
    <row r="313" spans="1:10" ht="63.75" x14ac:dyDescent="0.25">
      <c r="A313" s="401" t="s">
        <v>1741</v>
      </c>
      <c r="B313" s="390" t="s">
        <v>163</v>
      </c>
      <c r="C313" s="390" t="s">
        <v>1742</v>
      </c>
      <c r="D313" s="390" t="s">
        <v>189</v>
      </c>
      <c r="E313" s="391" t="s">
        <v>4</v>
      </c>
      <c r="F313" s="389" t="s">
        <v>374</v>
      </c>
      <c r="G313" s="389" t="s">
        <v>6781</v>
      </c>
      <c r="H313" s="389" t="s">
        <v>6781</v>
      </c>
      <c r="I313" s="389" t="s">
        <v>385</v>
      </c>
      <c r="J313" s="402" t="s">
        <v>8216</v>
      </c>
    </row>
    <row r="314" spans="1:10" ht="51" x14ac:dyDescent="0.25">
      <c r="A314" s="401" t="s">
        <v>4889</v>
      </c>
      <c r="B314" s="390" t="s">
        <v>163</v>
      </c>
      <c r="C314" s="390" t="s">
        <v>4890</v>
      </c>
      <c r="D314" s="390" t="s">
        <v>483</v>
      </c>
      <c r="E314" s="391" t="s">
        <v>162</v>
      </c>
      <c r="F314" s="389" t="s">
        <v>5209</v>
      </c>
      <c r="G314" s="389" t="s">
        <v>6782</v>
      </c>
      <c r="H314" s="389" t="s">
        <v>6783</v>
      </c>
      <c r="I314" s="389" t="s">
        <v>385</v>
      </c>
      <c r="J314" s="402" t="s">
        <v>6888</v>
      </c>
    </row>
    <row r="315" spans="1:10" ht="38.25" x14ac:dyDescent="0.25">
      <c r="A315" s="401" t="s">
        <v>7411</v>
      </c>
      <c r="B315" s="390" t="s">
        <v>12</v>
      </c>
      <c r="C315" s="390" t="s">
        <v>7412</v>
      </c>
      <c r="D315" s="390" t="s">
        <v>716</v>
      </c>
      <c r="E315" s="391" t="s">
        <v>4</v>
      </c>
      <c r="F315" s="389" t="s">
        <v>6903</v>
      </c>
      <c r="G315" s="389" t="s">
        <v>7579</v>
      </c>
      <c r="H315" s="389" t="s">
        <v>7580</v>
      </c>
      <c r="I315" s="389" t="s">
        <v>385</v>
      </c>
      <c r="J315" s="402" t="s">
        <v>8217</v>
      </c>
    </row>
    <row r="316" spans="1:10" ht="25.5" x14ac:dyDescent="0.25">
      <c r="A316" s="401" t="s">
        <v>3507</v>
      </c>
      <c r="B316" s="390" t="s">
        <v>163</v>
      </c>
      <c r="C316" s="390" t="s">
        <v>3508</v>
      </c>
      <c r="D316" s="390" t="s">
        <v>3742</v>
      </c>
      <c r="E316" s="391" t="s">
        <v>162</v>
      </c>
      <c r="F316" s="389" t="s">
        <v>7514</v>
      </c>
      <c r="G316" s="389" t="s">
        <v>5718</v>
      </c>
      <c r="H316" s="389" t="s">
        <v>7581</v>
      </c>
      <c r="I316" s="389" t="s">
        <v>385</v>
      </c>
      <c r="J316" s="402" t="s">
        <v>8218</v>
      </c>
    </row>
    <row r="317" spans="1:10" ht="51" x14ac:dyDescent="0.25">
      <c r="A317" s="401" t="s">
        <v>4629</v>
      </c>
      <c r="B317" s="390" t="s">
        <v>163</v>
      </c>
      <c r="C317" s="390" t="s">
        <v>4630</v>
      </c>
      <c r="D317" s="390" t="s">
        <v>194</v>
      </c>
      <c r="E317" s="391" t="s">
        <v>3</v>
      </c>
      <c r="F317" s="389" t="s">
        <v>6721</v>
      </c>
      <c r="G317" s="389" t="s">
        <v>6786</v>
      </c>
      <c r="H317" s="389" t="s">
        <v>6787</v>
      </c>
      <c r="I317" s="389" t="s">
        <v>385</v>
      </c>
      <c r="J317" s="402" t="s">
        <v>8219</v>
      </c>
    </row>
    <row r="318" spans="1:10" ht="63.75" x14ac:dyDescent="0.25">
      <c r="A318" s="401" t="s">
        <v>5372</v>
      </c>
      <c r="B318" s="390" t="s">
        <v>12</v>
      </c>
      <c r="C318" s="390" t="s">
        <v>5373</v>
      </c>
      <c r="D318" s="390" t="s">
        <v>2468</v>
      </c>
      <c r="E318" s="391" t="s">
        <v>162</v>
      </c>
      <c r="F318" s="389" t="s">
        <v>5685</v>
      </c>
      <c r="G318" s="389" t="s">
        <v>6788</v>
      </c>
      <c r="H318" s="389" t="s">
        <v>6789</v>
      </c>
      <c r="I318" s="389" t="s">
        <v>385</v>
      </c>
      <c r="J318" s="402" t="s">
        <v>8220</v>
      </c>
    </row>
    <row r="319" spans="1:10" ht="63.75" x14ac:dyDescent="0.25">
      <c r="A319" s="401" t="s">
        <v>1556</v>
      </c>
      <c r="B319" s="390" t="s">
        <v>12</v>
      </c>
      <c r="C319" s="390" t="s">
        <v>1557</v>
      </c>
      <c r="D319" s="390" t="s">
        <v>778</v>
      </c>
      <c r="E319" s="391" t="s">
        <v>4</v>
      </c>
      <c r="F319" s="389" t="s">
        <v>6790</v>
      </c>
      <c r="G319" s="389" t="s">
        <v>6791</v>
      </c>
      <c r="H319" s="389" t="s">
        <v>6792</v>
      </c>
      <c r="I319" s="389" t="s">
        <v>385</v>
      </c>
      <c r="J319" s="402" t="s">
        <v>7582</v>
      </c>
    </row>
    <row r="320" spans="1:10" ht="38.25" x14ac:dyDescent="0.25">
      <c r="A320" s="401" t="s">
        <v>5806</v>
      </c>
      <c r="B320" s="390" t="s">
        <v>12</v>
      </c>
      <c r="C320" s="390" t="s">
        <v>5807</v>
      </c>
      <c r="D320" s="390" t="s">
        <v>716</v>
      </c>
      <c r="E320" s="391" t="s">
        <v>4</v>
      </c>
      <c r="F320" s="389" t="s">
        <v>418</v>
      </c>
      <c r="G320" s="389" t="s">
        <v>6794</v>
      </c>
      <c r="H320" s="389" t="s">
        <v>6795</v>
      </c>
      <c r="I320" s="389" t="s">
        <v>385</v>
      </c>
      <c r="J320" s="402" t="s">
        <v>6691</v>
      </c>
    </row>
    <row r="321" spans="1:10" ht="38.25" x14ac:dyDescent="0.25">
      <c r="A321" s="401" t="s">
        <v>2622</v>
      </c>
      <c r="B321" s="390" t="s">
        <v>163</v>
      </c>
      <c r="C321" s="390" t="s">
        <v>2623</v>
      </c>
      <c r="D321" s="390" t="s">
        <v>194</v>
      </c>
      <c r="E321" s="391" t="s">
        <v>4</v>
      </c>
      <c r="F321" s="389" t="s">
        <v>6754</v>
      </c>
      <c r="G321" s="389" t="s">
        <v>6796</v>
      </c>
      <c r="H321" s="389" t="s">
        <v>6797</v>
      </c>
      <c r="I321" s="389" t="s">
        <v>385</v>
      </c>
      <c r="J321" s="402" t="s">
        <v>7583</v>
      </c>
    </row>
    <row r="322" spans="1:10" x14ac:dyDescent="0.25">
      <c r="A322" s="401" t="s">
        <v>2829</v>
      </c>
      <c r="B322" s="390" t="s">
        <v>163</v>
      </c>
      <c r="C322" s="390" t="s">
        <v>2830</v>
      </c>
      <c r="D322" s="390" t="s">
        <v>483</v>
      </c>
      <c r="E322" s="391" t="s">
        <v>4</v>
      </c>
      <c r="F322" s="389" t="s">
        <v>2424</v>
      </c>
      <c r="G322" s="389" t="s">
        <v>6798</v>
      </c>
      <c r="H322" s="389" t="s">
        <v>6799</v>
      </c>
      <c r="I322" s="389" t="s">
        <v>387</v>
      </c>
      <c r="J322" s="402" t="s">
        <v>8221</v>
      </c>
    </row>
    <row r="323" spans="1:10" ht="51" x14ac:dyDescent="0.25">
      <c r="A323" s="401" t="s">
        <v>5393</v>
      </c>
      <c r="B323" s="390" t="s">
        <v>163</v>
      </c>
      <c r="C323" s="390" t="s">
        <v>5394</v>
      </c>
      <c r="D323" s="390" t="s">
        <v>198</v>
      </c>
      <c r="E323" s="391" t="s">
        <v>3</v>
      </c>
      <c r="F323" s="389" t="s">
        <v>572</v>
      </c>
      <c r="G323" s="389" t="s">
        <v>6800</v>
      </c>
      <c r="H323" s="389" t="s">
        <v>6801</v>
      </c>
      <c r="I323" s="389" t="s">
        <v>387</v>
      </c>
      <c r="J323" s="402" t="s">
        <v>7584</v>
      </c>
    </row>
    <row r="324" spans="1:10" ht="38.25" x14ac:dyDescent="0.25">
      <c r="A324" s="401" t="s">
        <v>1646</v>
      </c>
      <c r="B324" s="390" t="s">
        <v>12</v>
      </c>
      <c r="C324" s="390" t="s">
        <v>1647</v>
      </c>
      <c r="D324" s="390" t="s">
        <v>987</v>
      </c>
      <c r="E324" s="391" t="s">
        <v>3</v>
      </c>
      <c r="F324" s="389" t="s">
        <v>4665</v>
      </c>
      <c r="G324" s="389" t="s">
        <v>6802</v>
      </c>
      <c r="H324" s="389" t="s">
        <v>6803</v>
      </c>
      <c r="I324" s="389" t="s">
        <v>387</v>
      </c>
      <c r="J324" s="402" t="s">
        <v>8222</v>
      </c>
    </row>
    <row r="325" spans="1:10" ht="76.5" x14ac:dyDescent="0.25">
      <c r="A325" s="401" t="s">
        <v>5225</v>
      </c>
      <c r="B325" s="390" t="s">
        <v>163</v>
      </c>
      <c r="C325" s="390" t="s">
        <v>5226</v>
      </c>
      <c r="D325" s="390" t="s">
        <v>483</v>
      </c>
      <c r="E325" s="391" t="s">
        <v>4</v>
      </c>
      <c r="F325" s="389" t="s">
        <v>374</v>
      </c>
      <c r="G325" s="389" t="s">
        <v>6804</v>
      </c>
      <c r="H325" s="389" t="s">
        <v>6804</v>
      </c>
      <c r="I325" s="389" t="s">
        <v>387</v>
      </c>
      <c r="J325" s="402" t="s">
        <v>8223</v>
      </c>
    </row>
    <row r="326" spans="1:10" ht="38.25" x14ac:dyDescent="0.25">
      <c r="A326" s="401" t="s">
        <v>1380</v>
      </c>
      <c r="B326" s="390" t="s">
        <v>163</v>
      </c>
      <c r="C326" s="390" t="s">
        <v>1381</v>
      </c>
      <c r="D326" s="390" t="s">
        <v>713</v>
      </c>
      <c r="E326" s="391" t="s">
        <v>4</v>
      </c>
      <c r="F326" s="389" t="s">
        <v>4664</v>
      </c>
      <c r="G326" s="389" t="s">
        <v>6805</v>
      </c>
      <c r="H326" s="389" t="s">
        <v>6806</v>
      </c>
      <c r="I326" s="389" t="s">
        <v>387</v>
      </c>
      <c r="J326" s="402" t="s">
        <v>8224</v>
      </c>
    </row>
    <row r="327" spans="1:10" ht="25.5" x14ac:dyDescent="0.25">
      <c r="A327" s="401" t="s">
        <v>1402</v>
      </c>
      <c r="B327" s="390" t="s">
        <v>163</v>
      </c>
      <c r="C327" s="390" t="s">
        <v>1403</v>
      </c>
      <c r="D327" s="390" t="s">
        <v>1918</v>
      </c>
      <c r="E327" s="391" t="s">
        <v>4</v>
      </c>
      <c r="F327" s="389" t="s">
        <v>934</v>
      </c>
      <c r="G327" s="389" t="s">
        <v>6807</v>
      </c>
      <c r="H327" s="389" t="s">
        <v>6808</v>
      </c>
      <c r="I327" s="389" t="s">
        <v>387</v>
      </c>
      <c r="J327" s="402" t="s">
        <v>8225</v>
      </c>
    </row>
    <row r="328" spans="1:10" ht="38.25" x14ac:dyDescent="0.25">
      <c r="A328" s="401" t="s">
        <v>1707</v>
      </c>
      <c r="B328" s="390" t="s">
        <v>163</v>
      </c>
      <c r="C328" s="390" t="s">
        <v>1708</v>
      </c>
      <c r="D328" s="390" t="s">
        <v>198</v>
      </c>
      <c r="E328" s="391" t="s">
        <v>4</v>
      </c>
      <c r="F328" s="389" t="s">
        <v>2312</v>
      </c>
      <c r="G328" s="389" t="s">
        <v>6809</v>
      </c>
      <c r="H328" s="389" t="s">
        <v>6810</v>
      </c>
      <c r="I328" s="389" t="s">
        <v>387</v>
      </c>
      <c r="J328" s="402" t="s">
        <v>8226</v>
      </c>
    </row>
    <row r="329" spans="1:10" ht="102" x14ac:dyDescent="0.25">
      <c r="A329" s="401" t="s">
        <v>5823</v>
      </c>
      <c r="B329" s="390" t="s">
        <v>12</v>
      </c>
      <c r="C329" s="390" t="s">
        <v>5824</v>
      </c>
      <c r="D329" s="390" t="s">
        <v>2490</v>
      </c>
      <c r="E329" s="391" t="s">
        <v>3</v>
      </c>
      <c r="F329" s="389" t="s">
        <v>6811</v>
      </c>
      <c r="G329" s="389" t="s">
        <v>6812</v>
      </c>
      <c r="H329" s="389" t="s">
        <v>6813</v>
      </c>
      <c r="I329" s="389" t="s">
        <v>387</v>
      </c>
      <c r="J329" s="402" t="s">
        <v>8227</v>
      </c>
    </row>
    <row r="330" spans="1:10" ht="76.5" x14ac:dyDescent="0.25">
      <c r="A330" s="401" t="s">
        <v>4695</v>
      </c>
      <c r="B330" s="390" t="s">
        <v>163</v>
      </c>
      <c r="C330" s="390" t="s">
        <v>4696</v>
      </c>
      <c r="D330" s="390" t="s">
        <v>1789</v>
      </c>
      <c r="E330" s="391" t="s">
        <v>4</v>
      </c>
      <c r="F330" s="389" t="s">
        <v>378</v>
      </c>
      <c r="G330" s="389" t="s">
        <v>6815</v>
      </c>
      <c r="H330" s="389" t="s">
        <v>6816</v>
      </c>
      <c r="I330" s="389" t="s">
        <v>387</v>
      </c>
      <c r="J330" s="402" t="s">
        <v>7585</v>
      </c>
    </row>
    <row r="331" spans="1:10" ht="38.25" x14ac:dyDescent="0.25">
      <c r="A331" s="401" t="s">
        <v>3349</v>
      </c>
      <c r="B331" s="390" t="s">
        <v>163</v>
      </c>
      <c r="C331" s="390" t="s">
        <v>3350</v>
      </c>
      <c r="D331" s="390" t="s">
        <v>483</v>
      </c>
      <c r="E331" s="391" t="s">
        <v>4</v>
      </c>
      <c r="F331" s="389" t="s">
        <v>2318</v>
      </c>
      <c r="G331" s="389" t="s">
        <v>6817</v>
      </c>
      <c r="H331" s="389" t="s">
        <v>6818</v>
      </c>
      <c r="I331" s="389" t="s">
        <v>387</v>
      </c>
      <c r="J331" s="402" t="s">
        <v>8228</v>
      </c>
    </row>
    <row r="332" spans="1:10" ht="51" x14ac:dyDescent="0.25">
      <c r="A332" s="401" t="s">
        <v>2724</v>
      </c>
      <c r="B332" s="390" t="s">
        <v>12</v>
      </c>
      <c r="C332" s="390" t="s">
        <v>2725</v>
      </c>
      <c r="D332" s="390" t="s">
        <v>986</v>
      </c>
      <c r="E332" s="391" t="s">
        <v>3</v>
      </c>
      <c r="F332" s="389" t="s">
        <v>4670</v>
      </c>
      <c r="G332" s="389" t="s">
        <v>6819</v>
      </c>
      <c r="H332" s="389" t="s">
        <v>6820</v>
      </c>
      <c r="I332" s="389" t="s">
        <v>387</v>
      </c>
      <c r="J332" s="402" t="s">
        <v>8229</v>
      </c>
    </row>
    <row r="333" spans="1:10" ht="38.25" x14ac:dyDescent="0.25">
      <c r="A333" s="401" t="s">
        <v>5777</v>
      </c>
      <c r="B333" s="390" t="s">
        <v>12</v>
      </c>
      <c r="C333" s="390" t="s">
        <v>5778</v>
      </c>
      <c r="D333" s="390" t="s">
        <v>5997</v>
      </c>
      <c r="E333" s="391" t="s">
        <v>16</v>
      </c>
      <c r="F333" s="389" t="s">
        <v>7586</v>
      </c>
      <c r="G333" s="389" t="s">
        <v>6378</v>
      </c>
      <c r="H333" s="389" t="s">
        <v>7587</v>
      </c>
      <c r="I333" s="389" t="s">
        <v>387</v>
      </c>
      <c r="J333" s="402" t="s">
        <v>7588</v>
      </c>
    </row>
    <row r="334" spans="1:10" ht="51" x14ac:dyDescent="0.25">
      <c r="A334" s="401" t="s">
        <v>1502</v>
      </c>
      <c r="B334" s="390" t="s">
        <v>12</v>
      </c>
      <c r="C334" s="390" t="s">
        <v>1503</v>
      </c>
      <c r="D334" s="390" t="s">
        <v>778</v>
      </c>
      <c r="E334" s="391" t="s">
        <v>3</v>
      </c>
      <c r="F334" s="389" t="s">
        <v>3271</v>
      </c>
      <c r="G334" s="389" t="s">
        <v>6821</v>
      </c>
      <c r="H334" s="389" t="s">
        <v>6822</v>
      </c>
      <c r="I334" s="389" t="s">
        <v>387</v>
      </c>
      <c r="J334" s="402" t="s">
        <v>8230</v>
      </c>
    </row>
    <row r="335" spans="1:10" ht="38.25" x14ac:dyDescent="0.25">
      <c r="A335" s="401" t="s">
        <v>5963</v>
      </c>
      <c r="B335" s="390" t="s">
        <v>163</v>
      </c>
      <c r="C335" s="390" t="s">
        <v>5964</v>
      </c>
      <c r="D335" s="390" t="s">
        <v>198</v>
      </c>
      <c r="E335" s="391" t="s">
        <v>4</v>
      </c>
      <c r="F335" s="389" t="s">
        <v>374</v>
      </c>
      <c r="G335" s="389" t="s">
        <v>6823</v>
      </c>
      <c r="H335" s="389" t="s">
        <v>6823</v>
      </c>
      <c r="I335" s="389" t="s">
        <v>387</v>
      </c>
      <c r="J335" s="402" t="s">
        <v>6941</v>
      </c>
    </row>
    <row r="336" spans="1:10" ht="51" x14ac:dyDescent="0.25">
      <c r="A336" s="401" t="s">
        <v>2613</v>
      </c>
      <c r="B336" s="390" t="s">
        <v>12</v>
      </c>
      <c r="C336" s="390" t="s">
        <v>3338</v>
      </c>
      <c r="D336" s="390" t="s">
        <v>1883</v>
      </c>
      <c r="E336" s="391" t="s">
        <v>4</v>
      </c>
      <c r="F336" s="389" t="s">
        <v>2448</v>
      </c>
      <c r="G336" s="389" t="s">
        <v>6824</v>
      </c>
      <c r="H336" s="389" t="s">
        <v>6825</v>
      </c>
      <c r="I336" s="389" t="s">
        <v>387</v>
      </c>
      <c r="J336" s="402" t="s">
        <v>7365</v>
      </c>
    </row>
    <row r="337" spans="1:10" ht="51" x14ac:dyDescent="0.25">
      <c r="A337" s="401" t="s">
        <v>4770</v>
      </c>
      <c r="B337" s="390" t="s">
        <v>163</v>
      </c>
      <c r="C337" s="390" t="s">
        <v>4771</v>
      </c>
      <c r="D337" s="390" t="s">
        <v>5029</v>
      </c>
      <c r="E337" s="391" t="s">
        <v>3</v>
      </c>
      <c r="F337" s="389" t="s">
        <v>6826</v>
      </c>
      <c r="G337" s="389" t="s">
        <v>5702</v>
      </c>
      <c r="H337" s="389" t="s">
        <v>6827</v>
      </c>
      <c r="I337" s="389" t="s">
        <v>387</v>
      </c>
      <c r="J337" s="402" t="s">
        <v>7589</v>
      </c>
    </row>
    <row r="338" spans="1:10" ht="38.25" x14ac:dyDescent="0.25">
      <c r="A338" s="401" t="s">
        <v>3594</v>
      </c>
      <c r="B338" s="390" t="s">
        <v>163</v>
      </c>
      <c r="C338" s="390" t="s">
        <v>3595</v>
      </c>
      <c r="D338" s="390" t="s">
        <v>194</v>
      </c>
      <c r="E338" s="391" t="s">
        <v>4</v>
      </c>
      <c r="F338" s="389" t="s">
        <v>376</v>
      </c>
      <c r="G338" s="389" t="s">
        <v>6829</v>
      </c>
      <c r="H338" s="389" t="s">
        <v>6830</v>
      </c>
      <c r="I338" s="389" t="s">
        <v>387</v>
      </c>
      <c r="J338" s="402" t="s">
        <v>8231</v>
      </c>
    </row>
    <row r="339" spans="1:10" ht="63.75" x14ac:dyDescent="0.25">
      <c r="A339" s="401" t="s">
        <v>5484</v>
      </c>
      <c r="B339" s="390" t="s">
        <v>163</v>
      </c>
      <c r="C339" s="390" t="s">
        <v>1178</v>
      </c>
      <c r="D339" s="390" t="s">
        <v>1761</v>
      </c>
      <c r="E339" s="391" t="s">
        <v>162</v>
      </c>
      <c r="F339" s="389" t="s">
        <v>3274</v>
      </c>
      <c r="G339" s="389" t="s">
        <v>6831</v>
      </c>
      <c r="H339" s="389" t="s">
        <v>6832</v>
      </c>
      <c r="I339" s="389" t="s">
        <v>387</v>
      </c>
      <c r="J339" s="402" t="s">
        <v>8232</v>
      </c>
    </row>
    <row r="340" spans="1:10" ht="51" x14ac:dyDescent="0.25">
      <c r="A340" s="401" t="s">
        <v>3625</v>
      </c>
      <c r="B340" s="390" t="s">
        <v>163</v>
      </c>
      <c r="C340" s="390" t="s">
        <v>3626</v>
      </c>
      <c r="D340" s="390" t="s">
        <v>194</v>
      </c>
      <c r="E340" s="391" t="s">
        <v>3</v>
      </c>
      <c r="F340" s="389" t="s">
        <v>378</v>
      </c>
      <c r="G340" s="389" t="s">
        <v>6833</v>
      </c>
      <c r="H340" s="389" t="s">
        <v>6834</v>
      </c>
      <c r="I340" s="389" t="s">
        <v>387</v>
      </c>
      <c r="J340" s="402" t="s">
        <v>8233</v>
      </c>
    </row>
    <row r="341" spans="1:10" ht="63.75" x14ac:dyDescent="0.25">
      <c r="A341" s="401" t="s">
        <v>1543</v>
      </c>
      <c r="B341" s="390" t="s">
        <v>12</v>
      </c>
      <c r="C341" s="390" t="s">
        <v>1544</v>
      </c>
      <c r="D341" s="390" t="s">
        <v>778</v>
      </c>
      <c r="E341" s="391" t="s">
        <v>4</v>
      </c>
      <c r="F341" s="389" t="s">
        <v>4664</v>
      </c>
      <c r="G341" s="389" t="s">
        <v>6836</v>
      </c>
      <c r="H341" s="389" t="s">
        <v>6837</v>
      </c>
      <c r="I341" s="389" t="s">
        <v>387</v>
      </c>
      <c r="J341" s="402" t="s">
        <v>7366</v>
      </c>
    </row>
    <row r="342" spans="1:10" ht="51" x14ac:dyDescent="0.25">
      <c r="A342" s="401" t="s">
        <v>5866</v>
      </c>
      <c r="B342" s="390" t="s">
        <v>163</v>
      </c>
      <c r="C342" s="390" t="s">
        <v>5867</v>
      </c>
      <c r="D342" s="390" t="s">
        <v>713</v>
      </c>
      <c r="E342" s="391" t="s">
        <v>4</v>
      </c>
      <c r="F342" s="389" t="s">
        <v>2448</v>
      </c>
      <c r="G342" s="389" t="s">
        <v>6838</v>
      </c>
      <c r="H342" s="389" t="s">
        <v>6839</v>
      </c>
      <c r="I342" s="389" t="s">
        <v>387</v>
      </c>
      <c r="J342" s="402" t="s">
        <v>7367</v>
      </c>
    </row>
    <row r="343" spans="1:10" ht="51" x14ac:dyDescent="0.25">
      <c r="A343" s="401" t="s">
        <v>5399</v>
      </c>
      <c r="B343" s="390" t="s">
        <v>163</v>
      </c>
      <c r="C343" s="390" t="s">
        <v>5400</v>
      </c>
      <c r="D343" s="390" t="s">
        <v>198</v>
      </c>
      <c r="E343" s="391" t="s">
        <v>4</v>
      </c>
      <c r="F343" s="389" t="s">
        <v>378</v>
      </c>
      <c r="G343" s="389" t="s">
        <v>6772</v>
      </c>
      <c r="H343" s="389" t="s">
        <v>7590</v>
      </c>
      <c r="I343" s="389" t="s">
        <v>387</v>
      </c>
      <c r="J343" s="402" t="s">
        <v>7368</v>
      </c>
    </row>
    <row r="344" spans="1:10" ht="38.25" x14ac:dyDescent="0.25">
      <c r="A344" s="401" t="s">
        <v>7421</v>
      </c>
      <c r="B344" s="390" t="s">
        <v>163</v>
      </c>
      <c r="C344" s="390" t="s">
        <v>7422</v>
      </c>
      <c r="D344" s="390" t="s">
        <v>194</v>
      </c>
      <c r="E344" s="391" t="s">
        <v>4</v>
      </c>
      <c r="F344" s="389" t="s">
        <v>375</v>
      </c>
      <c r="G344" s="389" t="s">
        <v>7591</v>
      </c>
      <c r="H344" s="389" t="s">
        <v>7592</v>
      </c>
      <c r="I344" s="389" t="s">
        <v>387</v>
      </c>
      <c r="J344" s="402" t="s">
        <v>7369</v>
      </c>
    </row>
    <row r="345" spans="1:10" ht="38.25" x14ac:dyDescent="0.25">
      <c r="A345" s="401" t="s">
        <v>2568</v>
      </c>
      <c r="B345" s="390" t="s">
        <v>163</v>
      </c>
      <c r="C345" s="390" t="s">
        <v>2569</v>
      </c>
      <c r="D345" s="390" t="s">
        <v>194</v>
      </c>
      <c r="E345" s="391" t="s">
        <v>4</v>
      </c>
      <c r="F345" s="389" t="s">
        <v>418</v>
      </c>
      <c r="G345" s="389" t="s">
        <v>6841</v>
      </c>
      <c r="H345" s="389" t="s">
        <v>6842</v>
      </c>
      <c r="I345" s="389" t="s">
        <v>387</v>
      </c>
      <c r="J345" s="402" t="s">
        <v>8234</v>
      </c>
    </row>
    <row r="346" spans="1:10" ht="51" x14ac:dyDescent="0.25">
      <c r="A346" s="401" t="s">
        <v>7424</v>
      </c>
      <c r="B346" s="390" t="s">
        <v>163</v>
      </c>
      <c r="C346" s="390" t="s">
        <v>7425</v>
      </c>
      <c r="D346" s="390" t="s">
        <v>194</v>
      </c>
      <c r="E346" s="391" t="s">
        <v>4</v>
      </c>
      <c r="F346" s="389" t="s">
        <v>375</v>
      </c>
      <c r="G346" s="389" t="s">
        <v>7593</v>
      </c>
      <c r="H346" s="389" t="s">
        <v>7594</v>
      </c>
      <c r="I346" s="389" t="s">
        <v>387</v>
      </c>
      <c r="J346" s="402" t="s">
        <v>8235</v>
      </c>
    </row>
    <row r="347" spans="1:10" ht="38.25" x14ac:dyDescent="0.25">
      <c r="A347" s="401" t="s">
        <v>5957</v>
      </c>
      <c r="B347" s="390" t="s">
        <v>163</v>
      </c>
      <c r="C347" s="390" t="s">
        <v>5958</v>
      </c>
      <c r="D347" s="390" t="s">
        <v>198</v>
      </c>
      <c r="E347" s="391" t="s">
        <v>4</v>
      </c>
      <c r="F347" s="389" t="s">
        <v>374</v>
      </c>
      <c r="G347" s="389" t="s">
        <v>6843</v>
      </c>
      <c r="H347" s="389" t="s">
        <v>6843</v>
      </c>
      <c r="I347" s="389" t="s">
        <v>387</v>
      </c>
      <c r="J347" s="402" t="s">
        <v>8236</v>
      </c>
    </row>
    <row r="348" spans="1:10" ht="51" x14ac:dyDescent="0.25">
      <c r="A348" s="401" t="s">
        <v>1462</v>
      </c>
      <c r="B348" s="390" t="s">
        <v>12</v>
      </c>
      <c r="C348" s="390" t="s">
        <v>1463</v>
      </c>
      <c r="D348" s="390" t="s">
        <v>986</v>
      </c>
      <c r="E348" s="391" t="s">
        <v>4</v>
      </c>
      <c r="F348" s="389" t="s">
        <v>6844</v>
      </c>
      <c r="G348" s="389" t="s">
        <v>6845</v>
      </c>
      <c r="H348" s="389" t="s">
        <v>6846</v>
      </c>
      <c r="I348" s="389" t="s">
        <v>387</v>
      </c>
      <c r="J348" s="402" t="s">
        <v>8237</v>
      </c>
    </row>
    <row r="349" spans="1:10" ht="63.75" x14ac:dyDescent="0.25">
      <c r="A349" s="401" t="s">
        <v>1569</v>
      </c>
      <c r="B349" s="390" t="s">
        <v>12</v>
      </c>
      <c r="C349" s="390" t="s">
        <v>1570</v>
      </c>
      <c r="D349" s="390" t="s">
        <v>2496</v>
      </c>
      <c r="E349" s="391" t="s">
        <v>4</v>
      </c>
      <c r="F349" s="389" t="s">
        <v>2312</v>
      </c>
      <c r="G349" s="389" t="s">
        <v>6847</v>
      </c>
      <c r="H349" s="389" t="s">
        <v>6848</v>
      </c>
      <c r="I349" s="389" t="s">
        <v>387</v>
      </c>
      <c r="J349" s="402" t="s">
        <v>8238</v>
      </c>
    </row>
    <row r="350" spans="1:10" ht="38.25" x14ac:dyDescent="0.25">
      <c r="A350" s="401" t="s">
        <v>5955</v>
      </c>
      <c r="B350" s="390" t="s">
        <v>163</v>
      </c>
      <c r="C350" s="390" t="s">
        <v>5956</v>
      </c>
      <c r="D350" s="390" t="s">
        <v>198</v>
      </c>
      <c r="E350" s="391" t="s">
        <v>4</v>
      </c>
      <c r="F350" s="389" t="s">
        <v>374</v>
      </c>
      <c r="G350" s="389" t="s">
        <v>6849</v>
      </c>
      <c r="H350" s="389" t="s">
        <v>6849</v>
      </c>
      <c r="I350" s="389" t="s">
        <v>387</v>
      </c>
      <c r="J350" s="402" t="s">
        <v>8239</v>
      </c>
    </row>
    <row r="351" spans="1:10" ht="51" x14ac:dyDescent="0.25">
      <c r="A351" s="401" t="s">
        <v>5793</v>
      </c>
      <c r="B351" s="390" t="s">
        <v>163</v>
      </c>
      <c r="C351" s="390" t="s">
        <v>5794</v>
      </c>
      <c r="D351" s="390" t="s">
        <v>1789</v>
      </c>
      <c r="E351" s="391" t="s">
        <v>4</v>
      </c>
      <c r="F351" s="389" t="s">
        <v>374</v>
      </c>
      <c r="G351" s="389" t="s">
        <v>6850</v>
      </c>
      <c r="H351" s="389" t="s">
        <v>6850</v>
      </c>
      <c r="I351" s="389" t="s">
        <v>387</v>
      </c>
      <c r="J351" s="402" t="s">
        <v>8240</v>
      </c>
    </row>
    <row r="352" spans="1:10" ht="25.5" x14ac:dyDescent="0.25">
      <c r="A352" s="401" t="s">
        <v>3602</v>
      </c>
      <c r="B352" s="390" t="s">
        <v>163</v>
      </c>
      <c r="C352" s="390" t="s">
        <v>3603</v>
      </c>
      <c r="D352" s="390" t="s">
        <v>189</v>
      </c>
      <c r="E352" s="391" t="s">
        <v>3604</v>
      </c>
      <c r="F352" s="389" t="s">
        <v>378</v>
      </c>
      <c r="G352" s="389" t="s">
        <v>6851</v>
      </c>
      <c r="H352" s="389" t="s">
        <v>6852</v>
      </c>
      <c r="I352" s="389" t="s">
        <v>387</v>
      </c>
      <c r="J352" s="402" t="s">
        <v>8241</v>
      </c>
    </row>
    <row r="353" spans="1:10" ht="25.5" x14ac:dyDescent="0.25">
      <c r="A353" s="401" t="s">
        <v>1416</v>
      </c>
      <c r="B353" s="390" t="s">
        <v>163</v>
      </c>
      <c r="C353" s="390" t="s">
        <v>1417</v>
      </c>
      <c r="D353" s="390" t="s">
        <v>760</v>
      </c>
      <c r="E353" s="391" t="s">
        <v>4</v>
      </c>
      <c r="F353" s="389" t="s">
        <v>4667</v>
      </c>
      <c r="G353" s="389" t="s">
        <v>6853</v>
      </c>
      <c r="H353" s="389" t="s">
        <v>6854</v>
      </c>
      <c r="I353" s="389" t="s">
        <v>387</v>
      </c>
      <c r="J353" s="402" t="s">
        <v>6866</v>
      </c>
    </row>
    <row r="354" spans="1:10" ht="38.25" x14ac:dyDescent="0.25">
      <c r="A354" s="401" t="s">
        <v>1377</v>
      </c>
      <c r="B354" s="390" t="s">
        <v>163</v>
      </c>
      <c r="C354" s="390" t="s">
        <v>1378</v>
      </c>
      <c r="D354" s="390" t="s">
        <v>713</v>
      </c>
      <c r="E354" s="391" t="s">
        <v>4</v>
      </c>
      <c r="F354" s="389" t="s">
        <v>3270</v>
      </c>
      <c r="G354" s="389" t="s">
        <v>6855</v>
      </c>
      <c r="H354" s="389" t="s">
        <v>6856</v>
      </c>
      <c r="I354" s="389" t="s">
        <v>387</v>
      </c>
      <c r="J354" s="402" t="s">
        <v>6867</v>
      </c>
    </row>
    <row r="355" spans="1:10" ht="51" x14ac:dyDescent="0.25">
      <c r="A355" s="401" t="s">
        <v>2572</v>
      </c>
      <c r="B355" s="390" t="s">
        <v>163</v>
      </c>
      <c r="C355" s="390" t="s">
        <v>2573</v>
      </c>
      <c r="D355" s="390" t="s">
        <v>194</v>
      </c>
      <c r="E355" s="391" t="s">
        <v>3</v>
      </c>
      <c r="F355" s="389" t="s">
        <v>1083</v>
      </c>
      <c r="G355" s="389" t="s">
        <v>6857</v>
      </c>
      <c r="H355" s="389" t="s">
        <v>6858</v>
      </c>
      <c r="I355" s="389" t="s">
        <v>387</v>
      </c>
      <c r="J355" s="402" t="s">
        <v>5314</v>
      </c>
    </row>
    <row r="356" spans="1:10" ht="51" x14ac:dyDescent="0.25">
      <c r="A356" s="401" t="s">
        <v>1730</v>
      </c>
      <c r="B356" s="390" t="s">
        <v>163</v>
      </c>
      <c r="C356" s="390" t="s">
        <v>1731</v>
      </c>
      <c r="D356" s="390" t="s">
        <v>1918</v>
      </c>
      <c r="E356" s="391" t="s">
        <v>4</v>
      </c>
      <c r="F356" s="389" t="s">
        <v>2312</v>
      </c>
      <c r="G356" s="389" t="s">
        <v>6859</v>
      </c>
      <c r="H356" s="389" t="s">
        <v>6860</v>
      </c>
      <c r="I356" s="389" t="s">
        <v>387</v>
      </c>
      <c r="J356" s="402" t="s">
        <v>5725</v>
      </c>
    </row>
    <row r="357" spans="1:10" ht="63.75" x14ac:dyDescent="0.25">
      <c r="A357" s="401" t="s">
        <v>4747</v>
      </c>
      <c r="B357" s="390" t="s">
        <v>163</v>
      </c>
      <c r="C357" s="390" t="s">
        <v>4748</v>
      </c>
      <c r="D357" s="390" t="s">
        <v>194</v>
      </c>
      <c r="E357" s="391" t="s">
        <v>4</v>
      </c>
      <c r="F357" s="389" t="s">
        <v>378</v>
      </c>
      <c r="G357" s="389" t="s">
        <v>5694</v>
      </c>
      <c r="H357" s="389" t="s">
        <v>6861</v>
      </c>
      <c r="I357" s="389" t="s">
        <v>387</v>
      </c>
      <c r="J357" s="402" t="s">
        <v>8242</v>
      </c>
    </row>
    <row r="358" spans="1:10" ht="51" x14ac:dyDescent="0.25">
      <c r="A358" s="401" t="s">
        <v>3672</v>
      </c>
      <c r="B358" s="390" t="s">
        <v>12</v>
      </c>
      <c r="C358" s="390" t="s">
        <v>3673</v>
      </c>
      <c r="D358" s="390" t="s">
        <v>986</v>
      </c>
      <c r="E358" s="391" t="s">
        <v>3</v>
      </c>
      <c r="F358" s="389" t="s">
        <v>6402</v>
      </c>
      <c r="G358" s="389" t="s">
        <v>6862</v>
      </c>
      <c r="H358" s="389" t="s">
        <v>6863</v>
      </c>
      <c r="I358" s="389" t="s">
        <v>387</v>
      </c>
      <c r="J358" s="402" t="s">
        <v>8243</v>
      </c>
    </row>
    <row r="359" spans="1:10" ht="51" x14ac:dyDescent="0.25">
      <c r="A359" s="401" t="s">
        <v>4791</v>
      </c>
      <c r="B359" s="390" t="s">
        <v>12</v>
      </c>
      <c r="C359" s="390" t="s">
        <v>4792</v>
      </c>
      <c r="D359" s="390" t="s">
        <v>986</v>
      </c>
      <c r="E359" s="391" t="s">
        <v>3</v>
      </c>
      <c r="F359" s="389" t="s">
        <v>4670</v>
      </c>
      <c r="G359" s="389" t="s">
        <v>6864</v>
      </c>
      <c r="H359" s="389" t="s">
        <v>6865</v>
      </c>
      <c r="I359" s="389" t="s">
        <v>387</v>
      </c>
      <c r="J359" s="402" t="s">
        <v>6877</v>
      </c>
    </row>
    <row r="360" spans="1:10" ht="38.25" x14ac:dyDescent="0.25">
      <c r="A360" s="401" t="s">
        <v>3282</v>
      </c>
      <c r="B360" s="390" t="s">
        <v>163</v>
      </c>
      <c r="C360" s="390" t="s">
        <v>3283</v>
      </c>
      <c r="D360" s="390" t="s">
        <v>1918</v>
      </c>
      <c r="E360" s="391" t="s">
        <v>4</v>
      </c>
      <c r="F360" s="389" t="s">
        <v>2318</v>
      </c>
      <c r="G360" s="389" t="s">
        <v>6868</v>
      </c>
      <c r="H360" s="389" t="s">
        <v>6869</v>
      </c>
      <c r="I360" s="389" t="s">
        <v>387</v>
      </c>
      <c r="J360" s="402" t="s">
        <v>5315</v>
      </c>
    </row>
    <row r="361" spans="1:10" ht="38.25" x14ac:dyDescent="0.25">
      <c r="A361" s="401" t="s">
        <v>3573</v>
      </c>
      <c r="B361" s="390" t="s">
        <v>163</v>
      </c>
      <c r="C361" s="390" t="s">
        <v>3574</v>
      </c>
      <c r="D361" s="390" t="s">
        <v>194</v>
      </c>
      <c r="E361" s="391" t="s">
        <v>3</v>
      </c>
      <c r="F361" s="389" t="s">
        <v>6602</v>
      </c>
      <c r="G361" s="389" t="s">
        <v>7146</v>
      </c>
      <c r="H361" s="389" t="s">
        <v>7595</v>
      </c>
      <c r="I361" s="389" t="s">
        <v>387</v>
      </c>
      <c r="J361" s="402" t="s">
        <v>8244</v>
      </c>
    </row>
    <row r="362" spans="1:10" ht="38.25" x14ac:dyDescent="0.25">
      <c r="A362" s="401" t="s">
        <v>2670</v>
      </c>
      <c r="B362" s="390" t="s">
        <v>163</v>
      </c>
      <c r="C362" s="390" t="s">
        <v>2671</v>
      </c>
      <c r="D362" s="390" t="s">
        <v>713</v>
      </c>
      <c r="E362" s="391" t="s">
        <v>3</v>
      </c>
      <c r="F362" s="389" t="s">
        <v>5204</v>
      </c>
      <c r="G362" s="389" t="s">
        <v>6870</v>
      </c>
      <c r="H362" s="389" t="s">
        <v>6871</v>
      </c>
      <c r="I362" s="389" t="s">
        <v>387</v>
      </c>
      <c r="J362" s="402" t="s">
        <v>8245</v>
      </c>
    </row>
    <row r="363" spans="1:10" ht="38.25" x14ac:dyDescent="0.25">
      <c r="A363" s="401" t="s">
        <v>4874</v>
      </c>
      <c r="B363" s="390" t="s">
        <v>163</v>
      </c>
      <c r="C363" s="390" t="s">
        <v>4875</v>
      </c>
      <c r="D363" s="390" t="s">
        <v>198</v>
      </c>
      <c r="E363" s="391" t="s">
        <v>4</v>
      </c>
      <c r="F363" s="389" t="s">
        <v>374</v>
      </c>
      <c r="G363" s="389" t="s">
        <v>6872</v>
      </c>
      <c r="H363" s="389" t="s">
        <v>6872</v>
      </c>
      <c r="I363" s="389" t="s">
        <v>387</v>
      </c>
      <c r="J363" s="402" t="s">
        <v>6885</v>
      </c>
    </row>
    <row r="364" spans="1:10" ht="51" x14ac:dyDescent="0.25">
      <c r="A364" s="401" t="s">
        <v>5919</v>
      </c>
      <c r="B364" s="390" t="s">
        <v>163</v>
      </c>
      <c r="C364" s="390" t="s">
        <v>5920</v>
      </c>
      <c r="D364" s="390" t="s">
        <v>198</v>
      </c>
      <c r="E364" s="391" t="s">
        <v>4</v>
      </c>
      <c r="F364" s="389" t="s">
        <v>378</v>
      </c>
      <c r="G364" s="389" t="s">
        <v>6873</v>
      </c>
      <c r="H364" s="389" t="s">
        <v>6874</v>
      </c>
      <c r="I364" s="389" t="s">
        <v>387</v>
      </c>
      <c r="J364" s="402" t="s">
        <v>6887</v>
      </c>
    </row>
    <row r="365" spans="1:10" ht="63.75" x14ac:dyDescent="0.25">
      <c r="A365" s="401" t="s">
        <v>1522</v>
      </c>
      <c r="B365" s="390" t="s">
        <v>12</v>
      </c>
      <c r="C365" s="390" t="s">
        <v>1523</v>
      </c>
      <c r="D365" s="390" t="s">
        <v>778</v>
      </c>
      <c r="E365" s="391" t="s">
        <v>4</v>
      </c>
      <c r="F365" s="389" t="s">
        <v>5210</v>
      </c>
      <c r="G365" s="389" t="s">
        <v>6875</v>
      </c>
      <c r="H365" s="389" t="s">
        <v>6876</v>
      </c>
      <c r="I365" s="389" t="s">
        <v>387</v>
      </c>
      <c r="J365" s="402" t="s">
        <v>8246</v>
      </c>
    </row>
    <row r="366" spans="1:10" ht="51" x14ac:dyDescent="0.25">
      <c r="A366" s="401" t="s">
        <v>4860</v>
      </c>
      <c r="B366" s="390" t="s">
        <v>12</v>
      </c>
      <c r="C366" s="390" t="s">
        <v>4861</v>
      </c>
      <c r="D366" s="390" t="s">
        <v>987</v>
      </c>
      <c r="E366" s="391" t="s">
        <v>4</v>
      </c>
      <c r="F366" s="389" t="s">
        <v>4664</v>
      </c>
      <c r="G366" s="389" t="s">
        <v>6878</v>
      </c>
      <c r="H366" s="389" t="s">
        <v>6879</v>
      </c>
      <c r="I366" s="389" t="s">
        <v>387</v>
      </c>
      <c r="J366" s="402" t="s">
        <v>6891</v>
      </c>
    </row>
    <row r="367" spans="1:10" ht="63.75" x14ac:dyDescent="0.25">
      <c r="A367" s="401" t="s">
        <v>1536</v>
      </c>
      <c r="B367" s="390" t="s">
        <v>12</v>
      </c>
      <c r="C367" s="390" t="s">
        <v>1537</v>
      </c>
      <c r="D367" s="390" t="s">
        <v>778</v>
      </c>
      <c r="E367" s="391" t="s">
        <v>4</v>
      </c>
      <c r="F367" s="389" t="s">
        <v>3270</v>
      </c>
      <c r="G367" s="389" t="s">
        <v>6880</v>
      </c>
      <c r="H367" s="389" t="s">
        <v>6881</v>
      </c>
      <c r="I367" s="389" t="s">
        <v>387</v>
      </c>
      <c r="J367" s="402" t="s">
        <v>6892</v>
      </c>
    </row>
    <row r="368" spans="1:10" ht="38.25" x14ac:dyDescent="0.25">
      <c r="A368" s="401" t="s">
        <v>2627</v>
      </c>
      <c r="B368" s="390" t="s">
        <v>163</v>
      </c>
      <c r="C368" s="390" t="s">
        <v>2628</v>
      </c>
      <c r="D368" s="390" t="s">
        <v>194</v>
      </c>
      <c r="E368" s="391" t="s">
        <v>3</v>
      </c>
      <c r="F368" s="389" t="s">
        <v>3270</v>
      </c>
      <c r="G368" s="389" t="s">
        <v>5683</v>
      </c>
      <c r="H368" s="389" t="s">
        <v>6882</v>
      </c>
      <c r="I368" s="389" t="s">
        <v>387</v>
      </c>
      <c r="J368" s="402" t="s">
        <v>8247</v>
      </c>
    </row>
    <row r="369" spans="1:10" ht="38.25" x14ac:dyDescent="0.25">
      <c r="A369" s="401" t="s">
        <v>5358</v>
      </c>
      <c r="B369" s="390" t="s">
        <v>163</v>
      </c>
      <c r="C369" s="390" t="s">
        <v>5359</v>
      </c>
      <c r="D369" s="390" t="s">
        <v>1032</v>
      </c>
      <c r="E369" s="391" t="s">
        <v>4</v>
      </c>
      <c r="F369" s="389" t="s">
        <v>4664</v>
      </c>
      <c r="G369" s="389" t="s">
        <v>6994</v>
      </c>
      <c r="H369" s="389" t="s">
        <v>7596</v>
      </c>
      <c r="I369" s="389" t="s">
        <v>387</v>
      </c>
      <c r="J369" s="402" t="s">
        <v>6897</v>
      </c>
    </row>
    <row r="370" spans="1:10" ht="51" x14ac:dyDescent="0.25">
      <c r="A370" s="401" t="s">
        <v>4793</v>
      </c>
      <c r="B370" s="390" t="s">
        <v>163</v>
      </c>
      <c r="C370" s="390" t="s">
        <v>4794</v>
      </c>
      <c r="D370" s="390" t="s">
        <v>198</v>
      </c>
      <c r="E370" s="391" t="s">
        <v>3</v>
      </c>
      <c r="F370" s="389" t="s">
        <v>2314</v>
      </c>
      <c r="G370" s="389" t="s">
        <v>6883</v>
      </c>
      <c r="H370" s="389" t="s">
        <v>6884</v>
      </c>
      <c r="I370" s="389" t="s">
        <v>387</v>
      </c>
      <c r="J370" s="402" t="s">
        <v>7597</v>
      </c>
    </row>
    <row r="371" spans="1:10" ht="51" x14ac:dyDescent="0.25">
      <c r="A371" s="401" t="s">
        <v>2766</v>
      </c>
      <c r="B371" s="390" t="s">
        <v>12</v>
      </c>
      <c r="C371" s="390" t="s">
        <v>2767</v>
      </c>
      <c r="D371" s="390" t="s">
        <v>978</v>
      </c>
      <c r="E371" s="391" t="s">
        <v>4</v>
      </c>
      <c r="F371" s="389" t="s">
        <v>2301</v>
      </c>
      <c r="G371" s="389" t="s">
        <v>6888</v>
      </c>
      <c r="H371" s="389" t="s">
        <v>6889</v>
      </c>
      <c r="I371" s="389" t="s">
        <v>387</v>
      </c>
      <c r="J371" s="402" t="s">
        <v>5316</v>
      </c>
    </row>
    <row r="372" spans="1:10" ht="38.25" x14ac:dyDescent="0.25">
      <c r="A372" s="401" t="s">
        <v>1727</v>
      </c>
      <c r="B372" s="390" t="s">
        <v>163</v>
      </c>
      <c r="C372" s="390" t="s">
        <v>1728</v>
      </c>
      <c r="D372" s="390" t="s">
        <v>1918</v>
      </c>
      <c r="E372" s="391" t="s">
        <v>4</v>
      </c>
      <c r="F372" s="389" t="s">
        <v>935</v>
      </c>
      <c r="G372" s="389" t="s">
        <v>6859</v>
      </c>
      <c r="H372" s="389" t="s">
        <v>6890</v>
      </c>
      <c r="I372" s="389" t="s">
        <v>387</v>
      </c>
      <c r="J372" s="402" t="s">
        <v>6906</v>
      </c>
    </row>
    <row r="373" spans="1:10" ht="63.75" x14ac:dyDescent="0.25">
      <c r="A373" s="401" t="s">
        <v>3596</v>
      </c>
      <c r="B373" s="390" t="s">
        <v>163</v>
      </c>
      <c r="C373" s="390" t="s">
        <v>3597</v>
      </c>
      <c r="D373" s="390" t="s">
        <v>194</v>
      </c>
      <c r="E373" s="391" t="s">
        <v>4</v>
      </c>
      <c r="F373" s="389" t="s">
        <v>376</v>
      </c>
      <c r="G373" s="389" t="s">
        <v>6893</v>
      </c>
      <c r="H373" s="389" t="s">
        <v>6894</v>
      </c>
      <c r="I373" s="389" t="s">
        <v>387</v>
      </c>
      <c r="J373" s="402" t="s">
        <v>8248</v>
      </c>
    </row>
    <row r="374" spans="1:10" ht="51" x14ac:dyDescent="0.25">
      <c r="A374" s="401" t="s">
        <v>5283</v>
      </c>
      <c r="B374" s="390" t="s">
        <v>163</v>
      </c>
      <c r="C374" s="390" t="s">
        <v>5284</v>
      </c>
      <c r="D374" s="390" t="s">
        <v>186</v>
      </c>
      <c r="E374" s="391" t="s">
        <v>187</v>
      </c>
      <c r="F374" s="389" t="s">
        <v>6267</v>
      </c>
      <c r="G374" s="389" t="s">
        <v>6785</v>
      </c>
      <c r="H374" s="389" t="s">
        <v>7598</v>
      </c>
      <c r="I374" s="389" t="s">
        <v>387</v>
      </c>
      <c r="J374" s="402" t="s">
        <v>5688</v>
      </c>
    </row>
    <row r="375" spans="1:10" ht="38.25" x14ac:dyDescent="0.25">
      <c r="A375" s="401" t="s">
        <v>1609</v>
      </c>
      <c r="B375" s="390" t="s">
        <v>163</v>
      </c>
      <c r="C375" s="390" t="s">
        <v>1610</v>
      </c>
      <c r="D375" s="390" t="s">
        <v>1918</v>
      </c>
      <c r="E375" s="391" t="s">
        <v>4</v>
      </c>
      <c r="F375" s="389" t="s">
        <v>386</v>
      </c>
      <c r="G375" s="389" t="s">
        <v>6895</v>
      </c>
      <c r="H375" s="389" t="s">
        <v>6896</v>
      </c>
      <c r="I375" s="389" t="s">
        <v>387</v>
      </c>
      <c r="J375" s="402" t="s">
        <v>8249</v>
      </c>
    </row>
    <row r="376" spans="1:10" ht="38.25" x14ac:dyDescent="0.25">
      <c r="A376" s="401" t="s">
        <v>2707</v>
      </c>
      <c r="B376" s="390" t="s">
        <v>163</v>
      </c>
      <c r="C376" s="390" t="s">
        <v>1339</v>
      </c>
      <c r="D376" s="390" t="s">
        <v>1883</v>
      </c>
      <c r="E376" s="391" t="s">
        <v>4</v>
      </c>
      <c r="F376" s="389" t="s">
        <v>6898</v>
      </c>
      <c r="G376" s="389" t="s">
        <v>6899</v>
      </c>
      <c r="H376" s="389" t="s">
        <v>6900</v>
      </c>
      <c r="I376" s="389" t="s">
        <v>387</v>
      </c>
      <c r="J376" s="402" t="s">
        <v>3416</v>
      </c>
    </row>
    <row r="377" spans="1:10" ht="38.25" x14ac:dyDescent="0.25">
      <c r="A377" s="401" t="s">
        <v>5856</v>
      </c>
      <c r="B377" s="390" t="s">
        <v>163</v>
      </c>
      <c r="C377" s="390" t="s">
        <v>5857</v>
      </c>
      <c r="D377" s="390" t="s">
        <v>194</v>
      </c>
      <c r="E377" s="391" t="s">
        <v>4</v>
      </c>
      <c r="F377" s="389" t="s">
        <v>386</v>
      </c>
      <c r="G377" s="389" t="s">
        <v>6901</v>
      </c>
      <c r="H377" s="389" t="s">
        <v>6902</v>
      </c>
      <c r="I377" s="389" t="s">
        <v>387</v>
      </c>
      <c r="J377" s="402" t="s">
        <v>7599</v>
      </c>
    </row>
    <row r="378" spans="1:10" ht="38.25" x14ac:dyDescent="0.25">
      <c r="A378" s="401" t="s">
        <v>2649</v>
      </c>
      <c r="B378" s="390" t="s">
        <v>163</v>
      </c>
      <c r="C378" s="390" t="s">
        <v>2650</v>
      </c>
      <c r="D378" s="390" t="s">
        <v>1918</v>
      </c>
      <c r="E378" s="391" t="s">
        <v>4</v>
      </c>
      <c r="F378" s="389" t="s">
        <v>6903</v>
      </c>
      <c r="G378" s="389" t="s">
        <v>6904</v>
      </c>
      <c r="H378" s="389" t="s">
        <v>6905</v>
      </c>
      <c r="I378" s="389" t="s">
        <v>387</v>
      </c>
      <c r="J378" s="402" t="s">
        <v>5211</v>
      </c>
    </row>
    <row r="379" spans="1:10" ht="38.25" x14ac:dyDescent="0.25">
      <c r="A379" s="401" t="s">
        <v>615</v>
      </c>
      <c r="B379" s="390" t="s">
        <v>12</v>
      </c>
      <c r="C379" s="390" t="s">
        <v>616</v>
      </c>
      <c r="D379" s="390" t="s">
        <v>713</v>
      </c>
      <c r="E379" s="391" t="s">
        <v>4</v>
      </c>
      <c r="F379" s="389" t="s">
        <v>4664</v>
      </c>
      <c r="G379" s="389" t="s">
        <v>6907</v>
      </c>
      <c r="H379" s="389" t="s">
        <v>6908</v>
      </c>
      <c r="I379" s="389" t="s">
        <v>387</v>
      </c>
      <c r="J379" s="402" t="s">
        <v>7600</v>
      </c>
    </row>
    <row r="380" spans="1:10" ht="63.75" x14ac:dyDescent="0.25">
      <c r="A380" s="401" t="s">
        <v>4708</v>
      </c>
      <c r="B380" s="390" t="s">
        <v>163</v>
      </c>
      <c r="C380" s="390" t="s">
        <v>4709</v>
      </c>
      <c r="D380" s="390" t="s">
        <v>1789</v>
      </c>
      <c r="E380" s="391" t="s">
        <v>4</v>
      </c>
      <c r="F380" s="389" t="s">
        <v>374</v>
      </c>
      <c r="G380" s="389" t="s">
        <v>6910</v>
      </c>
      <c r="H380" s="389" t="s">
        <v>6910</v>
      </c>
      <c r="I380" s="389" t="s">
        <v>393</v>
      </c>
      <c r="J380" s="402" t="s">
        <v>4599</v>
      </c>
    </row>
    <row r="381" spans="1:10" ht="38.25" x14ac:dyDescent="0.25">
      <c r="A381" s="401" t="s">
        <v>2673</v>
      </c>
      <c r="B381" s="390" t="s">
        <v>163</v>
      </c>
      <c r="C381" s="390" t="s">
        <v>2674</v>
      </c>
      <c r="D381" s="390" t="s">
        <v>2471</v>
      </c>
      <c r="E381" s="391" t="s">
        <v>4</v>
      </c>
      <c r="F381" s="389" t="s">
        <v>2302</v>
      </c>
      <c r="G381" s="389" t="s">
        <v>6320</v>
      </c>
      <c r="H381" s="389" t="s">
        <v>7601</v>
      </c>
      <c r="I381" s="389" t="s">
        <v>393</v>
      </c>
      <c r="J381" s="402" t="s">
        <v>7602</v>
      </c>
    </row>
    <row r="382" spans="1:10" ht="51" x14ac:dyDescent="0.25">
      <c r="A382" s="401" t="s">
        <v>961</v>
      </c>
      <c r="B382" s="390" t="s">
        <v>12</v>
      </c>
      <c r="C382" s="390" t="s">
        <v>962</v>
      </c>
      <c r="D382" s="390" t="s">
        <v>986</v>
      </c>
      <c r="E382" s="391" t="s">
        <v>4</v>
      </c>
      <c r="F382" s="389" t="s">
        <v>3413</v>
      </c>
      <c r="G382" s="389" t="s">
        <v>6912</v>
      </c>
      <c r="H382" s="389" t="s">
        <v>6913</v>
      </c>
      <c r="I382" s="389" t="s">
        <v>393</v>
      </c>
      <c r="J382" s="402" t="s">
        <v>5690</v>
      </c>
    </row>
    <row r="383" spans="1:10" ht="76.5" x14ac:dyDescent="0.25">
      <c r="A383" s="401" t="s">
        <v>3641</v>
      </c>
      <c r="B383" s="390" t="s">
        <v>163</v>
      </c>
      <c r="C383" s="390" t="s">
        <v>3642</v>
      </c>
      <c r="D383" s="390" t="s">
        <v>189</v>
      </c>
      <c r="E383" s="391" t="s">
        <v>4</v>
      </c>
      <c r="F383" s="389" t="s">
        <v>374</v>
      </c>
      <c r="G383" s="389" t="s">
        <v>6914</v>
      </c>
      <c r="H383" s="389" t="s">
        <v>6914</v>
      </c>
      <c r="I383" s="389" t="s">
        <v>393</v>
      </c>
      <c r="J383" s="402" t="s">
        <v>8250</v>
      </c>
    </row>
    <row r="384" spans="1:10" ht="38.25" x14ac:dyDescent="0.25">
      <c r="A384" s="401" t="s">
        <v>3683</v>
      </c>
      <c r="B384" s="390" t="s">
        <v>163</v>
      </c>
      <c r="C384" s="390" t="s">
        <v>3684</v>
      </c>
      <c r="D384" s="390" t="s">
        <v>198</v>
      </c>
      <c r="E384" s="391" t="s">
        <v>4</v>
      </c>
      <c r="F384" s="389" t="s">
        <v>374</v>
      </c>
      <c r="G384" s="389" t="s">
        <v>6915</v>
      </c>
      <c r="H384" s="389" t="s">
        <v>6915</v>
      </c>
      <c r="I384" s="389" t="s">
        <v>393</v>
      </c>
      <c r="J384" s="402" t="s">
        <v>7356</v>
      </c>
    </row>
    <row r="385" spans="1:10" ht="38.25" x14ac:dyDescent="0.25">
      <c r="A385" s="401" t="s">
        <v>5267</v>
      </c>
      <c r="B385" s="390" t="s">
        <v>163</v>
      </c>
      <c r="C385" s="390" t="s">
        <v>5268</v>
      </c>
      <c r="D385" s="390" t="s">
        <v>194</v>
      </c>
      <c r="E385" s="391" t="s">
        <v>3</v>
      </c>
      <c r="F385" s="389" t="s">
        <v>572</v>
      </c>
      <c r="G385" s="389" t="s">
        <v>6916</v>
      </c>
      <c r="H385" s="389" t="s">
        <v>6917</v>
      </c>
      <c r="I385" s="389" t="s">
        <v>393</v>
      </c>
      <c r="J385" s="402" t="s">
        <v>5726</v>
      </c>
    </row>
    <row r="386" spans="1:10" ht="51" x14ac:dyDescent="0.25">
      <c r="A386" s="401" t="s">
        <v>5389</v>
      </c>
      <c r="B386" s="390" t="s">
        <v>163</v>
      </c>
      <c r="C386" s="390" t="s">
        <v>5390</v>
      </c>
      <c r="D386" s="390" t="s">
        <v>198</v>
      </c>
      <c r="E386" s="391" t="s">
        <v>3</v>
      </c>
      <c r="F386" s="389" t="s">
        <v>2314</v>
      </c>
      <c r="G386" s="389" t="s">
        <v>6918</v>
      </c>
      <c r="H386" s="389" t="s">
        <v>6919</v>
      </c>
      <c r="I386" s="389" t="s">
        <v>393</v>
      </c>
      <c r="J386" s="402" t="s">
        <v>7603</v>
      </c>
    </row>
    <row r="387" spans="1:10" ht="51" x14ac:dyDescent="0.25">
      <c r="A387" s="401" t="s">
        <v>1697</v>
      </c>
      <c r="B387" s="390" t="s">
        <v>12</v>
      </c>
      <c r="C387" s="390" t="s">
        <v>5443</v>
      </c>
      <c r="D387" s="390" t="s">
        <v>779</v>
      </c>
      <c r="E387" s="391" t="s">
        <v>4</v>
      </c>
      <c r="F387" s="389" t="s">
        <v>378</v>
      </c>
      <c r="G387" s="389" t="s">
        <v>6920</v>
      </c>
      <c r="H387" s="389" t="s">
        <v>6921</v>
      </c>
      <c r="I387" s="389" t="s">
        <v>393</v>
      </c>
      <c r="J387" s="402" t="s">
        <v>5727</v>
      </c>
    </row>
    <row r="388" spans="1:10" ht="38.25" x14ac:dyDescent="0.25">
      <c r="A388" s="401" t="s">
        <v>7417</v>
      </c>
      <c r="B388" s="390" t="s">
        <v>12</v>
      </c>
      <c r="C388" s="390" t="s">
        <v>7418</v>
      </c>
      <c r="D388" s="390" t="s">
        <v>716</v>
      </c>
      <c r="E388" s="391" t="s">
        <v>4</v>
      </c>
      <c r="F388" s="389" t="s">
        <v>2424</v>
      </c>
      <c r="G388" s="389" t="s">
        <v>7604</v>
      </c>
      <c r="H388" s="389" t="s">
        <v>7605</v>
      </c>
      <c r="I388" s="389" t="s">
        <v>393</v>
      </c>
      <c r="J388" s="402" t="s">
        <v>6932</v>
      </c>
    </row>
    <row r="389" spans="1:10" ht="51" x14ac:dyDescent="0.25">
      <c r="A389" s="401" t="s">
        <v>2538</v>
      </c>
      <c r="B389" s="390" t="s">
        <v>163</v>
      </c>
      <c r="C389" s="390" t="s">
        <v>2539</v>
      </c>
      <c r="D389" s="390" t="s">
        <v>1814</v>
      </c>
      <c r="E389" s="391" t="s">
        <v>162</v>
      </c>
      <c r="F389" s="389" t="s">
        <v>6922</v>
      </c>
      <c r="G389" s="389" t="s">
        <v>6271</v>
      </c>
      <c r="H389" s="389" t="s">
        <v>6923</v>
      </c>
      <c r="I389" s="389" t="s">
        <v>393</v>
      </c>
      <c r="J389" s="402" t="s">
        <v>7606</v>
      </c>
    </row>
    <row r="390" spans="1:10" ht="63.75" x14ac:dyDescent="0.25">
      <c r="A390" s="401" t="s">
        <v>1560</v>
      </c>
      <c r="B390" s="390" t="s">
        <v>12</v>
      </c>
      <c r="C390" s="390" t="s">
        <v>1561</v>
      </c>
      <c r="D390" s="390" t="s">
        <v>778</v>
      </c>
      <c r="E390" s="391" t="s">
        <v>4</v>
      </c>
      <c r="F390" s="389" t="s">
        <v>1083</v>
      </c>
      <c r="G390" s="389" t="s">
        <v>5703</v>
      </c>
      <c r="H390" s="389" t="s">
        <v>6924</v>
      </c>
      <c r="I390" s="389" t="s">
        <v>393</v>
      </c>
      <c r="J390" s="402" t="s">
        <v>5728</v>
      </c>
    </row>
    <row r="391" spans="1:10" ht="51" customHeight="1" x14ac:dyDescent="0.25">
      <c r="A391" s="401" t="s">
        <v>2732</v>
      </c>
      <c r="B391" s="390" t="s">
        <v>12</v>
      </c>
      <c r="C391" s="390" t="s">
        <v>2733</v>
      </c>
      <c r="D391" s="390" t="s">
        <v>986</v>
      </c>
      <c r="E391" s="391" t="s">
        <v>4</v>
      </c>
      <c r="F391" s="389" t="s">
        <v>6925</v>
      </c>
      <c r="G391" s="389" t="s">
        <v>6926</v>
      </c>
      <c r="H391" s="389" t="s">
        <v>6927</v>
      </c>
      <c r="I391" s="389" t="s">
        <v>393</v>
      </c>
      <c r="J391" s="402" t="s">
        <v>8251</v>
      </c>
    </row>
    <row r="392" spans="1:10" ht="38.25" x14ac:dyDescent="0.25">
      <c r="A392" s="401" t="s">
        <v>4727</v>
      </c>
      <c r="B392" s="390" t="s">
        <v>163</v>
      </c>
      <c r="C392" s="390" t="s">
        <v>4728</v>
      </c>
      <c r="D392" s="390" t="s">
        <v>194</v>
      </c>
      <c r="E392" s="391" t="s">
        <v>4</v>
      </c>
      <c r="F392" s="389" t="s">
        <v>6656</v>
      </c>
      <c r="G392" s="389" t="s">
        <v>6928</v>
      </c>
      <c r="H392" s="389" t="s">
        <v>6929</v>
      </c>
      <c r="I392" s="389" t="s">
        <v>393</v>
      </c>
      <c r="J392" s="402" t="s">
        <v>7607</v>
      </c>
    </row>
    <row r="393" spans="1:10" ht="38.25" x14ac:dyDescent="0.25">
      <c r="A393" s="401" t="s">
        <v>4715</v>
      </c>
      <c r="B393" s="390" t="s">
        <v>163</v>
      </c>
      <c r="C393" s="390" t="s">
        <v>4716</v>
      </c>
      <c r="D393" s="390" t="s">
        <v>194</v>
      </c>
      <c r="E393" s="391" t="s">
        <v>3</v>
      </c>
      <c r="F393" s="389" t="s">
        <v>2451</v>
      </c>
      <c r="G393" s="389" t="s">
        <v>6930</v>
      </c>
      <c r="H393" s="389" t="s">
        <v>6931</v>
      </c>
      <c r="I393" s="389" t="s">
        <v>393</v>
      </c>
      <c r="J393" s="402" t="s">
        <v>5729</v>
      </c>
    </row>
    <row r="394" spans="1:10" ht="63.75" x14ac:dyDescent="0.25">
      <c r="A394" s="401" t="s">
        <v>1546</v>
      </c>
      <c r="B394" s="390" t="s">
        <v>12</v>
      </c>
      <c r="C394" s="390" t="s">
        <v>1547</v>
      </c>
      <c r="D394" s="390" t="s">
        <v>778</v>
      </c>
      <c r="E394" s="391" t="s">
        <v>4</v>
      </c>
      <c r="F394" s="389" t="s">
        <v>935</v>
      </c>
      <c r="G394" s="389" t="s">
        <v>6933</v>
      </c>
      <c r="H394" s="389" t="s">
        <v>6934</v>
      </c>
      <c r="I394" s="389" t="s">
        <v>393</v>
      </c>
      <c r="J394" s="402" t="s">
        <v>6944</v>
      </c>
    </row>
    <row r="395" spans="1:10" ht="25.5" x14ac:dyDescent="0.25">
      <c r="A395" s="401" t="s">
        <v>2657</v>
      </c>
      <c r="B395" s="390" t="s">
        <v>163</v>
      </c>
      <c r="C395" s="390" t="s">
        <v>2658</v>
      </c>
      <c r="D395" s="390" t="s">
        <v>483</v>
      </c>
      <c r="E395" s="391" t="s">
        <v>4</v>
      </c>
      <c r="F395" s="389" t="s">
        <v>6935</v>
      </c>
      <c r="G395" s="389" t="s">
        <v>5311</v>
      </c>
      <c r="H395" s="389" t="s">
        <v>6936</v>
      </c>
      <c r="I395" s="389" t="s">
        <v>393</v>
      </c>
      <c r="J395" s="402" t="s">
        <v>7608</v>
      </c>
    </row>
    <row r="396" spans="1:10" ht="25.5" x14ac:dyDescent="0.25">
      <c r="A396" s="401" t="s">
        <v>2688</v>
      </c>
      <c r="B396" s="390" t="s">
        <v>163</v>
      </c>
      <c r="C396" s="390" t="s">
        <v>2689</v>
      </c>
      <c r="D396" s="390" t="s">
        <v>1918</v>
      </c>
      <c r="E396" s="391" t="s">
        <v>4</v>
      </c>
      <c r="F396" s="389" t="s">
        <v>375</v>
      </c>
      <c r="G396" s="389" t="s">
        <v>6937</v>
      </c>
      <c r="H396" s="389" t="s">
        <v>6938</v>
      </c>
      <c r="I396" s="389" t="s">
        <v>393</v>
      </c>
      <c r="J396" s="402" t="s">
        <v>7370</v>
      </c>
    </row>
    <row r="397" spans="1:10" ht="38.25" x14ac:dyDescent="0.25">
      <c r="A397" s="401" t="s">
        <v>4745</v>
      </c>
      <c r="B397" s="390" t="s">
        <v>163</v>
      </c>
      <c r="C397" s="390" t="s">
        <v>4746</v>
      </c>
      <c r="D397" s="390" t="s">
        <v>194</v>
      </c>
      <c r="E397" s="391" t="s">
        <v>4</v>
      </c>
      <c r="F397" s="389" t="s">
        <v>4669</v>
      </c>
      <c r="G397" s="389" t="s">
        <v>6939</v>
      </c>
      <c r="H397" s="389" t="s">
        <v>6940</v>
      </c>
      <c r="I397" s="389" t="s">
        <v>393</v>
      </c>
      <c r="J397" s="402" t="s">
        <v>6950</v>
      </c>
    </row>
    <row r="398" spans="1:10" ht="38.25" x14ac:dyDescent="0.25">
      <c r="A398" s="401" t="s">
        <v>1695</v>
      </c>
      <c r="B398" s="390" t="s">
        <v>12</v>
      </c>
      <c r="C398" s="390" t="s">
        <v>5444</v>
      </c>
      <c r="D398" s="390" t="s">
        <v>779</v>
      </c>
      <c r="E398" s="391" t="s">
        <v>4</v>
      </c>
      <c r="F398" s="389" t="s">
        <v>2310</v>
      </c>
      <c r="G398" s="389" t="s">
        <v>6941</v>
      </c>
      <c r="H398" s="389" t="s">
        <v>6942</v>
      </c>
      <c r="I398" s="389" t="s">
        <v>393</v>
      </c>
      <c r="J398" s="402" t="s">
        <v>5234</v>
      </c>
    </row>
    <row r="399" spans="1:10" ht="51" x14ac:dyDescent="0.25">
      <c r="A399" s="401" t="s">
        <v>4885</v>
      </c>
      <c r="B399" s="390" t="s">
        <v>163</v>
      </c>
      <c r="C399" s="390" t="s">
        <v>4886</v>
      </c>
      <c r="D399" s="390" t="s">
        <v>1918</v>
      </c>
      <c r="E399" s="391" t="s">
        <v>4</v>
      </c>
      <c r="F399" s="389" t="s">
        <v>374</v>
      </c>
      <c r="G399" s="389" t="s">
        <v>6943</v>
      </c>
      <c r="H399" s="389" t="s">
        <v>6943</v>
      </c>
      <c r="I399" s="389" t="s">
        <v>393</v>
      </c>
      <c r="J399" s="402" t="s">
        <v>4600</v>
      </c>
    </row>
    <row r="400" spans="1:10" ht="25.5" x14ac:dyDescent="0.25">
      <c r="A400" s="401" t="s">
        <v>1704</v>
      </c>
      <c r="B400" s="390" t="s">
        <v>12</v>
      </c>
      <c r="C400" s="390" t="s">
        <v>5445</v>
      </c>
      <c r="D400" s="390" t="s">
        <v>779</v>
      </c>
      <c r="E400" s="391" t="s">
        <v>4</v>
      </c>
      <c r="F400" s="389" t="s">
        <v>2312</v>
      </c>
      <c r="G400" s="389" t="s">
        <v>6945</v>
      </c>
      <c r="H400" s="389" t="s">
        <v>6946</v>
      </c>
      <c r="I400" s="389" t="s">
        <v>393</v>
      </c>
      <c r="J400" s="402" t="s">
        <v>7609</v>
      </c>
    </row>
    <row r="401" spans="1:10" ht="51" x14ac:dyDescent="0.25">
      <c r="A401" s="401" t="s">
        <v>2528</v>
      </c>
      <c r="B401" s="390" t="s">
        <v>12</v>
      </c>
      <c r="C401" s="390" t="s">
        <v>2529</v>
      </c>
      <c r="D401" s="390" t="s">
        <v>2483</v>
      </c>
      <c r="E401" s="391" t="s">
        <v>3</v>
      </c>
      <c r="F401" s="389" t="s">
        <v>3415</v>
      </c>
      <c r="G401" s="389" t="s">
        <v>6947</v>
      </c>
      <c r="H401" s="389" t="s">
        <v>6948</v>
      </c>
      <c r="I401" s="389" t="s">
        <v>393</v>
      </c>
      <c r="J401" s="402" t="s">
        <v>6954</v>
      </c>
    </row>
    <row r="402" spans="1:10" ht="25.5" x14ac:dyDescent="0.25">
      <c r="A402" s="401" t="s">
        <v>4763</v>
      </c>
      <c r="B402" s="390" t="s">
        <v>163</v>
      </c>
      <c r="C402" s="390" t="s">
        <v>4764</v>
      </c>
      <c r="D402" s="390" t="s">
        <v>1918</v>
      </c>
      <c r="E402" s="391" t="s">
        <v>4</v>
      </c>
      <c r="F402" s="389" t="s">
        <v>374</v>
      </c>
      <c r="G402" s="389" t="s">
        <v>6949</v>
      </c>
      <c r="H402" s="389" t="s">
        <v>6949</v>
      </c>
      <c r="I402" s="389" t="s">
        <v>393</v>
      </c>
      <c r="J402" s="402" t="s">
        <v>5317</v>
      </c>
    </row>
    <row r="403" spans="1:10" ht="51" x14ac:dyDescent="0.25">
      <c r="A403" s="401" t="s">
        <v>1509</v>
      </c>
      <c r="B403" s="390" t="s">
        <v>12</v>
      </c>
      <c r="C403" s="390" t="s">
        <v>1510</v>
      </c>
      <c r="D403" s="390" t="s">
        <v>778</v>
      </c>
      <c r="E403" s="391" t="s">
        <v>3</v>
      </c>
      <c r="F403" s="389" t="s">
        <v>377</v>
      </c>
      <c r="G403" s="389" t="s">
        <v>6951</v>
      </c>
      <c r="H403" s="389" t="s">
        <v>6952</v>
      </c>
      <c r="I403" s="389" t="s">
        <v>393</v>
      </c>
      <c r="J403" s="402" t="s">
        <v>8252</v>
      </c>
    </row>
    <row r="404" spans="1:10" ht="25.5" x14ac:dyDescent="0.25">
      <c r="A404" s="401" t="s">
        <v>1631</v>
      </c>
      <c r="B404" s="390" t="s">
        <v>163</v>
      </c>
      <c r="C404" s="390" t="s">
        <v>1632</v>
      </c>
      <c r="D404" s="390" t="s">
        <v>1918</v>
      </c>
      <c r="E404" s="391" t="s">
        <v>16</v>
      </c>
      <c r="F404" s="389" t="s">
        <v>2318</v>
      </c>
      <c r="G404" s="389" t="s">
        <v>3418</v>
      </c>
      <c r="H404" s="389" t="s">
        <v>5212</v>
      </c>
      <c r="I404" s="389" t="s">
        <v>393</v>
      </c>
      <c r="J404" s="402" t="s">
        <v>5231</v>
      </c>
    </row>
    <row r="405" spans="1:10" ht="63.75" x14ac:dyDescent="0.25">
      <c r="A405" s="401" t="s">
        <v>3740</v>
      </c>
      <c r="B405" s="390" t="s">
        <v>163</v>
      </c>
      <c r="C405" s="390" t="s">
        <v>3741</v>
      </c>
      <c r="D405" s="390" t="s">
        <v>4168</v>
      </c>
      <c r="E405" s="391" t="s">
        <v>4</v>
      </c>
      <c r="F405" s="389" t="s">
        <v>374</v>
      </c>
      <c r="G405" s="389" t="s">
        <v>6955</v>
      </c>
      <c r="H405" s="389" t="s">
        <v>6955</v>
      </c>
      <c r="I405" s="389" t="s">
        <v>393</v>
      </c>
      <c r="J405" s="402" t="s">
        <v>5235</v>
      </c>
    </row>
    <row r="406" spans="1:10" ht="51" x14ac:dyDescent="0.25">
      <c r="A406" s="401" t="s">
        <v>2795</v>
      </c>
      <c r="B406" s="390" t="s">
        <v>12</v>
      </c>
      <c r="C406" s="390" t="s">
        <v>2796</v>
      </c>
      <c r="D406" s="390" t="s">
        <v>2496</v>
      </c>
      <c r="E406" s="391" t="s">
        <v>4</v>
      </c>
      <c r="F406" s="389" t="s">
        <v>378</v>
      </c>
      <c r="G406" s="389" t="s">
        <v>6956</v>
      </c>
      <c r="H406" s="389" t="s">
        <v>6957</v>
      </c>
      <c r="I406" s="389" t="s">
        <v>393</v>
      </c>
      <c r="J406" s="402" t="s">
        <v>6963</v>
      </c>
    </row>
    <row r="407" spans="1:10" ht="63.75" x14ac:dyDescent="0.25">
      <c r="A407" s="401" t="s">
        <v>1450</v>
      </c>
      <c r="B407" s="390" t="s">
        <v>12</v>
      </c>
      <c r="C407" s="390" t="s">
        <v>1451</v>
      </c>
      <c r="D407" s="390" t="s">
        <v>986</v>
      </c>
      <c r="E407" s="391" t="s">
        <v>4</v>
      </c>
      <c r="F407" s="389" t="s">
        <v>5214</v>
      </c>
      <c r="G407" s="389" t="s">
        <v>6958</v>
      </c>
      <c r="H407" s="389" t="s">
        <v>6959</v>
      </c>
      <c r="I407" s="389" t="s">
        <v>393</v>
      </c>
      <c r="J407" s="402" t="s">
        <v>5257</v>
      </c>
    </row>
    <row r="408" spans="1:10" ht="63.75" x14ac:dyDescent="0.25">
      <c r="A408" s="401" t="s">
        <v>1530</v>
      </c>
      <c r="B408" s="390" t="s">
        <v>12</v>
      </c>
      <c r="C408" s="390" t="s">
        <v>1531</v>
      </c>
      <c r="D408" s="390" t="s">
        <v>778</v>
      </c>
      <c r="E408" s="391" t="s">
        <v>4</v>
      </c>
      <c r="F408" s="389" t="s">
        <v>5213</v>
      </c>
      <c r="G408" s="389" t="s">
        <v>6960</v>
      </c>
      <c r="H408" s="389" t="s">
        <v>6961</v>
      </c>
      <c r="I408" s="389" t="s">
        <v>393</v>
      </c>
      <c r="J408" s="402" t="s">
        <v>4601</v>
      </c>
    </row>
    <row r="409" spans="1:10" ht="63.75" x14ac:dyDescent="0.25">
      <c r="A409" s="401" t="s">
        <v>5281</v>
      </c>
      <c r="B409" s="390" t="s">
        <v>163</v>
      </c>
      <c r="C409" s="390" t="s">
        <v>5282</v>
      </c>
      <c r="D409" s="390" t="s">
        <v>3914</v>
      </c>
      <c r="E409" s="391" t="s">
        <v>187</v>
      </c>
      <c r="F409" s="389" t="s">
        <v>7610</v>
      </c>
      <c r="G409" s="389" t="s">
        <v>7299</v>
      </c>
      <c r="H409" s="389" t="s">
        <v>7611</v>
      </c>
      <c r="I409" s="389" t="s">
        <v>393</v>
      </c>
      <c r="J409" s="402" t="s">
        <v>3431</v>
      </c>
    </row>
    <row r="410" spans="1:10" ht="38.25" x14ac:dyDescent="0.25">
      <c r="A410" s="401" t="s">
        <v>2566</v>
      </c>
      <c r="B410" s="390" t="s">
        <v>163</v>
      </c>
      <c r="C410" s="390" t="s">
        <v>2567</v>
      </c>
      <c r="D410" s="390" t="s">
        <v>194</v>
      </c>
      <c r="E410" s="391" t="s">
        <v>4</v>
      </c>
      <c r="F410" s="389" t="s">
        <v>386</v>
      </c>
      <c r="G410" s="389" t="s">
        <v>6841</v>
      </c>
      <c r="H410" s="389" t="s">
        <v>6962</v>
      </c>
      <c r="I410" s="389" t="s">
        <v>393</v>
      </c>
      <c r="J410" s="402" t="s">
        <v>3318</v>
      </c>
    </row>
    <row r="411" spans="1:10" ht="76.5" x14ac:dyDescent="0.25">
      <c r="A411" s="401" t="s">
        <v>4761</v>
      </c>
      <c r="B411" s="390" t="s">
        <v>163</v>
      </c>
      <c r="C411" s="390" t="s">
        <v>4762</v>
      </c>
      <c r="D411" s="390" t="s">
        <v>1918</v>
      </c>
      <c r="E411" s="391" t="s">
        <v>4</v>
      </c>
      <c r="F411" s="389" t="s">
        <v>374</v>
      </c>
      <c r="G411" s="389" t="s">
        <v>6964</v>
      </c>
      <c r="H411" s="389" t="s">
        <v>6964</v>
      </c>
      <c r="I411" s="389" t="s">
        <v>393</v>
      </c>
      <c r="J411" s="402" t="s">
        <v>5232</v>
      </c>
    </row>
    <row r="412" spans="1:10" ht="51" x14ac:dyDescent="0.25">
      <c r="A412" s="401" t="s">
        <v>1655</v>
      </c>
      <c r="B412" s="390" t="s">
        <v>12</v>
      </c>
      <c r="C412" s="390" t="s">
        <v>1656</v>
      </c>
      <c r="D412" s="390" t="s">
        <v>2505</v>
      </c>
      <c r="E412" s="391" t="s">
        <v>4</v>
      </c>
      <c r="F412" s="389" t="s">
        <v>934</v>
      </c>
      <c r="G412" s="389" t="s">
        <v>6965</v>
      </c>
      <c r="H412" s="389" t="s">
        <v>6966</v>
      </c>
      <c r="I412" s="389" t="s">
        <v>393</v>
      </c>
      <c r="J412" s="402" t="s">
        <v>4602</v>
      </c>
    </row>
    <row r="413" spans="1:10" ht="38.25" x14ac:dyDescent="0.25">
      <c r="A413" s="401" t="s">
        <v>2584</v>
      </c>
      <c r="B413" s="390" t="s">
        <v>163</v>
      </c>
      <c r="C413" s="390" t="s">
        <v>1333</v>
      </c>
      <c r="D413" s="390" t="s">
        <v>1883</v>
      </c>
      <c r="E413" s="391" t="s">
        <v>4</v>
      </c>
      <c r="F413" s="389" t="s">
        <v>3272</v>
      </c>
      <c r="G413" s="389" t="s">
        <v>6967</v>
      </c>
      <c r="H413" s="389" t="s">
        <v>6968</v>
      </c>
      <c r="I413" s="389" t="s">
        <v>393</v>
      </c>
      <c r="J413" s="402" t="s">
        <v>6977</v>
      </c>
    </row>
    <row r="414" spans="1:10" ht="38.25" x14ac:dyDescent="0.25">
      <c r="A414" s="401" t="s">
        <v>1572</v>
      </c>
      <c r="B414" s="390" t="s">
        <v>163</v>
      </c>
      <c r="C414" s="390" t="s">
        <v>1573</v>
      </c>
      <c r="D414" s="390" t="s">
        <v>198</v>
      </c>
      <c r="E414" s="391" t="s">
        <v>4</v>
      </c>
      <c r="F414" s="389" t="s">
        <v>3273</v>
      </c>
      <c r="G414" s="389" t="s">
        <v>6969</v>
      </c>
      <c r="H414" s="389" t="s">
        <v>6970</v>
      </c>
      <c r="I414" s="389" t="s">
        <v>393</v>
      </c>
      <c r="J414" s="402" t="s">
        <v>3432</v>
      </c>
    </row>
    <row r="415" spans="1:10" ht="63.75" x14ac:dyDescent="0.25">
      <c r="A415" s="401" t="s">
        <v>3639</v>
      </c>
      <c r="B415" s="390" t="s">
        <v>12</v>
      </c>
      <c r="C415" s="390" t="s">
        <v>3640</v>
      </c>
      <c r="D415" s="390" t="s">
        <v>3847</v>
      </c>
      <c r="E415" s="391" t="s">
        <v>3</v>
      </c>
      <c r="F415" s="389" t="s">
        <v>378</v>
      </c>
      <c r="G415" s="389" t="s">
        <v>6971</v>
      </c>
      <c r="H415" s="389" t="s">
        <v>6972</v>
      </c>
      <c r="I415" s="389" t="s">
        <v>393</v>
      </c>
      <c r="J415" s="402" t="s">
        <v>5730</v>
      </c>
    </row>
    <row r="416" spans="1:10" ht="51" x14ac:dyDescent="0.25">
      <c r="A416" s="401" t="s">
        <v>1167</v>
      </c>
      <c r="B416" s="390" t="s">
        <v>12</v>
      </c>
      <c r="C416" s="390" t="s">
        <v>1168</v>
      </c>
      <c r="D416" s="390" t="s">
        <v>2481</v>
      </c>
      <c r="E416" s="391" t="s">
        <v>16</v>
      </c>
      <c r="F416" s="389" t="s">
        <v>6973</v>
      </c>
      <c r="G416" s="389" t="s">
        <v>6974</v>
      </c>
      <c r="H416" s="389" t="s">
        <v>6975</v>
      </c>
      <c r="I416" s="389" t="s">
        <v>393</v>
      </c>
      <c r="J416" s="402" t="s">
        <v>3447</v>
      </c>
    </row>
    <row r="417" spans="1:10" ht="51" x14ac:dyDescent="0.25">
      <c r="A417" s="401" t="s">
        <v>4948</v>
      </c>
      <c r="B417" s="390" t="s">
        <v>163</v>
      </c>
      <c r="C417" s="390" t="s">
        <v>4949</v>
      </c>
      <c r="D417" s="390" t="s">
        <v>1854</v>
      </c>
      <c r="E417" s="391" t="s">
        <v>4</v>
      </c>
      <c r="F417" s="389" t="s">
        <v>374</v>
      </c>
      <c r="G417" s="389" t="s">
        <v>6976</v>
      </c>
      <c r="H417" s="389" t="s">
        <v>6976</v>
      </c>
      <c r="I417" s="389" t="s">
        <v>393</v>
      </c>
      <c r="J417" s="402" t="s">
        <v>3319</v>
      </c>
    </row>
    <row r="418" spans="1:10" ht="51" x14ac:dyDescent="0.25">
      <c r="A418" s="401" t="s">
        <v>5787</v>
      </c>
      <c r="B418" s="390" t="s">
        <v>163</v>
      </c>
      <c r="C418" s="390" t="s">
        <v>5788</v>
      </c>
      <c r="D418" s="390" t="s">
        <v>198</v>
      </c>
      <c r="E418" s="391" t="s">
        <v>4</v>
      </c>
      <c r="F418" s="389" t="s">
        <v>374</v>
      </c>
      <c r="G418" s="389" t="s">
        <v>6978</v>
      </c>
      <c r="H418" s="389" t="s">
        <v>6978</v>
      </c>
      <c r="I418" s="389" t="s">
        <v>393</v>
      </c>
      <c r="J418" s="402" t="s">
        <v>4603</v>
      </c>
    </row>
    <row r="419" spans="1:10" ht="38.25" x14ac:dyDescent="0.25">
      <c r="A419" s="401" t="s">
        <v>2832</v>
      </c>
      <c r="B419" s="390" t="s">
        <v>163</v>
      </c>
      <c r="C419" s="390" t="s">
        <v>2833</v>
      </c>
      <c r="D419" s="390" t="s">
        <v>1918</v>
      </c>
      <c r="E419" s="391" t="s">
        <v>4</v>
      </c>
      <c r="F419" s="389" t="s">
        <v>2424</v>
      </c>
      <c r="G419" s="389" t="s">
        <v>6979</v>
      </c>
      <c r="H419" s="389" t="s">
        <v>6980</v>
      </c>
      <c r="I419" s="389" t="s">
        <v>393</v>
      </c>
      <c r="J419" s="402" t="s">
        <v>3276</v>
      </c>
    </row>
    <row r="420" spans="1:10" ht="51" x14ac:dyDescent="0.25">
      <c r="A420" s="401" t="s">
        <v>3577</v>
      </c>
      <c r="B420" s="390" t="s">
        <v>12</v>
      </c>
      <c r="C420" s="390" t="s">
        <v>3578</v>
      </c>
      <c r="D420" s="390" t="s">
        <v>1032</v>
      </c>
      <c r="E420" s="391" t="s">
        <v>3</v>
      </c>
      <c r="F420" s="389" t="s">
        <v>2315</v>
      </c>
      <c r="G420" s="389" t="s">
        <v>6981</v>
      </c>
      <c r="H420" s="389" t="s">
        <v>6982</v>
      </c>
      <c r="I420" s="389" t="s">
        <v>393</v>
      </c>
      <c r="J420" s="402" t="s">
        <v>1080</v>
      </c>
    </row>
    <row r="421" spans="1:10" ht="63.75" x14ac:dyDescent="0.25">
      <c r="A421" s="401" t="s">
        <v>1493</v>
      </c>
      <c r="B421" s="390" t="s">
        <v>163</v>
      </c>
      <c r="C421" s="390" t="s">
        <v>1494</v>
      </c>
      <c r="D421" s="390" t="s">
        <v>194</v>
      </c>
      <c r="E421" s="391" t="s">
        <v>4</v>
      </c>
      <c r="F421" s="389" t="s">
        <v>572</v>
      </c>
      <c r="G421" s="389" t="s">
        <v>6983</v>
      </c>
      <c r="H421" s="389" t="s">
        <v>6984</v>
      </c>
      <c r="I421" s="389" t="s">
        <v>393</v>
      </c>
      <c r="J421" s="402" t="s">
        <v>3448</v>
      </c>
    </row>
    <row r="422" spans="1:10" ht="51" x14ac:dyDescent="0.25">
      <c r="A422" s="401" t="s">
        <v>5899</v>
      </c>
      <c r="B422" s="390" t="s">
        <v>163</v>
      </c>
      <c r="C422" s="390" t="s">
        <v>5900</v>
      </c>
      <c r="D422" s="390" t="s">
        <v>760</v>
      </c>
      <c r="E422" s="391" t="s">
        <v>3</v>
      </c>
      <c r="F422" s="389" t="s">
        <v>572</v>
      </c>
      <c r="G422" s="389" t="s">
        <v>6985</v>
      </c>
      <c r="H422" s="389" t="s">
        <v>6986</v>
      </c>
      <c r="I422" s="389" t="s">
        <v>393</v>
      </c>
      <c r="J422" s="402" t="s">
        <v>3448</v>
      </c>
    </row>
    <row r="423" spans="1:10" ht="63.75" x14ac:dyDescent="0.25">
      <c r="A423" s="401" t="s">
        <v>3484</v>
      </c>
      <c r="B423" s="390" t="s">
        <v>163</v>
      </c>
      <c r="C423" s="390" t="s">
        <v>3485</v>
      </c>
      <c r="D423" s="390" t="s">
        <v>3749</v>
      </c>
      <c r="E423" s="391" t="s">
        <v>4</v>
      </c>
      <c r="F423" s="389" t="s">
        <v>374</v>
      </c>
      <c r="G423" s="389" t="s">
        <v>6987</v>
      </c>
      <c r="H423" s="389" t="s">
        <v>6987</v>
      </c>
      <c r="I423" s="389" t="s">
        <v>393</v>
      </c>
      <c r="J423" s="402" t="s">
        <v>3280</v>
      </c>
    </row>
    <row r="424" spans="1:10" ht="51" x14ac:dyDescent="0.25">
      <c r="A424" s="401" t="s">
        <v>5391</v>
      </c>
      <c r="B424" s="390" t="s">
        <v>163</v>
      </c>
      <c r="C424" s="390" t="s">
        <v>5392</v>
      </c>
      <c r="D424" s="390" t="s">
        <v>198</v>
      </c>
      <c r="E424" s="391" t="s">
        <v>3</v>
      </c>
      <c r="F424" s="389" t="s">
        <v>378</v>
      </c>
      <c r="G424" s="389" t="s">
        <v>6988</v>
      </c>
      <c r="H424" s="389" t="s">
        <v>6989</v>
      </c>
      <c r="I424" s="389" t="s">
        <v>393</v>
      </c>
      <c r="J424" s="402" t="s">
        <v>1091</v>
      </c>
    </row>
    <row r="425" spans="1:10" ht="38.25" x14ac:dyDescent="0.25">
      <c r="A425" s="401" t="s">
        <v>7409</v>
      </c>
      <c r="B425" s="390" t="s">
        <v>12</v>
      </c>
      <c r="C425" s="390" t="s">
        <v>7410</v>
      </c>
      <c r="D425" s="390" t="s">
        <v>716</v>
      </c>
      <c r="E425" s="391" t="s">
        <v>4</v>
      </c>
      <c r="F425" s="389" t="s">
        <v>418</v>
      </c>
      <c r="G425" s="389" t="s">
        <v>7612</v>
      </c>
      <c r="H425" s="389" t="s">
        <v>7613</v>
      </c>
      <c r="I425" s="389" t="s">
        <v>393</v>
      </c>
      <c r="J425" s="402" t="s">
        <v>2319</v>
      </c>
    </row>
    <row r="426" spans="1:10" ht="51" x14ac:dyDescent="0.25">
      <c r="A426" s="401" t="s">
        <v>4751</v>
      </c>
      <c r="B426" s="390" t="s">
        <v>163</v>
      </c>
      <c r="C426" s="390" t="s">
        <v>4752</v>
      </c>
      <c r="D426" s="390" t="s">
        <v>1918</v>
      </c>
      <c r="E426" s="391" t="s">
        <v>4</v>
      </c>
      <c r="F426" s="389" t="s">
        <v>418</v>
      </c>
      <c r="G426" s="389" t="s">
        <v>6990</v>
      </c>
      <c r="H426" s="389" t="s">
        <v>6991</v>
      </c>
      <c r="I426" s="389" t="s">
        <v>393</v>
      </c>
      <c r="J426" s="402" t="s">
        <v>2320</v>
      </c>
    </row>
    <row r="427" spans="1:10" ht="51" x14ac:dyDescent="0.25">
      <c r="A427" s="401" t="s">
        <v>2611</v>
      </c>
      <c r="B427" s="390" t="s">
        <v>12</v>
      </c>
      <c r="C427" s="390" t="s">
        <v>3337</v>
      </c>
      <c r="D427" s="390" t="s">
        <v>1883</v>
      </c>
      <c r="E427" s="391" t="s">
        <v>4</v>
      </c>
      <c r="F427" s="389" t="s">
        <v>2301</v>
      </c>
      <c r="G427" s="389" t="s">
        <v>6992</v>
      </c>
      <c r="H427" s="389" t="s">
        <v>6993</v>
      </c>
      <c r="I427" s="389" t="s">
        <v>393</v>
      </c>
      <c r="J427" s="402" t="s">
        <v>2321</v>
      </c>
    </row>
    <row r="428" spans="1:10" ht="89.25" x14ac:dyDescent="0.25">
      <c r="A428" s="401" t="s">
        <v>3707</v>
      </c>
      <c r="B428" s="390" t="s">
        <v>163</v>
      </c>
      <c r="C428" s="390" t="s">
        <v>3708</v>
      </c>
      <c r="D428" s="390" t="s">
        <v>194</v>
      </c>
      <c r="E428" s="391" t="s">
        <v>4</v>
      </c>
      <c r="F428" s="389" t="s">
        <v>374</v>
      </c>
      <c r="G428" s="389" t="s">
        <v>6995</v>
      </c>
      <c r="H428" s="389" t="s">
        <v>6995</v>
      </c>
      <c r="I428" s="389" t="s">
        <v>393</v>
      </c>
      <c r="J428" s="402" t="s">
        <v>2321</v>
      </c>
    </row>
    <row r="429" spans="1:10" ht="38.25" x14ac:dyDescent="0.25">
      <c r="A429" s="401" t="s">
        <v>5837</v>
      </c>
      <c r="B429" s="390" t="s">
        <v>163</v>
      </c>
      <c r="C429" s="390" t="s">
        <v>5838</v>
      </c>
      <c r="D429" s="390" t="s">
        <v>483</v>
      </c>
      <c r="E429" s="391" t="s">
        <v>4</v>
      </c>
      <c r="F429" s="389" t="s">
        <v>2315</v>
      </c>
      <c r="G429" s="389" t="s">
        <v>5696</v>
      </c>
      <c r="H429" s="389" t="s">
        <v>6996</v>
      </c>
      <c r="I429" s="389" t="s">
        <v>393</v>
      </c>
      <c r="J429" s="402" t="s">
        <v>1092</v>
      </c>
    </row>
    <row r="430" spans="1:10" ht="38.25" x14ac:dyDescent="0.25">
      <c r="A430" s="401" t="s">
        <v>5909</v>
      </c>
      <c r="B430" s="390" t="s">
        <v>163</v>
      </c>
      <c r="C430" s="390" t="s">
        <v>5910</v>
      </c>
      <c r="D430" s="390" t="s">
        <v>194</v>
      </c>
      <c r="E430" s="391" t="s">
        <v>4</v>
      </c>
      <c r="F430" s="389" t="s">
        <v>386</v>
      </c>
      <c r="G430" s="389" t="s">
        <v>6997</v>
      </c>
      <c r="H430" s="389" t="s">
        <v>6998</v>
      </c>
      <c r="I430" s="389" t="s">
        <v>393</v>
      </c>
      <c r="J430" s="402" t="s">
        <v>4605</v>
      </c>
    </row>
    <row r="431" spans="1:10" ht="38.25" x14ac:dyDescent="0.25">
      <c r="A431" s="401" t="s">
        <v>4789</v>
      </c>
      <c r="B431" s="390" t="s">
        <v>163</v>
      </c>
      <c r="C431" s="390" t="s">
        <v>4790</v>
      </c>
      <c r="D431" s="390" t="s">
        <v>1918</v>
      </c>
      <c r="E431" s="391" t="s">
        <v>4</v>
      </c>
      <c r="F431" s="389" t="s">
        <v>374</v>
      </c>
      <c r="G431" s="389" t="s">
        <v>6999</v>
      </c>
      <c r="H431" s="389" t="s">
        <v>6999</v>
      </c>
      <c r="I431" s="389" t="s">
        <v>393</v>
      </c>
      <c r="J431" s="402" t="s">
        <v>2322</v>
      </c>
    </row>
    <row r="432" spans="1:10" ht="38.25" x14ac:dyDescent="0.25">
      <c r="A432" s="401" t="s">
        <v>2638</v>
      </c>
      <c r="B432" s="390" t="s">
        <v>163</v>
      </c>
      <c r="C432" s="390" t="s">
        <v>2639</v>
      </c>
      <c r="D432" s="390" t="s">
        <v>1918</v>
      </c>
      <c r="E432" s="391" t="s">
        <v>4</v>
      </c>
      <c r="F432" s="389" t="s">
        <v>2315</v>
      </c>
      <c r="G432" s="389" t="s">
        <v>7000</v>
      </c>
      <c r="H432" s="389" t="s">
        <v>7001</v>
      </c>
      <c r="I432" s="389" t="s">
        <v>393</v>
      </c>
      <c r="J432" s="402" t="s">
        <v>2323</v>
      </c>
    </row>
    <row r="433" spans="1:10" ht="38.25" x14ac:dyDescent="0.25">
      <c r="A433" s="401" t="s">
        <v>2570</v>
      </c>
      <c r="B433" s="390" t="s">
        <v>12</v>
      </c>
      <c r="C433" s="390" t="s">
        <v>2571</v>
      </c>
      <c r="D433" s="390" t="s">
        <v>716</v>
      </c>
      <c r="E433" s="391" t="s">
        <v>4</v>
      </c>
      <c r="F433" s="389" t="s">
        <v>3270</v>
      </c>
      <c r="G433" s="389" t="s">
        <v>6953</v>
      </c>
      <c r="H433" s="389" t="s">
        <v>7614</v>
      </c>
      <c r="I433" s="389" t="s">
        <v>393</v>
      </c>
      <c r="J433" s="402" t="s">
        <v>2323</v>
      </c>
    </row>
    <row r="434" spans="1:10" ht="51" x14ac:dyDescent="0.25">
      <c r="A434" s="401" t="s">
        <v>2644</v>
      </c>
      <c r="B434" s="390" t="s">
        <v>163</v>
      </c>
      <c r="C434" s="390" t="s">
        <v>2645</v>
      </c>
      <c r="D434" s="390" t="s">
        <v>189</v>
      </c>
      <c r="E434" s="391" t="s">
        <v>4</v>
      </c>
      <c r="F434" s="389" t="s">
        <v>374</v>
      </c>
      <c r="G434" s="389" t="s">
        <v>7004</v>
      </c>
      <c r="H434" s="389" t="s">
        <v>7004</v>
      </c>
      <c r="I434" s="389" t="s">
        <v>393</v>
      </c>
      <c r="J434" s="402" t="s">
        <v>1093</v>
      </c>
    </row>
    <row r="435" spans="1:10" ht="38.25" x14ac:dyDescent="0.25">
      <c r="A435" s="401" t="s">
        <v>5959</v>
      </c>
      <c r="B435" s="390" t="s">
        <v>163</v>
      </c>
      <c r="C435" s="390" t="s">
        <v>5960</v>
      </c>
      <c r="D435" s="390" t="s">
        <v>198</v>
      </c>
      <c r="E435" s="391" t="s">
        <v>4</v>
      </c>
      <c r="F435" s="389" t="s">
        <v>374</v>
      </c>
      <c r="G435" s="389" t="s">
        <v>7005</v>
      </c>
      <c r="H435" s="389" t="s">
        <v>7005</v>
      </c>
      <c r="I435" s="389" t="s">
        <v>393</v>
      </c>
      <c r="J435" s="402" t="s">
        <v>2324</v>
      </c>
    </row>
    <row r="436" spans="1:10" ht="51" x14ac:dyDescent="0.25">
      <c r="A436" s="401" t="s">
        <v>3653</v>
      </c>
      <c r="B436" s="390" t="s">
        <v>12</v>
      </c>
      <c r="C436" s="390" t="s">
        <v>3654</v>
      </c>
      <c r="D436" s="390" t="s">
        <v>1032</v>
      </c>
      <c r="E436" s="391" t="s">
        <v>3</v>
      </c>
      <c r="F436" s="389" t="s">
        <v>3273</v>
      </c>
      <c r="G436" s="389" t="s">
        <v>7002</v>
      </c>
      <c r="H436" s="389" t="s">
        <v>7615</v>
      </c>
      <c r="I436" s="389" t="s">
        <v>393</v>
      </c>
      <c r="J436" s="402" t="s">
        <v>2324</v>
      </c>
    </row>
    <row r="437" spans="1:10" ht="51" x14ac:dyDescent="0.25">
      <c r="A437" s="401" t="s">
        <v>2763</v>
      </c>
      <c r="B437" s="390" t="s">
        <v>12</v>
      </c>
      <c r="C437" s="390" t="s">
        <v>2764</v>
      </c>
      <c r="D437" s="390" t="s">
        <v>978</v>
      </c>
      <c r="E437" s="391" t="s">
        <v>4</v>
      </c>
      <c r="F437" s="389" t="s">
        <v>376</v>
      </c>
      <c r="G437" s="389" t="s">
        <v>7006</v>
      </c>
      <c r="H437" s="389" t="s">
        <v>7007</v>
      </c>
      <c r="I437" s="389" t="s">
        <v>393</v>
      </c>
      <c r="J437" s="402" t="s">
        <v>2325</v>
      </c>
    </row>
    <row r="438" spans="1:10" ht="38.25" x14ac:dyDescent="0.25">
      <c r="A438" s="401" t="s">
        <v>2667</v>
      </c>
      <c r="B438" s="390" t="s">
        <v>163</v>
      </c>
      <c r="C438" s="390" t="s">
        <v>2668</v>
      </c>
      <c r="D438" s="390" t="s">
        <v>194</v>
      </c>
      <c r="E438" s="391" t="s">
        <v>4</v>
      </c>
      <c r="F438" s="389" t="s">
        <v>2314</v>
      </c>
      <c r="G438" s="389" t="s">
        <v>7008</v>
      </c>
      <c r="H438" s="389" t="s">
        <v>7009</v>
      </c>
      <c r="I438" s="389" t="s">
        <v>393</v>
      </c>
      <c r="J438" s="402" t="s">
        <v>3436</v>
      </c>
    </row>
    <row r="439" spans="1:10" ht="51" x14ac:dyDescent="0.25">
      <c r="A439" s="401" t="s">
        <v>5408</v>
      </c>
      <c r="B439" s="390" t="s">
        <v>12</v>
      </c>
      <c r="C439" s="390" t="s">
        <v>5409</v>
      </c>
      <c r="D439" s="390" t="s">
        <v>2440</v>
      </c>
      <c r="E439" s="391" t="s">
        <v>16</v>
      </c>
      <c r="F439" s="389" t="s">
        <v>7010</v>
      </c>
      <c r="G439" s="389" t="s">
        <v>7011</v>
      </c>
      <c r="H439" s="389" t="s">
        <v>7012</v>
      </c>
      <c r="I439" s="389" t="s">
        <v>393</v>
      </c>
      <c r="J439" s="402" t="s">
        <v>3436</v>
      </c>
    </row>
    <row r="440" spans="1:10" ht="38.25" x14ac:dyDescent="0.25">
      <c r="A440" s="401" t="s">
        <v>3581</v>
      </c>
      <c r="B440" s="390" t="s">
        <v>163</v>
      </c>
      <c r="C440" s="390" t="s">
        <v>3582</v>
      </c>
      <c r="D440" s="390" t="s">
        <v>194</v>
      </c>
      <c r="E440" s="391" t="s">
        <v>3</v>
      </c>
      <c r="F440" s="389" t="s">
        <v>4664</v>
      </c>
      <c r="G440" s="389" t="s">
        <v>7013</v>
      </c>
      <c r="H440" s="389" t="s">
        <v>7014</v>
      </c>
      <c r="I440" s="389" t="s">
        <v>393</v>
      </c>
      <c r="J440" s="402" t="s">
        <v>476</v>
      </c>
    </row>
    <row r="441" spans="1:10" ht="38.25" x14ac:dyDescent="0.25">
      <c r="A441" s="401" t="s">
        <v>1473</v>
      </c>
      <c r="B441" s="390" t="s">
        <v>12</v>
      </c>
      <c r="C441" s="390" t="s">
        <v>1474</v>
      </c>
      <c r="D441" s="390" t="s">
        <v>986</v>
      </c>
      <c r="E441" s="391" t="s">
        <v>4</v>
      </c>
      <c r="F441" s="389" t="s">
        <v>2448</v>
      </c>
      <c r="G441" s="389" t="s">
        <v>5670</v>
      </c>
      <c r="H441" s="389" t="s">
        <v>7015</v>
      </c>
      <c r="I441" s="389" t="s">
        <v>393</v>
      </c>
      <c r="J441" s="402" t="s">
        <v>2326</v>
      </c>
    </row>
    <row r="442" spans="1:10" ht="63.75" x14ac:dyDescent="0.25">
      <c r="A442" s="401" t="s">
        <v>3635</v>
      </c>
      <c r="B442" s="390" t="s">
        <v>163</v>
      </c>
      <c r="C442" s="390" t="s">
        <v>3636</v>
      </c>
      <c r="D442" s="390" t="s">
        <v>194</v>
      </c>
      <c r="E442" s="391" t="s">
        <v>4</v>
      </c>
      <c r="F442" s="389" t="s">
        <v>374</v>
      </c>
      <c r="G442" s="389" t="s">
        <v>7016</v>
      </c>
      <c r="H442" s="389" t="s">
        <v>7016</v>
      </c>
      <c r="I442" s="389" t="s">
        <v>393</v>
      </c>
      <c r="J442" s="402" t="s">
        <v>2326</v>
      </c>
    </row>
    <row r="443" spans="1:10" ht="25.5" x14ac:dyDescent="0.25">
      <c r="A443" s="401" t="s">
        <v>2710</v>
      </c>
      <c r="B443" s="390" t="s">
        <v>12</v>
      </c>
      <c r="C443" s="390" t="s">
        <v>2711</v>
      </c>
      <c r="D443" s="390" t="s">
        <v>760</v>
      </c>
      <c r="E443" s="391" t="s">
        <v>3</v>
      </c>
      <c r="F443" s="389" t="s">
        <v>3446</v>
      </c>
      <c r="G443" s="389" t="s">
        <v>7017</v>
      </c>
      <c r="H443" s="389" t="s">
        <v>7018</v>
      </c>
      <c r="I443" s="389" t="s">
        <v>393</v>
      </c>
      <c r="J443" s="402" t="s">
        <v>2327</v>
      </c>
    </row>
    <row r="444" spans="1:10" ht="63.75" x14ac:dyDescent="0.25">
      <c r="A444" s="401" t="s">
        <v>3705</v>
      </c>
      <c r="B444" s="390" t="s">
        <v>12</v>
      </c>
      <c r="C444" s="390" t="s">
        <v>3706</v>
      </c>
      <c r="D444" s="390" t="s">
        <v>778</v>
      </c>
      <c r="E444" s="391" t="s">
        <v>4</v>
      </c>
      <c r="F444" s="389" t="s">
        <v>2316</v>
      </c>
      <c r="G444" s="389" t="s">
        <v>7019</v>
      </c>
      <c r="H444" s="389" t="s">
        <v>7020</v>
      </c>
      <c r="I444" s="389" t="s">
        <v>393</v>
      </c>
      <c r="J444" s="402" t="s">
        <v>2327</v>
      </c>
    </row>
    <row r="445" spans="1:10" ht="63.75" x14ac:dyDescent="0.25">
      <c r="A445" s="401" t="s">
        <v>2700</v>
      </c>
      <c r="B445" s="390" t="s">
        <v>163</v>
      </c>
      <c r="C445" s="390" t="s">
        <v>2701</v>
      </c>
      <c r="D445" s="390" t="s">
        <v>1918</v>
      </c>
      <c r="E445" s="391" t="s">
        <v>4</v>
      </c>
      <c r="F445" s="389" t="s">
        <v>374</v>
      </c>
      <c r="G445" s="389" t="s">
        <v>7021</v>
      </c>
      <c r="H445" s="389" t="s">
        <v>7021</v>
      </c>
      <c r="I445" s="389" t="s">
        <v>393</v>
      </c>
      <c r="J445" s="402" t="s">
        <v>1094</v>
      </c>
    </row>
    <row r="446" spans="1:10" ht="63.75" x14ac:dyDescent="0.25">
      <c r="A446" s="401" t="s">
        <v>3665</v>
      </c>
      <c r="B446" s="390" t="s">
        <v>12</v>
      </c>
      <c r="C446" s="390" t="s">
        <v>3666</v>
      </c>
      <c r="D446" s="390" t="s">
        <v>760</v>
      </c>
      <c r="E446" s="391" t="s">
        <v>4</v>
      </c>
      <c r="F446" s="389" t="s">
        <v>375</v>
      </c>
      <c r="G446" s="389" t="s">
        <v>7022</v>
      </c>
      <c r="H446" s="389" t="s">
        <v>7023</v>
      </c>
      <c r="I446" s="389" t="s">
        <v>393</v>
      </c>
      <c r="J446" s="402" t="s">
        <v>2328</v>
      </c>
    </row>
    <row r="447" spans="1:10" ht="51" x14ac:dyDescent="0.25">
      <c r="A447" s="401" t="s">
        <v>5858</v>
      </c>
      <c r="B447" s="390" t="s">
        <v>163</v>
      </c>
      <c r="C447" s="390" t="s">
        <v>5859</v>
      </c>
      <c r="D447" s="390" t="s">
        <v>1883</v>
      </c>
      <c r="E447" s="391" t="s">
        <v>4</v>
      </c>
      <c r="F447" s="389" t="s">
        <v>378</v>
      </c>
      <c r="G447" s="389" t="s">
        <v>7024</v>
      </c>
      <c r="H447" s="389" t="s">
        <v>7025</v>
      </c>
      <c r="I447" s="389" t="s">
        <v>393</v>
      </c>
      <c r="J447" s="402" t="s">
        <v>2328</v>
      </c>
    </row>
    <row r="448" spans="1:10" ht="51" x14ac:dyDescent="0.25">
      <c r="A448" s="401" t="s">
        <v>4736</v>
      </c>
      <c r="B448" s="390" t="s">
        <v>12</v>
      </c>
      <c r="C448" s="390" t="s">
        <v>4737</v>
      </c>
      <c r="D448" s="390" t="s">
        <v>1883</v>
      </c>
      <c r="E448" s="391" t="s">
        <v>4</v>
      </c>
      <c r="F448" s="389" t="s">
        <v>2301</v>
      </c>
      <c r="G448" s="389" t="s">
        <v>6819</v>
      </c>
      <c r="H448" s="389" t="s">
        <v>7026</v>
      </c>
      <c r="I448" s="389" t="s">
        <v>393</v>
      </c>
      <c r="J448" s="402" t="s">
        <v>2329</v>
      </c>
    </row>
    <row r="449" spans="1:10" ht="38.25" x14ac:dyDescent="0.25">
      <c r="A449" s="401" t="s">
        <v>2616</v>
      </c>
      <c r="B449" s="390" t="s">
        <v>12</v>
      </c>
      <c r="C449" s="390" t="s">
        <v>2617</v>
      </c>
      <c r="D449" s="390" t="s">
        <v>713</v>
      </c>
      <c r="E449" s="391" t="s">
        <v>4</v>
      </c>
      <c r="F449" s="389" t="s">
        <v>386</v>
      </c>
      <c r="G449" s="389" t="s">
        <v>6380</v>
      </c>
      <c r="H449" s="389" t="s">
        <v>7027</v>
      </c>
      <c r="I449" s="389" t="s">
        <v>393</v>
      </c>
      <c r="J449" s="402" t="s">
        <v>2329</v>
      </c>
    </row>
    <row r="450" spans="1:10" ht="38.25" x14ac:dyDescent="0.25">
      <c r="A450" s="401" t="s">
        <v>5850</v>
      </c>
      <c r="B450" s="390" t="s">
        <v>163</v>
      </c>
      <c r="C450" s="390" t="s">
        <v>5851</v>
      </c>
      <c r="D450" s="390" t="s">
        <v>194</v>
      </c>
      <c r="E450" s="391" t="s">
        <v>3</v>
      </c>
      <c r="F450" s="389" t="s">
        <v>2316</v>
      </c>
      <c r="G450" s="389" t="s">
        <v>7028</v>
      </c>
      <c r="H450" s="389" t="s">
        <v>7029</v>
      </c>
      <c r="I450" s="389" t="s">
        <v>393</v>
      </c>
      <c r="J450" s="402" t="s">
        <v>2330</v>
      </c>
    </row>
    <row r="451" spans="1:10" ht="51" x14ac:dyDescent="0.25">
      <c r="A451" s="401" t="s">
        <v>5387</v>
      </c>
      <c r="B451" s="390" t="s">
        <v>163</v>
      </c>
      <c r="C451" s="390" t="s">
        <v>5388</v>
      </c>
      <c r="D451" s="390" t="s">
        <v>198</v>
      </c>
      <c r="E451" s="391" t="s">
        <v>3</v>
      </c>
      <c r="F451" s="389" t="s">
        <v>378</v>
      </c>
      <c r="G451" s="389" t="s">
        <v>7030</v>
      </c>
      <c r="H451" s="389" t="s">
        <v>7031</v>
      </c>
      <c r="I451" s="389" t="s">
        <v>393</v>
      </c>
      <c r="J451" s="402" t="s">
        <v>1095</v>
      </c>
    </row>
    <row r="452" spans="1:10" ht="51" x14ac:dyDescent="0.25">
      <c r="A452" s="401" t="s">
        <v>3330</v>
      </c>
      <c r="B452" s="390" t="s">
        <v>163</v>
      </c>
      <c r="C452" s="390" t="s">
        <v>3331</v>
      </c>
      <c r="D452" s="390" t="s">
        <v>1810</v>
      </c>
      <c r="E452" s="391" t="s">
        <v>3</v>
      </c>
      <c r="F452" s="389" t="s">
        <v>7032</v>
      </c>
      <c r="G452" s="389" t="s">
        <v>7033</v>
      </c>
      <c r="H452" s="389" t="s">
        <v>7034</v>
      </c>
      <c r="I452" s="389" t="s">
        <v>393</v>
      </c>
      <c r="J452" s="402" t="s">
        <v>1095</v>
      </c>
    </row>
    <row r="453" spans="1:10" ht="38.25" x14ac:dyDescent="0.25">
      <c r="A453" s="401" t="s">
        <v>3700</v>
      </c>
      <c r="B453" s="390" t="s">
        <v>12</v>
      </c>
      <c r="C453" s="390" t="s">
        <v>3701</v>
      </c>
      <c r="D453" s="390" t="s">
        <v>978</v>
      </c>
      <c r="E453" s="391" t="s">
        <v>4</v>
      </c>
      <c r="F453" s="389" t="s">
        <v>374</v>
      </c>
      <c r="G453" s="389" t="s">
        <v>7035</v>
      </c>
      <c r="H453" s="389" t="s">
        <v>7035</v>
      </c>
      <c r="I453" s="389" t="s">
        <v>393</v>
      </c>
      <c r="J453" s="402" t="s">
        <v>2331</v>
      </c>
    </row>
    <row r="454" spans="1:10" ht="63.75" x14ac:dyDescent="0.25">
      <c r="A454" s="401" t="s">
        <v>4910</v>
      </c>
      <c r="B454" s="390" t="s">
        <v>163</v>
      </c>
      <c r="C454" s="390" t="s">
        <v>4911</v>
      </c>
      <c r="D454" s="390" t="s">
        <v>5161</v>
      </c>
      <c r="E454" s="391" t="s">
        <v>162</v>
      </c>
      <c r="F454" s="389" t="s">
        <v>5215</v>
      </c>
      <c r="G454" s="389" t="s">
        <v>5220</v>
      </c>
      <c r="H454" s="389" t="s">
        <v>7036</v>
      </c>
      <c r="I454" s="389" t="s">
        <v>393</v>
      </c>
      <c r="J454" s="402" t="s">
        <v>2331</v>
      </c>
    </row>
    <row r="455" spans="1:10" ht="63.75" x14ac:dyDescent="0.25">
      <c r="A455" s="401" t="s">
        <v>3441</v>
      </c>
      <c r="B455" s="390" t="s">
        <v>12</v>
      </c>
      <c r="C455" s="390" t="s">
        <v>3442</v>
      </c>
      <c r="D455" s="390" t="s">
        <v>1032</v>
      </c>
      <c r="E455" s="391" t="s">
        <v>3</v>
      </c>
      <c r="F455" s="389" t="s">
        <v>2301</v>
      </c>
      <c r="G455" s="389" t="s">
        <v>7037</v>
      </c>
      <c r="H455" s="389" t="s">
        <v>7038</v>
      </c>
      <c r="I455" s="389" t="s">
        <v>393</v>
      </c>
      <c r="J455" s="402" t="s">
        <v>2332</v>
      </c>
    </row>
    <row r="456" spans="1:10" ht="38.25" x14ac:dyDescent="0.25">
      <c r="A456" s="401" t="s">
        <v>4916</v>
      </c>
      <c r="B456" s="390" t="s">
        <v>163</v>
      </c>
      <c r="C456" s="390" t="s">
        <v>4917</v>
      </c>
      <c r="D456" s="390" t="s">
        <v>5165</v>
      </c>
      <c r="E456" s="391" t="s">
        <v>16</v>
      </c>
      <c r="F456" s="389" t="s">
        <v>5216</v>
      </c>
      <c r="G456" s="389" t="s">
        <v>7039</v>
      </c>
      <c r="H456" s="389" t="s">
        <v>7040</v>
      </c>
      <c r="I456" s="389" t="s">
        <v>393</v>
      </c>
      <c r="J456" s="402" t="s">
        <v>2332</v>
      </c>
    </row>
    <row r="457" spans="1:10" ht="51" x14ac:dyDescent="0.25">
      <c r="A457" s="401" t="s">
        <v>4855</v>
      </c>
      <c r="B457" s="390" t="s">
        <v>12</v>
      </c>
      <c r="C457" s="390" t="s">
        <v>4856</v>
      </c>
      <c r="D457" s="390" t="s">
        <v>987</v>
      </c>
      <c r="E457" s="391" t="s">
        <v>4</v>
      </c>
      <c r="F457" s="389" t="s">
        <v>3272</v>
      </c>
      <c r="G457" s="389" t="s">
        <v>6845</v>
      </c>
      <c r="H457" s="389" t="s">
        <v>7041</v>
      </c>
      <c r="I457" s="389" t="s">
        <v>393</v>
      </c>
      <c r="J457" s="402" t="s">
        <v>1096</v>
      </c>
    </row>
    <row r="458" spans="1:10" ht="38.25" x14ac:dyDescent="0.25">
      <c r="A458" s="401" t="s">
        <v>1592</v>
      </c>
      <c r="B458" s="390" t="s">
        <v>163</v>
      </c>
      <c r="C458" s="390" t="s">
        <v>1593</v>
      </c>
      <c r="D458" s="390" t="s">
        <v>198</v>
      </c>
      <c r="E458" s="391" t="s">
        <v>4</v>
      </c>
      <c r="F458" s="389" t="s">
        <v>2318</v>
      </c>
      <c r="G458" s="389" t="s">
        <v>7081</v>
      </c>
      <c r="H458" s="389" t="s">
        <v>7616</v>
      </c>
      <c r="I458" s="389" t="s">
        <v>393</v>
      </c>
      <c r="J458" s="402" t="s">
        <v>1096</v>
      </c>
    </row>
    <row r="459" spans="1:10" ht="38.25" x14ac:dyDescent="0.25">
      <c r="A459" s="401" t="s">
        <v>3627</v>
      </c>
      <c r="B459" s="390" t="s">
        <v>163</v>
      </c>
      <c r="C459" s="390" t="s">
        <v>3628</v>
      </c>
      <c r="D459" s="390" t="s">
        <v>1883</v>
      </c>
      <c r="E459" s="391" t="s">
        <v>4</v>
      </c>
      <c r="F459" s="389" t="s">
        <v>375</v>
      </c>
      <c r="G459" s="389" t="s">
        <v>7042</v>
      </c>
      <c r="H459" s="389" t="s">
        <v>7043</v>
      </c>
      <c r="I459" s="389" t="s">
        <v>393</v>
      </c>
      <c r="J459" s="402" t="s">
        <v>2333</v>
      </c>
    </row>
    <row r="460" spans="1:10" ht="51" x14ac:dyDescent="0.25">
      <c r="A460" s="401" t="s">
        <v>1253</v>
      </c>
      <c r="B460" s="390" t="s">
        <v>12</v>
      </c>
      <c r="C460" s="390" t="s">
        <v>1254</v>
      </c>
      <c r="D460" s="390" t="s">
        <v>690</v>
      </c>
      <c r="E460" s="391" t="s">
        <v>162</v>
      </c>
      <c r="F460" s="389" t="s">
        <v>5217</v>
      </c>
      <c r="G460" s="389" t="s">
        <v>7044</v>
      </c>
      <c r="H460" s="389" t="s">
        <v>7045</v>
      </c>
      <c r="I460" s="389" t="s">
        <v>393</v>
      </c>
      <c r="J460" s="402" t="s">
        <v>2333</v>
      </c>
    </row>
    <row r="461" spans="1:10" ht="38.25" x14ac:dyDescent="0.25">
      <c r="A461" s="401" t="s">
        <v>5385</v>
      </c>
      <c r="B461" s="390" t="s">
        <v>12</v>
      </c>
      <c r="C461" s="390" t="s">
        <v>5386</v>
      </c>
      <c r="D461" s="390" t="s">
        <v>4141</v>
      </c>
      <c r="E461" s="391" t="s">
        <v>4</v>
      </c>
      <c r="F461" s="389" t="s">
        <v>375</v>
      </c>
      <c r="G461" s="389" t="s">
        <v>7046</v>
      </c>
      <c r="H461" s="389" t="s">
        <v>7047</v>
      </c>
      <c r="I461" s="389" t="s">
        <v>393</v>
      </c>
      <c r="J461" s="402" t="s">
        <v>2334</v>
      </c>
    </row>
    <row r="462" spans="1:10" ht="51" x14ac:dyDescent="0.25">
      <c r="A462" s="401" t="s">
        <v>3650</v>
      </c>
      <c r="B462" s="390" t="s">
        <v>12</v>
      </c>
      <c r="C462" s="390" t="s">
        <v>3651</v>
      </c>
      <c r="D462" s="390" t="s">
        <v>1032</v>
      </c>
      <c r="E462" s="391" t="s">
        <v>3</v>
      </c>
      <c r="F462" s="389" t="s">
        <v>378</v>
      </c>
      <c r="G462" s="389" t="s">
        <v>7048</v>
      </c>
      <c r="H462" s="389" t="s">
        <v>7049</v>
      </c>
      <c r="I462" s="389" t="s">
        <v>393</v>
      </c>
      <c r="J462" s="402" t="s">
        <v>2334</v>
      </c>
    </row>
    <row r="463" spans="1:10" ht="51" x14ac:dyDescent="0.25">
      <c r="A463" s="401" t="s">
        <v>4732</v>
      </c>
      <c r="B463" s="390" t="s">
        <v>12</v>
      </c>
      <c r="C463" s="390" t="s">
        <v>4733</v>
      </c>
      <c r="D463" s="390" t="s">
        <v>713</v>
      </c>
      <c r="E463" s="391" t="s">
        <v>3</v>
      </c>
      <c r="F463" s="389" t="s">
        <v>2301</v>
      </c>
      <c r="G463" s="389" t="s">
        <v>7050</v>
      </c>
      <c r="H463" s="389" t="s">
        <v>7051</v>
      </c>
      <c r="I463" s="389" t="s">
        <v>397</v>
      </c>
      <c r="J463" s="402" t="s">
        <v>1097</v>
      </c>
    </row>
    <row r="464" spans="1:10" ht="76.5" x14ac:dyDescent="0.25">
      <c r="A464" s="401" t="s">
        <v>4697</v>
      </c>
      <c r="B464" s="390" t="s">
        <v>163</v>
      </c>
      <c r="C464" s="390" t="s">
        <v>4698</v>
      </c>
      <c r="D464" s="390" t="s">
        <v>1789</v>
      </c>
      <c r="E464" s="391" t="s">
        <v>4</v>
      </c>
      <c r="F464" s="389" t="s">
        <v>374</v>
      </c>
      <c r="G464" s="389" t="s">
        <v>7052</v>
      </c>
      <c r="H464" s="389" t="s">
        <v>7052</v>
      </c>
      <c r="I464" s="389" t="s">
        <v>397</v>
      </c>
      <c r="J464" s="402" t="s">
        <v>1097</v>
      </c>
    </row>
    <row r="465" spans="1:10" ht="25.5" x14ac:dyDescent="0.25">
      <c r="A465" s="401" t="s">
        <v>2856</v>
      </c>
      <c r="B465" s="390" t="s">
        <v>163</v>
      </c>
      <c r="C465" s="390" t="s">
        <v>2857</v>
      </c>
      <c r="D465" s="390" t="s">
        <v>2496</v>
      </c>
      <c r="E465" s="391" t="s">
        <v>4</v>
      </c>
      <c r="F465" s="389" t="s">
        <v>374</v>
      </c>
      <c r="G465" s="389" t="s">
        <v>7053</v>
      </c>
      <c r="H465" s="389" t="s">
        <v>7053</v>
      </c>
      <c r="I465" s="389" t="s">
        <v>397</v>
      </c>
      <c r="J465" s="402" t="s">
        <v>2335</v>
      </c>
    </row>
    <row r="466" spans="1:10" ht="38.25" x14ac:dyDescent="0.25">
      <c r="A466" s="401" t="s">
        <v>5845</v>
      </c>
      <c r="B466" s="390" t="s">
        <v>163</v>
      </c>
      <c r="C466" s="390" t="s">
        <v>5846</v>
      </c>
      <c r="D466" s="390" t="s">
        <v>194</v>
      </c>
      <c r="E466" s="391" t="s">
        <v>4</v>
      </c>
      <c r="F466" s="389" t="s">
        <v>6903</v>
      </c>
      <c r="G466" s="389" t="s">
        <v>7054</v>
      </c>
      <c r="H466" s="389" t="s">
        <v>7055</v>
      </c>
      <c r="I466" s="389" t="s">
        <v>397</v>
      </c>
      <c r="J466" s="402" t="s">
        <v>2335</v>
      </c>
    </row>
    <row r="467" spans="1:10" ht="63.75" x14ac:dyDescent="0.25">
      <c r="A467" s="401" t="s">
        <v>2697</v>
      </c>
      <c r="B467" s="390" t="s">
        <v>12</v>
      </c>
      <c r="C467" s="390" t="s">
        <v>2698</v>
      </c>
      <c r="D467" s="390" t="s">
        <v>760</v>
      </c>
      <c r="E467" s="391" t="s">
        <v>4</v>
      </c>
      <c r="F467" s="389" t="s">
        <v>374</v>
      </c>
      <c r="G467" s="389" t="s">
        <v>7056</v>
      </c>
      <c r="H467" s="389" t="s">
        <v>7056</v>
      </c>
      <c r="I467" s="389" t="s">
        <v>397</v>
      </c>
      <c r="J467" s="402" t="s">
        <v>2336</v>
      </c>
    </row>
    <row r="468" spans="1:10" ht="63.75" x14ac:dyDescent="0.25">
      <c r="A468" s="401" t="s">
        <v>5752</v>
      </c>
      <c r="B468" s="390" t="s">
        <v>163</v>
      </c>
      <c r="C468" s="390" t="s">
        <v>5753</v>
      </c>
      <c r="D468" s="390" t="s">
        <v>621</v>
      </c>
      <c r="E468" s="391" t="s">
        <v>3</v>
      </c>
      <c r="F468" s="389" t="s">
        <v>7617</v>
      </c>
      <c r="G468" s="389" t="s">
        <v>7075</v>
      </c>
      <c r="H468" s="389" t="s">
        <v>7618</v>
      </c>
      <c r="I468" s="389" t="s">
        <v>397</v>
      </c>
      <c r="J468" s="402" t="s">
        <v>2336</v>
      </c>
    </row>
    <row r="469" spans="1:10" ht="51" x14ac:dyDescent="0.25">
      <c r="A469" s="401" t="s">
        <v>2846</v>
      </c>
      <c r="B469" s="390" t="s">
        <v>12</v>
      </c>
      <c r="C469" s="390" t="s">
        <v>2847</v>
      </c>
      <c r="D469" s="390" t="s">
        <v>713</v>
      </c>
      <c r="E469" s="391" t="s">
        <v>3</v>
      </c>
      <c r="F469" s="389" t="s">
        <v>1083</v>
      </c>
      <c r="G469" s="389" t="s">
        <v>7057</v>
      </c>
      <c r="H469" s="389" t="s">
        <v>7058</v>
      </c>
      <c r="I469" s="389" t="s">
        <v>397</v>
      </c>
      <c r="J469" s="402" t="s">
        <v>1098</v>
      </c>
    </row>
    <row r="470" spans="1:10" ht="51" x14ac:dyDescent="0.25">
      <c r="A470" s="401" t="s">
        <v>1651</v>
      </c>
      <c r="B470" s="390" t="s">
        <v>163</v>
      </c>
      <c r="C470" s="390" t="s">
        <v>1652</v>
      </c>
      <c r="D470" s="390" t="s">
        <v>198</v>
      </c>
      <c r="E470" s="391" t="s">
        <v>4</v>
      </c>
      <c r="F470" s="389" t="s">
        <v>1083</v>
      </c>
      <c r="G470" s="389" t="s">
        <v>6336</v>
      </c>
      <c r="H470" s="389" t="s">
        <v>7059</v>
      </c>
      <c r="I470" s="389" t="s">
        <v>397</v>
      </c>
      <c r="J470" s="402" t="s">
        <v>1098</v>
      </c>
    </row>
    <row r="471" spans="1:10" ht="38.25" x14ac:dyDescent="0.25">
      <c r="A471" s="401" t="s">
        <v>4922</v>
      </c>
      <c r="B471" s="390" t="s">
        <v>163</v>
      </c>
      <c r="C471" s="390" t="s">
        <v>4923</v>
      </c>
      <c r="D471" s="390" t="s">
        <v>186</v>
      </c>
      <c r="E471" s="391" t="s">
        <v>187</v>
      </c>
      <c r="F471" s="389" t="s">
        <v>575</v>
      </c>
      <c r="G471" s="389" t="s">
        <v>7060</v>
      </c>
      <c r="H471" s="389" t="s">
        <v>7061</v>
      </c>
      <c r="I471" s="389" t="s">
        <v>397</v>
      </c>
      <c r="J471" s="402" t="s">
        <v>2337</v>
      </c>
    </row>
    <row r="472" spans="1:10" ht="25.5" x14ac:dyDescent="0.25">
      <c r="A472" s="401" t="s">
        <v>2691</v>
      </c>
      <c r="B472" s="390" t="s">
        <v>163</v>
      </c>
      <c r="C472" s="390" t="s">
        <v>2692</v>
      </c>
      <c r="D472" s="390" t="s">
        <v>1918</v>
      </c>
      <c r="E472" s="391" t="s">
        <v>4</v>
      </c>
      <c r="F472" s="389" t="s">
        <v>2316</v>
      </c>
      <c r="G472" s="389" t="s">
        <v>7062</v>
      </c>
      <c r="H472" s="389" t="s">
        <v>7063</v>
      </c>
      <c r="I472" s="389" t="s">
        <v>397</v>
      </c>
      <c r="J472" s="402" t="s">
        <v>2337</v>
      </c>
    </row>
    <row r="473" spans="1:10" ht="38.25" x14ac:dyDescent="0.25">
      <c r="A473" s="401" t="s">
        <v>5760</v>
      </c>
      <c r="B473" s="390" t="s">
        <v>163</v>
      </c>
      <c r="C473" s="390" t="s">
        <v>5761</v>
      </c>
      <c r="D473" s="390" t="s">
        <v>194</v>
      </c>
      <c r="E473" s="391" t="s">
        <v>4</v>
      </c>
      <c r="F473" s="389" t="s">
        <v>2315</v>
      </c>
      <c r="G473" s="389" t="s">
        <v>5674</v>
      </c>
      <c r="H473" s="389" t="s">
        <v>7619</v>
      </c>
      <c r="I473" s="389" t="s">
        <v>397</v>
      </c>
      <c r="J473" s="402" t="s">
        <v>2338</v>
      </c>
    </row>
    <row r="474" spans="1:10" ht="51" x14ac:dyDescent="0.25">
      <c r="A474" s="401" t="s">
        <v>3600</v>
      </c>
      <c r="B474" s="390" t="s">
        <v>163</v>
      </c>
      <c r="C474" s="390" t="s">
        <v>3601</v>
      </c>
      <c r="D474" s="390" t="s">
        <v>194</v>
      </c>
      <c r="E474" s="391" t="s">
        <v>4</v>
      </c>
      <c r="F474" s="389" t="s">
        <v>418</v>
      </c>
      <c r="G474" s="389" t="s">
        <v>7064</v>
      </c>
      <c r="H474" s="389" t="s">
        <v>7065</v>
      </c>
      <c r="I474" s="389" t="s">
        <v>397</v>
      </c>
      <c r="J474" s="402" t="s">
        <v>2338</v>
      </c>
    </row>
    <row r="475" spans="1:10" ht="51" x14ac:dyDescent="0.25">
      <c r="A475" s="401" t="s">
        <v>4742</v>
      </c>
      <c r="B475" s="390" t="s">
        <v>163</v>
      </c>
      <c r="C475" s="390" t="s">
        <v>4743</v>
      </c>
      <c r="D475" s="390" t="s">
        <v>194</v>
      </c>
      <c r="E475" s="391" t="s">
        <v>4</v>
      </c>
      <c r="F475" s="389" t="s">
        <v>386</v>
      </c>
      <c r="G475" s="389" t="s">
        <v>5700</v>
      </c>
      <c r="H475" s="389" t="s">
        <v>7066</v>
      </c>
      <c r="I475" s="389" t="s">
        <v>397</v>
      </c>
      <c r="J475" s="402" t="s">
        <v>1099</v>
      </c>
    </row>
    <row r="476" spans="1:10" ht="25.5" x14ac:dyDescent="0.25">
      <c r="A476" s="401" t="s">
        <v>2694</v>
      </c>
      <c r="B476" s="390" t="s">
        <v>163</v>
      </c>
      <c r="C476" s="390" t="s">
        <v>2695</v>
      </c>
      <c r="D476" s="390" t="s">
        <v>483</v>
      </c>
      <c r="E476" s="391" t="s">
        <v>4</v>
      </c>
      <c r="F476" s="389" t="s">
        <v>374</v>
      </c>
      <c r="G476" s="389" t="s">
        <v>7067</v>
      </c>
      <c r="H476" s="389" t="s">
        <v>7067</v>
      </c>
      <c r="I476" s="389" t="s">
        <v>397</v>
      </c>
      <c r="J476" s="402" t="s">
        <v>1099</v>
      </c>
    </row>
    <row r="477" spans="1:10" ht="51" x14ac:dyDescent="0.25">
      <c r="A477" s="401" t="s">
        <v>1661</v>
      </c>
      <c r="B477" s="390" t="s">
        <v>12</v>
      </c>
      <c r="C477" s="390" t="s">
        <v>1662</v>
      </c>
      <c r="D477" s="390" t="s">
        <v>987</v>
      </c>
      <c r="E477" s="391" t="s">
        <v>4</v>
      </c>
      <c r="F477" s="389" t="s">
        <v>1083</v>
      </c>
      <c r="G477" s="389" t="s">
        <v>5671</v>
      </c>
      <c r="H477" s="389" t="s">
        <v>7068</v>
      </c>
      <c r="I477" s="389" t="s">
        <v>397</v>
      </c>
      <c r="J477" s="402" t="s">
        <v>1099</v>
      </c>
    </row>
    <row r="478" spans="1:10" ht="38.25" x14ac:dyDescent="0.25">
      <c r="A478" s="401" t="s">
        <v>3609</v>
      </c>
      <c r="B478" s="390" t="s">
        <v>163</v>
      </c>
      <c r="C478" s="390" t="s">
        <v>3610</v>
      </c>
      <c r="D478" s="390" t="s">
        <v>194</v>
      </c>
      <c r="E478" s="391" t="s">
        <v>4</v>
      </c>
      <c r="F478" s="389" t="s">
        <v>376</v>
      </c>
      <c r="G478" s="389" t="s">
        <v>5721</v>
      </c>
      <c r="H478" s="389" t="s">
        <v>7069</v>
      </c>
      <c r="I478" s="389" t="s">
        <v>397</v>
      </c>
      <c r="J478" s="402" t="s">
        <v>2339</v>
      </c>
    </row>
    <row r="479" spans="1:10" ht="38.25" x14ac:dyDescent="0.25">
      <c r="A479" s="401" t="s">
        <v>5829</v>
      </c>
      <c r="B479" s="390" t="s">
        <v>163</v>
      </c>
      <c r="C479" s="390" t="s">
        <v>5830</v>
      </c>
      <c r="D479" s="390" t="s">
        <v>1883</v>
      </c>
      <c r="E479" s="391" t="s">
        <v>4</v>
      </c>
      <c r="F479" s="389" t="s">
        <v>378</v>
      </c>
      <c r="G479" s="389" t="s">
        <v>3417</v>
      </c>
      <c r="H479" s="389" t="s">
        <v>7070</v>
      </c>
      <c r="I479" s="389" t="s">
        <v>397</v>
      </c>
      <c r="J479" s="402" t="s">
        <v>2339</v>
      </c>
    </row>
    <row r="480" spans="1:10" ht="51" x14ac:dyDescent="0.25">
      <c r="A480" s="401" t="s">
        <v>5831</v>
      </c>
      <c r="B480" s="390" t="s">
        <v>163</v>
      </c>
      <c r="C480" s="390" t="s">
        <v>5832</v>
      </c>
      <c r="D480" s="390" t="s">
        <v>194</v>
      </c>
      <c r="E480" s="391" t="s">
        <v>4</v>
      </c>
      <c r="F480" s="389" t="s">
        <v>572</v>
      </c>
      <c r="G480" s="389" t="s">
        <v>7071</v>
      </c>
      <c r="H480" s="389" t="s">
        <v>7072</v>
      </c>
      <c r="I480" s="389" t="s">
        <v>397</v>
      </c>
      <c r="J480" s="402" t="s">
        <v>1100</v>
      </c>
    </row>
    <row r="481" spans="1:10" ht="63.75" x14ac:dyDescent="0.25">
      <c r="A481" s="401" t="s">
        <v>1565</v>
      </c>
      <c r="B481" s="390" t="s">
        <v>12</v>
      </c>
      <c r="C481" s="390" t="s">
        <v>1566</v>
      </c>
      <c r="D481" s="390" t="s">
        <v>778</v>
      </c>
      <c r="E481" s="391" t="s">
        <v>4</v>
      </c>
      <c r="F481" s="389" t="s">
        <v>2448</v>
      </c>
      <c r="G481" s="389" t="s">
        <v>7073</v>
      </c>
      <c r="H481" s="389" t="s">
        <v>7074</v>
      </c>
      <c r="I481" s="389" t="s">
        <v>397</v>
      </c>
      <c r="J481" s="402" t="s">
        <v>1100</v>
      </c>
    </row>
    <row r="482" spans="1:10" ht="76.5" x14ac:dyDescent="0.25">
      <c r="A482" s="401" t="s">
        <v>3487</v>
      </c>
      <c r="B482" s="390" t="s">
        <v>163</v>
      </c>
      <c r="C482" s="390" t="s">
        <v>3488</v>
      </c>
      <c r="D482" s="390" t="s">
        <v>3843</v>
      </c>
      <c r="E482" s="391" t="s">
        <v>4</v>
      </c>
      <c r="F482" s="389" t="s">
        <v>374</v>
      </c>
      <c r="G482" s="389" t="s">
        <v>7076</v>
      </c>
      <c r="H482" s="389" t="s">
        <v>7076</v>
      </c>
      <c r="I482" s="389" t="s">
        <v>397</v>
      </c>
      <c r="J482" s="402" t="s">
        <v>2340</v>
      </c>
    </row>
    <row r="483" spans="1:10" ht="51" x14ac:dyDescent="0.25">
      <c r="A483" s="401" t="s">
        <v>4863</v>
      </c>
      <c r="B483" s="390" t="s">
        <v>163</v>
      </c>
      <c r="C483" s="390" t="s">
        <v>4864</v>
      </c>
      <c r="D483" s="390" t="s">
        <v>198</v>
      </c>
      <c r="E483" s="391" t="s">
        <v>4</v>
      </c>
      <c r="F483" s="389" t="s">
        <v>4664</v>
      </c>
      <c r="G483" s="389" t="s">
        <v>7077</v>
      </c>
      <c r="H483" s="389" t="s">
        <v>7078</v>
      </c>
      <c r="I483" s="389" t="s">
        <v>397</v>
      </c>
      <c r="J483" s="402" t="s">
        <v>2340</v>
      </c>
    </row>
    <row r="484" spans="1:10" ht="38.25" x14ac:dyDescent="0.25">
      <c r="A484" s="401" t="s">
        <v>5377</v>
      </c>
      <c r="B484" s="390" t="s">
        <v>12</v>
      </c>
      <c r="C484" s="390" t="s">
        <v>5378</v>
      </c>
      <c r="D484" s="390" t="s">
        <v>978</v>
      </c>
      <c r="E484" s="391" t="s">
        <v>4</v>
      </c>
      <c r="F484" s="389" t="s">
        <v>375</v>
      </c>
      <c r="G484" s="389" t="s">
        <v>7079</v>
      </c>
      <c r="H484" s="389" t="s">
        <v>7080</v>
      </c>
      <c r="I484" s="389" t="s">
        <v>397</v>
      </c>
      <c r="J484" s="402" t="s">
        <v>2340</v>
      </c>
    </row>
    <row r="485" spans="1:10" ht="38.25" x14ac:dyDescent="0.25">
      <c r="A485" s="401" t="s">
        <v>1369</v>
      </c>
      <c r="B485" s="390" t="s">
        <v>12</v>
      </c>
      <c r="C485" s="390" t="s">
        <v>1370</v>
      </c>
      <c r="D485" s="390" t="s">
        <v>713</v>
      </c>
      <c r="E485" s="391" t="s">
        <v>4</v>
      </c>
      <c r="F485" s="389" t="s">
        <v>2318</v>
      </c>
      <c r="G485" s="389" t="s">
        <v>7082</v>
      </c>
      <c r="H485" s="389" t="s">
        <v>7083</v>
      </c>
      <c r="I485" s="389" t="s">
        <v>397</v>
      </c>
      <c r="J485" s="402" t="s">
        <v>2341</v>
      </c>
    </row>
    <row r="486" spans="1:10" ht="51" x14ac:dyDescent="0.25">
      <c r="A486" s="401" t="s">
        <v>2780</v>
      </c>
      <c r="B486" s="390" t="s">
        <v>12</v>
      </c>
      <c r="C486" s="390" t="s">
        <v>2781</v>
      </c>
      <c r="D486" s="390" t="s">
        <v>778</v>
      </c>
      <c r="E486" s="391" t="s">
        <v>4</v>
      </c>
      <c r="F486" s="389" t="s">
        <v>2314</v>
      </c>
      <c r="G486" s="389" t="s">
        <v>7084</v>
      </c>
      <c r="H486" s="389" t="s">
        <v>7085</v>
      </c>
      <c r="I486" s="389" t="s">
        <v>397</v>
      </c>
      <c r="J486" s="402" t="s">
        <v>2341</v>
      </c>
    </row>
    <row r="487" spans="1:10" ht="51" x14ac:dyDescent="0.25">
      <c r="A487" s="401" t="s">
        <v>4627</v>
      </c>
      <c r="B487" s="390" t="s">
        <v>163</v>
      </c>
      <c r="C487" s="390" t="s">
        <v>4628</v>
      </c>
      <c r="D487" s="390" t="s">
        <v>194</v>
      </c>
      <c r="E487" s="391" t="s">
        <v>3</v>
      </c>
      <c r="F487" s="389" t="s">
        <v>378</v>
      </c>
      <c r="G487" s="389" t="s">
        <v>7086</v>
      </c>
      <c r="H487" s="389" t="s">
        <v>7087</v>
      </c>
      <c r="I487" s="389" t="s">
        <v>397</v>
      </c>
      <c r="J487" s="402" t="s">
        <v>1101</v>
      </c>
    </row>
    <row r="488" spans="1:10" ht="51" x14ac:dyDescent="0.25">
      <c r="A488" s="401" t="s">
        <v>2615</v>
      </c>
      <c r="B488" s="390" t="s">
        <v>12</v>
      </c>
      <c r="C488" s="390" t="s">
        <v>3339</v>
      </c>
      <c r="D488" s="390" t="s">
        <v>1883</v>
      </c>
      <c r="E488" s="391" t="s">
        <v>4</v>
      </c>
      <c r="F488" s="389" t="s">
        <v>376</v>
      </c>
      <c r="G488" s="389" t="s">
        <v>7088</v>
      </c>
      <c r="H488" s="389" t="s">
        <v>7089</v>
      </c>
      <c r="I488" s="389" t="s">
        <v>397</v>
      </c>
      <c r="J488" s="402" t="s">
        <v>1101</v>
      </c>
    </row>
    <row r="489" spans="1:10" ht="38.25" x14ac:dyDescent="0.25">
      <c r="A489" s="401" t="s">
        <v>2848</v>
      </c>
      <c r="B489" s="390" t="s">
        <v>163</v>
      </c>
      <c r="C489" s="390" t="s">
        <v>2849</v>
      </c>
      <c r="D489" s="390" t="s">
        <v>1915</v>
      </c>
      <c r="E489" s="391" t="s">
        <v>4</v>
      </c>
      <c r="F489" s="389" t="s">
        <v>386</v>
      </c>
      <c r="G489" s="389" t="s">
        <v>7090</v>
      </c>
      <c r="H489" s="389" t="s">
        <v>7091</v>
      </c>
      <c r="I489" s="389" t="s">
        <v>397</v>
      </c>
      <c r="J489" s="402" t="s">
        <v>1101</v>
      </c>
    </row>
    <row r="490" spans="1:10" ht="38.25" x14ac:dyDescent="0.25">
      <c r="A490" s="401" t="s">
        <v>5775</v>
      </c>
      <c r="B490" s="390" t="s">
        <v>12</v>
      </c>
      <c r="C490" s="390" t="s">
        <v>5776</v>
      </c>
      <c r="D490" s="390" t="s">
        <v>6006</v>
      </c>
      <c r="E490" s="391" t="s">
        <v>4</v>
      </c>
      <c r="F490" s="389" t="s">
        <v>2301</v>
      </c>
      <c r="G490" s="389" t="s">
        <v>6659</v>
      </c>
      <c r="H490" s="389" t="s">
        <v>7620</v>
      </c>
      <c r="I490" s="389" t="s">
        <v>397</v>
      </c>
      <c r="J490" s="402" t="s">
        <v>2342</v>
      </c>
    </row>
    <row r="491" spans="1:10" ht="51" x14ac:dyDescent="0.25">
      <c r="A491" s="401" t="s">
        <v>2586</v>
      </c>
      <c r="B491" s="390" t="s">
        <v>163</v>
      </c>
      <c r="C491" s="390" t="s">
        <v>2587</v>
      </c>
      <c r="D491" s="390" t="s">
        <v>194</v>
      </c>
      <c r="E491" s="391" t="s">
        <v>4</v>
      </c>
      <c r="F491" s="389" t="s">
        <v>2301</v>
      </c>
      <c r="G491" s="389" t="s">
        <v>6690</v>
      </c>
      <c r="H491" s="389" t="s">
        <v>7092</v>
      </c>
      <c r="I491" s="389" t="s">
        <v>397</v>
      </c>
      <c r="J491" s="402" t="s">
        <v>2342</v>
      </c>
    </row>
    <row r="492" spans="1:10" ht="51" x14ac:dyDescent="0.25">
      <c r="A492" s="401" t="s">
        <v>3680</v>
      </c>
      <c r="B492" s="390" t="s">
        <v>163</v>
      </c>
      <c r="C492" s="390" t="s">
        <v>3681</v>
      </c>
      <c r="D492" s="390" t="s">
        <v>3843</v>
      </c>
      <c r="E492" s="391" t="s">
        <v>4</v>
      </c>
      <c r="F492" s="389" t="s">
        <v>374</v>
      </c>
      <c r="G492" s="389" t="s">
        <v>7093</v>
      </c>
      <c r="H492" s="389" t="s">
        <v>7093</v>
      </c>
      <c r="I492" s="389" t="s">
        <v>397</v>
      </c>
      <c r="J492" s="402" t="s">
        <v>1102</v>
      </c>
    </row>
    <row r="493" spans="1:10" ht="51" x14ac:dyDescent="0.25">
      <c r="A493" s="401" t="s">
        <v>1465</v>
      </c>
      <c r="B493" s="390" t="s">
        <v>12</v>
      </c>
      <c r="C493" s="390" t="s">
        <v>1466</v>
      </c>
      <c r="D493" s="390" t="s">
        <v>986</v>
      </c>
      <c r="E493" s="391" t="s">
        <v>4</v>
      </c>
      <c r="F493" s="389" t="s">
        <v>2424</v>
      </c>
      <c r="G493" s="389" t="s">
        <v>7094</v>
      </c>
      <c r="H493" s="389" t="s">
        <v>7095</v>
      </c>
      <c r="I493" s="389" t="s">
        <v>397</v>
      </c>
      <c r="J493" s="402" t="s">
        <v>1102</v>
      </c>
    </row>
    <row r="494" spans="1:10" ht="51" x14ac:dyDescent="0.25">
      <c r="A494" s="401" t="s">
        <v>4807</v>
      </c>
      <c r="B494" s="390" t="s">
        <v>163</v>
      </c>
      <c r="C494" s="390" t="s">
        <v>4808</v>
      </c>
      <c r="D494" s="390" t="s">
        <v>198</v>
      </c>
      <c r="E494" s="391" t="s">
        <v>4</v>
      </c>
      <c r="F494" s="389" t="s">
        <v>386</v>
      </c>
      <c r="G494" s="389" t="s">
        <v>7096</v>
      </c>
      <c r="H494" s="389" t="s">
        <v>7097</v>
      </c>
      <c r="I494" s="389" t="s">
        <v>397</v>
      </c>
      <c r="J494" s="402" t="s">
        <v>1102</v>
      </c>
    </row>
    <row r="495" spans="1:10" ht="38.25" x14ac:dyDescent="0.25">
      <c r="A495" s="401" t="s">
        <v>2581</v>
      </c>
      <c r="B495" s="390" t="s">
        <v>163</v>
      </c>
      <c r="C495" s="390" t="s">
        <v>2582</v>
      </c>
      <c r="D495" s="390" t="s">
        <v>194</v>
      </c>
      <c r="E495" s="391" t="s">
        <v>3</v>
      </c>
      <c r="F495" s="389" t="s">
        <v>2315</v>
      </c>
      <c r="G495" s="389" t="s">
        <v>7098</v>
      </c>
      <c r="H495" s="389" t="s">
        <v>7099</v>
      </c>
      <c r="I495" s="389" t="s">
        <v>397</v>
      </c>
      <c r="J495" s="402" t="s">
        <v>2343</v>
      </c>
    </row>
    <row r="496" spans="1:10" ht="38.25" x14ac:dyDescent="0.25">
      <c r="A496" s="401" t="s">
        <v>7404</v>
      </c>
      <c r="B496" s="390" t="s">
        <v>163</v>
      </c>
      <c r="C496" s="390" t="s">
        <v>7405</v>
      </c>
      <c r="D496" s="390" t="s">
        <v>186</v>
      </c>
      <c r="E496" s="391" t="s">
        <v>16</v>
      </c>
      <c r="F496" s="389" t="s">
        <v>7621</v>
      </c>
      <c r="G496" s="389" t="s">
        <v>7622</v>
      </c>
      <c r="H496" s="389" t="s">
        <v>7623</v>
      </c>
      <c r="I496" s="389" t="s">
        <v>397</v>
      </c>
      <c r="J496" s="402" t="s">
        <v>2343</v>
      </c>
    </row>
    <row r="497" spans="1:10" ht="38.25" x14ac:dyDescent="0.25">
      <c r="A497" s="401" t="s">
        <v>5819</v>
      </c>
      <c r="B497" s="390" t="s">
        <v>163</v>
      </c>
      <c r="C497" s="390" t="s">
        <v>5820</v>
      </c>
      <c r="D497" s="390" t="s">
        <v>194</v>
      </c>
      <c r="E497" s="391" t="s">
        <v>3</v>
      </c>
      <c r="F497" s="389" t="s">
        <v>2314</v>
      </c>
      <c r="G497" s="389" t="s">
        <v>7100</v>
      </c>
      <c r="H497" s="389" t="s">
        <v>7101</v>
      </c>
      <c r="I497" s="389" t="s">
        <v>397</v>
      </c>
      <c r="J497" s="402" t="s">
        <v>2343</v>
      </c>
    </row>
    <row r="498" spans="1:10" ht="63.75" x14ac:dyDescent="0.25">
      <c r="A498" s="401" t="s">
        <v>2852</v>
      </c>
      <c r="B498" s="390" t="s">
        <v>163</v>
      </c>
      <c r="C498" s="390" t="s">
        <v>2853</v>
      </c>
      <c r="D498" s="390" t="s">
        <v>198</v>
      </c>
      <c r="E498" s="391" t="s">
        <v>4</v>
      </c>
      <c r="F498" s="389" t="s">
        <v>2310</v>
      </c>
      <c r="G498" s="389" t="s">
        <v>7102</v>
      </c>
      <c r="H498" s="389" t="s">
        <v>7103</v>
      </c>
      <c r="I498" s="389" t="s">
        <v>397</v>
      </c>
      <c r="J498" s="402" t="s">
        <v>1103</v>
      </c>
    </row>
    <row r="499" spans="1:10" ht="63.75" x14ac:dyDescent="0.25">
      <c r="A499" s="401" t="s">
        <v>963</v>
      </c>
      <c r="B499" s="390" t="s">
        <v>12</v>
      </c>
      <c r="C499" s="390" t="s">
        <v>964</v>
      </c>
      <c r="D499" s="390" t="s">
        <v>778</v>
      </c>
      <c r="E499" s="391" t="s">
        <v>4</v>
      </c>
      <c r="F499" s="389" t="s">
        <v>2310</v>
      </c>
      <c r="G499" s="389" t="s">
        <v>7135</v>
      </c>
      <c r="H499" s="389" t="s">
        <v>7624</v>
      </c>
      <c r="I499" s="389" t="s">
        <v>397</v>
      </c>
      <c r="J499" s="402" t="s">
        <v>1103</v>
      </c>
    </row>
    <row r="500" spans="1:10" ht="38.25" x14ac:dyDescent="0.25">
      <c r="A500" s="401" t="s">
        <v>5835</v>
      </c>
      <c r="B500" s="390" t="s">
        <v>163</v>
      </c>
      <c r="C500" s="390" t="s">
        <v>5836</v>
      </c>
      <c r="D500" s="390" t="s">
        <v>1918</v>
      </c>
      <c r="E500" s="391" t="s">
        <v>4</v>
      </c>
      <c r="F500" s="389" t="s">
        <v>376</v>
      </c>
      <c r="G500" s="389" t="s">
        <v>7104</v>
      </c>
      <c r="H500" s="389" t="s">
        <v>6247</v>
      </c>
      <c r="I500" s="389" t="s">
        <v>397</v>
      </c>
      <c r="J500" s="402" t="s">
        <v>2344</v>
      </c>
    </row>
    <row r="501" spans="1:10" ht="51" x14ac:dyDescent="0.25">
      <c r="A501" s="401" t="s">
        <v>1658</v>
      </c>
      <c r="B501" s="390" t="s">
        <v>12</v>
      </c>
      <c r="C501" s="390" t="s">
        <v>1659</v>
      </c>
      <c r="D501" s="390" t="s">
        <v>987</v>
      </c>
      <c r="E501" s="391" t="s">
        <v>4</v>
      </c>
      <c r="F501" s="389" t="s">
        <v>2451</v>
      </c>
      <c r="G501" s="389" t="s">
        <v>7105</v>
      </c>
      <c r="H501" s="389" t="s">
        <v>5693</v>
      </c>
      <c r="I501" s="389" t="s">
        <v>397</v>
      </c>
      <c r="J501" s="402" t="s">
        <v>2344</v>
      </c>
    </row>
    <row r="502" spans="1:10" ht="38.25" x14ac:dyDescent="0.25">
      <c r="A502" s="401" t="s">
        <v>5825</v>
      </c>
      <c r="B502" s="390" t="s">
        <v>163</v>
      </c>
      <c r="C502" s="390" t="s">
        <v>5826</v>
      </c>
      <c r="D502" s="390" t="s">
        <v>713</v>
      </c>
      <c r="E502" s="391" t="s">
        <v>4</v>
      </c>
      <c r="F502" s="389" t="s">
        <v>2301</v>
      </c>
      <c r="G502" s="389" t="s">
        <v>5695</v>
      </c>
      <c r="H502" s="389" t="s">
        <v>7106</v>
      </c>
      <c r="I502" s="389" t="s">
        <v>397</v>
      </c>
      <c r="J502" s="402" t="s">
        <v>2344</v>
      </c>
    </row>
    <row r="503" spans="1:10" ht="51" x14ac:dyDescent="0.25">
      <c r="A503" s="401" t="s">
        <v>4625</v>
      </c>
      <c r="B503" s="390" t="s">
        <v>163</v>
      </c>
      <c r="C503" s="390" t="s">
        <v>4626</v>
      </c>
      <c r="D503" s="390" t="s">
        <v>194</v>
      </c>
      <c r="E503" s="391" t="s">
        <v>3</v>
      </c>
      <c r="F503" s="389" t="s">
        <v>572</v>
      </c>
      <c r="G503" s="389" t="s">
        <v>5318</v>
      </c>
      <c r="H503" s="389" t="s">
        <v>7107</v>
      </c>
      <c r="I503" s="389" t="s">
        <v>397</v>
      </c>
      <c r="J503" s="402" t="s">
        <v>1104</v>
      </c>
    </row>
    <row r="504" spans="1:10" ht="51" x14ac:dyDescent="0.25">
      <c r="A504" s="401" t="s">
        <v>2742</v>
      </c>
      <c r="B504" s="390" t="s">
        <v>163</v>
      </c>
      <c r="C504" s="390" t="s">
        <v>2743</v>
      </c>
      <c r="D504" s="390" t="s">
        <v>198</v>
      </c>
      <c r="E504" s="391" t="s">
        <v>4</v>
      </c>
      <c r="F504" s="389" t="s">
        <v>2301</v>
      </c>
      <c r="G504" s="389" t="s">
        <v>7108</v>
      </c>
      <c r="H504" s="389" t="s">
        <v>7109</v>
      </c>
      <c r="I504" s="389" t="s">
        <v>397</v>
      </c>
      <c r="J504" s="402" t="s">
        <v>1104</v>
      </c>
    </row>
    <row r="505" spans="1:10" ht="38.25" x14ac:dyDescent="0.25">
      <c r="A505" s="401" t="s">
        <v>1388</v>
      </c>
      <c r="B505" s="390" t="s">
        <v>163</v>
      </c>
      <c r="C505" s="390" t="s">
        <v>1389</v>
      </c>
      <c r="D505" s="390" t="s">
        <v>194</v>
      </c>
      <c r="E505" s="391" t="s">
        <v>4</v>
      </c>
      <c r="F505" s="389" t="s">
        <v>2450</v>
      </c>
      <c r="G505" s="389" t="s">
        <v>7110</v>
      </c>
      <c r="H505" s="389" t="s">
        <v>7111</v>
      </c>
      <c r="I505" s="389" t="s">
        <v>397</v>
      </c>
      <c r="J505" s="402" t="s">
        <v>1104</v>
      </c>
    </row>
    <row r="506" spans="1:10" ht="51" x14ac:dyDescent="0.25">
      <c r="A506" s="401" t="s">
        <v>2736</v>
      </c>
      <c r="B506" s="390" t="s">
        <v>163</v>
      </c>
      <c r="C506" s="390" t="s">
        <v>2737</v>
      </c>
      <c r="D506" s="390" t="s">
        <v>198</v>
      </c>
      <c r="E506" s="391" t="s">
        <v>4</v>
      </c>
      <c r="F506" s="389" t="s">
        <v>386</v>
      </c>
      <c r="G506" s="389" t="s">
        <v>7112</v>
      </c>
      <c r="H506" s="389" t="s">
        <v>7113</v>
      </c>
      <c r="I506" s="389" t="s">
        <v>397</v>
      </c>
      <c r="J506" s="402" t="s">
        <v>2345</v>
      </c>
    </row>
    <row r="507" spans="1:10" ht="38.25" x14ac:dyDescent="0.25">
      <c r="A507" s="401" t="s">
        <v>3617</v>
      </c>
      <c r="B507" s="390" t="s">
        <v>12</v>
      </c>
      <c r="C507" s="390" t="s">
        <v>3618</v>
      </c>
      <c r="D507" s="390" t="s">
        <v>4045</v>
      </c>
      <c r="E507" s="391" t="s">
        <v>4</v>
      </c>
      <c r="F507" s="389" t="s">
        <v>375</v>
      </c>
      <c r="G507" s="389" t="s">
        <v>7114</v>
      </c>
      <c r="H507" s="389" t="s">
        <v>7115</v>
      </c>
      <c r="I507" s="389" t="s">
        <v>397</v>
      </c>
      <c r="J507" s="402" t="s">
        <v>2345</v>
      </c>
    </row>
    <row r="508" spans="1:10" ht="51" x14ac:dyDescent="0.25">
      <c r="A508" s="401" t="s">
        <v>5868</v>
      </c>
      <c r="B508" s="390" t="s">
        <v>163</v>
      </c>
      <c r="C508" s="390" t="s">
        <v>5869</v>
      </c>
      <c r="D508" s="390" t="s">
        <v>194</v>
      </c>
      <c r="E508" s="391" t="s">
        <v>4</v>
      </c>
      <c r="F508" s="389" t="s">
        <v>375</v>
      </c>
      <c r="G508" s="389" t="s">
        <v>7116</v>
      </c>
      <c r="H508" s="389" t="s">
        <v>7117</v>
      </c>
      <c r="I508" s="389" t="s">
        <v>397</v>
      </c>
      <c r="J508" s="402" t="s">
        <v>2345</v>
      </c>
    </row>
    <row r="509" spans="1:10" ht="38.25" x14ac:dyDescent="0.25">
      <c r="A509" s="401" t="s">
        <v>3698</v>
      </c>
      <c r="B509" s="390" t="s">
        <v>12</v>
      </c>
      <c r="C509" s="390" t="s">
        <v>3699</v>
      </c>
      <c r="D509" s="390" t="s">
        <v>978</v>
      </c>
      <c r="E509" s="391" t="s">
        <v>4</v>
      </c>
      <c r="F509" s="389" t="s">
        <v>375</v>
      </c>
      <c r="G509" s="389" t="s">
        <v>7118</v>
      </c>
      <c r="H509" s="389" t="s">
        <v>7119</v>
      </c>
      <c r="I509" s="389" t="s">
        <v>397</v>
      </c>
      <c r="J509" s="402" t="s">
        <v>1105</v>
      </c>
    </row>
    <row r="510" spans="1:10" ht="51" x14ac:dyDescent="0.25">
      <c r="A510" s="401" t="s">
        <v>1581</v>
      </c>
      <c r="B510" s="390" t="s">
        <v>12</v>
      </c>
      <c r="C510" s="390" t="s">
        <v>1582</v>
      </c>
      <c r="D510" s="390" t="s">
        <v>987</v>
      </c>
      <c r="E510" s="391" t="s">
        <v>4</v>
      </c>
      <c r="F510" s="389" t="s">
        <v>386</v>
      </c>
      <c r="G510" s="389" t="s">
        <v>7120</v>
      </c>
      <c r="H510" s="389" t="s">
        <v>7121</v>
      </c>
      <c r="I510" s="389" t="s">
        <v>397</v>
      </c>
      <c r="J510" s="402" t="s">
        <v>1105</v>
      </c>
    </row>
    <row r="511" spans="1:10" ht="38.25" x14ac:dyDescent="0.25">
      <c r="A511" s="401" t="s">
        <v>3607</v>
      </c>
      <c r="B511" s="390" t="s">
        <v>163</v>
      </c>
      <c r="C511" s="390" t="s">
        <v>3608</v>
      </c>
      <c r="D511" s="390" t="s">
        <v>194</v>
      </c>
      <c r="E511" s="391" t="s">
        <v>4</v>
      </c>
      <c r="F511" s="389" t="s">
        <v>376</v>
      </c>
      <c r="G511" s="389" t="s">
        <v>7122</v>
      </c>
      <c r="H511" s="389" t="s">
        <v>7123</v>
      </c>
      <c r="I511" s="389" t="s">
        <v>397</v>
      </c>
      <c r="J511" s="402" t="s">
        <v>1105</v>
      </c>
    </row>
    <row r="512" spans="1:10" ht="38.25" x14ac:dyDescent="0.25">
      <c r="A512" s="401" t="s">
        <v>3605</v>
      </c>
      <c r="B512" s="390" t="s">
        <v>163</v>
      </c>
      <c r="C512" s="390" t="s">
        <v>3606</v>
      </c>
      <c r="D512" s="390" t="s">
        <v>194</v>
      </c>
      <c r="E512" s="391" t="s">
        <v>4</v>
      </c>
      <c r="F512" s="389" t="s">
        <v>376</v>
      </c>
      <c r="G512" s="389" t="s">
        <v>7122</v>
      </c>
      <c r="H512" s="389" t="s">
        <v>7123</v>
      </c>
      <c r="I512" s="389" t="s">
        <v>397</v>
      </c>
      <c r="J512" s="402" t="s">
        <v>2346</v>
      </c>
    </row>
    <row r="513" spans="1:10" ht="38.25" x14ac:dyDescent="0.25">
      <c r="A513" s="401" t="s">
        <v>4722</v>
      </c>
      <c r="B513" s="390" t="s">
        <v>163</v>
      </c>
      <c r="C513" s="390" t="s">
        <v>4723</v>
      </c>
      <c r="D513" s="390" t="s">
        <v>713</v>
      </c>
      <c r="E513" s="391" t="s">
        <v>4</v>
      </c>
      <c r="F513" s="389" t="s">
        <v>2302</v>
      </c>
      <c r="G513" s="389" t="s">
        <v>5699</v>
      </c>
      <c r="H513" s="389" t="s">
        <v>7124</v>
      </c>
      <c r="I513" s="389" t="s">
        <v>397</v>
      </c>
      <c r="J513" s="402" t="s">
        <v>2346</v>
      </c>
    </row>
    <row r="514" spans="1:10" ht="63.75" x14ac:dyDescent="0.25">
      <c r="A514" s="401" t="s">
        <v>2770</v>
      </c>
      <c r="B514" s="390" t="s">
        <v>163</v>
      </c>
      <c r="C514" s="390" t="s">
        <v>2771</v>
      </c>
      <c r="D514" s="390" t="s">
        <v>1918</v>
      </c>
      <c r="E514" s="391" t="s">
        <v>4</v>
      </c>
      <c r="F514" s="389" t="s">
        <v>418</v>
      </c>
      <c r="G514" s="389" t="s">
        <v>7125</v>
      </c>
      <c r="H514" s="389" t="s">
        <v>7126</v>
      </c>
      <c r="I514" s="389" t="s">
        <v>397</v>
      </c>
      <c r="J514" s="402" t="s">
        <v>2346</v>
      </c>
    </row>
    <row r="515" spans="1:10" ht="38.25" x14ac:dyDescent="0.25">
      <c r="A515" s="401" t="s">
        <v>5379</v>
      </c>
      <c r="B515" s="390" t="s">
        <v>12</v>
      </c>
      <c r="C515" s="390" t="s">
        <v>5380</v>
      </c>
      <c r="D515" s="390" t="s">
        <v>978</v>
      </c>
      <c r="E515" s="391" t="s">
        <v>4</v>
      </c>
      <c r="F515" s="389" t="s">
        <v>375</v>
      </c>
      <c r="G515" s="389" t="s">
        <v>7127</v>
      </c>
      <c r="H515" s="389" t="s">
        <v>7128</v>
      </c>
      <c r="I515" s="389" t="s">
        <v>397</v>
      </c>
      <c r="J515" s="402" t="s">
        <v>1106</v>
      </c>
    </row>
    <row r="516" spans="1:10" ht="51" x14ac:dyDescent="0.25">
      <c r="A516" s="401" t="s">
        <v>4635</v>
      </c>
      <c r="B516" s="390" t="s">
        <v>163</v>
      </c>
      <c r="C516" s="390" t="s">
        <v>4636</v>
      </c>
      <c r="D516" s="390" t="s">
        <v>194</v>
      </c>
      <c r="E516" s="391" t="s">
        <v>4</v>
      </c>
      <c r="F516" s="389" t="s">
        <v>935</v>
      </c>
      <c r="G516" s="389" t="s">
        <v>7129</v>
      </c>
      <c r="H516" s="389" t="s">
        <v>7130</v>
      </c>
      <c r="I516" s="389" t="s">
        <v>397</v>
      </c>
      <c r="J516" s="402" t="s">
        <v>1106</v>
      </c>
    </row>
    <row r="517" spans="1:10" ht="51" x14ac:dyDescent="0.25">
      <c r="A517" s="401" t="s">
        <v>2634</v>
      </c>
      <c r="B517" s="390" t="s">
        <v>163</v>
      </c>
      <c r="C517" s="390" t="s">
        <v>2635</v>
      </c>
      <c r="D517" s="390" t="s">
        <v>1918</v>
      </c>
      <c r="E517" s="391" t="s">
        <v>4</v>
      </c>
      <c r="F517" s="389" t="s">
        <v>2312</v>
      </c>
      <c r="G517" s="389" t="s">
        <v>7131</v>
      </c>
      <c r="H517" s="389" t="s">
        <v>7132</v>
      </c>
      <c r="I517" s="389" t="s">
        <v>397</v>
      </c>
      <c r="J517" s="402" t="s">
        <v>1106</v>
      </c>
    </row>
    <row r="518" spans="1:10" ht="63.75" x14ac:dyDescent="0.25">
      <c r="A518" s="401" t="s">
        <v>1553</v>
      </c>
      <c r="B518" s="390" t="s">
        <v>12</v>
      </c>
      <c r="C518" s="390" t="s">
        <v>1554</v>
      </c>
      <c r="D518" s="390" t="s">
        <v>778</v>
      </c>
      <c r="E518" s="391" t="s">
        <v>4</v>
      </c>
      <c r="F518" s="389" t="s">
        <v>2424</v>
      </c>
      <c r="G518" s="389" t="s">
        <v>7133</v>
      </c>
      <c r="H518" s="389" t="s">
        <v>7134</v>
      </c>
      <c r="I518" s="389" t="s">
        <v>397</v>
      </c>
      <c r="J518" s="402" t="s">
        <v>2347</v>
      </c>
    </row>
    <row r="519" spans="1:10" ht="25.5" x14ac:dyDescent="0.25">
      <c r="A519" s="401" t="s">
        <v>2676</v>
      </c>
      <c r="B519" s="390" t="s">
        <v>163</v>
      </c>
      <c r="C519" s="390" t="s">
        <v>2677</v>
      </c>
      <c r="D519" s="390" t="s">
        <v>1918</v>
      </c>
      <c r="E519" s="391" t="s">
        <v>4</v>
      </c>
      <c r="F519" s="389" t="s">
        <v>375</v>
      </c>
      <c r="G519" s="389" t="s">
        <v>7136</v>
      </c>
      <c r="H519" s="389" t="s">
        <v>7137</v>
      </c>
      <c r="I519" s="389" t="s">
        <v>397</v>
      </c>
      <c r="J519" s="402" t="s">
        <v>2347</v>
      </c>
    </row>
    <row r="520" spans="1:10" ht="51" x14ac:dyDescent="0.25">
      <c r="A520" s="401" t="s">
        <v>5827</v>
      </c>
      <c r="B520" s="390" t="s">
        <v>163</v>
      </c>
      <c r="C520" s="390" t="s">
        <v>5828</v>
      </c>
      <c r="D520" s="390" t="s">
        <v>194</v>
      </c>
      <c r="E520" s="391" t="s">
        <v>4</v>
      </c>
      <c r="F520" s="389" t="s">
        <v>2310</v>
      </c>
      <c r="G520" s="389" t="s">
        <v>7138</v>
      </c>
      <c r="H520" s="389" t="s">
        <v>7139</v>
      </c>
      <c r="I520" s="389" t="s">
        <v>397</v>
      </c>
      <c r="J520" s="402" t="s">
        <v>2347</v>
      </c>
    </row>
    <row r="521" spans="1:10" ht="51" x14ac:dyDescent="0.25">
      <c r="A521" s="401" t="s">
        <v>3629</v>
      </c>
      <c r="B521" s="390" t="s">
        <v>163</v>
      </c>
      <c r="C521" s="390" t="s">
        <v>3630</v>
      </c>
      <c r="D521" s="390" t="s">
        <v>194</v>
      </c>
      <c r="E521" s="391" t="s">
        <v>4</v>
      </c>
      <c r="F521" s="389" t="s">
        <v>386</v>
      </c>
      <c r="G521" s="389" t="s">
        <v>7140</v>
      </c>
      <c r="H521" s="389" t="s">
        <v>7141</v>
      </c>
      <c r="I521" s="389" t="s">
        <v>397</v>
      </c>
      <c r="J521" s="402" t="s">
        <v>2347</v>
      </c>
    </row>
    <row r="522" spans="1:10" ht="38.25" x14ac:dyDescent="0.25">
      <c r="A522" s="401" t="s">
        <v>2854</v>
      </c>
      <c r="B522" s="390" t="s">
        <v>163</v>
      </c>
      <c r="C522" s="390" t="s">
        <v>2855</v>
      </c>
      <c r="D522" s="390" t="s">
        <v>198</v>
      </c>
      <c r="E522" s="391" t="s">
        <v>4</v>
      </c>
      <c r="F522" s="389" t="s">
        <v>2310</v>
      </c>
      <c r="G522" s="389" t="s">
        <v>7142</v>
      </c>
      <c r="H522" s="389" t="s">
        <v>7143</v>
      </c>
      <c r="I522" s="389" t="s">
        <v>397</v>
      </c>
      <c r="J522" s="402" t="s">
        <v>1107</v>
      </c>
    </row>
    <row r="523" spans="1:10" ht="38.25" x14ac:dyDescent="0.25">
      <c r="A523" s="401" t="s">
        <v>5863</v>
      </c>
      <c r="B523" s="390" t="s">
        <v>163</v>
      </c>
      <c r="C523" s="390" t="s">
        <v>5864</v>
      </c>
      <c r="D523" s="390" t="s">
        <v>194</v>
      </c>
      <c r="E523" s="391" t="s">
        <v>4</v>
      </c>
      <c r="F523" s="389" t="s">
        <v>377</v>
      </c>
      <c r="G523" s="389" t="s">
        <v>7144</v>
      </c>
      <c r="H523" s="389" t="s">
        <v>7145</v>
      </c>
      <c r="I523" s="389" t="s">
        <v>397</v>
      </c>
      <c r="J523" s="402" t="s">
        <v>1107</v>
      </c>
    </row>
    <row r="524" spans="1:10" ht="38.25" x14ac:dyDescent="0.25">
      <c r="A524" s="401" t="s">
        <v>5783</v>
      </c>
      <c r="B524" s="390" t="s">
        <v>12</v>
      </c>
      <c r="C524" s="390" t="s">
        <v>5784</v>
      </c>
      <c r="D524" s="390" t="s">
        <v>978</v>
      </c>
      <c r="E524" s="391" t="s">
        <v>4</v>
      </c>
      <c r="F524" s="389" t="s">
        <v>374</v>
      </c>
      <c r="G524" s="389" t="s">
        <v>7147</v>
      </c>
      <c r="H524" s="389" t="s">
        <v>7147</v>
      </c>
      <c r="I524" s="389" t="s">
        <v>397</v>
      </c>
      <c r="J524" s="402" t="s">
        <v>1107</v>
      </c>
    </row>
    <row r="525" spans="1:10" ht="51" x14ac:dyDescent="0.25">
      <c r="A525" s="401" t="s">
        <v>1478</v>
      </c>
      <c r="B525" s="390" t="s">
        <v>12</v>
      </c>
      <c r="C525" s="390" t="s">
        <v>1479</v>
      </c>
      <c r="D525" s="390" t="s">
        <v>2495</v>
      </c>
      <c r="E525" s="391" t="s">
        <v>4</v>
      </c>
      <c r="F525" s="389" t="s">
        <v>2310</v>
      </c>
      <c r="G525" s="389" t="s">
        <v>7148</v>
      </c>
      <c r="H525" s="389" t="s">
        <v>7149</v>
      </c>
      <c r="I525" s="389" t="s">
        <v>397</v>
      </c>
      <c r="J525" s="402" t="s">
        <v>437</v>
      </c>
    </row>
    <row r="526" spans="1:10" ht="38.25" x14ac:dyDescent="0.25">
      <c r="A526" s="401" t="s">
        <v>1383</v>
      </c>
      <c r="B526" s="390" t="s">
        <v>163</v>
      </c>
      <c r="C526" s="390" t="s">
        <v>1384</v>
      </c>
      <c r="D526" s="390" t="s">
        <v>713</v>
      </c>
      <c r="E526" s="391" t="s">
        <v>4</v>
      </c>
      <c r="F526" s="389" t="s">
        <v>376</v>
      </c>
      <c r="G526" s="389" t="s">
        <v>7150</v>
      </c>
      <c r="H526" s="389" t="s">
        <v>7151</v>
      </c>
      <c r="I526" s="389" t="s">
        <v>397</v>
      </c>
      <c r="J526" s="402" t="s">
        <v>437</v>
      </c>
    </row>
    <row r="527" spans="1:10" ht="38.25" x14ac:dyDescent="0.25">
      <c r="A527" s="401" t="s">
        <v>3685</v>
      </c>
      <c r="B527" s="390" t="s">
        <v>163</v>
      </c>
      <c r="C527" s="390" t="s">
        <v>3686</v>
      </c>
      <c r="D527" s="390" t="s">
        <v>198</v>
      </c>
      <c r="E527" s="391" t="s">
        <v>4</v>
      </c>
      <c r="F527" s="389" t="s">
        <v>374</v>
      </c>
      <c r="G527" s="389" t="s">
        <v>7152</v>
      </c>
      <c r="H527" s="389" t="s">
        <v>7152</v>
      </c>
      <c r="I527" s="389" t="s">
        <v>397</v>
      </c>
      <c r="J527" s="402" t="s">
        <v>437</v>
      </c>
    </row>
    <row r="528" spans="1:10" ht="51" x14ac:dyDescent="0.25">
      <c r="A528" s="401" t="s">
        <v>4826</v>
      </c>
      <c r="B528" s="390" t="s">
        <v>12</v>
      </c>
      <c r="C528" s="390" t="s">
        <v>4827</v>
      </c>
      <c r="D528" s="390" t="s">
        <v>987</v>
      </c>
      <c r="E528" s="391" t="s">
        <v>4</v>
      </c>
      <c r="F528" s="389" t="s">
        <v>375</v>
      </c>
      <c r="G528" s="389" t="s">
        <v>7153</v>
      </c>
      <c r="H528" s="389" t="s">
        <v>7154</v>
      </c>
      <c r="I528" s="389" t="s">
        <v>397</v>
      </c>
      <c r="J528" s="402" t="s">
        <v>437</v>
      </c>
    </row>
    <row r="529" spans="1:10" ht="38.25" x14ac:dyDescent="0.25">
      <c r="A529" s="401" t="s">
        <v>5904</v>
      </c>
      <c r="B529" s="390" t="s">
        <v>163</v>
      </c>
      <c r="C529" s="390" t="s">
        <v>5905</v>
      </c>
      <c r="D529" s="390" t="s">
        <v>194</v>
      </c>
      <c r="E529" s="391" t="s">
        <v>4</v>
      </c>
      <c r="F529" s="389" t="s">
        <v>386</v>
      </c>
      <c r="G529" s="389" t="s">
        <v>7156</v>
      </c>
      <c r="H529" s="389" t="s">
        <v>7157</v>
      </c>
      <c r="I529" s="389" t="s">
        <v>397</v>
      </c>
      <c r="J529" s="402" t="s">
        <v>936</v>
      </c>
    </row>
    <row r="530" spans="1:10" ht="38.25" x14ac:dyDescent="0.25">
      <c r="A530" s="401" t="s">
        <v>5860</v>
      </c>
      <c r="B530" s="390" t="s">
        <v>163</v>
      </c>
      <c r="C530" s="390" t="s">
        <v>5861</v>
      </c>
      <c r="D530" s="390" t="s">
        <v>194</v>
      </c>
      <c r="E530" s="391" t="s">
        <v>4</v>
      </c>
      <c r="F530" s="389" t="s">
        <v>3272</v>
      </c>
      <c r="G530" s="389" t="s">
        <v>7158</v>
      </c>
      <c r="H530" s="389" t="s">
        <v>7159</v>
      </c>
      <c r="I530" s="389" t="s">
        <v>397</v>
      </c>
      <c r="J530" s="402" t="s">
        <v>936</v>
      </c>
    </row>
    <row r="531" spans="1:10" ht="38.25" x14ac:dyDescent="0.25">
      <c r="A531" s="401" t="s">
        <v>3623</v>
      </c>
      <c r="B531" s="390" t="s">
        <v>163</v>
      </c>
      <c r="C531" s="390" t="s">
        <v>3624</v>
      </c>
      <c r="D531" s="390" t="s">
        <v>198</v>
      </c>
      <c r="E531" s="391" t="s">
        <v>4</v>
      </c>
      <c r="F531" s="389" t="s">
        <v>418</v>
      </c>
      <c r="G531" s="389" t="s">
        <v>6802</v>
      </c>
      <c r="H531" s="389" t="s">
        <v>7160</v>
      </c>
      <c r="I531" s="389" t="s">
        <v>397</v>
      </c>
      <c r="J531" s="402" t="s">
        <v>936</v>
      </c>
    </row>
    <row r="532" spans="1:10" ht="38.25" x14ac:dyDescent="0.25">
      <c r="A532" s="401" t="s">
        <v>5375</v>
      </c>
      <c r="B532" s="390" t="s">
        <v>12</v>
      </c>
      <c r="C532" s="390" t="s">
        <v>5376</v>
      </c>
      <c r="D532" s="390" t="s">
        <v>978</v>
      </c>
      <c r="E532" s="391" t="s">
        <v>4</v>
      </c>
      <c r="F532" s="389" t="s">
        <v>375</v>
      </c>
      <c r="G532" s="389" t="s">
        <v>7161</v>
      </c>
      <c r="H532" s="389" t="s">
        <v>7162</v>
      </c>
      <c r="I532" s="389" t="s">
        <v>397</v>
      </c>
      <c r="J532" s="402" t="s">
        <v>936</v>
      </c>
    </row>
    <row r="533" spans="1:10" ht="38.25" x14ac:dyDescent="0.25">
      <c r="A533" s="401" t="s">
        <v>5833</v>
      </c>
      <c r="B533" s="390" t="s">
        <v>163</v>
      </c>
      <c r="C533" s="390" t="s">
        <v>5834</v>
      </c>
      <c r="D533" s="390" t="s">
        <v>194</v>
      </c>
      <c r="E533" s="391" t="s">
        <v>4</v>
      </c>
      <c r="F533" s="389" t="s">
        <v>375</v>
      </c>
      <c r="G533" s="389" t="s">
        <v>7104</v>
      </c>
      <c r="H533" s="389" t="s">
        <v>7163</v>
      </c>
      <c r="I533" s="389" t="s">
        <v>397</v>
      </c>
      <c r="J533" s="402" t="s">
        <v>2348</v>
      </c>
    </row>
    <row r="534" spans="1:10" ht="38.25" x14ac:dyDescent="0.25">
      <c r="A534" s="401" t="s">
        <v>3611</v>
      </c>
      <c r="B534" s="390" t="s">
        <v>163</v>
      </c>
      <c r="C534" s="390" t="s">
        <v>3612</v>
      </c>
      <c r="D534" s="390" t="s">
        <v>194</v>
      </c>
      <c r="E534" s="391" t="s">
        <v>4</v>
      </c>
      <c r="F534" s="389" t="s">
        <v>376</v>
      </c>
      <c r="G534" s="389" t="s">
        <v>7164</v>
      </c>
      <c r="H534" s="389" t="s">
        <v>7165</v>
      </c>
      <c r="I534" s="389" t="s">
        <v>397</v>
      </c>
      <c r="J534" s="402" t="s">
        <v>2348</v>
      </c>
    </row>
    <row r="535" spans="1:10" ht="51" x14ac:dyDescent="0.25">
      <c r="A535" s="401" t="s">
        <v>1587</v>
      </c>
      <c r="B535" s="390" t="s">
        <v>12</v>
      </c>
      <c r="C535" s="390" t="s">
        <v>1588</v>
      </c>
      <c r="D535" s="390" t="s">
        <v>987</v>
      </c>
      <c r="E535" s="391" t="s">
        <v>4</v>
      </c>
      <c r="F535" s="389" t="s">
        <v>376</v>
      </c>
      <c r="G535" s="389" t="s">
        <v>7166</v>
      </c>
      <c r="H535" s="389" t="s">
        <v>7167</v>
      </c>
      <c r="I535" s="389" t="s">
        <v>397</v>
      </c>
      <c r="J535" s="402" t="s">
        <v>2348</v>
      </c>
    </row>
    <row r="536" spans="1:10" ht="38.25" x14ac:dyDescent="0.25">
      <c r="A536" s="401" t="s">
        <v>5381</v>
      </c>
      <c r="B536" s="390" t="s">
        <v>12</v>
      </c>
      <c r="C536" s="390" t="s">
        <v>5382</v>
      </c>
      <c r="D536" s="390" t="s">
        <v>978</v>
      </c>
      <c r="E536" s="391" t="s">
        <v>4</v>
      </c>
      <c r="F536" s="389" t="s">
        <v>374</v>
      </c>
      <c r="G536" s="389" t="s">
        <v>7168</v>
      </c>
      <c r="H536" s="389" t="s">
        <v>7168</v>
      </c>
      <c r="I536" s="389" t="s">
        <v>397</v>
      </c>
      <c r="J536" s="402" t="s">
        <v>2348</v>
      </c>
    </row>
    <row r="537" spans="1:10" ht="38.25" x14ac:dyDescent="0.25">
      <c r="A537" s="401" t="s">
        <v>7415</v>
      </c>
      <c r="B537" s="390" t="s">
        <v>12</v>
      </c>
      <c r="C537" s="390" t="s">
        <v>7416</v>
      </c>
      <c r="D537" s="390" t="s">
        <v>716</v>
      </c>
      <c r="E537" s="391" t="s">
        <v>4</v>
      </c>
      <c r="F537" s="389" t="s">
        <v>375</v>
      </c>
      <c r="G537" s="389" t="s">
        <v>7625</v>
      </c>
      <c r="H537" s="389" t="s">
        <v>7626</v>
      </c>
      <c r="I537" s="389" t="s">
        <v>397</v>
      </c>
      <c r="J537" s="402" t="s">
        <v>388</v>
      </c>
    </row>
    <row r="538" spans="1:10" ht="38.25" x14ac:dyDescent="0.25">
      <c r="A538" s="401" t="s">
        <v>5839</v>
      </c>
      <c r="B538" s="390" t="s">
        <v>163</v>
      </c>
      <c r="C538" s="390" t="s">
        <v>5840</v>
      </c>
      <c r="D538" s="390" t="s">
        <v>194</v>
      </c>
      <c r="E538" s="391" t="s">
        <v>4</v>
      </c>
      <c r="F538" s="389" t="s">
        <v>2316</v>
      </c>
      <c r="G538" s="389" t="s">
        <v>7169</v>
      </c>
      <c r="H538" s="389" t="s">
        <v>7170</v>
      </c>
      <c r="I538" s="389" t="s">
        <v>397</v>
      </c>
      <c r="J538" s="402" t="s">
        <v>388</v>
      </c>
    </row>
    <row r="539" spans="1:10" ht="63.75" x14ac:dyDescent="0.25">
      <c r="A539" s="401" t="s">
        <v>1563</v>
      </c>
      <c r="B539" s="390" t="s">
        <v>12</v>
      </c>
      <c r="C539" s="390" t="s">
        <v>1564</v>
      </c>
      <c r="D539" s="390" t="s">
        <v>778</v>
      </c>
      <c r="E539" s="391" t="s">
        <v>4</v>
      </c>
      <c r="F539" s="389" t="s">
        <v>376</v>
      </c>
      <c r="G539" s="389" t="s">
        <v>7171</v>
      </c>
      <c r="H539" s="389" t="s">
        <v>7172</v>
      </c>
      <c r="I539" s="389" t="s">
        <v>397</v>
      </c>
      <c r="J539" s="402" t="s">
        <v>388</v>
      </c>
    </row>
    <row r="540" spans="1:10" ht="38.25" x14ac:dyDescent="0.25">
      <c r="A540" s="401" t="s">
        <v>4633</v>
      </c>
      <c r="B540" s="390" t="s">
        <v>163</v>
      </c>
      <c r="C540" s="390" t="s">
        <v>4634</v>
      </c>
      <c r="D540" s="390" t="s">
        <v>1883</v>
      </c>
      <c r="E540" s="391" t="s">
        <v>4</v>
      </c>
      <c r="F540" s="389" t="s">
        <v>386</v>
      </c>
      <c r="G540" s="389" t="s">
        <v>7173</v>
      </c>
      <c r="H540" s="389" t="s">
        <v>7174</v>
      </c>
      <c r="I540" s="389" t="s">
        <v>397</v>
      </c>
      <c r="J540" s="402" t="s">
        <v>388</v>
      </c>
    </row>
    <row r="541" spans="1:10" ht="63.75" x14ac:dyDescent="0.25">
      <c r="A541" s="401" t="s">
        <v>2782</v>
      </c>
      <c r="B541" s="390" t="s">
        <v>12</v>
      </c>
      <c r="C541" s="390" t="s">
        <v>2783</v>
      </c>
      <c r="D541" s="390" t="s">
        <v>778</v>
      </c>
      <c r="E541" s="391" t="s">
        <v>4</v>
      </c>
      <c r="F541" s="389" t="s">
        <v>2318</v>
      </c>
      <c r="G541" s="389" t="s">
        <v>7175</v>
      </c>
      <c r="H541" s="389" t="s">
        <v>7176</v>
      </c>
      <c r="I541" s="389" t="s">
        <v>397</v>
      </c>
      <c r="J541" s="402" t="s">
        <v>937</v>
      </c>
    </row>
    <row r="542" spans="1:10" ht="51" x14ac:dyDescent="0.25">
      <c r="A542" s="401" t="s">
        <v>4720</v>
      </c>
      <c r="B542" s="390" t="s">
        <v>163</v>
      </c>
      <c r="C542" s="390" t="s">
        <v>4721</v>
      </c>
      <c r="D542" s="390" t="s">
        <v>194</v>
      </c>
      <c r="E542" s="391" t="s">
        <v>4</v>
      </c>
      <c r="F542" s="389" t="s">
        <v>2318</v>
      </c>
      <c r="G542" s="389" t="s">
        <v>7177</v>
      </c>
      <c r="H542" s="389" t="s">
        <v>7178</v>
      </c>
      <c r="I542" s="389" t="s">
        <v>397</v>
      </c>
      <c r="J542" s="402" t="s">
        <v>937</v>
      </c>
    </row>
    <row r="543" spans="1:10" ht="51" x14ac:dyDescent="0.25">
      <c r="A543" s="401" t="s">
        <v>7398</v>
      </c>
      <c r="B543" s="390" t="s">
        <v>163</v>
      </c>
      <c r="C543" s="390" t="s">
        <v>7399</v>
      </c>
      <c r="D543" s="390" t="s">
        <v>198</v>
      </c>
      <c r="E543" s="391" t="s">
        <v>4</v>
      </c>
      <c r="F543" s="389" t="s">
        <v>375</v>
      </c>
      <c r="G543" s="389" t="s">
        <v>7627</v>
      </c>
      <c r="H543" s="389" t="s">
        <v>7628</v>
      </c>
      <c r="I543" s="389" t="s">
        <v>397</v>
      </c>
      <c r="J543" s="402" t="s">
        <v>937</v>
      </c>
    </row>
    <row r="544" spans="1:10" ht="51" x14ac:dyDescent="0.25">
      <c r="A544" s="401" t="s">
        <v>4801</v>
      </c>
      <c r="B544" s="390" t="s">
        <v>163</v>
      </c>
      <c r="C544" s="390" t="s">
        <v>4802</v>
      </c>
      <c r="D544" s="390" t="s">
        <v>198</v>
      </c>
      <c r="E544" s="391" t="s">
        <v>4</v>
      </c>
      <c r="F544" s="389" t="s">
        <v>2318</v>
      </c>
      <c r="G544" s="389" t="s">
        <v>7179</v>
      </c>
      <c r="H544" s="389" t="s">
        <v>7180</v>
      </c>
      <c r="I544" s="389" t="s">
        <v>397</v>
      </c>
      <c r="J544" s="402" t="s">
        <v>937</v>
      </c>
    </row>
    <row r="545" spans="1:10" ht="63.75" x14ac:dyDescent="0.25">
      <c r="A545" s="401" t="s">
        <v>2850</v>
      </c>
      <c r="B545" s="390" t="s">
        <v>12</v>
      </c>
      <c r="C545" s="390" t="s">
        <v>2851</v>
      </c>
      <c r="D545" s="390" t="s">
        <v>778</v>
      </c>
      <c r="E545" s="391" t="s">
        <v>4</v>
      </c>
      <c r="F545" s="389" t="s">
        <v>2310</v>
      </c>
      <c r="G545" s="389" t="s">
        <v>7181</v>
      </c>
      <c r="H545" s="389" t="s">
        <v>7182</v>
      </c>
      <c r="I545" s="389" t="s">
        <v>397</v>
      </c>
      <c r="J545" s="402" t="s">
        <v>937</v>
      </c>
    </row>
    <row r="546" spans="1:10" ht="51" x14ac:dyDescent="0.25">
      <c r="A546" s="401" t="s">
        <v>4795</v>
      </c>
      <c r="B546" s="390" t="s">
        <v>163</v>
      </c>
      <c r="C546" s="390" t="s">
        <v>4796</v>
      </c>
      <c r="D546" s="390" t="s">
        <v>198</v>
      </c>
      <c r="E546" s="391" t="s">
        <v>4</v>
      </c>
      <c r="F546" s="389" t="s">
        <v>374</v>
      </c>
      <c r="G546" s="389" t="s">
        <v>7183</v>
      </c>
      <c r="H546" s="389" t="s">
        <v>7183</v>
      </c>
      <c r="I546" s="389" t="s">
        <v>397</v>
      </c>
      <c r="J546" s="402" t="s">
        <v>389</v>
      </c>
    </row>
    <row r="547" spans="1:10" ht="38.25" x14ac:dyDescent="0.25">
      <c r="A547" s="401" t="s">
        <v>2721</v>
      </c>
      <c r="B547" s="390" t="s">
        <v>163</v>
      </c>
      <c r="C547" s="390" t="s">
        <v>2722</v>
      </c>
      <c r="D547" s="390" t="s">
        <v>194</v>
      </c>
      <c r="E547" s="391" t="s">
        <v>4</v>
      </c>
      <c r="F547" s="389" t="s">
        <v>2318</v>
      </c>
      <c r="G547" s="389" t="s">
        <v>6236</v>
      </c>
      <c r="H547" s="389" t="s">
        <v>7184</v>
      </c>
      <c r="I547" s="389" t="s">
        <v>397</v>
      </c>
      <c r="J547" s="402" t="s">
        <v>389</v>
      </c>
    </row>
    <row r="548" spans="1:10" ht="63.75" x14ac:dyDescent="0.25">
      <c r="A548" s="401" t="s">
        <v>1539</v>
      </c>
      <c r="B548" s="390" t="s">
        <v>12</v>
      </c>
      <c r="C548" s="390" t="s">
        <v>1540</v>
      </c>
      <c r="D548" s="390" t="s">
        <v>778</v>
      </c>
      <c r="E548" s="391" t="s">
        <v>4</v>
      </c>
      <c r="F548" s="389" t="s">
        <v>386</v>
      </c>
      <c r="G548" s="389" t="s">
        <v>7185</v>
      </c>
      <c r="H548" s="389" t="s">
        <v>7186</v>
      </c>
      <c r="I548" s="389" t="s">
        <v>397</v>
      </c>
      <c r="J548" s="402" t="s">
        <v>389</v>
      </c>
    </row>
    <row r="549" spans="1:10" ht="51" x14ac:dyDescent="0.25">
      <c r="A549" s="401" t="s">
        <v>2817</v>
      </c>
      <c r="B549" s="390" t="s">
        <v>12</v>
      </c>
      <c r="C549" s="390" t="s">
        <v>2818</v>
      </c>
      <c r="D549" s="390" t="s">
        <v>2505</v>
      </c>
      <c r="E549" s="391" t="s">
        <v>4</v>
      </c>
      <c r="F549" s="389" t="s">
        <v>2302</v>
      </c>
      <c r="G549" s="389" t="s">
        <v>7105</v>
      </c>
      <c r="H549" s="389" t="s">
        <v>7187</v>
      </c>
      <c r="I549" s="389" t="s">
        <v>397</v>
      </c>
      <c r="J549" s="402" t="s">
        <v>389</v>
      </c>
    </row>
    <row r="550" spans="1:10" ht="63.75" x14ac:dyDescent="0.25">
      <c r="A550" s="401" t="s">
        <v>2788</v>
      </c>
      <c r="B550" s="390" t="s">
        <v>163</v>
      </c>
      <c r="C550" s="390" t="s">
        <v>2789</v>
      </c>
      <c r="D550" s="390" t="s">
        <v>198</v>
      </c>
      <c r="E550" s="391" t="s">
        <v>4</v>
      </c>
      <c r="F550" s="389" t="s">
        <v>376</v>
      </c>
      <c r="G550" s="389" t="s">
        <v>7189</v>
      </c>
      <c r="H550" s="389" t="s">
        <v>7190</v>
      </c>
      <c r="I550" s="389" t="s">
        <v>397</v>
      </c>
      <c r="J550" s="402" t="s">
        <v>389</v>
      </c>
    </row>
    <row r="551" spans="1:10" ht="51" x14ac:dyDescent="0.25">
      <c r="A551" s="401" t="s">
        <v>2738</v>
      </c>
      <c r="B551" s="390" t="s">
        <v>12</v>
      </c>
      <c r="C551" s="390" t="s">
        <v>2739</v>
      </c>
      <c r="D551" s="390" t="s">
        <v>2495</v>
      </c>
      <c r="E551" s="391" t="s">
        <v>4</v>
      </c>
      <c r="F551" s="389" t="s">
        <v>374</v>
      </c>
      <c r="G551" s="389" t="s">
        <v>7191</v>
      </c>
      <c r="H551" s="389" t="s">
        <v>7191</v>
      </c>
      <c r="I551" s="389" t="s">
        <v>397</v>
      </c>
      <c r="J551" s="402" t="s">
        <v>389</v>
      </c>
    </row>
    <row r="552" spans="1:10" ht="38.25" x14ac:dyDescent="0.25">
      <c r="A552" s="401" t="s">
        <v>3615</v>
      </c>
      <c r="B552" s="390" t="s">
        <v>163</v>
      </c>
      <c r="C552" s="390" t="s">
        <v>3616</v>
      </c>
      <c r="D552" s="390" t="s">
        <v>3847</v>
      </c>
      <c r="E552" s="391" t="s">
        <v>4</v>
      </c>
      <c r="F552" s="389" t="s">
        <v>378</v>
      </c>
      <c r="G552" s="389" t="s">
        <v>7192</v>
      </c>
      <c r="H552" s="389" t="s">
        <v>7193</v>
      </c>
      <c r="I552" s="389" t="s">
        <v>397</v>
      </c>
      <c r="J552" s="402" t="s">
        <v>419</v>
      </c>
    </row>
    <row r="553" spans="1:10" ht="51" x14ac:dyDescent="0.25">
      <c r="A553" s="401" t="s">
        <v>5948</v>
      </c>
      <c r="B553" s="390" t="s">
        <v>163</v>
      </c>
      <c r="C553" s="390" t="s">
        <v>5949</v>
      </c>
      <c r="D553" s="390" t="s">
        <v>1918</v>
      </c>
      <c r="E553" s="391" t="s">
        <v>4</v>
      </c>
      <c r="F553" s="389" t="s">
        <v>374</v>
      </c>
      <c r="G553" s="389" t="s">
        <v>7194</v>
      </c>
      <c r="H553" s="389" t="s">
        <v>7194</v>
      </c>
      <c r="I553" s="389" t="s">
        <v>397</v>
      </c>
      <c r="J553" s="402" t="s">
        <v>419</v>
      </c>
    </row>
    <row r="554" spans="1:10" ht="38.25" x14ac:dyDescent="0.25">
      <c r="A554" s="401" t="s">
        <v>2588</v>
      </c>
      <c r="B554" s="390" t="s">
        <v>163</v>
      </c>
      <c r="C554" s="390" t="s">
        <v>2589</v>
      </c>
      <c r="D554" s="390" t="s">
        <v>194</v>
      </c>
      <c r="E554" s="391" t="s">
        <v>4</v>
      </c>
      <c r="F554" s="389" t="s">
        <v>375</v>
      </c>
      <c r="G554" s="389" t="s">
        <v>7195</v>
      </c>
      <c r="H554" s="389" t="s">
        <v>1096</v>
      </c>
      <c r="I554" s="389" t="s">
        <v>397</v>
      </c>
      <c r="J554" s="402" t="s">
        <v>419</v>
      </c>
    </row>
    <row r="555" spans="1:10" ht="38.25" x14ac:dyDescent="0.25">
      <c r="A555" s="401" t="s">
        <v>3631</v>
      </c>
      <c r="B555" s="390" t="s">
        <v>163</v>
      </c>
      <c r="C555" s="390" t="s">
        <v>3632</v>
      </c>
      <c r="D555" s="390" t="s">
        <v>194</v>
      </c>
      <c r="E555" s="391" t="s">
        <v>4</v>
      </c>
      <c r="F555" s="389" t="s">
        <v>375</v>
      </c>
      <c r="G555" s="389" t="s">
        <v>7196</v>
      </c>
      <c r="H555" s="389" t="s">
        <v>5724</v>
      </c>
      <c r="I555" s="389" t="s">
        <v>397</v>
      </c>
      <c r="J555" s="402" t="s">
        <v>419</v>
      </c>
    </row>
    <row r="556" spans="1:10" ht="38.25" x14ac:dyDescent="0.25">
      <c r="A556" s="401" t="s">
        <v>5917</v>
      </c>
      <c r="B556" s="390" t="s">
        <v>163</v>
      </c>
      <c r="C556" s="390" t="s">
        <v>5918</v>
      </c>
      <c r="D556" s="390" t="s">
        <v>198</v>
      </c>
      <c r="E556" s="391" t="s">
        <v>4</v>
      </c>
      <c r="F556" s="389" t="s">
        <v>374</v>
      </c>
      <c r="G556" s="389" t="s">
        <v>7197</v>
      </c>
      <c r="H556" s="389" t="s">
        <v>7197</v>
      </c>
      <c r="I556" s="389" t="s">
        <v>397</v>
      </c>
      <c r="J556" s="402" t="s">
        <v>419</v>
      </c>
    </row>
    <row r="557" spans="1:10" ht="51" x14ac:dyDescent="0.25">
      <c r="A557" s="401" t="s">
        <v>5366</v>
      </c>
      <c r="B557" s="390" t="s">
        <v>163</v>
      </c>
      <c r="C557" s="390" t="s">
        <v>5367</v>
      </c>
      <c r="D557" s="390" t="s">
        <v>198</v>
      </c>
      <c r="E557" s="391" t="s">
        <v>4</v>
      </c>
      <c r="F557" s="389" t="s">
        <v>374</v>
      </c>
      <c r="G557" s="389" t="s">
        <v>3316</v>
      </c>
      <c r="H557" s="389" t="s">
        <v>3316</v>
      </c>
      <c r="I557" s="389" t="s">
        <v>397</v>
      </c>
      <c r="J557" s="402" t="s">
        <v>390</v>
      </c>
    </row>
    <row r="558" spans="1:10" ht="63.75" x14ac:dyDescent="0.25">
      <c r="A558" s="401" t="s">
        <v>2784</v>
      </c>
      <c r="B558" s="390" t="s">
        <v>12</v>
      </c>
      <c r="C558" s="390" t="s">
        <v>2785</v>
      </c>
      <c r="D558" s="390" t="s">
        <v>778</v>
      </c>
      <c r="E558" s="391" t="s">
        <v>4</v>
      </c>
      <c r="F558" s="389" t="s">
        <v>386</v>
      </c>
      <c r="G558" s="389" t="s">
        <v>7198</v>
      </c>
      <c r="H558" s="389" t="s">
        <v>5722</v>
      </c>
      <c r="I558" s="389" t="s">
        <v>397</v>
      </c>
      <c r="J558" s="402" t="s">
        <v>390</v>
      </c>
    </row>
    <row r="559" spans="1:10" ht="38.25" x14ac:dyDescent="0.25">
      <c r="A559" s="401" t="s">
        <v>1360</v>
      </c>
      <c r="B559" s="390" t="s">
        <v>163</v>
      </c>
      <c r="C559" s="390" t="s">
        <v>1361</v>
      </c>
      <c r="D559" s="390" t="s">
        <v>194</v>
      </c>
      <c r="E559" s="391" t="s">
        <v>4</v>
      </c>
      <c r="F559" s="389" t="s">
        <v>378</v>
      </c>
      <c r="G559" s="389" t="s">
        <v>7199</v>
      </c>
      <c r="H559" s="389" t="s">
        <v>7200</v>
      </c>
      <c r="I559" s="389" t="s">
        <v>397</v>
      </c>
      <c r="J559" s="402" t="s">
        <v>390</v>
      </c>
    </row>
    <row r="560" spans="1:10" ht="51" x14ac:dyDescent="0.25">
      <c r="A560" s="401" t="s">
        <v>2776</v>
      </c>
      <c r="B560" s="390" t="s">
        <v>163</v>
      </c>
      <c r="C560" s="390" t="s">
        <v>2777</v>
      </c>
      <c r="D560" s="390" t="s">
        <v>1918</v>
      </c>
      <c r="E560" s="391" t="s">
        <v>4</v>
      </c>
      <c r="F560" s="389" t="s">
        <v>386</v>
      </c>
      <c r="G560" s="389" t="s">
        <v>7125</v>
      </c>
      <c r="H560" s="389" t="s">
        <v>7201</v>
      </c>
      <c r="I560" s="389" t="s">
        <v>397</v>
      </c>
      <c r="J560" s="402" t="s">
        <v>390</v>
      </c>
    </row>
    <row r="561" spans="1:10" ht="63.75" x14ac:dyDescent="0.25">
      <c r="A561" s="401" t="s">
        <v>2773</v>
      </c>
      <c r="B561" s="390" t="s">
        <v>163</v>
      </c>
      <c r="C561" s="390" t="s">
        <v>2774</v>
      </c>
      <c r="D561" s="390" t="s">
        <v>1918</v>
      </c>
      <c r="E561" s="391" t="s">
        <v>4</v>
      </c>
      <c r="F561" s="389" t="s">
        <v>386</v>
      </c>
      <c r="G561" s="389" t="s">
        <v>7125</v>
      </c>
      <c r="H561" s="389" t="s">
        <v>7201</v>
      </c>
      <c r="I561" s="389" t="s">
        <v>397</v>
      </c>
      <c r="J561" s="402" t="s">
        <v>390</v>
      </c>
    </row>
    <row r="562" spans="1:10" ht="51" x14ac:dyDescent="0.25">
      <c r="A562" s="401" t="s">
        <v>1584</v>
      </c>
      <c r="B562" s="390" t="s">
        <v>12</v>
      </c>
      <c r="C562" s="390" t="s">
        <v>1585</v>
      </c>
      <c r="D562" s="390" t="s">
        <v>987</v>
      </c>
      <c r="E562" s="391" t="s">
        <v>4</v>
      </c>
      <c r="F562" s="389" t="s">
        <v>375</v>
      </c>
      <c r="G562" s="389" t="s">
        <v>7202</v>
      </c>
      <c r="H562" s="389" t="s">
        <v>7203</v>
      </c>
      <c r="I562" s="389" t="s">
        <v>397</v>
      </c>
      <c r="J562" s="402" t="s">
        <v>390</v>
      </c>
    </row>
    <row r="563" spans="1:10" ht="38.25" x14ac:dyDescent="0.25">
      <c r="A563" s="401" t="s">
        <v>2604</v>
      </c>
      <c r="B563" s="390" t="s">
        <v>163</v>
      </c>
      <c r="C563" s="390" t="s">
        <v>2605</v>
      </c>
      <c r="D563" s="390" t="s">
        <v>194</v>
      </c>
      <c r="E563" s="391" t="s">
        <v>4</v>
      </c>
      <c r="F563" s="389" t="s">
        <v>4669</v>
      </c>
      <c r="G563" s="389" t="s">
        <v>2512</v>
      </c>
      <c r="H563" s="389" t="s">
        <v>7629</v>
      </c>
      <c r="I563" s="389" t="s">
        <v>397</v>
      </c>
      <c r="J563" s="402" t="s">
        <v>420</v>
      </c>
    </row>
    <row r="564" spans="1:10" ht="51" x14ac:dyDescent="0.25">
      <c r="A564" s="401" t="s">
        <v>2734</v>
      </c>
      <c r="B564" s="390" t="s">
        <v>12</v>
      </c>
      <c r="C564" s="390" t="s">
        <v>2735</v>
      </c>
      <c r="D564" s="390" t="s">
        <v>986</v>
      </c>
      <c r="E564" s="391" t="s">
        <v>4</v>
      </c>
      <c r="F564" s="389" t="s">
        <v>378</v>
      </c>
      <c r="G564" s="389" t="s">
        <v>7204</v>
      </c>
      <c r="H564" s="389" t="s">
        <v>7205</v>
      </c>
      <c r="I564" s="389" t="s">
        <v>397</v>
      </c>
      <c r="J564" s="402" t="s">
        <v>420</v>
      </c>
    </row>
    <row r="565" spans="1:10" ht="51" x14ac:dyDescent="0.25">
      <c r="A565" s="401" t="s">
        <v>4775</v>
      </c>
      <c r="B565" s="390" t="s">
        <v>163</v>
      </c>
      <c r="C565" s="390" t="s">
        <v>4776</v>
      </c>
      <c r="D565" s="390" t="s">
        <v>1964</v>
      </c>
      <c r="E565" s="391" t="s">
        <v>4</v>
      </c>
      <c r="F565" s="389" t="s">
        <v>375</v>
      </c>
      <c r="G565" s="389" t="s">
        <v>7206</v>
      </c>
      <c r="H565" s="389" t="s">
        <v>6489</v>
      </c>
      <c r="I565" s="389" t="s">
        <v>397</v>
      </c>
      <c r="J565" s="402" t="s">
        <v>420</v>
      </c>
    </row>
    <row r="566" spans="1:10" ht="38.25" x14ac:dyDescent="0.25">
      <c r="A566" s="401" t="s">
        <v>4919</v>
      </c>
      <c r="B566" s="390" t="s">
        <v>163</v>
      </c>
      <c r="C566" s="390" t="s">
        <v>4920</v>
      </c>
      <c r="D566" s="390" t="s">
        <v>5165</v>
      </c>
      <c r="E566" s="391" t="s">
        <v>16</v>
      </c>
      <c r="F566" s="389" t="s">
        <v>5218</v>
      </c>
      <c r="G566" s="389" t="s">
        <v>7207</v>
      </c>
      <c r="H566" s="389" t="s">
        <v>6475</v>
      </c>
      <c r="I566" s="389" t="s">
        <v>397</v>
      </c>
      <c r="J566" s="402" t="s">
        <v>420</v>
      </c>
    </row>
    <row r="567" spans="1:10" ht="38.25" x14ac:dyDescent="0.25">
      <c r="A567" s="401" t="s">
        <v>4799</v>
      </c>
      <c r="B567" s="390" t="s">
        <v>12</v>
      </c>
      <c r="C567" s="390" t="s">
        <v>4800</v>
      </c>
      <c r="D567" s="390" t="s">
        <v>2495</v>
      </c>
      <c r="E567" s="391" t="s">
        <v>4</v>
      </c>
      <c r="F567" s="389" t="s">
        <v>374</v>
      </c>
      <c r="G567" s="389" t="s">
        <v>7208</v>
      </c>
      <c r="H567" s="389" t="s">
        <v>7208</v>
      </c>
      <c r="I567" s="389" t="s">
        <v>397</v>
      </c>
      <c r="J567" s="402" t="s">
        <v>420</v>
      </c>
    </row>
    <row r="568" spans="1:10" ht="51" x14ac:dyDescent="0.25">
      <c r="A568" s="401" t="s">
        <v>4813</v>
      </c>
      <c r="B568" s="390" t="s">
        <v>12</v>
      </c>
      <c r="C568" s="390" t="s">
        <v>4814</v>
      </c>
      <c r="D568" s="390" t="s">
        <v>986</v>
      </c>
      <c r="E568" s="391" t="s">
        <v>4</v>
      </c>
      <c r="F568" s="389" t="s">
        <v>378</v>
      </c>
      <c r="G568" s="389" t="s">
        <v>7209</v>
      </c>
      <c r="H568" s="389" t="s">
        <v>7210</v>
      </c>
      <c r="I568" s="389" t="s">
        <v>397</v>
      </c>
      <c r="J568" s="402" t="s">
        <v>420</v>
      </c>
    </row>
    <row r="569" spans="1:10" ht="38.25" x14ac:dyDescent="0.25">
      <c r="A569" s="401" t="s">
        <v>2641</v>
      </c>
      <c r="B569" s="390" t="s">
        <v>163</v>
      </c>
      <c r="C569" s="390" t="s">
        <v>2642</v>
      </c>
      <c r="D569" s="390" t="s">
        <v>1918</v>
      </c>
      <c r="E569" s="391" t="s">
        <v>4</v>
      </c>
      <c r="F569" s="389" t="s">
        <v>386</v>
      </c>
      <c r="G569" s="389" t="s">
        <v>7000</v>
      </c>
      <c r="H569" s="389" t="s">
        <v>7211</v>
      </c>
      <c r="I569" s="389" t="s">
        <v>397</v>
      </c>
      <c r="J569" s="402" t="s">
        <v>420</v>
      </c>
    </row>
    <row r="570" spans="1:10" ht="38.25" x14ac:dyDescent="0.25">
      <c r="A570" s="401" t="s">
        <v>3328</v>
      </c>
      <c r="B570" s="390" t="s">
        <v>163</v>
      </c>
      <c r="C570" s="390" t="s">
        <v>3329</v>
      </c>
      <c r="D570" s="390" t="s">
        <v>725</v>
      </c>
      <c r="E570" s="391" t="s">
        <v>3</v>
      </c>
      <c r="F570" s="389" t="s">
        <v>5221</v>
      </c>
      <c r="G570" s="389" t="s">
        <v>7212</v>
      </c>
      <c r="H570" s="389" t="s">
        <v>7213</v>
      </c>
      <c r="I570" s="389" t="s">
        <v>397</v>
      </c>
      <c r="J570" s="402" t="s">
        <v>391</v>
      </c>
    </row>
    <row r="571" spans="1:10" ht="51" x14ac:dyDescent="0.25">
      <c r="A571" s="401" t="s">
        <v>1016</v>
      </c>
      <c r="B571" s="390" t="s">
        <v>163</v>
      </c>
      <c r="C571" s="390" t="s">
        <v>1017</v>
      </c>
      <c r="D571" s="390" t="s">
        <v>198</v>
      </c>
      <c r="E571" s="391" t="s">
        <v>4</v>
      </c>
      <c r="F571" s="389" t="s">
        <v>386</v>
      </c>
      <c r="G571" s="389" t="s">
        <v>7214</v>
      </c>
      <c r="H571" s="389" t="s">
        <v>7215</v>
      </c>
      <c r="I571" s="389" t="s">
        <v>397</v>
      </c>
      <c r="J571" s="402" t="s">
        <v>391</v>
      </c>
    </row>
    <row r="572" spans="1:10" ht="38.25" x14ac:dyDescent="0.25">
      <c r="A572" s="401" t="s">
        <v>4866</v>
      </c>
      <c r="B572" s="390" t="s">
        <v>163</v>
      </c>
      <c r="C572" s="390" t="s">
        <v>4867</v>
      </c>
      <c r="D572" s="390" t="s">
        <v>987</v>
      </c>
      <c r="E572" s="391" t="s">
        <v>4</v>
      </c>
      <c r="F572" s="389" t="s">
        <v>378</v>
      </c>
      <c r="G572" s="389" t="s">
        <v>7216</v>
      </c>
      <c r="H572" s="389" t="s">
        <v>7217</v>
      </c>
      <c r="I572" s="389" t="s">
        <v>397</v>
      </c>
      <c r="J572" s="402" t="s">
        <v>391</v>
      </c>
    </row>
    <row r="573" spans="1:10" ht="38.25" x14ac:dyDescent="0.25">
      <c r="A573" s="401" t="s">
        <v>3584</v>
      </c>
      <c r="B573" s="390" t="s">
        <v>163</v>
      </c>
      <c r="C573" s="390" t="s">
        <v>3585</v>
      </c>
      <c r="D573" s="390" t="s">
        <v>194</v>
      </c>
      <c r="E573" s="391" t="s">
        <v>4</v>
      </c>
      <c r="F573" s="389" t="s">
        <v>4664</v>
      </c>
      <c r="G573" s="389" t="s">
        <v>7268</v>
      </c>
      <c r="H573" s="389" t="s">
        <v>7630</v>
      </c>
      <c r="I573" s="389" t="s">
        <v>397</v>
      </c>
      <c r="J573" s="402" t="s">
        <v>391</v>
      </c>
    </row>
    <row r="574" spans="1:10" ht="38.25" x14ac:dyDescent="0.25">
      <c r="A574" s="401" t="s">
        <v>5871</v>
      </c>
      <c r="B574" s="390" t="s">
        <v>163</v>
      </c>
      <c r="C574" s="390" t="s">
        <v>5872</v>
      </c>
      <c r="D574" s="390" t="s">
        <v>194</v>
      </c>
      <c r="E574" s="391" t="s">
        <v>4</v>
      </c>
      <c r="F574" s="389" t="s">
        <v>377</v>
      </c>
      <c r="G574" s="389" t="s">
        <v>7218</v>
      </c>
      <c r="H574" s="389" t="s">
        <v>5720</v>
      </c>
      <c r="I574" s="389" t="s">
        <v>397</v>
      </c>
      <c r="J574" s="402" t="s">
        <v>391</v>
      </c>
    </row>
    <row r="575" spans="1:10" ht="25.5" x14ac:dyDescent="0.25">
      <c r="A575" s="401" t="s">
        <v>4749</v>
      </c>
      <c r="B575" s="390" t="s">
        <v>163</v>
      </c>
      <c r="C575" s="390" t="s">
        <v>4750</v>
      </c>
      <c r="D575" s="390" t="s">
        <v>1918</v>
      </c>
      <c r="E575" s="391" t="s">
        <v>4</v>
      </c>
      <c r="F575" s="389" t="s">
        <v>3270</v>
      </c>
      <c r="G575" s="389" t="s">
        <v>5697</v>
      </c>
      <c r="H575" s="389" t="s">
        <v>5698</v>
      </c>
      <c r="I575" s="389" t="s">
        <v>397</v>
      </c>
      <c r="J575" s="402" t="s">
        <v>391</v>
      </c>
    </row>
    <row r="576" spans="1:10" ht="51" x14ac:dyDescent="0.25">
      <c r="A576" s="401" t="s">
        <v>2768</v>
      </c>
      <c r="B576" s="390" t="s">
        <v>163</v>
      </c>
      <c r="C576" s="390" t="s">
        <v>2769</v>
      </c>
      <c r="D576" s="390" t="s">
        <v>1918</v>
      </c>
      <c r="E576" s="391" t="s">
        <v>4</v>
      </c>
      <c r="F576" s="389" t="s">
        <v>2318</v>
      </c>
      <c r="G576" s="389" t="s">
        <v>7219</v>
      </c>
      <c r="H576" s="389" t="s">
        <v>7220</v>
      </c>
      <c r="I576" s="389" t="s">
        <v>397</v>
      </c>
      <c r="J576" s="402" t="s">
        <v>391</v>
      </c>
    </row>
    <row r="577" spans="1:10" ht="25.5" x14ac:dyDescent="0.25">
      <c r="A577" s="401" t="s">
        <v>1404</v>
      </c>
      <c r="B577" s="390" t="s">
        <v>163</v>
      </c>
      <c r="C577" s="390" t="s">
        <v>1405</v>
      </c>
      <c r="D577" s="390" t="s">
        <v>1918</v>
      </c>
      <c r="E577" s="391" t="s">
        <v>4</v>
      </c>
      <c r="F577" s="389" t="s">
        <v>374</v>
      </c>
      <c r="G577" s="389" t="s">
        <v>7221</v>
      </c>
      <c r="H577" s="389" t="s">
        <v>7221</v>
      </c>
      <c r="I577" s="389" t="s">
        <v>397</v>
      </c>
      <c r="J577" s="402" t="s">
        <v>392</v>
      </c>
    </row>
    <row r="578" spans="1:10" ht="38.25" x14ac:dyDescent="0.25">
      <c r="A578" s="401" t="s">
        <v>5812</v>
      </c>
      <c r="B578" s="390" t="s">
        <v>12</v>
      </c>
      <c r="C578" s="390" t="s">
        <v>5813</v>
      </c>
      <c r="D578" s="390" t="s">
        <v>716</v>
      </c>
      <c r="E578" s="391" t="s">
        <v>4</v>
      </c>
      <c r="F578" s="389" t="s">
        <v>374</v>
      </c>
      <c r="G578" s="389" t="s">
        <v>5687</v>
      </c>
      <c r="H578" s="389" t="s">
        <v>5687</v>
      </c>
      <c r="I578" s="389" t="s">
        <v>397</v>
      </c>
      <c r="J578" s="402" t="s">
        <v>392</v>
      </c>
    </row>
    <row r="579" spans="1:10" ht="63.75" x14ac:dyDescent="0.25">
      <c r="A579" s="401" t="s">
        <v>3633</v>
      </c>
      <c r="B579" s="390" t="s">
        <v>12</v>
      </c>
      <c r="C579" s="390" t="s">
        <v>3634</v>
      </c>
      <c r="D579" s="390" t="s">
        <v>2471</v>
      </c>
      <c r="E579" s="391" t="s">
        <v>4</v>
      </c>
      <c r="F579" s="389" t="s">
        <v>386</v>
      </c>
      <c r="G579" s="389" t="s">
        <v>7222</v>
      </c>
      <c r="H579" s="389" t="s">
        <v>7223</v>
      </c>
      <c r="I579" s="389" t="s">
        <v>397</v>
      </c>
      <c r="J579" s="402" t="s">
        <v>392</v>
      </c>
    </row>
    <row r="580" spans="1:10" ht="38.25" x14ac:dyDescent="0.25">
      <c r="A580" s="401" t="s">
        <v>3621</v>
      </c>
      <c r="B580" s="390" t="s">
        <v>163</v>
      </c>
      <c r="C580" s="390" t="s">
        <v>3622</v>
      </c>
      <c r="D580" s="390" t="s">
        <v>194</v>
      </c>
      <c r="E580" s="391" t="s">
        <v>4</v>
      </c>
      <c r="F580" s="389" t="s">
        <v>376</v>
      </c>
      <c r="G580" s="389" t="s">
        <v>4606</v>
      </c>
      <c r="H580" s="389" t="s">
        <v>4607</v>
      </c>
      <c r="I580" s="389" t="s">
        <v>397</v>
      </c>
      <c r="J580" s="402" t="s">
        <v>392</v>
      </c>
    </row>
    <row r="581" spans="1:10" ht="51" x14ac:dyDescent="0.25">
      <c r="A581" s="401" t="s">
        <v>5927</v>
      </c>
      <c r="B581" s="390" t="s">
        <v>163</v>
      </c>
      <c r="C581" s="390" t="s">
        <v>5928</v>
      </c>
      <c r="D581" s="390" t="s">
        <v>198</v>
      </c>
      <c r="E581" s="391" t="s">
        <v>4</v>
      </c>
      <c r="F581" s="389" t="s">
        <v>375</v>
      </c>
      <c r="G581" s="389" t="s">
        <v>7224</v>
      </c>
      <c r="H581" s="389" t="s">
        <v>7225</v>
      </c>
      <c r="I581" s="389" t="s">
        <v>397</v>
      </c>
      <c r="J581" s="402" t="s">
        <v>392</v>
      </c>
    </row>
    <row r="582" spans="1:10" ht="51" x14ac:dyDescent="0.25">
      <c r="A582" s="401" t="s">
        <v>7400</v>
      </c>
      <c r="B582" s="390" t="s">
        <v>163</v>
      </c>
      <c r="C582" s="390" t="s">
        <v>7401</v>
      </c>
      <c r="D582" s="390" t="s">
        <v>198</v>
      </c>
      <c r="E582" s="391" t="s">
        <v>4</v>
      </c>
      <c r="F582" s="389" t="s">
        <v>374</v>
      </c>
      <c r="G582" s="389" t="s">
        <v>7631</v>
      </c>
      <c r="H582" s="389" t="s">
        <v>7631</v>
      </c>
      <c r="I582" s="389" t="s">
        <v>397</v>
      </c>
      <c r="J582" s="402" t="s">
        <v>392</v>
      </c>
    </row>
    <row r="583" spans="1:10" ht="51" x14ac:dyDescent="0.25">
      <c r="A583" s="401" t="s">
        <v>2746</v>
      </c>
      <c r="B583" s="390" t="s">
        <v>12</v>
      </c>
      <c r="C583" s="390" t="s">
        <v>2747</v>
      </c>
      <c r="D583" s="390" t="s">
        <v>986</v>
      </c>
      <c r="E583" s="391" t="s">
        <v>4</v>
      </c>
      <c r="F583" s="389" t="s">
        <v>375</v>
      </c>
      <c r="G583" s="389" t="s">
        <v>7227</v>
      </c>
      <c r="H583" s="389" t="s">
        <v>7228</v>
      </c>
      <c r="I583" s="389" t="s">
        <v>397</v>
      </c>
      <c r="J583" s="402" t="s">
        <v>392</v>
      </c>
    </row>
    <row r="584" spans="1:10" ht="25.5" x14ac:dyDescent="0.25">
      <c r="A584" s="401" t="s">
        <v>1633</v>
      </c>
      <c r="B584" s="390" t="s">
        <v>163</v>
      </c>
      <c r="C584" s="390" t="s">
        <v>1634</v>
      </c>
      <c r="D584" s="390" t="s">
        <v>483</v>
      </c>
      <c r="E584" s="391" t="s">
        <v>3</v>
      </c>
      <c r="F584" s="389" t="s">
        <v>5219</v>
      </c>
      <c r="G584" s="389" t="s">
        <v>7229</v>
      </c>
      <c r="H584" s="389" t="s">
        <v>7230</v>
      </c>
      <c r="I584" s="389" t="s">
        <v>397</v>
      </c>
      <c r="J584" s="402" t="s">
        <v>421</v>
      </c>
    </row>
    <row r="585" spans="1:10" ht="38.25" x14ac:dyDescent="0.25">
      <c r="A585" s="401" t="s">
        <v>5897</v>
      </c>
      <c r="B585" s="390" t="s">
        <v>163</v>
      </c>
      <c r="C585" s="390" t="s">
        <v>5898</v>
      </c>
      <c r="D585" s="390" t="s">
        <v>194</v>
      </c>
      <c r="E585" s="391" t="s">
        <v>4</v>
      </c>
      <c r="F585" s="389" t="s">
        <v>374</v>
      </c>
      <c r="G585" s="389" t="s">
        <v>7231</v>
      </c>
      <c r="H585" s="389" t="s">
        <v>7231</v>
      </c>
      <c r="I585" s="389" t="s">
        <v>397</v>
      </c>
      <c r="J585" s="402" t="s">
        <v>421</v>
      </c>
    </row>
    <row r="586" spans="1:10" ht="51" x14ac:dyDescent="0.25">
      <c r="A586" s="401" t="s">
        <v>4621</v>
      </c>
      <c r="B586" s="390" t="s">
        <v>12</v>
      </c>
      <c r="C586" s="390" t="s">
        <v>4622</v>
      </c>
      <c r="D586" s="390" t="s">
        <v>986</v>
      </c>
      <c r="E586" s="391" t="s">
        <v>4</v>
      </c>
      <c r="F586" s="389" t="s">
        <v>2316</v>
      </c>
      <c r="G586" s="389" t="s">
        <v>7232</v>
      </c>
      <c r="H586" s="389" t="s">
        <v>7233</v>
      </c>
      <c r="I586" s="389" t="s">
        <v>397</v>
      </c>
      <c r="J586" s="402" t="s">
        <v>421</v>
      </c>
    </row>
    <row r="587" spans="1:10" ht="38.25" x14ac:dyDescent="0.25">
      <c r="A587" s="401" t="s">
        <v>7413</v>
      </c>
      <c r="B587" s="390" t="s">
        <v>12</v>
      </c>
      <c r="C587" s="390" t="s">
        <v>7414</v>
      </c>
      <c r="D587" s="390" t="s">
        <v>716</v>
      </c>
      <c r="E587" s="391" t="s">
        <v>4</v>
      </c>
      <c r="F587" s="389" t="s">
        <v>374</v>
      </c>
      <c r="G587" s="389" t="s">
        <v>7632</v>
      </c>
      <c r="H587" s="389" t="s">
        <v>7632</v>
      </c>
      <c r="I587" s="389" t="s">
        <v>397</v>
      </c>
      <c r="J587" s="402" t="s">
        <v>421</v>
      </c>
    </row>
    <row r="588" spans="1:10" ht="38.25" x14ac:dyDescent="0.25">
      <c r="A588" s="401" t="s">
        <v>4784</v>
      </c>
      <c r="B588" s="390" t="s">
        <v>163</v>
      </c>
      <c r="C588" s="390" t="s">
        <v>4785</v>
      </c>
      <c r="D588" s="390" t="s">
        <v>1964</v>
      </c>
      <c r="E588" s="391" t="s">
        <v>4</v>
      </c>
      <c r="F588" s="389" t="s">
        <v>374</v>
      </c>
      <c r="G588" s="389" t="s">
        <v>7234</v>
      </c>
      <c r="H588" s="389" t="s">
        <v>7234</v>
      </c>
      <c r="I588" s="389" t="s">
        <v>397</v>
      </c>
      <c r="J588" s="402" t="s">
        <v>421</v>
      </c>
    </row>
    <row r="589" spans="1:10" ht="51" x14ac:dyDescent="0.25">
      <c r="A589" s="401" t="s">
        <v>5368</v>
      </c>
      <c r="B589" s="390" t="s">
        <v>163</v>
      </c>
      <c r="C589" s="390" t="s">
        <v>5369</v>
      </c>
      <c r="D589" s="390" t="s">
        <v>198</v>
      </c>
      <c r="E589" s="391" t="s">
        <v>4</v>
      </c>
      <c r="F589" s="389" t="s">
        <v>375</v>
      </c>
      <c r="G589" s="389" t="s">
        <v>7235</v>
      </c>
      <c r="H589" s="389" t="s">
        <v>7236</v>
      </c>
      <c r="I589" s="389" t="s">
        <v>397</v>
      </c>
      <c r="J589" s="402" t="s">
        <v>421</v>
      </c>
    </row>
    <row r="590" spans="1:10" ht="38.25" x14ac:dyDescent="0.25">
      <c r="A590" s="401" t="s">
        <v>2663</v>
      </c>
      <c r="B590" s="390" t="s">
        <v>163</v>
      </c>
      <c r="C590" s="390" t="s">
        <v>2664</v>
      </c>
      <c r="D590" s="390" t="s">
        <v>483</v>
      </c>
      <c r="E590" s="391" t="s">
        <v>4</v>
      </c>
      <c r="F590" s="389" t="s">
        <v>4669</v>
      </c>
      <c r="G590" s="389" t="s">
        <v>2309</v>
      </c>
      <c r="H590" s="389" t="s">
        <v>7237</v>
      </c>
      <c r="I590" s="389" t="s">
        <v>397</v>
      </c>
      <c r="J590" s="402" t="s">
        <v>421</v>
      </c>
    </row>
    <row r="591" spans="1:10" ht="63.75" x14ac:dyDescent="0.25">
      <c r="A591" s="401" t="s">
        <v>2730</v>
      </c>
      <c r="B591" s="390" t="s">
        <v>12</v>
      </c>
      <c r="C591" s="390" t="s">
        <v>2731</v>
      </c>
      <c r="D591" s="390" t="s">
        <v>986</v>
      </c>
      <c r="E591" s="391" t="s">
        <v>4</v>
      </c>
      <c r="F591" s="389" t="s">
        <v>378</v>
      </c>
      <c r="G591" s="389" t="s">
        <v>7238</v>
      </c>
      <c r="H591" s="389" t="s">
        <v>7239</v>
      </c>
      <c r="I591" s="389" t="s">
        <v>397</v>
      </c>
      <c r="J591" s="402" t="s">
        <v>421</v>
      </c>
    </row>
    <row r="592" spans="1:10" ht="63.75" x14ac:dyDescent="0.25">
      <c r="A592" s="401" t="s">
        <v>3660</v>
      </c>
      <c r="B592" s="390" t="s">
        <v>163</v>
      </c>
      <c r="C592" s="390" t="s">
        <v>3661</v>
      </c>
      <c r="D592" s="390" t="s">
        <v>1032</v>
      </c>
      <c r="E592" s="391" t="s">
        <v>4</v>
      </c>
      <c r="F592" s="389" t="s">
        <v>374</v>
      </c>
      <c r="G592" s="389" t="s">
        <v>7240</v>
      </c>
      <c r="H592" s="389" t="s">
        <v>7240</v>
      </c>
      <c r="I592" s="389" t="s">
        <v>397</v>
      </c>
      <c r="J592" s="402" t="s">
        <v>421</v>
      </c>
    </row>
    <row r="593" spans="1:10" ht="63.75" x14ac:dyDescent="0.25">
      <c r="A593" s="401" t="s">
        <v>3657</v>
      </c>
      <c r="B593" s="390" t="s">
        <v>12</v>
      </c>
      <c r="C593" s="390" t="s">
        <v>3658</v>
      </c>
      <c r="D593" s="390" t="s">
        <v>1032</v>
      </c>
      <c r="E593" s="391" t="s">
        <v>4</v>
      </c>
      <c r="F593" s="389" t="s">
        <v>374</v>
      </c>
      <c r="G593" s="389" t="s">
        <v>7240</v>
      </c>
      <c r="H593" s="389" t="s">
        <v>7240</v>
      </c>
      <c r="I593" s="389" t="s">
        <v>397</v>
      </c>
      <c r="J593" s="402" t="s">
        <v>421</v>
      </c>
    </row>
    <row r="594" spans="1:10" ht="51" x14ac:dyDescent="0.25">
      <c r="A594" s="401" t="s">
        <v>2432</v>
      </c>
      <c r="B594" s="390" t="s">
        <v>12</v>
      </c>
      <c r="C594" s="390" t="s">
        <v>2433</v>
      </c>
      <c r="D594" s="390" t="s">
        <v>713</v>
      </c>
      <c r="E594" s="391" t="s">
        <v>4</v>
      </c>
      <c r="F594" s="389" t="s">
        <v>374</v>
      </c>
      <c r="G594" s="389" t="s">
        <v>6838</v>
      </c>
      <c r="H594" s="389" t="s">
        <v>6838</v>
      </c>
      <c r="I594" s="389" t="s">
        <v>397</v>
      </c>
      <c r="J594" s="402" t="s">
        <v>394</v>
      </c>
    </row>
    <row r="595" spans="1:10" ht="25.5" x14ac:dyDescent="0.25">
      <c r="A595" s="401" t="s">
        <v>4772</v>
      </c>
      <c r="B595" s="390" t="s">
        <v>163</v>
      </c>
      <c r="C595" s="390" t="s">
        <v>4773</v>
      </c>
      <c r="D595" s="390" t="s">
        <v>1918</v>
      </c>
      <c r="E595" s="391" t="s">
        <v>4</v>
      </c>
      <c r="F595" s="389" t="s">
        <v>374</v>
      </c>
      <c r="G595" s="389" t="s">
        <v>7241</v>
      </c>
      <c r="H595" s="389" t="s">
        <v>7241</v>
      </c>
      <c r="I595" s="389" t="s">
        <v>397</v>
      </c>
      <c r="J595" s="402" t="s">
        <v>394</v>
      </c>
    </row>
    <row r="596" spans="1:10" ht="63.75" x14ac:dyDescent="0.25">
      <c r="A596" s="401" t="s">
        <v>1250</v>
      </c>
      <c r="B596" s="390" t="s">
        <v>12</v>
      </c>
      <c r="C596" s="390" t="s">
        <v>1251</v>
      </c>
      <c r="D596" s="390" t="s">
        <v>2478</v>
      </c>
      <c r="E596" s="391" t="s">
        <v>162</v>
      </c>
      <c r="F596" s="389" t="s">
        <v>5217</v>
      </c>
      <c r="G596" s="389" t="s">
        <v>7242</v>
      </c>
      <c r="H596" s="389" t="s">
        <v>7243</v>
      </c>
      <c r="I596" s="389" t="s">
        <v>397</v>
      </c>
      <c r="J596" s="402" t="s">
        <v>394</v>
      </c>
    </row>
    <row r="597" spans="1:10" ht="38.25" x14ac:dyDescent="0.25">
      <c r="A597" s="401" t="s">
        <v>5854</v>
      </c>
      <c r="B597" s="390" t="s">
        <v>163</v>
      </c>
      <c r="C597" s="390" t="s">
        <v>5855</v>
      </c>
      <c r="D597" s="390" t="s">
        <v>194</v>
      </c>
      <c r="E597" s="391" t="s">
        <v>4</v>
      </c>
      <c r="F597" s="389" t="s">
        <v>375</v>
      </c>
      <c r="G597" s="389" t="s">
        <v>7244</v>
      </c>
      <c r="H597" s="389" t="s">
        <v>7245</v>
      </c>
      <c r="I597" s="389" t="s">
        <v>397</v>
      </c>
      <c r="J597" s="402" t="s">
        <v>394</v>
      </c>
    </row>
    <row r="598" spans="1:10" ht="38.25" x14ac:dyDescent="0.25">
      <c r="A598" s="401" t="s">
        <v>5848</v>
      </c>
      <c r="B598" s="390" t="s">
        <v>163</v>
      </c>
      <c r="C598" s="390" t="s">
        <v>5849</v>
      </c>
      <c r="D598" s="390" t="s">
        <v>194</v>
      </c>
      <c r="E598" s="391" t="s">
        <v>4</v>
      </c>
      <c r="F598" s="389" t="s">
        <v>386</v>
      </c>
      <c r="G598" s="389" t="s">
        <v>4604</v>
      </c>
      <c r="H598" s="389" t="s">
        <v>7246</v>
      </c>
      <c r="I598" s="389" t="s">
        <v>397</v>
      </c>
      <c r="J598" s="402" t="s">
        <v>394</v>
      </c>
    </row>
    <row r="599" spans="1:10" ht="51" x14ac:dyDescent="0.25">
      <c r="A599" s="401" t="s">
        <v>2678</v>
      </c>
      <c r="B599" s="390" t="s">
        <v>163</v>
      </c>
      <c r="C599" s="390" t="s">
        <v>2679</v>
      </c>
      <c r="D599" s="390" t="s">
        <v>1918</v>
      </c>
      <c r="E599" s="391" t="s">
        <v>4</v>
      </c>
      <c r="F599" s="389" t="s">
        <v>374</v>
      </c>
      <c r="G599" s="389" t="s">
        <v>7246</v>
      </c>
      <c r="H599" s="389" t="s">
        <v>7246</v>
      </c>
      <c r="I599" s="389" t="s">
        <v>397</v>
      </c>
      <c r="J599" s="402" t="s">
        <v>394</v>
      </c>
    </row>
    <row r="600" spans="1:10" ht="51" x14ac:dyDescent="0.25">
      <c r="A600" s="401" t="s">
        <v>2752</v>
      </c>
      <c r="B600" s="390" t="s">
        <v>163</v>
      </c>
      <c r="C600" s="390" t="s">
        <v>2753</v>
      </c>
      <c r="D600" s="390" t="s">
        <v>198</v>
      </c>
      <c r="E600" s="391" t="s">
        <v>4</v>
      </c>
      <c r="F600" s="389" t="s">
        <v>418</v>
      </c>
      <c r="G600" s="389" t="s">
        <v>7247</v>
      </c>
      <c r="H600" s="389" t="s">
        <v>7248</v>
      </c>
      <c r="I600" s="389" t="s">
        <v>397</v>
      </c>
      <c r="J600" s="402" t="s">
        <v>394</v>
      </c>
    </row>
    <row r="601" spans="1:10" ht="25.5" x14ac:dyDescent="0.25">
      <c r="A601" s="401" t="s">
        <v>4757</v>
      </c>
      <c r="B601" s="390" t="s">
        <v>163</v>
      </c>
      <c r="C601" s="390" t="s">
        <v>4758</v>
      </c>
      <c r="D601" s="390" t="s">
        <v>483</v>
      </c>
      <c r="E601" s="391" t="s">
        <v>4</v>
      </c>
      <c r="F601" s="389" t="s">
        <v>2316</v>
      </c>
      <c r="G601" s="389" t="s">
        <v>6458</v>
      </c>
      <c r="H601" s="389" t="s">
        <v>7249</v>
      </c>
      <c r="I601" s="389" t="s">
        <v>397</v>
      </c>
      <c r="J601" s="402" t="s">
        <v>394</v>
      </c>
    </row>
    <row r="602" spans="1:10" ht="38.25" x14ac:dyDescent="0.25">
      <c r="A602" s="401" t="s">
        <v>5808</v>
      </c>
      <c r="B602" s="390" t="s">
        <v>12</v>
      </c>
      <c r="C602" s="390" t="s">
        <v>5809</v>
      </c>
      <c r="D602" s="390" t="s">
        <v>716</v>
      </c>
      <c r="E602" s="391" t="s">
        <v>4</v>
      </c>
      <c r="F602" s="389" t="s">
        <v>386</v>
      </c>
      <c r="G602" s="389" t="s">
        <v>7188</v>
      </c>
      <c r="H602" s="389" t="s">
        <v>7633</v>
      </c>
      <c r="I602" s="389" t="s">
        <v>397</v>
      </c>
      <c r="J602" s="402" t="s">
        <v>394</v>
      </c>
    </row>
    <row r="603" spans="1:10" ht="63.75" x14ac:dyDescent="0.25">
      <c r="A603" s="401" t="s">
        <v>2786</v>
      </c>
      <c r="B603" s="390" t="s">
        <v>12</v>
      </c>
      <c r="C603" s="390" t="s">
        <v>2787</v>
      </c>
      <c r="D603" s="390" t="s">
        <v>778</v>
      </c>
      <c r="E603" s="391" t="s">
        <v>4</v>
      </c>
      <c r="F603" s="389" t="s">
        <v>374</v>
      </c>
      <c r="G603" s="389" t="s">
        <v>7250</v>
      </c>
      <c r="H603" s="389" t="s">
        <v>7250</v>
      </c>
      <c r="I603" s="389" t="s">
        <v>397</v>
      </c>
      <c r="J603" s="402" t="s">
        <v>394</v>
      </c>
    </row>
    <row r="604" spans="1:10" ht="51" x14ac:dyDescent="0.25">
      <c r="A604" s="401" t="s">
        <v>4781</v>
      </c>
      <c r="B604" s="390" t="s">
        <v>163</v>
      </c>
      <c r="C604" s="390" t="s">
        <v>4782</v>
      </c>
      <c r="D604" s="390" t="s">
        <v>1918</v>
      </c>
      <c r="E604" s="391" t="s">
        <v>4</v>
      </c>
      <c r="F604" s="389" t="s">
        <v>374</v>
      </c>
      <c r="G604" s="389" t="s">
        <v>7251</v>
      </c>
      <c r="H604" s="389" t="s">
        <v>7251</v>
      </c>
      <c r="I604" s="389" t="s">
        <v>397</v>
      </c>
      <c r="J604" s="402" t="s">
        <v>394</v>
      </c>
    </row>
    <row r="605" spans="1:10" ht="38.25" x14ac:dyDescent="0.25">
      <c r="A605" s="401" t="s">
        <v>5915</v>
      </c>
      <c r="B605" s="390" t="s">
        <v>163</v>
      </c>
      <c r="C605" s="390" t="s">
        <v>5916</v>
      </c>
      <c r="D605" s="390" t="s">
        <v>198</v>
      </c>
      <c r="E605" s="391" t="s">
        <v>4</v>
      </c>
      <c r="F605" s="389" t="s">
        <v>374</v>
      </c>
      <c r="G605" s="389" t="s">
        <v>7252</v>
      </c>
      <c r="H605" s="389" t="s">
        <v>7252</v>
      </c>
      <c r="I605" s="389" t="s">
        <v>397</v>
      </c>
      <c r="J605" s="402" t="s">
        <v>394</v>
      </c>
    </row>
    <row r="606" spans="1:10" ht="25.5" x14ac:dyDescent="0.25">
      <c r="A606" s="401" t="s">
        <v>5881</v>
      </c>
      <c r="B606" s="390" t="s">
        <v>163</v>
      </c>
      <c r="C606" s="390" t="s">
        <v>5882</v>
      </c>
      <c r="D606" s="390" t="s">
        <v>483</v>
      </c>
      <c r="E606" s="391" t="s">
        <v>4</v>
      </c>
      <c r="F606" s="389" t="s">
        <v>7253</v>
      </c>
      <c r="G606" s="389" t="s">
        <v>1089</v>
      </c>
      <c r="H606" s="389" t="s">
        <v>7254</v>
      </c>
      <c r="I606" s="389" t="s">
        <v>397</v>
      </c>
      <c r="J606" s="402" t="s">
        <v>395</v>
      </c>
    </row>
    <row r="607" spans="1:10" ht="63.75" x14ac:dyDescent="0.25">
      <c r="A607" s="401" t="s">
        <v>2791</v>
      </c>
      <c r="B607" s="390" t="s">
        <v>12</v>
      </c>
      <c r="C607" s="390" t="s">
        <v>2792</v>
      </c>
      <c r="D607" s="390" t="s">
        <v>778</v>
      </c>
      <c r="E607" s="391" t="s">
        <v>4</v>
      </c>
      <c r="F607" s="389" t="s">
        <v>374</v>
      </c>
      <c r="G607" s="389" t="s">
        <v>7255</v>
      </c>
      <c r="H607" s="389" t="s">
        <v>7255</v>
      </c>
      <c r="I607" s="389" t="s">
        <v>397</v>
      </c>
      <c r="J607" s="402" t="s">
        <v>395</v>
      </c>
    </row>
    <row r="608" spans="1:10" ht="63.75" x14ac:dyDescent="0.25">
      <c r="A608" s="401" t="s">
        <v>1459</v>
      </c>
      <c r="B608" s="390" t="s">
        <v>12</v>
      </c>
      <c r="C608" s="390" t="s">
        <v>1460</v>
      </c>
      <c r="D608" s="390" t="s">
        <v>2495</v>
      </c>
      <c r="E608" s="391" t="s">
        <v>4</v>
      </c>
      <c r="F608" s="389" t="s">
        <v>2310</v>
      </c>
      <c r="G608" s="389" t="s">
        <v>7256</v>
      </c>
      <c r="H608" s="389" t="s">
        <v>7257</v>
      </c>
      <c r="I608" s="389" t="s">
        <v>397</v>
      </c>
      <c r="J608" s="402" t="s">
        <v>395</v>
      </c>
    </row>
    <row r="609" spans="1:10" ht="51" x14ac:dyDescent="0.25">
      <c r="A609" s="401" t="s">
        <v>2778</v>
      </c>
      <c r="B609" s="390" t="s">
        <v>163</v>
      </c>
      <c r="C609" s="390" t="s">
        <v>2779</v>
      </c>
      <c r="D609" s="390" t="s">
        <v>1918</v>
      </c>
      <c r="E609" s="391" t="s">
        <v>4</v>
      </c>
      <c r="F609" s="389" t="s">
        <v>375</v>
      </c>
      <c r="G609" s="389" t="s">
        <v>7125</v>
      </c>
      <c r="H609" s="389" t="s">
        <v>7258</v>
      </c>
      <c r="I609" s="389" t="s">
        <v>397</v>
      </c>
      <c r="J609" s="402" t="s">
        <v>395</v>
      </c>
    </row>
    <row r="610" spans="1:10" ht="25.5" x14ac:dyDescent="0.25">
      <c r="A610" s="401" t="s">
        <v>4755</v>
      </c>
      <c r="B610" s="390" t="s">
        <v>163</v>
      </c>
      <c r="C610" s="390" t="s">
        <v>4756</v>
      </c>
      <c r="D610" s="390" t="s">
        <v>483</v>
      </c>
      <c r="E610" s="391" t="s">
        <v>4</v>
      </c>
      <c r="F610" s="389" t="s">
        <v>2318</v>
      </c>
      <c r="G610" s="389" t="s">
        <v>7259</v>
      </c>
      <c r="H610" s="389" t="s">
        <v>7260</v>
      </c>
      <c r="I610" s="389" t="s">
        <v>397</v>
      </c>
      <c r="J610" s="402" t="s">
        <v>395</v>
      </c>
    </row>
    <row r="611" spans="1:10" ht="38.25" x14ac:dyDescent="0.25">
      <c r="A611" s="401" t="s">
        <v>3696</v>
      </c>
      <c r="B611" s="390" t="s">
        <v>12</v>
      </c>
      <c r="C611" s="390" t="s">
        <v>3697</v>
      </c>
      <c r="D611" s="390" t="s">
        <v>978</v>
      </c>
      <c r="E611" s="391" t="s">
        <v>4</v>
      </c>
      <c r="F611" s="389" t="s">
        <v>374</v>
      </c>
      <c r="G611" s="389" t="s">
        <v>7261</v>
      </c>
      <c r="H611" s="389" t="s">
        <v>7261</v>
      </c>
      <c r="I611" s="389" t="s">
        <v>397</v>
      </c>
      <c r="J611" s="402" t="s">
        <v>395</v>
      </c>
    </row>
    <row r="612" spans="1:10" ht="51" x14ac:dyDescent="0.25">
      <c r="A612" s="401" t="s">
        <v>5771</v>
      </c>
      <c r="B612" s="390" t="s">
        <v>163</v>
      </c>
      <c r="C612" s="390" t="s">
        <v>5772</v>
      </c>
      <c r="D612" s="390" t="s">
        <v>198</v>
      </c>
      <c r="E612" s="391" t="s">
        <v>4</v>
      </c>
      <c r="F612" s="389" t="s">
        <v>375</v>
      </c>
      <c r="G612" s="389" t="s">
        <v>7262</v>
      </c>
      <c r="H612" s="389" t="s">
        <v>7263</v>
      </c>
      <c r="I612" s="389" t="s">
        <v>397</v>
      </c>
      <c r="J612" s="402" t="s">
        <v>395</v>
      </c>
    </row>
    <row r="613" spans="1:10" ht="25.5" x14ac:dyDescent="0.25">
      <c r="A613" s="401" t="s">
        <v>2654</v>
      </c>
      <c r="B613" s="390" t="s">
        <v>163</v>
      </c>
      <c r="C613" s="390" t="s">
        <v>2655</v>
      </c>
      <c r="D613" s="390" t="s">
        <v>483</v>
      </c>
      <c r="E613" s="391" t="s">
        <v>4</v>
      </c>
      <c r="F613" s="389" t="s">
        <v>4669</v>
      </c>
      <c r="G613" s="389" t="s">
        <v>931</v>
      </c>
      <c r="H613" s="389" t="s">
        <v>7264</v>
      </c>
      <c r="I613" s="389" t="s">
        <v>397</v>
      </c>
      <c r="J613" s="402" t="s">
        <v>395</v>
      </c>
    </row>
    <row r="614" spans="1:10" ht="38.25" x14ac:dyDescent="0.25">
      <c r="A614" s="401" t="s">
        <v>3702</v>
      </c>
      <c r="B614" s="390" t="s">
        <v>12</v>
      </c>
      <c r="C614" s="390" t="s">
        <v>3703</v>
      </c>
      <c r="D614" s="390" t="s">
        <v>978</v>
      </c>
      <c r="E614" s="391" t="s">
        <v>4</v>
      </c>
      <c r="F614" s="389" t="s">
        <v>374</v>
      </c>
      <c r="G614" s="389" t="s">
        <v>7265</v>
      </c>
      <c r="H614" s="389" t="s">
        <v>7265</v>
      </c>
      <c r="I614" s="389" t="s">
        <v>397</v>
      </c>
      <c r="J614" s="402" t="s">
        <v>395</v>
      </c>
    </row>
    <row r="615" spans="1:10" ht="38.25" x14ac:dyDescent="0.25">
      <c r="A615" s="401" t="s">
        <v>4913</v>
      </c>
      <c r="B615" s="390" t="s">
        <v>163</v>
      </c>
      <c r="C615" s="390" t="s">
        <v>4914</v>
      </c>
      <c r="D615" s="390" t="s">
        <v>5165</v>
      </c>
      <c r="E615" s="391" t="s">
        <v>16</v>
      </c>
      <c r="F615" s="389" t="s">
        <v>5222</v>
      </c>
      <c r="G615" s="389" t="s">
        <v>7266</v>
      </c>
      <c r="H615" s="389" t="s">
        <v>7267</v>
      </c>
      <c r="I615" s="389" t="s">
        <v>397</v>
      </c>
      <c r="J615" s="402" t="s">
        <v>395</v>
      </c>
    </row>
    <row r="616" spans="1:10" ht="51" x14ac:dyDescent="0.25">
      <c r="A616" s="401" t="s">
        <v>5769</v>
      </c>
      <c r="B616" s="390" t="s">
        <v>163</v>
      </c>
      <c r="C616" s="390" t="s">
        <v>5770</v>
      </c>
      <c r="D616" s="390" t="s">
        <v>198</v>
      </c>
      <c r="E616" s="391" t="s">
        <v>4</v>
      </c>
      <c r="F616" s="389" t="s">
        <v>374</v>
      </c>
      <c r="G616" s="389" t="s">
        <v>7269</v>
      </c>
      <c r="H616" s="389" t="s">
        <v>7269</v>
      </c>
      <c r="I616" s="389" t="s">
        <v>397</v>
      </c>
      <c r="J616" s="402" t="s">
        <v>395</v>
      </c>
    </row>
    <row r="617" spans="1:10" ht="63.75" x14ac:dyDescent="0.25">
      <c r="A617" s="401" t="s">
        <v>4820</v>
      </c>
      <c r="B617" s="390" t="s">
        <v>12</v>
      </c>
      <c r="C617" s="390" t="s">
        <v>4821</v>
      </c>
      <c r="D617" s="390" t="s">
        <v>778</v>
      </c>
      <c r="E617" s="391" t="s">
        <v>4</v>
      </c>
      <c r="F617" s="389" t="s">
        <v>374</v>
      </c>
      <c r="G617" s="389" t="s">
        <v>7270</v>
      </c>
      <c r="H617" s="389" t="s">
        <v>7270</v>
      </c>
      <c r="I617" s="389" t="s">
        <v>397</v>
      </c>
      <c r="J617" s="402" t="s">
        <v>395</v>
      </c>
    </row>
    <row r="618" spans="1:10" ht="51" x14ac:dyDescent="0.25">
      <c r="A618" s="401" t="s">
        <v>4805</v>
      </c>
      <c r="B618" s="390" t="s">
        <v>163</v>
      </c>
      <c r="C618" s="390" t="s">
        <v>4806</v>
      </c>
      <c r="D618" s="390" t="s">
        <v>198</v>
      </c>
      <c r="E618" s="391" t="s">
        <v>4</v>
      </c>
      <c r="F618" s="389" t="s">
        <v>374</v>
      </c>
      <c r="G618" s="389" t="s">
        <v>7271</v>
      </c>
      <c r="H618" s="389" t="s">
        <v>7271</v>
      </c>
      <c r="I618" s="389" t="s">
        <v>397</v>
      </c>
      <c r="J618" s="402" t="s">
        <v>395</v>
      </c>
    </row>
    <row r="619" spans="1:10" ht="38.25" x14ac:dyDescent="0.25">
      <c r="A619" s="401" t="s">
        <v>3619</v>
      </c>
      <c r="B619" s="390" t="s">
        <v>163</v>
      </c>
      <c r="C619" s="390" t="s">
        <v>3620</v>
      </c>
      <c r="D619" s="390" t="s">
        <v>194</v>
      </c>
      <c r="E619" s="391" t="s">
        <v>4</v>
      </c>
      <c r="F619" s="389" t="s">
        <v>376</v>
      </c>
      <c r="G619" s="389" t="s">
        <v>4608</v>
      </c>
      <c r="H619" s="389" t="s">
        <v>4609</v>
      </c>
      <c r="I619" s="389" t="s">
        <v>397</v>
      </c>
      <c r="J619" s="402" t="s">
        <v>396</v>
      </c>
    </row>
    <row r="620" spans="1:10" ht="38.25" x14ac:dyDescent="0.25">
      <c r="A620" s="401" t="s">
        <v>2740</v>
      </c>
      <c r="B620" s="390" t="s">
        <v>12</v>
      </c>
      <c r="C620" s="390" t="s">
        <v>2741</v>
      </c>
      <c r="D620" s="390" t="s">
        <v>986</v>
      </c>
      <c r="E620" s="391" t="s">
        <v>4</v>
      </c>
      <c r="F620" s="389" t="s">
        <v>375</v>
      </c>
      <c r="G620" s="389" t="s">
        <v>7272</v>
      </c>
      <c r="H620" s="389" t="s">
        <v>7273</v>
      </c>
      <c r="I620" s="389" t="s">
        <v>397</v>
      </c>
      <c r="J620" s="402" t="s">
        <v>396</v>
      </c>
    </row>
    <row r="621" spans="1:10" ht="51" x14ac:dyDescent="0.25">
      <c r="A621" s="401" t="s">
        <v>4803</v>
      </c>
      <c r="B621" s="390" t="s">
        <v>12</v>
      </c>
      <c r="C621" s="390" t="s">
        <v>4804</v>
      </c>
      <c r="D621" s="390" t="s">
        <v>2495</v>
      </c>
      <c r="E621" s="391" t="s">
        <v>4</v>
      </c>
      <c r="F621" s="389" t="s">
        <v>375</v>
      </c>
      <c r="G621" s="389" t="s">
        <v>7274</v>
      </c>
      <c r="H621" s="389" t="s">
        <v>7275</v>
      </c>
      <c r="I621" s="389" t="s">
        <v>397</v>
      </c>
      <c r="J621" s="402" t="s">
        <v>396</v>
      </c>
    </row>
    <row r="622" spans="1:10" ht="51" x14ac:dyDescent="0.25">
      <c r="A622" s="401" t="s">
        <v>4811</v>
      </c>
      <c r="B622" s="390" t="s">
        <v>163</v>
      </c>
      <c r="C622" s="390" t="s">
        <v>4812</v>
      </c>
      <c r="D622" s="390" t="s">
        <v>198</v>
      </c>
      <c r="E622" s="391" t="s">
        <v>4</v>
      </c>
      <c r="F622" s="389" t="s">
        <v>376</v>
      </c>
      <c r="G622" s="389" t="s">
        <v>7276</v>
      </c>
      <c r="H622" s="389" t="s">
        <v>7277</v>
      </c>
      <c r="I622" s="389" t="s">
        <v>397</v>
      </c>
      <c r="J622" s="402" t="s">
        <v>396</v>
      </c>
    </row>
    <row r="623" spans="1:10" ht="51" x14ac:dyDescent="0.25">
      <c r="A623" s="401" t="s">
        <v>4936</v>
      </c>
      <c r="B623" s="390" t="s">
        <v>163</v>
      </c>
      <c r="C623" s="390" t="s">
        <v>4937</v>
      </c>
      <c r="D623" s="390" t="s">
        <v>621</v>
      </c>
      <c r="E623" s="391" t="s">
        <v>162</v>
      </c>
      <c r="F623" s="389" t="s">
        <v>5201</v>
      </c>
      <c r="G623" s="389" t="s">
        <v>7278</v>
      </c>
      <c r="H623" s="389" t="s">
        <v>7279</v>
      </c>
      <c r="I623" s="389" t="s">
        <v>397</v>
      </c>
      <c r="J623" s="402" t="s">
        <v>396</v>
      </c>
    </row>
    <row r="624" spans="1:10" ht="25.5" x14ac:dyDescent="0.25">
      <c r="A624" s="401" t="s">
        <v>5894</v>
      </c>
      <c r="B624" s="390" t="s">
        <v>163</v>
      </c>
      <c r="C624" s="390" t="s">
        <v>5895</v>
      </c>
      <c r="D624" s="390" t="s">
        <v>483</v>
      </c>
      <c r="E624" s="391" t="s">
        <v>4</v>
      </c>
      <c r="F624" s="389" t="s">
        <v>374</v>
      </c>
      <c r="G624" s="389" t="s">
        <v>7280</v>
      </c>
      <c r="H624" s="389" t="s">
        <v>7280</v>
      </c>
      <c r="I624" s="389" t="s">
        <v>397</v>
      </c>
      <c r="J624" s="402" t="s">
        <v>396</v>
      </c>
    </row>
    <row r="625" spans="1:10" ht="51" x14ac:dyDescent="0.25">
      <c r="A625" s="401" t="s">
        <v>4768</v>
      </c>
      <c r="B625" s="390" t="s">
        <v>163</v>
      </c>
      <c r="C625" s="390" t="s">
        <v>4769</v>
      </c>
      <c r="D625" s="390" t="s">
        <v>5029</v>
      </c>
      <c r="E625" s="391" t="s">
        <v>3</v>
      </c>
      <c r="F625" s="389" t="s">
        <v>375</v>
      </c>
      <c r="G625" s="389" t="s">
        <v>7281</v>
      </c>
      <c r="H625" s="389" t="s">
        <v>7282</v>
      </c>
      <c r="I625" s="389" t="s">
        <v>397</v>
      </c>
      <c r="J625" s="402" t="s">
        <v>396</v>
      </c>
    </row>
    <row r="626" spans="1:10" ht="38.25" x14ac:dyDescent="0.25">
      <c r="A626" s="401" t="s">
        <v>1476</v>
      </c>
      <c r="B626" s="390" t="s">
        <v>12</v>
      </c>
      <c r="C626" s="390" t="s">
        <v>1477</v>
      </c>
      <c r="D626" s="390" t="s">
        <v>986</v>
      </c>
      <c r="E626" s="391" t="s">
        <v>4</v>
      </c>
      <c r="F626" s="389" t="s">
        <v>374</v>
      </c>
      <c r="G626" s="389" t="s">
        <v>7283</v>
      </c>
      <c r="H626" s="389" t="s">
        <v>7283</v>
      </c>
      <c r="I626" s="389" t="s">
        <v>397</v>
      </c>
      <c r="J626" s="402" t="s">
        <v>396</v>
      </c>
    </row>
    <row r="627" spans="1:10" ht="38.25" x14ac:dyDescent="0.25">
      <c r="A627" s="401" t="s">
        <v>5269</v>
      </c>
      <c r="B627" s="390" t="s">
        <v>163</v>
      </c>
      <c r="C627" s="390" t="s">
        <v>5270</v>
      </c>
      <c r="D627" s="390" t="s">
        <v>194</v>
      </c>
      <c r="E627" s="391" t="s">
        <v>4</v>
      </c>
      <c r="F627" s="389" t="s">
        <v>374</v>
      </c>
      <c r="G627" s="389" t="s">
        <v>7008</v>
      </c>
      <c r="H627" s="389" t="s">
        <v>7008</v>
      </c>
      <c r="I627" s="389" t="s">
        <v>397</v>
      </c>
      <c r="J627" s="402" t="s">
        <v>396</v>
      </c>
    </row>
    <row r="628" spans="1:10" ht="51" x14ac:dyDescent="0.25">
      <c r="A628" s="401" t="s">
        <v>2759</v>
      </c>
      <c r="B628" s="390" t="s">
        <v>163</v>
      </c>
      <c r="C628" s="390" t="s">
        <v>2760</v>
      </c>
      <c r="D628" s="390" t="s">
        <v>198</v>
      </c>
      <c r="E628" s="391" t="s">
        <v>4</v>
      </c>
      <c r="F628" s="389" t="s">
        <v>374</v>
      </c>
      <c r="G628" s="389" t="s">
        <v>7284</v>
      </c>
      <c r="H628" s="389" t="s">
        <v>7284</v>
      </c>
      <c r="I628" s="389" t="s">
        <v>397</v>
      </c>
      <c r="J628" s="402" t="s">
        <v>396</v>
      </c>
    </row>
    <row r="629" spans="1:10" ht="51" x14ac:dyDescent="0.25">
      <c r="A629" s="401" t="s">
        <v>4815</v>
      </c>
      <c r="B629" s="390" t="s">
        <v>12</v>
      </c>
      <c r="C629" s="390" t="s">
        <v>4816</v>
      </c>
      <c r="D629" s="390" t="s">
        <v>2495</v>
      </c>
      <c r="E629" s="391" t="s">
        <v>4</v>
      </c>
      <c r="F629" s="389" t="s">
        <v>374</v>
      </c>
      <c r="G629" s="389" t="s">
        <v>7285</v>
      </c>
      <c r="H629" s="389" t="s">
        <v>7285</v>
      </c>
      <c r="I629" s="389" t="s">
        <v>397</v>
      </c>
      <c r="J629" s="402" t="s">
        <v>396</v>
      </c>
    </row>
    <row r="630" spans="1:10" ht="38.25" x14ac:dyDescent="0.25">
      <c r="A630" s="401" t="s">
        <v>5810</v>
      </c>
      <c r="B630" s="390" t="s">
        <v>12</v>
      </c>
      <c r="C630" s="390" t="s">
        <v>5811</v>
      </c>
      <c r="D630" s="390" t="s">
        <v>716</v>
      </c>
      <c r="E630" s="391" t="s">
        <v>4</v>
      </c>
      <c r="F630" s="389" t="s">
        <v>375</v>
      </c>
      <c r="G630" s="389" t="s">
        <v>5692</v>
      </c>
      <c r="H630" s="389" t="s">
        <v>7634</v>
      </c>
      <c r="I630" s="389" t="s">
        <v>397</v>
      </c>
      <c r="J630" s="402" t="s">
        <v>396</v>
      </c>
    </row>
    <row r="631" spans="1:10" ht="38.25" x14ac:dyDescent="0.25">
      <c r="A631" s="401" t="s">
        <v>2601</v>
      </c>
      <c r="B631" s="390" t="s">
        <v>163</v>
      </c>
      <c r="C631" s="390" t="s">
        <v>2602</v>
      </c>
      <c r="D631" s="390" t="s">
        <v>194</v>
      </c>
      <c r="E631" s="391" t="s">
        <v>4</v>
      </c>
      <c r="F631" s="389" t="s">
        <v>386</v>
      </c>
      <c r="G631" s="389" t="s">
        <v>7226</v>
      </c>
      <c r="H631" s="389" t="s">
        <v>7635</v>
      </c>
      <c r="I631" s="389" t="s">
        <v>397</v>
      </c>
      <c r="J631" s="402" t="s">
        <v>396</v>
      </c>
    </row>
    <row r="632" spans="1:10" ht="38.25" x14ac:dyDescent="0.25">
      <c r="A632" s="401" t="s">
        <v>1386</v>
      </c>
      <c r="B632" s="390" t="s">
        <v>163</v>
      </c>
      <c r="C632" s="390" t="s">
        <v>1387</v>
      </c>
      <c r="D632" s="390" t="s">
        <v>194</v>
      </c>
      <c r="E632" s="391" t="s">
        <v>4</v>
      </c>
      <c r="F632" s="389" t="s">
        <v>386</v>
      </c>
      <c r="G632" s="389" t="s">
        <v>7286</v>
      </c>
      <c r="H632" s="389" t="s">
        <v>7287</v>
      </c>
      <c r="I632" s="389" t="s">
        <v>397</v>
      </c>
      <c r="J632" s="402" t="s">
        <v>396</v>
      </c>
    </row>
    <row r="633" spans="1:10" ht="38.25" x14ac:dyDescent="0.25">
      <c r="A633" s="401" t="s">
        <v>4797</v>
      </c>
      <c r="B633" s="390" t="s">
        <v>163</v>
      </c>
      <c r="C633" s="390" t="s">
        <v>4798</v>
      </c>
      <c r="D633" s="390" t="s">
        <v>198</v>
      </c>
      <c r="E633" s="391" t="s">
        <v>4</v>
      </c>
      <c r="F633" s="389" t="s">
        <v>374</v>
      </c>
      <c r="G633" s="389" t="s">
        <v>7288</v>
      </c>
      <c r="H633" s="389" t="s">
        <v>7288</v>
      </c>
      <c r="I633" s="389" t="s">
        <v>397</v>
      </c>
      <c r="J633" s="402" t="s">
        <v>396</v>
      </c>
    </row>
    <row r="634" spans="1:10" ht="51" x14ac:dyDescent="0.25">
      <c r="A634" s="401" t="s">
        <v>3675</v>
      </c>
      <c r="B634" s="390" t="s">
        <v>12</v>
      </c>
      <c r="C634" s="390" t="s">
        <v>3676</v>
      </c>
      <c r="D634" s="390" t="s">
        <v>986</v>
      </c>
      <c r="E634" s="391" t="s">
        <v>4</v>
      </c>
      <c r="F634" s="389" t="s">
        <v>376</v>
      </c>
      <c r="G634" s="389" t="s">
        <v>7289</v>
      </c>
      <c r="H634" s="389" t="s">
        <v>7290</v>
      </c>
      <c r="I634" s="389" t="s">
        <v>397</v>
      </c>
      <c r="J634" s="402" t="s">
        <v>396</v>
      </c>
    </row>
    <row r="635" spans="1:10" ht="25.5" x14ac:dyDescent="0.25">
      <c r="A635" s="401" t="s">
        <v>3613</v>
      </c>
      <c r="B635" s="390" t="s">
        <v>163</v>
      </c>
      <c r="C635" s="390" t="s">
        <v>3614</v>
      </c>
      <c r="D635" s="390" t="s">
        <v>186</v>
      </c>
      <c r="E635" s="391" t="s">
        <v>16</v>
      </c>
      <c r="F635" s="389" t="s">
        <v>374</v>
      </c>
      <c r="G635" s="389" t="s">
        <v>7291</v>
      </c>
      <c r="H635" s="389" t="s">
        <v>7291</v>
      </c>
      <c r="I635" s="389" t="s">
        <v>397</v>
      </c>
      <c r="J635" s="402" t="s">
        <v>396</v>
      </c>
    </row>
    <row r="636" spans="1:10" ht="38.25" x14ac:dyDescent="0.25">
      <c r="A636" s="401" t="s">
        <v>4631</v>
      </c>
      <c r="B636" s="390" t="s">
        <v>163</v>
      </c>
      <c r="C636" s="390" t="s">
        <v>4632</v>
      </c>
      <c r="D636" s="390" t="s">
        <v>1883</v>
      </c>
      <c r="E636" s="391" t="s">
        <v>4</v>
      </c>
      <c r="F636" s="389" t="s">
        <v>375</v>
      </c>
      <c r="G636" s="389" t="s">
        <v>7292</v>
      </c>
      <c r="H636" s="389" t="s">
        <v>7293</v>
      </c>
      <c r="I636" s="389" t="s">
        <v>397</v>
      </c>
      <c r="J636" s="402" t="s">
        <v>396</v>
      </c>
    </row>
    <row r="637" spans="1:10" ht="63.75" x14ac:dyDescent="0.25">
      <c r="A637" s="401" t="s">
        <v>2793</v>
      </c>
      <c r="B637" s="390" t="s">
        <v>12</v>
      </c>
      <c r="C637" s="390" t="s">
        <v>2794</v>
      </c>
      <c r="D637" s="390" t="s">
        <v>778</v>
      </c>
      <c r="E637" s="391" t="s">
        <v>4</v>
      </c>
      <c r="F637" s="389" t="s">
        <v>374</v>
      </c>
      <c r="G637" s="389" t="s">
        <v>7294</v>
      </c>
      <c r="H637" s="389" t="s">
        <v>7294</v>
      </c>
      <c r="I637" s="389" t="s">
        <v>397</v>
      </c>
      <c r="J637" s="402" t="s">
        <v>398</v>
      </c>
    </row>
    <row r="638" spans="1:10" ht="51" x14ac:dyDescent="0.25">
      <c r="A638" s="401" t="s">
        <v>5913</v>
      </c>
      <c r="B638" s="390" t="s">
        <v>12</v>
      </c>
      <c r="C638" s="390" t="s">
        <v>5914</v>
      </c>
      <c r="D638" s="390" t="s">
        <v>986</v>
      </c>
      <c r="E638" s="391" t="s">
        <v>4</v>
      </c>
      <c r="F638" s="389" t="s">
        <v>375</v>
      </c>
      <c r="G638" s="389" t="s">
        <v>7295</v>
      </c>
      <c r="H638" s="389" t="s">
        <v>7296</v>
      </c>
      <c r="I638" s="389" t="s">
        <v>397</v>
      </c>
      <c r="J638" s="402" t="s">
        <v>398</v>
      </c>
    </row>
    <row r="639" spans="1:10" ht="38.25" x14ac:dyDescent="0.25">
      <c r="A639" s="401" t="s">
        <v>5891</v>
      </c>
      <c r="B639" s="390" t="s">
        <v>163</v>
      </c>
      <c r="C639" s="390" t="s">
        <v>5892</v>
      </c>
      <c r="D639" s="390" t="s">
        <v>713</v>
      </c>
      <c r="E639" s="391" t="s">
        <v>4</v>
      </c>
      <c r="F639" s="389" t="s">
        <v>374</v>
      </c>
      <c r="G639" s="389" t="s">
        <v>7297</v>
      </c>
      <c r="H639" s="389" t="s">
        <v>7297</v>
      </c>
      <c r="I639" s="389" t="s">
        <v>397</v>
      </c>
      <c r="J639" s="402" t="s">
        <v>398</v>
      </c>
    </row>
    <row r="640" spans="1:10" ht="38.25" x14ac:dyDescent="0.25">
      <c r="A640" s="401" t="s">
        <v>2608</v>
      </c>
      <c r="B640" s="390" t="s">
        <v>163</v>
      </c>
      <c r="C640" s="390" t="s">
        <v>2609</v>
      </c>
      <c r="D640" s="390" t="s">
        <v>194</v>
      </c>
      <c r="E640" s="391" t="s">
        <v>4</v>
      </c>
      <c r="F640" s="389" t="s">
        <v>6724</v>
      </c>
      <c r="G640" s="389" t="s">
        <v>2453</v>
      </c>
      <c r="H640" s="389" t="s">
        <v>7636</v>
      </c>
      <c r="I640" s="389" t="s">
        <v>397</v>
      </c>
      <c r="J640" s="402" t="s">
        <v>398</v>
      </c>
    </row>
    <row r="641" spans="1:10" ht="38.25" x14ac:dyDescent="0.25">
      <c r="A641" s="401" t="s">
        <v>5842</v>
      </c>
      <c r="B641" s="390" t="s">
        <v>163</v>
      </c>
      <c r="C641" s="390" t="s">
        <v>5843</v>
      </c>
      <c r="D641" s="390" t="s">
        <v>194</v>
      </c>
      <c r="E641" s="391" t="s">
        <v>4</v>
      </c>
      <c r="F641" s="389" t="s">
        <v>374</v>
      </c>
      <c r="G641" s="389" t="s">
        <v>7298</v>
      </c>
      <c r="H641" s="389" t="s">
        <v>7298</v>
      </c>
      <c r="I641" s="389" t="s">
        <v>397</v>
      </c>
      <c r="J641" s="402" t="s">
        <v>398</v>
      </c>
    </row>
    <row r="642" spans="1:10" ht="38.25" x14ac:dyDescent="0.25">
      <c r="A642" s="401" t="s">
        <v>7428</v>
      </c>
      <c r="B642" s="390" t="s">
        <v>163</v>
      </c>
      <c r="C642" s="390" t="s">
        <v>7429</v>
      </c>
      <c r="D642" s="390" t="s">
        <v>194</v>
      </c>
      <c r="E642" s="391" t="s">
        <v>4</v>
      </c>
      <c r="F642" s="389" t="s">
        <v>386</v>
      </c>
      <c r="G642" s="389" t="s">
        <v>7637</v>
      </c>
      <c r="H642" s="389" t="s">
        <v>7638</v>
      </c>
      <c r="I642" s="389" t="s">
        <v>397</v>
      </c>
      <c r="J642" s="402" t="s">
        <v>398</v>
      </c>
    </row>
    <row r="643" spans="1:10" ht="38.25" x14ac:dyDescent="0.25">
      <c r="A643" s="401" t="s">
        <v>7390</v>
      </c>
      <c r="B643" s="390" t="s">
        <v>163</v>
      </c>
      <c r="C643" s="390" t="s">
        <v>7391</v>
      </c>
      <c r="D643" s="390" t="s">
        <v>194</v>
      </c>
      <c r="E643" s="391" t="s">
        <v>4</v>
      </c>
      <c r="F643" s="389" t="s">
        <v>375</v>
      </c>
      <c r="G643" s="389" t="s">
        <v>7639</v>
      </c>
      <c r="H643" s="389" t="s">
        <v>7640</v>
      </c>
      <c r="I643" s="389" t="s">
        <v>397</v>
      </c>
      <c r="J643" s="402" t="s">
        <v>398</v>
      </c>
    </row>
    <row r="644" spans="1:10" ht="63.75" x14ac:dyDescent="0.25">
      <c r="A644" s="401" t="s">
        <v>4822</v>
      </c>
      <c r="B644" s="390" t="s">
        <v>163</v>
      </c>
      <c r="C644" s="390" t="s">
        <v>4823</v>
      </c>
      <c r="D644" s="390" t="s">
        <v>198</v>
      </c>
      <c r="E644" s="391" t="s">
        <v>4</v>
      </c>
      <c r="F644" s="389" t="s">
        <v>374</v>
      </c>
      <c r="G644" s="389" t="s">
        <v>7300</v>
      </c>
      <c r="H644" s="389" t="s">
        <v>7300</v>
      </c>
      <c r="I644" s="389" t="s">
        <v>397</v>
      </c>
      <c r="J644" s="402" t="s">
        <v>398</v>
      </c>
    </row>
    <row r="645" spans="1:10" ht="38.25" x14ac:dyDescent="0.25">
      <c r="A645" s="401" t="s">
        <v>4778</v>
      </c>
      <c r="B645" s="390" t="s">
        <v>163</v>
      </c>
      <c r="C645" s="390" t="s">
        <v>4779</v>
      </c>
      <c r="D645" s="390" t="s">
        <v>1918</v>
      </c>
      <c r="E645" s="391" t="s">
        <v>4</v>
      </c>
      <c r="F645" s="389" t="s">
        <v>375</v>
      </c>
      <c r="G645" s="389" t="s">
        <v>7301</v>
      </c>
      <c r="H645" s="389" t="s">
        <v>7071</v>
      </c>
      <c r="I645" s="389" t="s">
        <v>397</v>
      </c>
      <c r="J645" s="402" t="s">
        <v>398</v>
      </c>
    </row>
    <row r="646" spans="1:10" ht="51" x14ac:dyDescent="0.25">
      <c r="A646" s="401" t="s">
        <v>1664</v>
      </c>
      <c r="B646" s="390" t="s">
        <v>12</v>
      </c>
      <c r="C646" s="390" t="s">
        <v>1665</v>
      </c>
      <c r="D646" s="390" t="s">
        <v>987</v>
      </c>
      <c r="E646" s="391" t="s">
        <v>4</v>
      </c>
      <c r="F646" s="389" t="s">
        <v>374</v>
      </c>
      <c r="G646" s="389" t="s">
        <v>7302</v>
      </c>
      <c r="H646" s="389" t="s">
        <v>7302</v>
      </c>
      <c r="I646" s="389" t="s">
        <v>397</v>
      </c>
      <c r="J646" s="402" t="s">
        <v>398</v>
      </c>
    </row>
    <row r="647" spans="1:10" ht="25.5" x14ac:dyDescent="0.25">
      <c r="A647" s="401" t="s">
        <v>5883</v>
      </c>
      <c r="B647" s="390" t="s">
        <v>163</v>
      </c>
      <c r="C647" s="390" t="s">
        <v>5884</v>
      </c>
      <c r="D647" s="390" t="s">
        <v>483</v>
      </c>
      <c r="E647" s="391" t="s">
        <v>4</v>
      </c>
      <c r="F647" s="389" t="s">
        <v>935</v>
      </c>
      <c r="G647" s="389" t="s">
        <v>7303</v>
      </c>
      <c r="H647" s="389" t="s">
        <v>5223</v>
      </c>
      <c r="I647" s="389" t="s">
        <v>397</v>
      </c>
      <c r="J647" s="402" t="s">
        <v>398</v>
      </c>
    </row>
    <row r="648" spans="1:10" ht="51" x14ac:dyDescent="0.25">
      <c r="A648" s="401" t="s">
        <v>4857</v>
      </c>
      <c r="B648" s="390" t="s">
        <v>163</v>
      </c>
      <c r="C648" s="390" t="s">
        <v>4858</v>
      </c>
      <c r="D648" s="390" t="s">
        <v>198</v>
      </c>
      <c r="E648" s="391" t="s">
        <v>4</v>
      </c>
      <c r="F648" s="389" t="s">
        <v>374</v>
      </c>
      <c r="G648" s="389" t="s">
        <v>7304</v>
      </c>
      <c r="H648" s="389" t="s">
        <v>7304</v>
      </c>
      <c r="I648" s="389" t="s">
        <v>397</v>
      </c>
      <c r="J648" s="402" t="s">
        <v>398</v>
      </c>
    </row>
    <row r="649" spans="1:10" ht="51" x14ac:dyDescent="0.25">
      <c r="A649" s="401" t="s">
        <v>1480</v>
      </c>
      <c r="B649" s="390" t="s">
        <v>12</v>
      </c>
      <c r="C649" s="390" t="s">
        <v>1481</v>
      </c>
      <c r="D649" s="390" t="s">
        <v>986</v>
      </c>
      <c r="E649" s="391" t="s">
        <v>4</v>
      </c>
      <c r="F649" s="389" t="s">
        <v>374</v>
      </c>
      <c r="G649" s="389" t="s">
        <v>7305</v>
      </c>
      <c r="H649" s="389" t="s">
        <v>7305</v>
      </c>
      <c r="I649" s="389" t="s">
        <v>397</v>
      </c>
      <c r="J649" s="402" t="s">
        <v>398</v>
      </c>
    </row>
    <row r="650" spans="1:10" ht="51" x14ac:dyDescent="0.25">
      <c r="A650" s="401" t="s">
        <v>4809</v>
      </c>
      <c r="B650" s="390" t="s">
        <v>12</v>
      </c>
      <c r="C650" s="390" t="s">
        <v>4810</v>
      </c>
      <c r="D650" s="390" t="s">
        <v>986</v>
      </c>
      <c r="E650" s="391" t="s">
        <v>4</v>
      </c>
      <c r="F650" s="389" t="s">
        <v>374</v>
      </c>
      <c r="G650" s="389" t="s">
        <v>7306</v>
      </c>
      <c r="H650" s="389" t="s">
        <v>7306</v>
      </c>
      <c r="I650" s="389" t="s">
        <v>397</v>
      </c>
      <c r="J650" s="402" t="s">
        <v>398</v>
      </c>
    </row>
    <row r="651" spans="1:10" ht="38.25" x14ac:dyDescent="0.25">
      <c r="A651" s="401" t="s">
        <v>2606</v>
      </c>
      <c r="B651" s="390" t="s">
        <v>163</v>
      </c>
      <c r="C651" s="390" t="s">
        <v>2607</v>
      </c>
      <c r="D651" s="390" t="s">
        <v>194</v>
      </c>
      <c r="E651" s="391" t="s">
        <v>4</v>
      </c>
      <c r="F651" s="389" t="s">
        <v>377</v>
      </c>
      <c r="G651" s="389" t="s">
        <v>2453</v>
      </c>
      <c r="H651" s="389" t="s">
        <v>7307</v>
      </c>
      <c r="I651" s="389" t="s">
        <v>397</v>
      </c>
      <c r="J651" s="402" t="s">
        <v>398</v>
      </c>
    </row>
    <row r="652" spans="1:10" ht="25.5" x14ac:dyDescent="0.25">
      <c r="A652" s="401" t="s">
        <v>5879</v>
      </c>
      <c r="B652" s="390" t="s">
        <v>163</v>
      </c>
      <c r="C652" s="390" t="s">
        <v>5880</v>
      </c>
      <c r="D652" s="390" t="s">
        <v>483</v>
      </c>
      <c r="E652" s="391" t="s">
        <v>4</v>
      </c>
      <c r="F652" s="389" t="s">
        <v>935</v>
      </c>
      <c r="G652" s="389" t="s">
        <v>7308</v>
      </c>
      <c r="H652" s="389" t="s">
        <v>7309</v>
      </c>
      <c r="I652" s="389" t="s">
        <v>397</v>
      </c>
      <c r="J652" s="402" t="s">
        <v>398</v>
      </c>
    </row>
    <row r="653" spans="1:10" ht="38.25" x14ac:dyDescent="0.25">
      <c r="A653" s="401" t="s">
        <v>4734</v>
      </c>
      <c r="B653" s="390" t="s">
        <v>163</v>
      </c>
      <c r="C653" s="390" t="s">
        <v>4735</v>
      </c>
      <c r="D653" s="390" t="s">
        <v>194</v>
      </c>
      <c r="E653" s="391" t="s">
        <v>4</v>
      </c>
      <c r="F653" s="389" t="s">
        <v>375</v>
      </c>
      <c r="G653" s="389" t="s">
        <v>6617</v>
      </c>
      <c r="H653" s="389" t="s">
        <v>7310</v>
      </c>
      <c r="I653" s="389" t="s">
        <v>397</v>
      </c>
      <c r="J653" s="402" t="s">
        <v>398</v>
      </c>
    </row>
    <row r="654" spans="1:10" ht="25.5" x14ac:dyDescent="0.25">
      <c r="A654" s="401" t="s">
        <v>4759</v>
      </c>
      <c r="B654" s="390" t="s">
        <v>163</v>
      </c>
      <c r="C654" s="390" t="s">
        <v>4760</v>
      </c>
      <c r="D654" s="390" t="s">
        <v>483</v>
      </c>
      <c r="E654" s="391" t="s">
        <v>4</v>
      </c>
      <c r="F654" s="389" t="s">
        <v>935</v>
      </c>
      <c r="G654" s="389" t="s">
        <v>6319</v>
      </c>
      <c r="H654" s="389" t="s">
        <v>7311</v>
      </c>
      <c r="I654" s="389" t="s">
        <v>397</v>
      </c>
      <c r="J654" s="402" t="s">
        <v>398</v>
      </c>
    </row>
    <row r="655" spans="1:10" ht="38.25" x14ac:dyDescent="0.25">
      <c r="A655" s="401" t="s">
        <v>7426</v>
      </c>
      <c r="B655" s="390" t="s">
        <v>163</v>
      </c>
      <c r="C655" s="390" t="s">
        <v>7427</v>
      </c>
      <c r="D655" s="390" t="s">
        <v>194</v>
      </c>
      <c r="E655" s="391" t="s">
        <v>4</v>
      </c>
      <c r="F655" s="389" t="s">
        <v>375</v>
      </c>
      <c r="G655" s="389" t="s">
        <v>7641</v>
      </c>
      <c r="H655" s="389" t="s">
        <v>7642</v>
      </c>
      <c r="I655" s="389" t="s">
        <v>397</v>
      </c>
      <c r="J655" s="402" t="s">
        <v>398</v>
      </c>
    </row>
    <row r="656" spans="1:10" ht="25.5" x14ac:dyDescent="0.25">
      <c r="A656" s="401" t="s">
        <v>5877</v>
      </c>
      <c r="B656" s="390" t="s">
        <v>163</v>
      </c>
      <c r="C656" s="390" t="s">
        <v>5878</v>
      </c>
      <c r="D656" s="390" t="s">
        <v>483</v>
      </c>
      <c r="E656" s="391" t="s">
        <v>4</v>
      </c>
      <c r="F656" s="389" t="s">
        <v>935</v>
      </c>
      <c r="G656" s="389" t="s">
        <v>2306</v>
      </c>
      <c r="H656" s="389" t="s">
        <v>7312</v>
      </c>
      <c r="I656" s="389" t="s">
        <v>397</v>
      </c>
      <c r="J656" s="402" t="s">
        <v>398</v>
      </c>
    </row>
    <row r="657" spans="1:10" ht="38.25" x14ac:dyDescent="0.25">
      <c r="A657" s="401" t="s">
        <v>2660</v>
      </c>
      <c r="B657" s="390" t="s">
        <v>163</v>
      </c>
      <c r="C657" s="390" t="s">
        <v>2661</v>
      </c>
      <c r="D657" s="390" t="s">
        <v>483</v>
      </c>
      <c r="E657" s="391" t="s">
        <v>4</v>
      </c>
      <c r="F657" s="389" t="s">
        <v>378</v>
      </c>
      <c r="G657" s="389" t="s">
        <v>6357</v>
      </c>
      <c r="H657" s="389" t="s">
        <v>7313</v>
      </c>
      <c r="I657" s="389" t="s">
        <v>397</v>
      </c>
      <c r="J657" s="402" t="s">
        <v>398</v>
      </c>
    </row>
    <row r="658" spans="1:10" x14ac:dyDescent="0.25">
      <c r="A658" s="403"/>
      <c r="B658" s="855"/>
      <c r="C658" s="855"/>
      <c r="D658" s="855"/>
      <c r="E658" s="855"/>
      <c r="F658" s="855"/>
      <c r="G658" s="855"/>
      <c r="H658" s="855"/>
      <c r="I658" s="855"/>
      <c r="J658" s="404"/>
    </row>
    <row r="659" spans="1:10" x14ac:dyDescent="0.25">
      <c r="A659" s="834"/>
      <c r="B659" s="856"/>
      <c r="C659" s="856"/>
      <c r="D659" s="857"/>
      <c r="E659" s="858"/>
      <c r="F659" s="853" t="s">
        <v>289</v>
      </c>
      <c r="G659" s="856"/>
      <c r="H659" s="859">
        <v>5510508.3200000003</v>
      </c>
      <c r="I659" s="856"/>
      <c r="J659" s="835"/>
    </row>
    <row r="660" spans="1:10" x14ac:dyDescent="0.25">
      <c r="A660" s="834"/>
      <c r="B660" s="856"/>
      <c r="C660" s="856"/>
      <c r="D660" s="857"/>
      <c r="E660" s="858"/>
      <c r="F660" s="853" t="s">
        <v>290</v>
      </c>
      <c r="G660" s="856"/>
      <c r="H660" s="859">
        <v>1410085.13</v>
      </c>
      <c r="I660" s="856"/>
      <c r="J660" s="835"/>
    </row>
    <row r="661" spans="1:10" ht="15.75" thickBot="1" x14ac:dyDescent="0.3">
      <c r="A661" s="825"/>
      <c r="B661" s="826"/>
      <c r="C661" s="826"/>
      <c r="D661" s="405"/>
      <c r="E661" s="388"/>
      <c r="F661" s="827" t="s">
        <v>291</v>
      </c>
      <c r="G661" s="826"/>
      <c r="H661" s="828">
        <v>6920593.4500000002</v>
      </c>
      <c r="I661" s="826"/>
      <c r="J661" s="829"/>
    </row>
  </sheetData>
  <autoFilter ref="A11:J106" xr:uid="{00000000-0009-0000-0000-000009000000}">
    <sortState xmlns:xlrd2="http://schemas.microsoft.com/office/spreadsheetml/2017/richdata2" ref="A12:J106">
      <sortCondition descending="1" ref="H11:H106"/>
    </sortState>
  </autoFilter>
  <mergeCells count="21">
    <mergeCell ref="A661:C661"/>
    <mergeCell ref="F661:G661"/>
    <mergeCell ref="H661:J661"/>
    <mergeCell ref="A659:C659"/>
    <mergeCell ref="F659:G659"/>
    <mergeCell ref="H659:J659"/>
    <mergeCell ref="A660:C660"/>
    <mergeCell ref="F660:G660"/>
    <mergeCell ref="H660:J660"/>
    <mergeCell ref="A1:J2"/>
    <mergeCell ref="A4:A6"/>
    <mergeCell ref="E5:F6"/>
    <mergeCell ref="A7:A8"/>
    <mergeCell ref="E7:H7"/>
    <mergeCell ref="H8:H9"/>
    <mergeCell ref="E8:E9"/>
    <mergeCell ref="F8:F9"/>
    <mergeCell ref="G8:G9"/>
    <mergeCell ref="B4:D6"/>
    <mergeCell ref="B7:D8"/>
    <mergeCell ref="B9:D9"/>
  </mergeCells>
  <conditionalFormatting sqref="A1:B1 M1:X2 AN1:AN2 AP1:AU2 AX1:BC2 BE1:BF2 BJ1:BJ2 BL1:IC2 K3:V3 AL3 AN3:AS3 AV3:BA3 BC3:BD3 BH3 BJ3:IA3 A4:B4 L4:W9 AM4:AM9 AO4:AT9 AW4:BB9 BD4:BE9 BI4:BI9 BK4:IB9 G5 A7:B7">
    <cfRule type="cellIs" dxfId="1" priority="1" stopIfTrue="1" operator="equal">
      <formula>0</formula>
    </cfRule>
  </conditionalFormatting>
  <pageMargins left="0.51181102362204722" right="0.51181102362204722" top="0.78740157480314965" bottom="0.78740157480314965" header="0.31496062992125984" footer="0.31496062992125984"/>
  <pageSetup paperSize="9" scale="47" orientation="portrait" r:id="rId1"/>
  <headerFooter>
    <oddFooter>&amp;L&amp;A&amp;RPágina &amp;P de &amp;N</oddFooter>
  </headerFooter>
  <colBreaks count="1" manualBreakCount="1">
    <brk id="10" max="90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B925"/>
  <sheetViews>
    <sheetView view="pageBreakPreview" zoomScale="70" zoomScaleSheetLayoutView="70" workbookViewId="0">
      <selection activeCell="C20" sqref="C20"/>
    </sheetView>
  </sheetViews>
  <sheetFormatPr defaultRowHeight="15" x14ac:dyDescent="0.25"/>
  <cols>
    <col min="1" max="1" width="13.42578125" customWidth="1"/>
    <col min="2" max="2" width="9" customWidth="1"/>
    <col min="3" max="3" width="43.42578125" customWidth="1"/>
    <col min="4" max="4" width="12.5703125" customWidth="1"/>
    <col min="5" max="5" width="9.85546875" customWidth="1"/>
    <col min="6" max="12" width="15.5703125" customWidth="1"/>
    <col min="13" max="13" width="9.7109375" customWidth="1"/>
    <col min="14" max="14" width="13.140625" customWidth="1"/>
    <col min="15" max="15" width="12.7109375" customWidth="1"/>
    <col min="18" max="18" width="9.140625" customWidth="1"/>
  </cols>
  <sheetData>
    <row r="1" spans="1:80" s="2" customFormat="1" ht="14.25" customHeight="1" x14ac:dyDescent="0.25">
      <c r="A1" s="623" t="s">
        <v>2463</v>
      </c>
      <c r="B1" s="624"/>
      <c r="C1" s="624"/>
      <c r="D1" s="624"/>
      <c r="E1" s="624"/>
      <c r="F1" s="624"/>
      <c r="G1" s="624"/>
      <c r="H1" s="624"/>
      <c r="I1" s="624"/>
      <c r="J1" s="624"/>
      <c r="K1" s="624"/>
      <c r="L1" s="624"/>
      <c r="M1" s="624"/>
      <c r="N1" s="624"/>
      <c r="O1" s="625"/>
      <c r="P1" s="33"/>
      <c r="Q1" s="157"/>
      <c r="R1" s="3"/>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14"/>
      <c r="AZ1" s="15"/>
      <c r="BA1" s="16"/>
      <c r="BB1" s="17"/>
      <c r="BC1" s="24"/>
      <c r="BD1" s="25"/>
      <c r="BE1" s="5"/>
      <c r="BF1" s="27"/>
      <c r="BG1" s="27"/>
      <c r="BH1" s="27"/>
      <c r="BI1" s="156"/>
      <c r="BJ1" s="5"/>
      <c r="BK1" s="4"/>
      <c r="BL1" s="4"/>
      <c r="BM1" s="4"/>
      <c r="BN1" s="4"/>
      <c r="BO1" s="4"/>
      <c r="BP1" s="4"/>
      <c r="BQ1" s="4"/>
      <c r="BR1" s="4"/>
      <c r="BS1" s="4"/>
      <c r="BT1" s="4"/>
      <c r="BU1" s="4"/>
      <c r="BV1" s="4"/>
      <c r="BW1" s="4"/>
      <c r="BX1" s="4"/>
      <c r="BY1" s="4"/>
      <c r="BZ1" s="4"/>
      <c r="CA1" s="4"/>
      <c r="CB1" s="4"/>
    </row>
    <row r="2" spans="1:80" s="2" customFormat="1" ht="14.25" customHeight="1" thickBot="1" x14ac:dyDescent="0.3">
      <c r="A2" s="626"/>
      <c r="B2" s="627"/>
      <c r="C2" s="627"/>
      <c r="D2" s="627"/>
      <c r="E2" s="627"/>
      <c r="F2" s="627"/>
      <c r="G2" s="627"/>
      <c r="H2" s="627"/>
      <c r="I2" s="627"/>
      <c r="J2" s="627"/>
      <c r="K2" s="627"/>
      <c r="L2" s="627"/>
      <c r="M2" s="627"/>
      <c r="N2" s="627"/>
      <c r="O2" s="628"/>
      <c r="P2" s="33"/>
      <c r="Q2" s="157"/>
      <c r="R2" s="3"/>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14"/>
      <c r="AZ2" s="15"/>
      <c r="BA2" s="16"/>
      <c r="BB2" s="17"/>
      <c r="BC2" s="24"/>
      <c r="BD2" s="25"/>
      <c r="BE2" s="5"/>
      <c r="BF2" s="27"/>
      <c r="BG2" s="27"/>
      <c r="BH2" s="27"/>
      <c r="BI2" s="156"/>
      <c r="BJ2" s="5"/>
      <c r="BK2" s="4"/>
      <c r="BL2" s="4"/>
      <c r="BM2" s="4"/>
      <c r="BN2" s="4"/>
      <c r="BO2" s="4"/>
      <c r="BP2" s="4"/>
      <c r="BQ2" s="4"/>
      <c r="BR2" s="4"/>
      <c r="BS2" s="4"/>
      <c r="BT2" s="4"/>
      <c r="BU2" s="4"/>
      <c r="BV2" s="4"/>
      <c r="BW2" s="4"/>
      <c r="BX2" s="4"/>
      <c r="BY2" s="4"/>
      <c r="BZ2" s="4"/>
      <c r="CA2" s="4"/>
      <c r="CB2" s="4"/>
    </row>
    <row r="3" spans="1:80" s="2" customFormat="1" ht="4.5" customHeight="1" thickBot="1" x14ac:dyDescent="0.3">
      <c r="A3" s="158"/>
      <c r="B3" s="159"/>
      <c r="C3" s="159"/>
      <c r="D3" s="159"/>
      <c r="E3" s="159"/>
      <c r="F3" s="159"/>
      <c r="G3" s="159"/>
      <c r="H3" s="159"/>
      <c r="I3" s="159"/>
      <c r="J3" s="159"/>
      <c r="K3" s="159"/>
      <c r="L3" s="159"/>
      <c r="M3" s="159"/>
      <c r="N3" s="164"/>
      <c r="O3" s="165"/>
      <c r="P3" s="3"/>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14"/>
      <c r="AX3" s="15"/>
      <c r="AY3" s="16"/>
      <c r="AZ3" s="17"/>
      <c r="BA3" s="24"/>
      <c r="BB3" s="25"/>
      <c r="BC3" s="5"/>
      <c r="BD3" s="27"/>
      <c r="BE3" s="27"/>
      <c r="BF3" s="27"/>
      <c r="BG3" s="156"/>
      <c r="BH3" s="5"/>
      <c r="BI3" s="4"/>
      <c r="BJ3" s="4"/>
      <c r="BK3" s="4"/>
      <c r="BL3" s="4"/>
      <c r="BM3" s="4"/>
      <c r="BN3" s="4"/>
      <c r="BO3" s="4"/>
      <c r="BP3" s="4"/>
      <c r="BQ3" s="4"/>
      <c r="BR3" s="4"/>
      <c r="BS3" s="4"/>
      <c r="BT3" s="4"/>
      <c r="BU3" s="4"/>
      <c r="BV3" s="4"/>
      <c r="BW3" s="4"/>
      <c r="BX3" s="4"/>
      <c r="BY3" s="4"/>
      <c r="BZ3" s="4"/>
    </row>
    <row r="4" spans="1:80" s="2" customFormat="1" ht="14.25" customHeight="1" thickBot="1" x14ac:dyDescent="0.3">
      <c r="A4" s="654" t="s">
        <v>7</v>
      </c>
      <c r="B4" s="317"/>
      <c r="C4" s="656" t="str">
        <f>FR!B19</f>
        <v>IMPLANTAÇÃO DO CENTRO DE ATENÇÃO PSICOSSOCIAL (CAPS) TIPO 3 - CRUZ DAS ALMAS</v>
      </c>
      <c r="D4" s="656"/>
      <c r="E4" s="656"/>
      <c r="F4" s="656"/>
      <c r="G4" s="656"/>
      <c r="H4" s="656"/>
      <c r="I4" s="657"/>
      <c r="J4" s="323" t="s">
        <v>11</v>
      </c>
      <c r="K4" s="342">
        <f>FR!B23</f>
        <v>46163</v>
      </c>
      <c r="L4" s="323" t="s">
        <v>10</v>
      </c>
      <c r="M4" s="343" t="str">
        <f>FR!B22</f>
        <v>01</v>
      </c>
      <c r="N4" s="37"/>
      <c r="O4" s="166"/>
      <c r="P4" s="157"/>
      <c r="Q4" s="3"/>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14"/>
      <c r="AY4" s="15"/>
      <c r="AZ4" s="16"/>
      <c r="BA4" s="17"/>
      <c r="BB4" s="24"/>
      <c r="BC4" s="25"/>
      <c r="BD4" s="5"/>
      <c r="BE4" s="27"/>
      <c r="BF4" s="27"/>
      <c r="BG4" s="27"/>
      <c r="BH4" s="156"/>
      <c r="BI4" s="5"/>
      <c r="BJ4" s="4"/>
      <c r="BK4" s="4"/>
      <c r="BL4" s="4"/>
      <c r="BM4" s="4"/>
      <c r="BN4" s="4"/>
      <c r="BO4" s="4"/>
      <c r="BP4" s="4"/>
      <c r="BQ4" s="4"/>
      <c r="BR4" s="4"/>
      <c r="BS4" s="4"/>
      <c r="BT4" s="4"/>
      <c r="BU4" s="4"/>
      <c r="BV4" s="4"/>
      <c r="BW4" s="4"/>
      <c r="BX4" s="4"/>
      <c r="BY4" s="4"/>
      <c r="BZ4" s="4"/>
      <c r="CA4" s="4"/>
    </row>
    <row r="5" spans="1:80" s="2" customFormat="1" ht="14.25" customHeight="1" x14ac:dyDescent="0.25">
      <c r="A5" s="655"/>
      <c r="B5" s="407"/>
      <c r="C5" s="658"/>
      <c r="D5" s="658"/>
      <c r="E5" s="658"/>
      <c r="F5" s="658"/>
      <c r="G5" s="658"/>
      <c r="H5" s="658"/>
      <c r="I5" s="659"/>
      <c r="J5" s="664" t="s">
        <v>13</v>
      </c>
      <c r="K5" s="666"/>
      <c r="L5" s="324" t="s">
        <v>14</v>
      </c>
      <c r="M5" s="325">
        <f>ABCS!H5</f>
        <v>1.0169999999999999</v>
      </c>
      <c r="N5" s="167"/>
      <c r="O5" s="168"/>
      <c r="P5" s="157"/>
      <c r="Q5" s="3"/>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4"/>
      <c r="AY5" s="15"/>
      <c r="AZ5" s="16"/>
      <c r="BA5" s="17"/>
      <c r="BB5" s="24"/>
      <c r="BC5" s="25"/>
      <c r="BD5" s="5"/>
      <c r="BE5" s="27"/>
      <c r="BF5" s="27"/>
      <c r="BG5" s="27"/>
      <c r="BH5" s="156"/>
      <c r="BI5" s="5"/>
      <c r="BJ5" s="4"/>
      <c r="BK5" s="4"/>
      <c r="BL5" s="4"/>
      <c r="BM5" s="4"/>
      <c r="BN5" s="4"/>
      <c r="BO5" s="4"/>
      <c r="BP5" s="4"/>
      <c r="BQ5" s="4"/>
      <c r="BR5" s="4"/>
      <c r="BS5" s="4"/>
      <c r="BT5" s="4"/>
      <c r="BU5" s="4"/>
      <c r="BV5" s="4"/>
      <c r="BW5" s="4"/>
      <c r="BX5" s="4"/>
      <c r="BY5" s="4"/>
      <c r="BZ5" s="4"/>
      <c r="CA5" s="4"/>
    </row>
    <row r="6" spans="1:80" s="2" customFormat="1" ht="14.25" customHeight="1" thickBot="1" x14ac:dyDescent="0.3">
      <c r="A6" s="635"/>
      <c r="B6" s="345"/>
      <c r="C6" s="660"/>
      <c r="D6" s="660"/>
      <c r="E6" s="660"/>
      <c r="F6" s="660"/>
      <c r="G6" s="660"/>
      <c r="H6" s="660"/>
      <c r="I6" s="661"/>
      <c r="J6" s="843"/>
      <c r="K6" s="844"/>
      <c r="L6" s="346" t="s">
        <v>15</v>
      </c>
      <c r="M6" s="347">
        <f>ABCS!H6</f>
        <v>0.60130000000000006</v>
      </c>
      <c r="N6" s="169"/>
      <c r="O6" s="168"/>
      <c r="P6" s="157"/>
      <c r="Q6" s="3"/>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14"/>
      <c r="AY6" s="15"/>
      <c r="AZ6" s="16"/>
      <c r="BA6" s="17"/>
      <c r="BB6" s="24"/>
      <c r="BC6" s="25"/>
      <c r="BD6" s="5"/>
      <c r="BE6" s="27"/>
      <c r="BF6" s="27"/>
      <c r="BG6" s="27"/>
      <c r="BH6" s="156"/>
      <c r="BI6" s="5"/>
      <c r="BJ6" s="4"/>
      <c r="BK6" s="4"/>
      <c r="BL6" s="4"/>
      <c r="BM6" s="4"/>
      <c r="BN6" s="4"/>
      <c r="BO6" s="4"/>
      <c r="BP6" s="4"/>
      <c r="BQ6" s="4"/>
      <c r="BR6" s="4"/>
      <c r="BS6" s="4"/>
      <c r="BT6" s="4"/>
      <c r="BU6" s="4"/>
      <c r="BV6" s="4"/>
      <c r="BW6" s="4"/>
      <c r="BX6" s="4"/>
      <c r="BY6" s="4"/>
      <c r="BZ6" s="4"/>
      <c r="CA6" s="4"/>
    </row>
    <row r="7" spans="1:80" s="2" customFormat="1" ht="14.25" customHeight="1" x14ac:dyDescent="0.25">
      <c r="A7" s="654" t="s">
        <v>8</v>
      </c>
      <c r="B7" s="317"/>
      <c r="C7" s="656" t="str">
        <f>FR!B20</f>
        <v>SESAB - SECRETARIA DE SAÚDE DO ESTADO DA BAHIA</v>
      </c>
      <c r="D7" s="656"/>
      <c r="E7" s="656"/>
      <c r="F7" s="656"/>
      <c r="G7" s="656"/>
      <c r="H7" s="656"/>
      <c r="I7" s="656"/>
      <c r="J7" s="670" t="s">
        <v>96</v>
      </c>
      <c r="K7" s="672"/>
      <c r="L7" s="672"/>
      <c r="M7" s="673"/>
      <c r="N7" s="408"/>
      <c r="O7" s="168"/>
      <c r="P7" s="157"/>
      <c r="Q7" s="3"/>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14"/>
      <c r="AY7" s="15"/>
      <c r="AZ7" s="16"/>
      <c r="BA7" s="17"/>
      <c r="BB7" s="24"/>
      <c r="BC7" s="25"/>
      <c r="BD7" s="5"/>
      <c r="BE7" s="27"/>
      <c r="BF7" s="27"/>
      <c r="BG7" s="27"/>
      <c r="BH7" s="156"/>
      <c r="BI7" s="5"/>
      <c r="BJ7" s="4"/>
      <c r="BK7" s="4"/>
      <c r="BL7" s="4"/>
      <c r="BM7" s="4"/>
      <c r="BN7" s="4"/>
      <c r="BO7" s="4"/>
      <c r="BP7" s="4"/>
      <c r="BQ7" s="4"/>
      <c r="BR7" s="4"/>
      <c r="BS7" s="4"/>
      <c r="BT7" s="4"/>
      <c r="BU7" s="4"/>
      <c r="BV7" s="4"/>
      <c r="BW7" s="4"/>
      <c r="BX7" s="4"/>
      <c r="BY7" s="4"/>
      <c r="BZ7" s="4"/>
      <c r="CA7" s="4"/>
    </row>
    <row r="8" spans="1:80" s="2" customFormat="1" ht="14.25" customHeight="1" thickBot="1" x14ac:dyDescent="0.3">
      <c r="A8" s="635"/>
      <c r="B8" s="345"/>
      <c r="C8" s="660"/>
      <c r="D8" s="660"/>
      <c r="E8" s="660"/>
      <c r="F8" s="660"/>
      <c r="G8" s="660"/>
      <c r="H8" s="660"/>
      <c r="I8" s="660"/>
      <c r="J8" s="847" t="s">
        <v>144</v>
      </c>
      <c r="K8" s="849" t="str">
        <f>ABCS!$F$8</f>
        <v>03/26</v>
      </c>
      <c r="L8" s="851" t="s">
        <v>130</v>
      </c>
      <c r="M8" s="845" t="s">
        <v>128</v>
      </c>
      <c r="N8" s="408"/>
      <c r="O8" s="168"/>
      <c r="P8" s="157"/>
      <c r="Q8" s="3"/>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14"/>
      <c r="AY8" s="15"/>
      <c r="AZ8" s="16"/>
      <c r="BA8" s="17"/>
      <c r="BB8" s="24"/>
      <c r="BC8" s="25"/>
      <c r="BD8" s="5"/>
      <c r="BE8" s="27"/>
      <c r="BF8" s="27"/>
      <c r="BG8" s="27"/>
      <c r="BH8" s="156"/>
      <c r="BI8" s="5"/>
      <c r="BJ8" s="4"/>
      <c r="BK8" s="4"/>
      <c r="BL8" s="4"/>
      <c r="BM8" s="4"/>
      <c r="BN8" s="4"/>
      <c r="BO8" s="4"/>
      <c r="BP8" s="4"/>
      <c r="BQ8" s="4"/>
      <c r="BR8" s="4"/>
      <c r="BS8" s="4"/>
      <c r="BT8" s="4"/>
      <c r="BU8" s="4"/>
      <c r="BV8" s="4"/>
      <c r="BW8" s="4"/>
      <c r="BX8" s="4"/>
      <c r="BY8" s="4"/>
      <c r="BZ8" s="4"/>
      <c r="CA8" s="4"/>
    </row>
    <row r="9" spans="1:80" s="2" customFormat="1" ht="24" customHeight="1" thickBot="1" x14ac:dyDescent="0.3">
      <c r="A9" s="310" t="s">
        <v>9</v>
      </c>
      <c r="B9" s="348"/>
      <c r="C9" s="683" t="str">
        <f>FR!B21</f>
        <v>CRUZ DAS ALMAS/BA</v>
      </c>
      <c r="D9" s="683"/>
      <c r="E9" s="683"/>
      <c r="F9" s="683"/>
      <c r="G9" s="683"/>
      <c r="H9" s="683"/>
      <c r="I9" s="683"/>
      <c r="J9" s="848"/>
      <c r="K9" s="850"/>
      <c r="L9" s="852"/>
      <c r="M9" s="846"/>
      <c r="N9" s="194"/>
      <c r="O9" s="171"/>
      <c r="P9" s="157"/>
      <c r="Q9" s="3"/>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14"/>
      <c r="AY9" s="15"/>
      <c r="AZ9" s="16"/>
      <c r="BA9" s="17"/>
      <c r="BB9" s="24"/>
      <c r="BC9" s="25"/>
      <c r="BD9" s="5"/>
      <c r="BE9" s="27"/>
      <c r="BF9" s="27"/>
      <c r="BG9" s="27"/>
      <c r="BH9" s="156"/>
      <c r="BI9" s="5"/>
      <c r="BJ9" s="4"/>
      <c r="BK9" s="4"/>
      <c r="BL9" s="4"/>
      <c r="BM9" s="4"/>
      <c r="BN9" s="4"/>
      <c r="BO9" s="4"/>
      <c r="BP9" s="4"/>
      <c r="BQ9" s="4"/>
      <c r="BR9" s="4"/>
      <c r="BS9" s="4"/>
      <c r="BT9" s="4"/>
      <c r="BU9" s="4"/>
      <c r="BV9" s="4"/>
      <c r="BW9" s="4"/>
      <c r="BX9" s="4"/>
      <c r="BY9" s="4"/>
      <c r="BZ9" s="4"/>
      <c r="CA9" s="4"/>
    </row>
    <row r="10" spans="1:80" s="78" customFormat="1" ht="13.5" thickBot="1" x14ac:dyDescent="0.25">
      <c r="A10" s="340"/>
      <c r="B10" s="172"/>
      <c r="C10" s="172"/>
      <c r="D10" s="172"/>
      <c r="E10" s="172"/>
      <c r="F10" s="172"/>
      <c r="G10" s="172"/>
      <c r="H10" s="172"/>
      <c r="I10" s="172"/>
      <c r="J10" s="172"/>
      <c r="K10" s="172"/>
      <c r="L10" s="172"/>
      <c r="M10" s="172"/>
      <c r="N10" s="172"/>
      <c r="O10" s="341"/>
      <c r="P10" s="172"/>
      <c r="Q10" s="38"/>
      <c r="R10" s="1"/>
    </row>
    <row r="11" spans="1:80" ht="22.5" customHeight="1" x14ac:dyDescent="0.25">
      <c r="A11" s="841" t="s">
        <v>5</v>
      </c>
      <c r="B11" s="838" t="s">
        <v>161</v>
      </c>
      <c r="C11" s="838" t="s">
        <v>0</v>
      </c>
      <c r="D11" s="838" t="s">
        <v>183</v>
      </c>
      <c r="E11" s="838" t="s">
        <v>1</v>
      </c>
      <c r="F11" s="840" t="s">
        <v>2</v>
      </c>
      <c r="G11" s="840"/>
      <c r="H11" s="685" t="s">
        <v>249</v>
      </c>
      <c r="I11" s="686"/>
      <c r="J11" s="840" t="s">
        <v>248</v>
      </c>
      <c r="K11" s="840"/>
      <c r="L11" s="840"/>
      <c r="M11" s="838" t="s">
        <v>101</v>
      </c>
      <c r="N11" s="838" t="s">
        <v>246</v>
      </c>
      <c r="O11" s="836" t="s">
        <v>102</v>
      </c>
    </row>
    <row r="12" spans="1:80" ht="25.5" customHeight="1" thickBot="1" x14ac:dyDescent="0.3">
      <c r="A12" s="842"/>
      <c r="B12" s="839"/>
      <c r="C12" s="839"/>
      <c r="D12" s="839"/>
      <c r="E12" s="839"/>
      <c r="F12" s="202" t="s">
        <v>241</v>
      </c>
      <c r="G12" s="202" t="s">
        <v>242</v>
      </c>
      <c r="H12" s="202" t="s">
        <v>241</v>
      </c>
      <c r="I12" s="202" t="s">
        <v>242</v>
      </c>
      <c r="J12" s="202" t="s">
        <v>241</v>
      </c>
      <c r="K12" s="202" t="s">
        <v>242</v>
      </c>
      <c r="L12" s="202" t="s">
        <v>243</v>
      </c>
      <c r="M12" s="839"/>
      <c r="N12" s="839"/>
      <c r="O12" s="837"/>
    </row>
    <row r="13" spans="1:80" ht="38.25" x14ac:dyDescent="0.25">
      <c r="A13" s="392" t="s">
        <v>216</v>
      </c>
      <c r="B13" s="393" t="s">
        <v>12</v>
      </c>
      <c r="C13" s="393" t="s">
        <v>488</v>
      </c>
      <c r="D13" s="393" t="s">
        <v>2425</v>
      </c>
      <c r="E13" s="394" t="s">
        <v>104</v>
      </c>
      <c r="F13" s="395">
        <v>59804.188024861236</v>
      </c>
      <c r="G13" s="395" t="s">
        <v>244</v>
      </c>
      <c r="H13" s="490">
        <v>5</v>
      </c>
      <c r="I13" s="395" t="s">
        <v>244</v>
      </c>
      <c r="J13" s="490">
        <v>299020.94012430619</v>
      </c>
      <c r="K13" s="395" t="s">
        <v>244</v>
      </c>
      <c r="L13" s="490">
        <v>299020.94012430619</v>
      </c>
      <c r="M13" s="395" t="s">
        <v>8253</v>
      </c>
      <c r="N13" s="490">
        <v>299020.94012430619</v>
      </c>
      <c r="O13" s="396" t="s">
        <v>8253</v>
      </c>
    </row>
    <row r="14" spans="1:80" ht="25.5" x14ac:dyDescent="0.25">
      <c r="A14" s="397" t="s">
        <v>4375</v>
      </c>
      <c r="B14" s="360" t="s">
        <v>12</v>
      </c>
      <c r="C14" s="360" t="s">
        <v>4376</v>
      </c>
      <c r="D14" s="360" t="s">
        <v>215</v>
      </c>
      <c r="E14" s="362" t="s">
        <v>205</v>
      </c>
      <c r="F14" s="361">
        <v>12</v>
      </c>
      <c r="G14" s="361" t="s">
        <v>244</v>
      </c>
      <c r="H14" s="364">
        <v>22063.67</v>
      </c>
      <c r="I14" s="361" t="s">
        <v>244</v>
      </c>
      <c r="J14" s="364">
        <v>264764.03999999998</v>
      </c>
      <c r="K14" s="361" t="s">
        <v>244</v>
      </c>
      <c r="L14" s="364">
        <v>264764.03999999998</v>
      </c>
      <c r="M14" s="361" t="s">
        <v>7643</v>
      </c>
      <c r="N14" s="364">
        <v>563784.98012430617</v>
      </c>
      <c r="O14" s="398" t="s">
        <v>8254</v>
      </c>
    </row>
    <row r="15" spans="1:80" x14ac:dyDescent="0.25">
      <c r="A15" s="397" t="s">
        <v>234</v>
      </c>
      <c r="B15" s="360" t="s">
        <v>12</v>
      </c>
      <c r="C15" s="360" t="s">
        <v>372</v>
      </c>
      <c r="D15" s="360" t="s">
        <v>215</v>
      </c>
      <c r="E15" s="362" t="s">
        <v>104</v>
      </c>
      <c r="F15" s="361">
        <v>10913.001842098858</v>
      </c>
      <c r="G15" s="361" t="s">
        <v>244</v>
      </c>
      <c r="H15" s="364">
        <v>23.86</v>
      </c>
      <c r="I15" s="361" t="s">
        <v>244</v>
      </c>
      <c r="J15" s="364">
        <v>260384.22395247876</v>
      </c>
      <c r="K15" s="361" t="s">
        <v>244</v>
      </c>
      <c r="L15" s="364">
        <v>260384.22395247876</v>
      </c>
      <c r="M15" s="361" t="s">
        <v>8255</v>
      </c>
      <c r="N15" s="364">
        <v>824169.20407678501</v>
      </c>
      <c r="O15" s="398" t="s">
        <v>8256</v>
      </c>
    </row>
    <row r="16" spans="1:80" ht="63.75" x14ac:dyDescent="0.25">
      <c r="A16" s="397" t="s">
        <v>968</v>
      </c>
      <c r="B16" s="360" t="s">
        <v>12</v>
      </c>
      <c r="C16" s="360" t="s">
        <v>969</v>
      </c>
      <c r="D16" s="360" t="s">
        <v>192</v>
      </c>
      <c r="E16" s="362" t="s">
        <v>187</v>
      </c>
      <c r="F16" s="361">
        <v>341.81097643999999</v>
      </c>
      <c r="G16" s="361" t="s">
        <v>244</v>
      </c>
      <c r="H16" s="364">
        <v>679.89</v>
      </c>
      <c r="I16" s="361" t="s">
        <v>244</v>
      </c>
      <c r="J16" s="364">
        <v>232393.86477179159</v>
      </c>
      <c r="K16" s="361" t="s">
        <v>244</v>
      </c>
      <c r="L16" s="364">
        <v>232393.86477179159</v>
      </c>
      <c r="M16" s="361" t="s">
        <v>8257</v>
      </c>
      <c r="N16" s="364">
        <v>1056563.0688485766</v>
      </c>
      <c r="O16" s="398" t="s">
        <v>8258</v>
      </c>
    </row>
    <row r="17" spans="1:15" x14ac:dyDescent="0.25">
      <c r="A17" s="397" t="s">
        <v>235</v>
      </c>
      <c r="B17" s="360" t="s">
        <v>12</v>
      </c>
      <c r="C17" s="360" t="s">
        <v>882</v>
      </c>
      <c r="D17" s="360" t="s">
        <v>215</v>
      </c>
      <c r="E17" s="362" t="s">
        <v>104</v>
      </c>
      <c r="F17" s="361">
        <v>14849.991360674243</v>
      </c>
      <c r="G17" s="361" t="s">
        <v>244</v>
      </c>
      <c r="H17" s="364">
        <v>15.16</v>
      </c>
      <c r="I17" s="361" t="s">
        <v>244</v>
      </c>
      <c r="J17" s="364">
        <v>225125.86902782152</v>
      </c>
      <c r="K17" s="361" t="s">
        <v>244</v>
      </c>
      <c r="L17" s="364">
        <v>225125.86902782152</v>
      </c>
      <c r="M17" s="361" t="s">
        <v>8259</v>
      </c>
      <c r="N17" s="364">
        <v>1281688.937876398</v>
      </c>
      <c r="O17" s="398" t="s">
        <v>8260</v>
      </c>
    </row>
    <row r="18" spans="1:15" ht="25.5" x14ac:dyDescent="0.25">
      <c r="A18" s="397" t="s">
        <v>228</v>
      </c>
      <c r="B18" s="360" t="s">
        <v>12</v>
      </c>
      <c r="C18" s="360" t="s">
        <v>836</v>
      </c>
      <c r="D18" s="360" t="s">
        <v>215</v>
      </c>
      <c r="E18" s="362" t="s">
        <v>104</v>
      </c>
      <c r="F18" s="361">
        <v>5905.3087749718397</v>
      </c>
      <c r="G18" s="361" t="s">
        <v>244</v>
      </c>
      <c r="H18" s="364">
        <v>23.86</v>
      </c>
      <c r="I18" s="361" t="s">
        <v>244</v>
      </c>
      <c r="J18" s="364">
        <v>140900.6673708281</v>
      </c>
      <c r="K18" s="361" t="s">
        <v>244</v>
      </c>
      <c r="L18" s="364">
        <v>140900.6673708281</v>
      </c>
      <c r="M18" s="361" t="s">
        <v>8261</v>
      </c>
      <c r="N18" s="364">
        <v>1422589.6052472261</v>
      </c>
      <c r="O18" s="398" t="s">
        <v>8262</v>
      </c>
    </row>
    <row r="19" spans="1:15" x14ac:dyDescent="0.25">
      <c r="A19" s="397" t="s">
        <v>196</v>
      </c>
      <c r="B19" s="360" t="s">
        <v>12</v>
      </c>
      <c r="C19" s="360" t="s">
        <v>197</v>
      </c>
      <c r="D19" s="360" t="s">
        <v>192</v>
      </c>
      <c r="E19" s="362" t="s">
        <v>16</v>
      </c>
      <c r="F19" s="361">
        <v>139728.82811181905</v>
      </c>
      <c r="G19" s="361" t="s">
        <v>244</v>
      </c>
      <c r="H19" s="364">
        <v>0.99</v>
      </c>
      <c r="I19" s="361" t="s">
        <v>244</v>
      </c>
      <c r="J19" s="364">
        <v>138331.53983070084</v>
      </c>
      <c r="K19" s="361" t="s">
        <v>244</v>
      </c>
      <c r="L19" s="364">
        <v>138331.53983070084</v>
      </c>
      <c r="M19" s="361" t="s">
        <v>8263</v>
      </c>
      <c r="N19" s="364">
        <v>1560921.145077927</v>
      </c>
      <c r="O19" s="398" t="s">
        <v>8264</v>
      </c>
    </row>
    <row r="20" spans="1:15" ht="63.75" x14ac:dyDescent="0.25">
      <c r="A20" s="397" t="s">
        <v>2888</v>
      </c>
      <c r="B20" s="360" t="s">
        <v>12</v>
      </c>
      <c r="C20" s="360" t="s">
        <v>2889</v>
      </c>
      <c r="D20" s="360" t="s">
        <v>192</v>
      </c>
      <c r="E20" s="362" t="s">
        <v>162</v>
      </c>
      <c r="F20" s="361">
        <v>803.17650000000003</v>
      </c>
      <c r="G20" s="361" t="s">
        <v>244</v>
      </c>
      <c r="H20" s="364">
        <v>167.01</v>
      </c>
      <c r="I20" s="361" t="s">
        <v>244</v>
      </c>
      <c r="J20" s="364">
        <v>134138.50726499999</v>
      </c>
      <c r="K20" s="361" t="s">
        <v>244</v>
      </c>
      <c r="L20" s="364">
        <v>134138.50726499999</v>
      </c>
      <c r="M20" s="361" t="s">
        <v>8265</v>
      </c>
      <c r="N20" s="364">
        <v>1695059.6523429269</v>
      </c>
      <c r="O20" s="398" t="s">
        <v>8266</v>
      </c>
    </row>
    <row r="21" spans="1:15" x14ac:dyDescent="0.25">
      <c r="A21" s="397" t="s">
        <v>422</v>
      </c>
      <c r="B21" s="360" t="s">
        <v>12</v>
      </c>
      <c r="C21" s="360" t="s">
        <v>536</v>
      </c>
      <c r="D21" s="360" t="s">
        <v>215</v>
      </c>
      <c r="E21" s="362" t="s">
        <v>104</v>
      </c>
      <c r="F21" s="361">
        <v>3744.4283838742426</v>
      </c>
      <c r="G21" s="361" t="s">
        <v>244</v>
      </c>
      <c r="H21" s="364">
        <v>23.86</v>
      </c>
      <c r="I21" s="361" t="s">
        <v>244</v>
      </c>
      <c r="J21" s="364">
        <v>89342.061239239425</v>
      </c>
      <c r="K21" s="361" t="s">
        <v>244</v>
      </c>
      <c r="L21" s="364">
        <v>89342.061239239425</v>
      </c>
      <c r="M21" s="361" t="s">
        <v>8267</v>
      </c>
      <c r="N21" s="364">
        <v>1784401.7135821665</v>
      </c>
      <c r="O21" s="398" t="s">
        <v>8268</v>
      </c>
    </row>
    <row r="22" spans="1:15" ht="38.25" x14ac:dyDescent="0.25">
      <c r="A22" s="397" t="s">
        <v>217</v>
      </c>
      <c r="B22" s="360" t="s">
        <v>12</v>
      </c>
      <c r="C22" s="360" t="s">
        <v>490</v>
      </c>
      <c r="D22" s="360" t="s">
        <v>2425</v>
      </c>
      <c r="E22" s="362" t="s">
        <v>104</v>
      </c>
      <c r="F22" s="361">
        <v>59804.188024861236</v>
      </c>
      <c r="G22" s="361" t="s">
        <v>244</v>
      </c>
      <c r="H22" s="364">
        <v>1.49</v>
      </c>
      <c r="I22" s="361" t="s">
        <v>244</v>
      </c>
      <c r="J22" s="364">
        <v>89108.240157043241</v>
      </c>
      <c r="K22" s="361" t="s">
        <v>244</v>
      </c>
      <c r="L22" s="364">
        <v>89108.240157043241</v>
      </c>
      <c r="M22" s="361" t="s">
        <v>8267</v>
      </c>
      <c r="N22" s="364">
        <v>1873509.9537392098</v>
      </c>
      <c r="O22" s="398" t="s">
        <v>8269</v>
      </c>
    </row>
    <row r="23" spans="1:15" x14ac:dyDescent="0.25">
      <c r="A23" s="397" t="s">
        <v>4328</v>
      </c>
      <c r="B23" s="360" t="s">
        <v>12</v>
      </c>
      <c r="C23" s="360" t="s">
        <v>4329</v>
      </c>
      <c r="D23" s="360" t="s">
        <v>215</v>
      </c>
      <c r="E23" s="362" t="s">
        <v>104</v>
      </c>
      <c r="F23" s="361">
        <v>5499.8524799999996</v>
      </c>
      <c r="G23" s="361" t="s">
        <v>244</v>
      </c>
      <c r="H23" s="364">
        <v>15.83</v>
      </c>
      <c r="I23" s="361" t="s">
        <v>244</v>
      </c>
      <c r="J23" s="364">
        <v>87062.664758400002</v>
      </c>
      <c r="K23" s="361" t="s">
        <v>244</v>
      </c>
      <c r="L23" s="364">
        <v>87062.664758400002</v>
      </c>
      <c r="M23" s="361" t="s">
        <v>8270</v>
      </c>
      <c r="N23" s="364">
        <v>1960572.6184976096</v>
      </c>
      <c r="O23" s="398" t="s">
        <v>8271</v>
      </c>
    </row>
    <row r="24" spans="1:15" ht="25.5" x14ac:dyDescent="0.25">
      <c r="A24" s="397" t="s">
        <v>298</v>
      </c>
      <c r="B24" s="360" t="s">
        <v>12</v>
      </c>
      <c r="C24" s="360" t="s">
        <v>815</v>
      </c>
      <c r="D24" s="360" t="s">
        <v>192</v>
      </c>
      <c r="E24" s="362" t="s">
        <v>105</v>
      </c>
      <c r="F24" s="361">
        <v>10059.094342536981</v>
      </c>
      <c r="G24" s="361" t="s">
        <v>244</v>
      </c>
      <c r="H24" s="364">
        <v>7.84</v>
      </c>
      <c r="I24" s="361" t="s">
        <v>244</v>
      </c>
      <c r="J24" s="364">
        <v>78863.299645489926</v>
      </c>
      <c r="K24" s="361" t="s">
        <v>244</v>
      </c>
      <c r="L24" s="364">
        <v>78863.299645489926</v>
      </c>
      <c r="M24" s="361" t="s">
        <v>8272</v>
      </c>
      <c r="N24" s="364">
        <v>2039435.9181430996</v>
      </c>
      <c r="O24" s="398" t="s">
        <v>8273</v>
      </c>
    </row>
    <row r="25" spans="1:15" ht="25.5" x14ac:dyDescent="0.25">
      <c r="A25" s="397" t="s">
        <v>4360</v>
      </c>
      <c r="B25" s="360" t="s">
        <v>12</v>
      </c>
      <c r="C25" s="360" t="s">
        <v>4361</v>
      </c>
      <c r="D25" s="360" t="s">
        <v>215</v>
      </c>
      <c r="E25" s="362" t="s">
        <v>205</v>
      </c>
      <c r="F25" s="361">
        <v>12</v>
      </c>
      <c r="G25" s="361" t="s">
        <v>244</v>
      </c>
      <c r="H25" s="364">
        <v>6358.76</v>
      </c>
      <c r="I25" s="361" t="s">
        <v>244</v>
      </c>
      <c r="J25" s="364">
        <v>76305.119999999995</v>
      </c>
      <c r="K25" s="361" t="s">
        <v>244</v>
      </c>
      <c r="L25" s="364">
        <v>76305.119999999995</v>
      </c>
      <c r="M25" s="361" t="s">
        <v>8274</v>
      </c>
      <c r="N25" s="364">
        <v>2115741.0381430998</v>
      </c>
      <c r="O25" s="398" t="s">
        <v>8275</v>
      </c>
    </row>
    <row r="26" spans="1:15" ht="25.5" x14ac:dyDescent="0.25">
      <c r="A26" s="397" t="s">
        <v>209</v>
      </c>
      <c r="B26" s="360" t="s">
        <v>12</v>
      </c>
      <c r="C26" s="360" t="s">
        <v>210</v>
      </c>
      <c r="D26" s="360" t="s">
        <v>192</v>
      </c>
      <c r="E26" s="362" t="s">
        <v>187</v>
      </c>
      <c r="F26" s="361">
        <v>454.7542694815528</v>
      </c>
      <c r="G26" s="361" t="s">
        <v>244</v>
      </c>
      <c r="H26" s="364">
        <v>144.80000000000001</v>
      </c>
      <c r="I26" s="361" t="s">
        <v>244</v>
      </c>
      <c r="J26" s="364">
        <v>65848.418220928841</v>
      </c>
      <c r="K26" s="361" t="s">
        <v>244</v>
      </c>
      <c r="L26" s="364">
        <v>65848.418220928841</v>
      </c>
      <c r="M26" s="361" t="s">
        <v>8276</v>
      </c>
      <c r="N26" s="364">
        <v>2181589.4563640286</v>
      </c>
      <c r="O26" s="398" t="s">
        <v>8277</v>
      </c>
    </row>
    <row r="27" spans="1:15" ht="25.5" x14ac:dyDescent="0.25">
      <c r="A27" s="397" t="s">
        <v>854</v>
      </c>
      <c r="B27" s="360" t="s">
        <v>12</v>
      </c>
      <c r="C27" s="360" t="s">
        <v>855</v>
      </c>
      <c r="D27" s="360" t="s">
        <v>192</v>
      </c>
      <c r="E27" s="362" t="s">
        <v>16</v>
      </c>
      <c r="F27" s="361">
        <v>10716.299196</v>
      </c>
      <c r="G27" s="361" t="s">
        <v>244</v>
      </c>
      <c r="H27" s="364">
        <v>6.12</v>
      </c>
      <c r="I27" s="361" t="s">
        <v>244</v>
      </c>
      <c r="J27" s="364">
        <v>65583.751079520007</v>
      </c>
      <c r="K27" s="361" t="s">
        <v>244</v>
      </c>
      <c r="L27" s="364">
        <v>65583.751079520007</v>
      </c>
      <c r="M27" s="361" t="s">
        <v>8276</v>
      </c>
      <c r="N27" s="364">
        <v>2247173.2074435484</v>
      </c>
      <c r="O27" s="398" t="s">
        <v>8278</v>
      </c>
    </row>
    <row r="28" spans="1:15" ht="38.25" x14ac:dyDescent="0.25">
      <c r="A28" s="397" t="s">
        <v>1772</v>
      </c>
      <c r="B28" s="360" t="s">
        <v>12</v>
      </c>
      <c r="C28" s="360" t="s">
        <v>1773</v>
      </c>
      <c r="D28" s="360" t="s">
        <v>192</v>
      </c>
      <c r="E28" s="362" t="s">
        <v>4</v>
      </c>
      <c r="F28" s="361">
        <v>66957.962700000004</v>
      </c>
      <c r="G28" s="361" t="s">
        <v>244</v>
      </c>
      <c r="H28" s="364">
        <v>0.93</v>
      </c>
      <c r="I28" s="361" t="s">
        <v>244</v>
      </c>
      <c r="J28" s="364">
        <v>62270.905311000002</v>
      </c>
      <c r="K28" s="361" t="s">
        <v>244</v>
      </c>
      <c r="L28" s="364">
        <v>62270.905311000002</v>
      </c>
      <c r="M28" s="361" t="s">
        <v>5731</v>
      </c>
      <c r="N28" s="364">
        <v>2309444.1127545484</v>
      </c>
      <c r="O28" s="398" t="s">
        <v>8279</v>
      </c>
    </row>
    <row r="29" spans="1:15" ht="38.25" x14ac:dyDescent="0.25">
      <c r="A29" s="397" t="s">
        <v>1832</v>
      </c>
      <c r="B29" s="360" t="s">
        <v>12</v>
      </c>
      <c r="C29" s="360" t="s">
        <v>1833</v>
      </c>
      <c r="D29" s="360" t="s">
        <v>192</v>
      </c>
      <c r="E29" s="362" t="s">
        <v>162</v>
      </c>
      <c r="F29" s="361">
        <v>1105.383464</v>
      </c>
      <c r="G29" s="361" t="s">
        <v>244</v>
      </c>
      <c r="H29" s="364">
        <v>55.74</v>
      </c>
      <c r="I29" s="361" t="s">
        <v>244</v>
      </c>
      <c r="J29" s="364">
        <v>61614.074283360002</v>
      </c>
      <c r="K29" s="361" t="s">
        <v>244</v>
      </c>
      <c r="L29" s="364">
        <v>61614.074283360002</v>
      </c>
      <c r="M29" s="361" t="s">
        <v>8280</v>
      </c>
      <c r="N29" s="364">
        <v>2371058.1870379085</v>
      </c>
      <c r="O29" s="398" t="s">
        <v>8281</v>
      </c>
    </row>
    <row r="30" spans="1:15" ht="51" x14ac:dyDescent="0.25">
      <c r="A30" s="397" t="s">
        <v>3007</v>
      </c>
      <c r="B30" s="360" t="s">
        <v>163</v>
      </c>
      <c r="C30" s="360" t="s">
        <v>3008</v>
      </c>
      <c r="D30" s="360" t="s">
        <v>192</v>
      </c>
      <c r="E30" s="362" t="s">
        <v>4</v>
      </c>
      <c r="F30" s="361">
        <v>66</v>
      </c>
      <c r="G30" s="361" t="s">
        <v>244</v>
      </c>
      <c r="H30" s="364">
        <v>905.91</v>
      </c>
      <c r="I30" s="361" t="s">
        <v>244</v>
      </c>
      <c r="J30" s="364">
        <v>59790.06</v>
      </c>
      <c r="K30" s="361" t="s">
        <v>244</v>
      </c>
      <c r="L30" s="364">
        <v>59790.06</v>
      </c>
      <c r="M30" s="361" t="s">
        <v>8282</v>
      </c>
      <c r="N30" s="364">
        <v>2430848.2470379085</v>
      </c>
      <c r="O30" s="398" t="s">
        <v>8283</v>
      </c>
    </row>
    <row r="31" spans="1:15" x14ac:dyDescent="0.25">
      <c r="A31" s="397" t="s">
        <v>230</v>
      </c>
      <c r="B31" s="360" t="s">
        <v>12</v>
      </c>
      <c r="C31" s="360" t="s">
        <v>524</v>
      </c>
      <c r="D31" s="360" t="s">
        <v>215</v>
      </c>
      <c r="E31" s="362" t="s">
        <v>104</v>
      </c>
      <c r="F31" s="361">
        <v>2466.4559343762039</v>
      </c>
      <c r="G31" s="361" t="s">
        <v>244</v>
      </c>
      <c r="H31" s="364">
        <v>23.86</v>
      </c>
      <c r="I31" s="361" t="s">
        <v>244</v>
      </c>
      <c r="J31" s="364">
        <v>58849.638594216231</v>
      </c>
      <c r="K31" s="361" t="s">
        <v>244</v>
      </c>
      <c r="L31" s="364">
        <v>58849.638594216231</v>
      </c>
      <c r="M31" s="361" t="s">
        <v>8284</v>
      </c>
      <c r="N31" s="364">
        <v>2489697.8856321247</v>
      </c>
      <c r="O31" s="398" t="s">
        <v>8285</v>
      </c>
    </row>
    <row r="32" spans="1:15" x14ac:dyDescent="0.25">
      <c r="A32" s="397" t="s">
        <v>785</v>
      </c>
      <c r="B32" s="360" t="s">
        <v>12</v>
      </c>
      <c r="C32" s="360" t="s">
        <v>786</v>
      </c>
      <c r="D32" s="360" t="s">
        <v>192</v>
      </c>
      <c r="E32" s="362" t="s">
        <v>16</v>
      </c>
      <c r="F32" s="361">
        <v>34290.566652538095</v>
      </c>
      <c r="G32" s="361" t="s">
        <v>244</v>
      </c>
      <c r="H32" s="364">
        <v>1.67</v>
      </c>
      <c r="I32" s="361" t="s">
        <v>244</v>
      </c>
      <c r="J32" s="364">
        <v>57265.246309738621</v>
      </c>
      <c r="K32" s="361" t="s">
        <v>244</v>
      </c>
      <c r="L32" s="364">
        <v>57265.246309738621</v>
      </c>
      <c r="M32" s="361" t="s">
        <v>7314</v>
      </c>
      <c r="N32" s="364">
        <v>2546963.1319418633</v>
      </c>
      <c r="O32" s="398" t="s">
        <v>8286</v>
      </c>
    </row>
    <row r="33" spans="1:15" ht="63.75" x14ac:dyDescent="0.25">
      <c r="A33" s="397" t="s">
        <v>992</v>
      </c>
      <c r="B33" s="360" t="s">
        <v>212</v>
      </c>
      <c r="C33" s="360" t="s">
        <v>993</v>
      </c>
      <c r="D33" s="360" t="s">
        <v>192</v>
      </c>
      <c r="E33" s="362" t="s">
        <v>4</v>
      </c>
      <c r="F33" s="361">
        <v>83.579920000000001</v>
      </c>
      <c r="G33" s="361" t="s">
        <v>244</v>
      </c>
      <c r="H33" s="364">
        <v>675.15</v>
      </c>
      <c r="I33" s="361" t="s">
        <v>244</v>
      </c>
      <c r="J33" s="364">
        <v>56428.982988000003</v>
      </c>
      <c r="K33" s="361" t="s">
        <v>244</v>
      </c>
      <c r="L33" s="364">
        <v>56428.982988000003</v>
      </c>
      <c r="M33" s="361" t="s">
        <v>8287</v>
      </c>
      <c r="N33" s="364">
        <v>2603392.1149298633</v>
      </c>
      <c r="O33" s="398" t="s">
        <v>8288</v>
      </c>
    </row>
    <row r="34" spans="1:15" ht="38.25" x14ac:dyDescent="0.25">
      <c r="A34" s="397" t="s">
        <v>219</v>
      </c>
      <c r="B34" s="360" t="s">
        <v>12</v>
      </c>
      <c r="C34" s="360" t="s">
        <v>489</v>
      </c>
      <c r="D34" s="360" t="s">
        <v>2425</v>
      </c>
      <c r="E34" s="362" t="s">
        <v>104</v>
      </c>
      <c r="F34" s="361">
        <v>59803.727224861235</v>
      </c>
      <c r="G34" s="361" t="s">
        <v>244</v>
      </c>
      <c r="H34" s="364">
        <v>0.88</v>
      </c>
      <c r="I34" s="361" t="s">
        <v>244</v>
      </c>
      <c r="J34" s="364">
        <v>52627.279957877887</v>
      </c>
      <c r="K34" s="361" t="s">
        <v>244</v>
      </c>
      <c r="L34" s="364">
        <v>52627.279957877887</v>
      </c>
      <c r="M34" s="361" t="s">
        <v>8289</v>
      </c>
      <c r="N34" s="364">
        <v>2656019.3948877412</v>
      </c>
      <c r="O34" s="398" t="s">
        <v>8290</v>
      </c>
    </row>
    <row r="35" spans="1:15" x14ac:dyDescent="0.25">
      <c r="A35" s="397" t="s">
        <v>222</v>
      </c>
      <c r="B35" s="360" t="s">
        <v>12</v>
      </c>
      <c r="C35" s="360" t="s">
        <v>371</v>
      </c>
      <c r="D35" s="360" t="s">
        <v>215</v>
      </c>
      <c r="E35" s="362" t="s">
        <v>104</v>
      </c>
      <c r="F35" s="361">
        <v>2057.4947687337171</v>
      </c>
      <c r="G35" s="361" t="s">
        <v>244</v>
      </c>
      <c r="H35" s="364">
        <v>23.86</v>
      </c>
      <c r="I35" s="361" t="s">
        <v>244</v>
      </c>
      <c r="J35" s="364">
        <v>49091.825181986496</v>
      </c>
      <c r="K35" s="361" t="s">
        <v>244</v>
      </c>
      <c r="L35" s="364">
        <v>49091.825181986496</v>
      </c>
      <c r="M35" s="361" t="s">
        <v>8291</v>
      </c>
      <c r="N35" s="364">
        <v>2705111.2200697279</v>
      </c>
      <c r="O35" s="398" t="s">
        <v>8292</v>
      </c>
    </row>
    <row r="36" spans="1:15" x14ac:dyDescent="0.25">
      <c r="A36" s="397" t="s">
        <v>852</v>
      </c>
      <c r="B36" s="360" t="s">
        <v>12</v>
      </c>
      <c r="C36" s="360" t="s">
        <v>853</v>
      </c>
      <c r="D36" s="360" t="s">
        <v>192</v>
      </c>
      <c r="E36" s="362" t="s">
        <v>16</v>
      </c>
      <c r="F36" s="361">
        <v>6616.6751599999998</v>
      </c>
      <c r="G36" s="361" t="s">
        <v>244</v>
      </c>
      <c r="H36" s="364">
        <v>7.06</v>
      </c>
      <c r="I36" s="361" t="s">
        <v>244</v>
      </c>
      <c r="J36" s="364">
        <v>46713.726629600002</v>
      </c>
      <c r="K36" s="361" t="s">
        <v>244</v>
      </c>
      <c r="L36" s="364">
        <v>46713.726629600002</v>
      </c>
      <c r="M36" s="361" t="s">
        <v>7315</v>
      </c>
      <c r="N36" s="364">
        <v>2751824.9466993278</v>
      </c>
      <c r="O36" s="398" t="s">
        <v>8293</v>
      </c>
    </row>
    <row r="37" spans="1:15" ht="25.5" x14ac:dyDescent="0.25">
      <c r="A37" s="397" t="s">
        <v>232</v>
      </c>
      <c r="B37" s="360" t="s">
        <v>12</v>
      </c>
      <c r="C37" s="360" t="s">
        <v>872</v>
      </c>
      <c r="D37" s="360" t="s">
        <v>215</v>
      </c>
      <c r="E37" s="362" t="s">
        <v>104</v>
      </c>
      <c r="F37" s="361">
        <v>1408.7955228399621</v>
      </c>
      <c r="G37" s="361" t="s">
        <v>244</v>
      </c>
      <c r="H37" s="364">
        <v>32.590000000000003</v>
      </c>
      <c r="I37" s="361" t="s">
        <v>244</v>
      </c>
      <c r="J37" s="364">
        <v>45912.646089354363</v>
      </c>
      <c r="K37" s="361" t="s">
        <v>244</v>
      </c>
      <c r="L37" s="364">
        <v>45912.646089354363</v>
      </c>
      <c r="M37" s="361" t="s">
        <v>8294</v>
      </c>
      <c r="N37" s="364">
        <v>2797737.5927886819</v>
      </c>
      <c r="O37" s="398" t="s">
        <v>8295</v>
      </c>
    </row>
    <row r="38" spans="1:15" ht="38.25" x14ac:dyDescent="0.25">
      <c r="A38" s="397" t="s">
        <v>1841</v>
      </c>
      <c r="B38" s="360" t="s">
        <v>200</v>
      </c>
      <c r="C38" s="360" t="s">
        <v>1842</v>
      </c>
      <c r="D38" s="360" t="s">
        <v>201</v>
      </c>
      <c r="E38" s="362" t="s">
        <v>162</v>
      </c>
      <c r="F38" s="361">
        <v>713.81</v>
      </c>
      <c r="G38" s="361" t="s">
        <v>244</v>
      </c>
      <c r="H38" s="364">
        <v>63.72</v>
      </c>
      <c r="I38" s="361" t="s">
        <v>244</v>
      </c>
      <c r="J38" s="364">
        <v>45483.9732</v>
      </c>
      <c r="K38" s="361" t="s">
        <v>244</v>
      </c>
      <c r="L38" s="364">
        <v>45483.9732</v>
      </c>
      <c r="M38" s="361" t="s">
        <v>8294</v>
      </c>
      <c r="N38" s="364">
        <v>2843221.5659886822</v>
      </c>
      <c r="O38" s="398" t="s">
        <v>8296</v>
      </c>
    </row>
    <row r="39" spans="1:15" x14ac:dyDescent="0.25">
      <c r="A39" s="397" t="s">
        <v>2859</v>
      </c>
      <c r="B39" s="360" t="s">
        <v>125</v>
      </c>
      <c r="C39" s="360" t="s">
        <v>2860</v>
      </c>
      <c r="D39" s="360" t="s">
        <v>192</v>
      </c>
      <c r="E39" s="362" t="s">
        <v>162</v>
      </c>
      <c r="F39" s="361">
        <v>526.96</v>
      </c>
      <c r="G39" s="361" t="s">
        <v>244</v>
      </c>
      <c r="H39" s="364">
        <v>84.89</v>
      </c>
      <c r="I39" s="361" t="s">
        <v>244</v>
      </c>
      <c r="J39" s="364">
        <v>44733.634400000003</v>
      </c>
      <c r="K39" s="361" t="s">
        <v>244</v>
      </c>
      <c r="L39" s="364">
        <v>44733.634400000003</v>
      </c>
      <c r="M39" s="361" t="s">
        <v>7644</v>
      </c>
      <c r="N39" s="364">
        <v>2887955.2003886821</v>
      </c>
      <c r="O39" s="398" t="s">
        <v>8297</v>
      </c>
    </row>
    <row r="40" spans="1:15" ht="63.75" x14ac:dyDescent="0.25">
      <c r="A40" s="397" t="s">
        <v>7446</v>
      </c>
      <c r="B40" s="360" t="s">
        <v>12</v>
      </c>
      <c r="C40" s="360" t="s">
        <v>7447</v>
      </c>
      <c r="D40" s="360" t="s">
        <v>192</v>
      </c>
      <c r="E40" s="362" t="s">
        <v>187</v>
      </c>
      <c r="F40" s="361">
        <v>63.664000000000001</v>
      </c>
      <c r="G40" s="361" t="s">
        <v>244</v>
      </c>
      <c r="H40" s="364">
        <v>699.59</v>
      </c>
      <c r="I40" s="361" t="s">
        <v>244</v>
      </c>
      <c r="J40" s="364">
        <v>44538.697760000003</v>
      </c>
      <c r="K40" s="361" t="s">
        <v>244</v>
      </c>
      <c r="L40" s="364">
        <v>44538.697760000003</v>
      </c>
      <c r="M40" s="361" t="s">
        <v>7644</v>
      </c>
      <c r="N40" s="364">
        <v>2932493.898148682</v>
      </c>
      <c r="O40" s="398" t="s">
        <v>8298</v>
      </c>
    </row>
    <row r="41" spans="1:15" ht="51" x14ac:dyDescent="0.25">
      <c r="A41" s="397" t="s">
        <v>3355</v>
      </c>
      <c r="B41" s="360" t="s">
        <v>12</v>
      </c>
      <c r="C41" s="360" t="s">
        <v>3356</v>
      </c>
      <c r="D41" s="360" t="s">
        <v>192</v>
      </c>
      <c r="E41" s="362" t="s">
        <v>162</v>
      </c>
      <c r="F41" s="361">
        <v>1064.6529210000001</v>
      </c>
      <c r="G41" s="361" t="s">
        <v>244</v>
      </c>
      <c r="H41" s="364">
        <v>41.08</v>
      </c>
      <c r="I41" s="361" t="s">
        <v>244</v>
      </c>
      <c r="J41" s="364">
        <v>43735.941994679997</v>
      </c>
      <c r="K41" s="361" t="s">
        <v>244</v>
      </c>
      <c r="L41" s="364">
        <v>43735.941994679997</v>
      </c>
      <c r="M41" s="361" t="s">
        <v>8299</v>
      </c>
      <c r="N41" s="364">
        <v>2976229.8401433621</v>
      </c>
      <c r="O41" s="398" t="s">
        <v>8300</v>
      </c>
    </row>
    <row r="42" spans="1:15" ht="38.25" x14ac:dyDescent="0.25">
      <c r="A42" s="397" t="s">
        <v>7882</v>
      </c>
      <c r="B42" s="360" t="s">
        <v>12</v>
      </c>
      <c r="C42" s="360" t="s">
        <v>7883</v>
      </c>
      <c r="D42" s="360" t="s">
        <v>192</v>
      </c>
      <c r="E42" s="362" t="s">
        <v>187</v>
      </c>
      <c r="F42" s="361">
        <v>571.04999999999995</v>
      </c>
      <c r="G42" s="361" t="s">
        <v>244</v>
      </c>
      <c r="H42" s="364">
        <v>72.400000000000006</v>
      </c>
      <c r="I42" s="361" t="s">
        <v>244</v>
      </c>
      <c r="J42" s="364">
        <v>41344.019999999997</v>
      </c>
      <c r="K42" s="361" t="s">
        <v>244</v>
      </c>
      <c r="L42" s="364">
        <v>41344.019999999997</v>
      </c>
      <c r="M42" s="361" t="s">
        <v>7645</v>
      </c>
      <c r="N42" s="364">
        <v>3017573.8601433621</v>
      </c>
      <c r="O42" s="398" t="s">
        <v>8301</v>
      </c>
    </row>
    <row r="43" spans="1:15" x14ac:dyDescent="0.25">
      <c r="A43" s="397" t="s">
        <v>2121</v>
      </c>
      <c r="B43" s="360" t="s">
        <v>12</v>
      </c>
      <c r="C43" s="360" t="s">
        <v>2122</v>
      </c>
      <c r="D43" s="360" t="s">
        <v>215</v>
      </c>
      <c r="E43" s="362" t="s">
        <v>104</v>
      </c>
      <c r="F43" s="361">
        <v>1701.1652083695601</v>
      </c>
      <c r="G43" s="361" t="s">
        <v>244</v>
      </c>
      <c r="H43" s="364">
        <v>23.86</v>
      </c>
      <c r="I43" s="361" t="s">
        <v>244</v>
      </c>
      <c r="J43" s="364">
        <v>40589.801871697702</v>
      </c>
      <c r="K43" s="361" t="s">
        <v>244</v>
      </c>
      <c r="L43" s="364">
        <v>40589.801871697702</v>
      </c>
      <c r="M43" s="361" t="s">
        <v>8302</v>
      </c>
      <c r="N43" s="364">
        <v>3058163.66201506</v>
      </c>
      <c r="O43" s="398" t="s">
        <v>8303</v>
      </c>
    </row>
    <row r="44" spans="1:15" x14ac:dyDescent="0.25">
      <c r="A44" s="397" t="s">
        <v>862</v>
      </c>
      <c r="B44" s="360" t="s">
        <v>12</v>
      </c>
      <c r="C44" s="360" t="s">
        <v>863</v>
      </c>
      <c r="D44" s="360" t="s">
        <v>215</v>
      </c>
      <c r="E44" s="362" t="s">
        <v>104</v>
      </c>
      <c r="F44" s="361">
        <v>1548.74719756272</v>
      </c>
      <c r="G44" s="361" t="s">
        <v>244</v>
      </c>
      <c r="H44" s="364">
        <v>25.33</v>
      </c>
      <c r="I44" s="361" t="s">
        <v>244</v>
      </c>
      <c r="J44" s="364">
        <v>39229.766514263698</v>
      </c>
      <c r="K44" s="361" t="s">
        <v>244</v>
      </c>
      <c r="L44" s="364">
        <v>39229.766514263698</v>
      </c>
      <c r="M44" s="361" t="s">
        <v>8304</v>
      </c>
      <c r="N44" s="364">
        <v>3097393.4285293235</v>
      </c>
      <c r="O44" s="398" t="s">
        <v>8305</v>
      </c>
    </row>
    <row r="45" spans="1:15" ht="63.75" x14ac:dyDescent="0.25">
      <c r="A45" s="397" t="s">
        <v>830</v>
      </c>
      <c r="B45" s="360" t="s">
        <v>12</v>
      </c>
      <c r="C45" s="360" t="s">
        <v>831</v>
      </c>
      <c r="D45" s="360" t="s">
        <v>213</v>
      </c>
      <c r="E45" s="362" t="s">
        <v>4</v>
      </c>
      <c r="F45" s="361">
        <v>5.3348083259800803E-2</v>
      </c>
      <c r="G45" s="361" t="s">
        <v>244</v>
      </c>
      <c r="H45" s="364">
        <v>723899.08</v>
      </c>
      <c r="I45" s="361" t="s">
        <v>244</v>
      </c>
      <c r="J45" s="364">
        <v>38618.628391533202</v>
      </c>
      <c r="K45" s="361" t="s">
        <v>244</v>
      </c>
      <c r="L45" s="364">
        <v>38618.628391533202</v>
      </c>
      <c r="M45" s="361" t="s">
        <v>8306</v>
      </c>
      <c r="N45" s="364">
        <v>3136012.0569208567</v>
      </c>
      <c r="O45" s="398" t="s">
        <v>8307</v>
      </c>
    </row>
    <row r="46" spans="1:15" ht="51" x14ac:dyDescent="0.25">
      <c r="A46" s="397" t="s">
        <v>650</v>
      </c>
      <c r="B46" s="360" t="s">
        <v>12</v>
      </c>
      <c r="C46" s="360" t="s">
        <v>651</v>
      </c>
      <c r="D46" s="360" t="s">
        <v>192</v>
      </c>
      <c r="E46" s="362" t="s">
        <v>162</v>
      </c>
      <c r="F46" s="361">
        <v>838.75560909599994</v>
      </c>
      <c r="G46" s="361" t="s">
        <v>244</v>
      </c>
      <c r="H46" s="364">
        <v>43.93</v>
      </c>
      <c r="I46" s="361" t="s">
        <v>244</v>
      </c>
      <c r="J46" s="364">
        <v>36846.533907587283</v>
      </c>
      <c r="K46" s="361" t="s">
        <v>244</v>
      </c>
      <c r="L46" s="364">
        <v>36846.533907587283</v>
      </c>
      <c r="M46" s="361" t="s">
        <v>7646</v>
      </c>
      <c r="N46" s="364">
        <v>3172858.5908284439</v>
      </c>
      <c r="O46" s="398" t="s">
        <v>8308</v>
      </c>
    </row>
    <row r="47" spans="1:15" ht="25.5" x14ac:dyDescent="0.25">
      <c r="A47" s="397" t="s">
        <v>231</v>
      </c>
      <c r="B47" s="360" t="s">
        <v>12</v>
      </c>
      <c r="C47" s="360" t="s">
        <v>527</v>
      </c>
      <c r="D47" s="360" t="s">
        <v>215</v>
      </c>
      <c r="E47" s="362" t="s">
        <v>104</v>
      </c>
      <c r="F47" s="361">
        <v>1527.3879682344821</v>
      </c>
      <c r="G47" s="361" t="s">
        <v>244</v>
      </c>
      <c r="H47" s="364">
        <v>23.86</v>
      </c>
      <c r="I47" s="361" t="s">
        <v>244</v>
      </c>
      <c r="J47" s="364">
        <v>36443.47692207474</v>
      </c>
      <c r="K47" s="361" t="s">
        <v>244</v>
      </c>
      <c r="L47" s="364">
        <v>36443.47692207474</v>
      </c>
      <c r="M47" s="361" t="s">
        <v>8309</v>
      </c>
      <c r="N47" s="364">
        <v>3209302.0677505187</v>
      </c>
      <c r="O47" s="398" t="s">
        <v>8310</v>
      </c>
    </row>
    <row r="48" spans="1:15" ht="51" x14ac:dyDescent="0.25">
      <c r="A48" s="397" t="s">
        <v>738</v>
      </c>
      <c r="B48" s="360" t="s">
        <v>12</v>
      </c>
      <c r="C48" s="360" t="s">
        <v>739</v>
      </c>
      <c r="D48" s="360" t="s">
        <v>192</v>
      </c>
      <c r="E48" s="362" t="s">
        <v>162</v>
      </c>
      <c r="F48" s="361">
        <v>2272.3056940000001</v>
      </c>
      <c r="G48" s="361" t="s">
        <v>244</v>
      </c>
      <c r="H48" s="364">
        <v>15.43</v>
      </c>
      <c r="I48" s="361" t="s">
        <v>244</v>
      </c>
      <c r="J48" s="364">
        <v>35061.676858420004</v>
      </c>
      <c r="K48" s="361" t="s">
        <v>244</v>
      </c>
      <c r="L48" s="364">
        <v>35061.676858420004</v>
      </c>
      <c r="M48" s="361" t="s">
        <v>5706</v>
      </c>
      <c r="N48" s="364">
        <v>3244363.7446089387</v>
      </c>
      <c r="O48" s="398" t="s">
        <v>8311</v>
      </c>
    </row>
    <row r="49" spans="1:15" ht="51" x14ac:dyDescent="0.25">
      <c r="A49" s="397" t="s">
        <v>5116</v>
      </c>
      <c r="B49" s="360" t="s">
        <v>12</v>
      </c>
      <c r="C49" s="360" t="s">
        <v>5603</v>
      </c>
      <c r="D49" s="360" t="s">
        <v>213</v>
      </c>
      <c r="E49" s="362" t="s">
        <v>4</v>
      </c>
      <c r="F49" s="361">
        <v>3</v>
      </c>
      <c r="G49" s="361" t="s">
        <v>244</v>
      </c>
      <c r="H49" s="364">
        <v>11673.43</v>
      </c>
      <c r="I49" s="361" t="s">
        <v>244</v>
      </c>
      <c r="J49" s="364">
        <v>35020.29</v>
      </c>
      <c r="K49" s="361" t="s">
        <v>244</v>
      </c>
      <c r="L49" s="364">
        <v>35020.29</v>
      </c>
      <c r="M49" s="361" t="s">
        <v>5706</v>
      </c>
      <c r="N49" s="364">
        <v>3279384.0346089387</v>
      </c>
      <c r="O49" s="398" t="s">
        <v>8312</v>
      </c>
    </row>
    <row r="50" spans="1:15" ht="25.5" x14ac:dyDescent="0.25">
      <c r="A50" s="397" t="s">
        <v>193</v>
      </c>
      <c r="B50" s="360" t="s">
        <v>12</v>
      </c>
      <c r="C50" s="360" t="s">
        <v>295</v>
      </c>
      <c r="D50" s="360" t="s">
        <v>192</v>
      </c>
      <c r="E50" s="362" t="s">
        <v>3</v>
      </c>
      <c r="F50" s="361">
        <v>3383.0781755600001</v>
      </c>
      <c r="G50" s="361" t="s">
        <v>244</v>
      </c>
      <c r="H50" s="364">
        <v>10.1</v>
      </c>
      <c r="I50" s="361" t="s">
        <v>244</v>
      </c>
      <c r="J50" s="364">
        <v>34169.089573156001</v>
      </c>
      <c r="K50" s="361" t="s">
        <v>244</v>
      </c>
      <c r="L50" s="364">
        <v>34169.089573156001</v>
      </c>
      <c r="M50" s="361" t="s">
        <v>7316</v>
      </c>
      <c r="N50" s="364">
        <v>3313553.1241820948</v>
      </c>
      <c r="O50" s="398" t="s">
        <v>8313</v>
      </c>
    </row>
    <row r="51" spans="1:15" ht="51" x14ac:dyDescent="0.25">
      <c r="A51" s="397" t="s">
        <v>714</v>
      </c>
      <c r="B51" s="360" t="s">
        <v>12</v>
      </c>
      <c r="C51" s="360" t="s">
        <v>715</v>
      </c>
      <c r="D51" s="360" t="s">
        <v>192</v>
      </c>
      <c r="E51" s="362" t="s">
        <v>3</v>
      </c>
      <c r="F51" s="361">
        <v>12450.66156</v>
      </c>
      <c r="G51" s="361" t="s">
        <v>244</v>
      </c>
      <c r="H51" s="364">
        <v>2.69</v>
      </c>
      <c r="I51" s="361" t="s">
        <v>244</v>
      </c>
      <c r="J51" s="364">
        <v>33492.279596400003</v>
      </c>
      <c r="K51" s="361" t="s">
        <v>244</v>
      </c>
      <c r="L51" s="364">
        <v>33492.279596400003</v>
      </c>
      <c r="M51" s="361" t="s">
        <v>8314</v>
      </c>
      <c r="N51" s="364">
        <v>3347045.4037784948</v>
      </c>
      <c r="O51" s="398" t="s">
        <v>8315</v>
      </c>
    </row>
    <row r="52" spans="1:15" ht="25.5" x14ac:dyDescent="0.25">
      <c r="A52" s="397" t="s">
        <v>858</v>
      </c>
      <c r="B52" s="360" t="s">
        <v>12</v>
      </c>
      <c r="C52" s="360" t="s">
        <v>859</v>
      </c>
      <c r="D52" s="360" t="s">
        <v>192</v>
      </c>
      <c r="E52" s="362" t="s">
        <v>16</v>
      </c>
      <c r="F52" s="361">
        <v>4783.6890684646796</v>
      </c>
      <c r="G52" s="361" t="s">
        <v>244</v>
      </c>
      <c r="H52" s="364">
        <v>6.68</v>
      </c>
      <c r="I52" s="361" t="s">
        <v>244</v>
      </c>
      <c r="J52" s="364">
        <v>31955.042977344063</v>
      </c>
      <c r="K52" s="361" t="s">
        <v>244</v>
      </c>
      <c r="L52" s="364">
        <v>31955.042977344063</v>
      </c>
      <c r="M52" s="361" t="s">
        <v>7317</v>
      </c>
      <c r="N52" s="364">
        <v>3379000.4467558386</v>
      </c>
      <c r="O52" s="398" t="s">
        <v>8316</v>
      </c>
    </row>
    <row r="53" spans="1:15" ht="25.5" x14ac:dyDescent="0.25">
      <c r="A53" s="397" t="s">
        <v>4180</v>
      </c>
      <c r="B53" s="360" t="s">
        <v>12</v>
      </c>
      <c r="C53" s="360" t="s">
        <v>4181</v>
      </c>
      <c r="D53" s="360" t="s">
        <v>192</v>
      </c>
      <c r="E53" s="362" t="s">
        <v>4</v>
      </c>
      <c r="F53" s="361">
        <v>7280.6611780000003</v>
      </c>
      <c r="G53" s="361" t="s">
        <v>244</v>
      </c>
      <c r="H53" s="364">
        <v>4.29</v>
      </c>
      <c r="I53" s="361" t="s">
        <v>244</v>
      </c>
      <c r="J53" s="364">
        <v>31234.03645362</v>
      </c>
      <c r="K53" s="361" t="s">
        <v>244</v>
      </c>
      <c r="L53" s="364">
        <v>31234.03645362</v>
      </c>
      <c r="M53" s="361" t="s">
        <v>7647</v>
      </c>
      <c r="N53" s="364">
        <v>3410234.4832094586</v>
      </c>
      <c r="O53" s="398" t="s">
        <v>8317</v>
      </c>
    </row>
    <row r="54" spans="1:15" x14ac:dyDescent="0.25">
      <c r="A54" s="397" t="s">
        <v>220</v>
      </c>
      <c r="B54" s="360" t="s">
        <v>12</v>
      </c>
      <c r="C54" s="360" t="s">
        <v>496</v>
      </c>
      <c r="D54" s="360" t="s">
        <v>215</v>
      </c>
      <c r="E54" s="362" t="s">
        <v>104</v>
      </c>
      <c r="F54" s="361">
        <v>1942.1906213520879</v>
      </c>
      <c r="G54" s="361" t="s">
        <v>244</v>
      </c>
      <c r="H54" s="364">
        <v>15.97</v>
      </c>
      <c r="I54" s="361" t="s">
        <v>244</v>
      </c>
      <c r="J54" s="364">
        <v>31016.784222992843</v>
      </c>
      <c r="K54" s="361" t="s">
        <v>244</v>
      </c>
      <c r="L54" s="364">
        <v>31016.784222992843</v>
      </c>
      <c r="M54" s="361" t="s">
        <v>7318</v>
      </c>
      <c r="N54" s="364">
        <v>3441251.2674324517</v>
      </c>
      <c r="O54" s="398" t="s">
        <v>8318</v>
      </c>
    </row>
    <row r="55" spans="1:15" ht="63.75" x14ac:dyDescent="0.25">
      <c r="A55" s="397" t="s">
        <v>1758</v>
      </c>
      <c r="B55" s="360" t="s">
        <v>12</v>
      </c>
      <c r="C55" s="360" t="s">
        <v>1759</v>
      </c>
      <c r="D55" s="360" t="s">
        <v>203</v>
      </c>
      <c r="E55" s="362" t="s">
        <v>2480</v>
      </c>
      <c r="F55" s="361">
        <v>1400.8105399999999</v>
      </c>
      <c r="G55" s="361" t="s">
        <v>244</v>
      </c>
      <c r="H55" s="364">
        <v>21.74</v>
      </c>
      <c r="I55" s="361" t="s">
        <v>244</v>
      </c>
      <c r="J55" s="364">
        <v>30453.6211396</v>
      </c>
      <c r="K55" s="361" t="s">
        <v>244</v>
      </c>
      <c r="L55" s="364">
        <v>30453.6211396</v>
      </c>
      <c r="M55" s="361" t="s">
        <v>7648</v>
      </c>
      <c r="N55" s="364">
        <v>3471704.8885720517</v>
      </c>
      <c r="O55" s="398" t="s">
        <v>8319</v>
      </c>
    </row>
    <row r="56" spans="1:15" ht="38.25" x14ac:dyDescent="0.25">
      <c r="A56" s="397" t="s">
        <v>263</v>
      </c>
      <c r="B56" s="360" t="s">
        <v>12</v>
      </c>
      <c r="C56" s="360" t="s">
        <v>264</v>
      </c>
      <c r="D56" s="360" t="s">
        <v>2425</v>
      </c>
      <c r="E56" s="362" t="s">
        <v>104</v>
      </c>
      <c r="F56" s="361">
        <v>20487.579321497848</v>
      </c>
      <c r="G56" s="361" t="s">
        <v>244</v>
      </c>
      <c r="H56" s="364">
        <v>1.48</v>
      </c>
      <c r="I56" s="361" t="s">
        <v>244</v>
      </c>
      <c r="J56" s="364">
        <v>30321.617395816815</v>
      </c>
      <c r="K56" s="361" t="s">
        <v>244</v>
      </c>
      <c r="L56" s="364">
        <v>30321.617395816815</v>
      </c>
      <c r="M56" s="361" t="s">
        <v>7648</v>
      </c>
      <c r="N56" s="364">
        <v>3502026.5059678685</v>
      </c>
      <c r="O56" s="398" t="s">
        <v>8320</v>
      </c>
    </row>
    <row r="57" spans="1:15" x14ac:dyDescent="0.25">
      <c r="A57" s="397" t="s">
        <v>223</v>
      </c>
      <c r="B57" s="360" t="s">
        <v>12</v>
      </c>
      <c r="C57" s="360" t="s">
        <v>508</v>
      </c>
      <c r="D57" s="360" t="s">
        <v>215</v>
      </c>
      <c r="E57" s="362" t="s">
        <v>104</v>
      </c>
      <c r="F57" s="361">
        <v>1867.5489307512839</v>
      </c>
      <c r="G57" s="361" t="s">
        <v>244</v>
      </c>
      <c r="H57" s="364">
        <v>15.97</v>
      </c>
      <c r="I57" s="361" t="s">
        <v>244</v>
      </c>
      <c r="J57" s="364">
        <v>29824.756424098006</v>
      </c>
      <c r="K57" s="361" t="s">
        <v>244</v>
      </c>
      <c r="L57" s="364">
        <v>29824.756424098006</v>
      </c>
      <c r="M57" s="361" t="s">
        <v>7319</v>
      </c>
      <c r="N57" s="364">
        <v>3531851.2623919663</v>
      </c>
      <c r="O57" s="398" t="s">
        <v>8321</v>
      </c>
    </row>
    <row r="58" spans="1:15" ht="76.5" x14ac:dyDescent="0.25">
      <c r="A58" s="397" t="s">
        <v>5546</v>
      </c>
      <c r="B58" s="360" t="s">
        <v>12</v>
      </c>
      <c r="C58" s="360" t="s">
        <v>5547</v>
      </c>
      <c r="D58" s="360" t="s">
        <v>192</v>
      </c>
      <c r="E58" s="362" t="s">
        <v>162</v>
      </c>
      <c r="F58" s="361">
        <v>423.04741200000001</v>
      </c>
      <c r="G58" s="361" t="s">
        <v>244</v>
      </c>
      <c r="H58" s="364">
        <v>69</v>
      </c>
      <c r="I58" s="361" t="s">
        <v>244</v>
      </c>
      <c r="J58" s="364">
        <v>29190.271428</v>
      </c>
      <c r="K58" s="361" t="s">
        <v>244</v>
      </c>
      <c r="L58" s="364">
        <v>29190.271428</v>
      </c>
      <c r="M58" s="361" t="s">
        <v>8322</v>
      </c>
      <c r="N58" s="364">
        <v>3561041.5338199665</v>
      </c>
      <c r="O58" s="398" t="s">
        <v>8323</v>
      </c>
    </row>
    <row r="59" spans="1:15" ht="38.25" x14ac:dyDescent="0.25">
      <c r="A59" s="397" t="s">
        <v>2232</v>
      </c>
      <c r="B59" s="360" t="s">
        <v>12</v>
      </c>
      <c r="C59" s="360" t="s">
        <v>2233</v>
      </c>
      <c r="D59" s="360" t="s">
        <v>192</v>
      </c>
      <c r="E59" s="362" t="s">
        <v>162</v>
      </c>
      <c r="F59" s="361">
        <v>469.3117737</v>
      </c>
      <c r="G59" s="361" t="s">
        <v>244</v>
      </c>
      <c r="H59" s="364">
        <v>58.72</v>
      </c>
      <c r="I59" s="361" t="s">
        <v>244</v>
      </c>
      <c r="J59" s="364">
        <v>27557.987351664</v>
      </c>
      <c r="K59" s="361" t="s">
        <v>244</v>
      </c>
      <c r="L59" s="364">
        <v>27557.987351664</v>
      </c>
      <c r="M59" s="361" t="s">
        <v>5732</v>
      </c>
      <c r="N59" s="364">
        <v>3588599.5211716304</v>
      </c>
      <c r="O59" s="398" t="s">
        <v>8324</v>
      </c>
    </row>
    <row r="60" spans="1:15" ht="76.5" x14ac:dyDescent="0.25">
      <c r="A60" s="397" t="s">
        <v>669</v>
      </c>
      <c r="B60" s="360" t="s">
        <v>12</v>
      </c>
      <c r="C60" s="360" t="s">
        <v>670</v>
      </c>
      <c r="D60" s="360" t="s">
        <v>192</v>
      </c>
      <c r="E60" s="362" t="s">
        <v>16</v>
      </c>
      <c r="F60" s="361">
        <v>1389.5550000000001</v>
      </c>
      <c r="G60" s="361" t="s">
        <v>244</v>
      </c>
      <c r="H60" s="364">
        <v>19.73</v>
      </c>
      <c r="I60" s="361" t="s">
        <v>244</v>
      </c>
      <c r="J60" s="364">
        <v>27415.920150000002</v>
      </c>
      <c r="K60" s="361" t="s">
        <v>244</v>
      </c>
      <c r="L60" s="364">
        <v>27415.920150000002</v>
      </c>
      <c r="M60" s="361" t="s">
        <v>5732</v>
      </c>
      <c r="N60" s="364">
        <v>3616015.4413216305</v>
      </c>
      <c r="O60" s="398" t="s">
        <v>8325</v>
      </c>
    </row>
    <row r="61" spans="1:15" ht="51" x14ac:dyDescent="0.25">
      <c r="A61" s="397" t="s">
        <v>2025</v>
      </c>
      <c r="B61" s="360" t="s">
        <v>12</v>
      </c>
      <c r="C61" s="360" t="s">
        <v>5601</v>
      </c>
      <c r="D61" s="360" t="s">
        <v>213</v>
      </c>
      <c r="E61" s="362" t="s">
        <v>4</v>
      </c>
      <c r="F61" s="361">
        <v>11</v>
      </c>
      <c r="G61" s="361" t="s">
        <v>244</v>
      </c>
      <c r="H61" s="364">
        <v>2393.89</v>
      </c>
      <c r="I61" s="361" t="s">
        <v>244</v>
      </c>
      <c r="J61" s="364">
        <v>26332.79</v>
      </c>
      <c r="K61" s="361" t="s">
        <v>244</v>
      </c>
      <c r="L61" s="364">
        <v>26332.79</v>
      </c>
      <c r="M61" s="361" t="s">
        <v>7371</v>
      </c>
      <c r="N61" s="364">
        <v>3642348.2313216305</v>
      </c>
      <c r="O61" s="398" t="s">
        <v>8326</v>
      </c>
    </row>
    <row r="62" spans="1:15" ht="25.5" x14ac:dyDescent="0.25">
      <c r="A62" s="397" t="s">
        <v>3945</v>
      </c>
      <c r="B62" s="360" t="s">
        <v>200</v>
      </c>
      <c r="C62" s="360" t="s">
        <v>3946</v>
      </c>
      <c r="D62" s="360" t="s">
        <v>192</v>
      </c>
      <c r="E62" s="362" t="s">
        <v>187</v>
      </c>
      <c r="F62" s="361">
        <v>178.227</v>
      </c>
      <c r="G62" s="361" t="s">
        <v>244</v>
      </c>
      <c r="H62" s="364">
        <v>147</v>
      </c>
      <c r="I62" s="361" t="s">
        <v>244</v>
      </c>
      <c r="J62" s="364">
        <v>26199.368999999999</v>
      </c>
      <c r="K62" s="361" t="s">
        <v>244</v>
      </c>
      <c r="L62" s="364">
        <v>26199.368999999999</v>
      </c>
      <c r="M62" s="361" t="s">
        <v>7371</v>
      </c>
      <c r="N62" s="364">
        <v>3668547.6003216305</v>
      </c>
      <c r="O62" s="398" t="s">
        <v>8327</v>
      </c>
    </row>
    <row r="63" spans="1:15" ht="51" x14ac:dyDescent="0.25">
      <c r="A63" s="397" t="s">
        <v>3010</v>
      </c>
      <c r="B63" s="360" t="s">
        <v>163</v>
      </c>
      <c r="C63" s="360" t="s">
        <v>3011</v>
      </c>
      <c r="D63" s="360" t="s">
        <v>192</v>
      </c>
      <c r="E63" s="362" t="s">
        <v>4</v>
      </c>
      <c r="F63" s="361">
        <v>80</v>
      </c>
      <c r="G63" s="361" t="s">
        <v>244</v>
      </c>
      <c r="H63" s="364">
        <v>322.19</v>
      </c>
      <c r="I63" s="361" t="s">
        <v>244</v>
      </c>
      <c r="J63" s="364">
        <v>25775.200000000001</v>
      </c>
      <c r="K63" s="361" t="s">
        <v>244</v>
      </c>
      <c r="L63" s="364">
        <v>25775.200000000001</v>
      </c>
      <c r="M63" s="361" t="s">
        <v>7649</v>
      </c>
      <c r="N63" s="364">
        <v>3694322.8003216302</v>
      </c>
      <c r="O63" s="398" t="s">
        <v>7650</v>
      </c>
    </row>
    <row r="64" spans="1:15" ht="38.25" x14ac:dyDescent="0.25">
      <c r="A64" s="397" t="s">
        <v>255</v>
      </c>
      <c r="B64" s="360" t="s">
        <v>12</v>
      </c>
      <c r="C64" s="360" t="s">
        <v>256</v>
      </c>
      <c r="D64" s="360" t="s">
        <v>2425</v>
      </c>
      <c r="E64" s="362" t="s">
        <v>104</v>
      </c>
      <c r="F64" s="361">
        <v>17531.117185681571</v>
      </c>
      <c r="G64" s="361" t="s">
        <v>244</v>
      </c>
      <c r="H64" s="364">
        <v>1.41</v>
      </c>
      <c r="I64" s="361" t="s">
        <v>244</v>
      </c>
      <c r="J64" s="364">
        <v>24718.875231811013</v>
      </c>
      <c r="K64" s="361" t="s">
        <v>244</v>
      </c>
      <c r="L64" s="364">
        <v>24718.875231811013</v>
      </c>
      <c r="M64" s="361" t="s">
        <v>7651</v>
      </c>
      <c r="N64" s="364">
        <v>3719041.6755534415</v>
      </c>
      <c r="O64" s="398" t="s">
        <v>8328</v>
      </c>
    </row>
    <row r="65" spans="1:15" ht="25.5" x14ac:dyDescent="0.25">
      <c r="A65" s="397" t="s">
        <v>1852</v>
      </c>
      <c r="B65" s="360" t="s">
        <v>200</v>
      </c>
      <c r="C65" s="360" t="s">
        <v>1853</v>
      </c>
      <c r="D65" s="360" t="s">
        <v>192</v>
      </c>
      <c r="E65" s="362" t="s">
        <v>297</v>
      </c>
      <c r="F65" s="361">
        <v>939.79200000000003</v>
      </c>
      <c r="G65" s="361" t="s">
        <v>244</v>
      </c>
      <c r="H65" s="364">
        <v>25.86</v>
      </c>
      <c r="I65" s="361" t="s">
        <v>244</v>
      </c>
      <c r="J65" s="364">
        <v>24303.021120000001</v>
      </c>
      <c r="K65" s="361" t="s">
        <v>244</v>
      </c>
      <c r="L65" s="364">
        <v>24303.021120000001</v>
      </c>
      <c r="M65" s="361" t="s">
        <v>8329</v>
      </c>
      <c r="N65" s="364">
        <v>3743344.6966734412</v>
      </c>
      <c r="O65" s="398" t="s">
        <v>8330</v>
      </c>
    </row>
    <row r="66" spans="1:15" x14ac:dyDescent="0.25">
      <c r="A66" s="397" t="s">
        <v>2135</v>
      </c>
      <c r="B66" s="360" t="s">
        <v>12</v>
      </c>
      <c r="C66" s="360" t="s">
        <v>2136</v>
      </c>
      <c r="D66" s="360" t="s">
        <v>192</v>
      </c>
      <c r="E66" s="362" t="s">
        <v>16</v>
      </c>
      <c r="F66" s="361">
        <v>3160.6390999999999</v>
      </c>
      <c r="G66" s="361" t="s">
        <v>244</v>
      </c>
      <c r="H66" s="364">
        <v>7.45</v>
      </c>
      <c r="I66" s="361" t="s">
        <v>244</v>
      </c>
      <c r="J66" s="364">
        <v>23546.761295</v>
      </c>
      <c r="K66" s="361" t="s">
        <v>244</v>
      </c>
      <c r="L66" s="364">
        <v>23546.761295</v>
      </c>
      <c r="M66" s="361" t="s">
        <v>7652</v>
      </c>
      <c r="N66" s="364">
        <v>3766891.4579684413</v>
      </c>
      <c r="O66" s="398" t="s">
        <v>8331</v>
      </c>
    </row>
    <row r="67" spans="1:15" ht="25.5" x14ac:dyDescent="0.25">
      <c r="A67" s="397" t="s">
        <v>1858</v>
      </c>
      <c r="B67" s="360" t="s">
        <v>12</v>
      </c>
      <c r="C67" s="360" t="s">
        <v>1859</v>
      </c>
      <c r="D67" s="360" t="s">
        <v>192</v>
      </c>
      <c r="E67" s="362" t="s">
        <v>16</v>
      </c>
      <c r="F67" s="361">
        <v>4626.0140579999997</v>
      </c>
      <c r="G67" s="361" t="s">
        <v>244</v>
      </c>
      <c r="H67" s="364">
        <v>5.03</v>
      </c>
      <c r="I67" s="361" t="s">
        <v>244</v>
      </c>
      <c r="J67" s="364">
        <v>23268.85071174</v>
      </c>
      <c r="K67" s="361" t="s">
        <v>244</v>
      </c>
      <c r="L67" s="364">
        <v>23268.85071174</v>
      </c>
      <c r="M67" s="361" t="s">
        <v>3419</v>
      </c>
      <c r="N67" s="364">
        <v>3790160.3086801814</v>
      </c>
      <c r="O67" s="398" t="s">
        <v>8332</v>
      </c>
    </row>
    <row r="68" spans="1:15" ht="25.5" x14ac:dyDescent="0.25">
      <c r="A68" s="397" t="s">
        <v>734</v>
      </c>
      <c r="B68" s="360" t="s">
        <v>12</v>
      </c>
      <c r="C68" s="360" t="s">
        <v>735</v>
      </c>
      <c r="D68" s="360" t="s">
        <v>192</v>
      </c>
      <c r="E68" s="362" t="s">
        <v>105</v>
      </c>
      <c r="F68" s="361">
        <v>662.74100499999997</v>
      </c>
      <c r="G68" s="361" t="s">
        <v>244</v>
      </c>
      <c r="H68" s="364">
        <v>34.549999999999997</v>
      </c>
      <c r="I68" s="361" t="s">
        <v>244</v>
      </c>
      <c r="J68" s="364">
        <v>22897.70172275</v>
      </c>
      <c r="K68" s="361" t="s">
        <v>244</v>
      </c>
      <c r="L68" s="364">
        <v>22897.70172275</v>
      </c>
      <c r="M68" s="361" t="s">
        <v>3419</v>
      </c>
      <c r="N68" s="364">
        <v>3813058.0104029314</v>
      </c>
      <c r="O68" s="398" t="s">
        <v>8333</v>
      </c>
    </row>
    <row r="69" spans="1:15" ht="38.25" x14ac:dyDescent="0.25">
      <c r="A69" s="397" t="s">
        <v>2875</v>
      </c>
      <c r="B69" s="360" t="s">
        <v>12</v>
      </c>
      <c r="C69" s="360" t="s">
        <v>2876</v>
      </c>
      <c r="D69" s="360" t="s">
        <v>192</v>
      </c>
      <c r="E69" s="362" t="s">
        <v>3</v>
      </c>
      <c r="F69" s="361">
        <v>669.98123999999996</v>
      </c>
      <c r="G69" s="361" t="s">
        <v>244</v>
      </c>
      <c r="H69" s="364">
        <v>32.79</v>
      </c>
      <c r="I69" s="361" t="s">
        <v>244</v>
      </c>
      <c r="J69" s="364">
        <v>21968.684859600002</v>
      </c>
      <c r="K69" s="361" t="s">
        <v>244</v>
      </c>
      <c r="L69" s="364">
        <v>21968.684859600002</v>
      </c>
      <c r="M69" s="361" t="s">
        <v>7653</v>
      </c>
      <c r="N69" s="364">
        <v>3835026.6952625313</v>
      </c>
      <c r="O69" s="398" t="s">
        <v>8334</v>
      </c>
    </row>
    <row r="70" spans="1:15" ht="51" x14ac:dyDescent="0.25">
      <c r="A70" s="397" t="s">
        <v>5568</v>
      </c>
      <c r="B70" s="360" t="s">
        <v>12</v>
      </c>
      <c r="C70" s="360" t="s">
        <v>5569</v>
      </c>
      <c r="D70" s="360" t="s">
        <v>192</v>
      </c>
      <c r="E70" s="362" t="s">
        <v>4</v>
      </c>
      <c r="F70" s="361">
        <v>14</v>
      </c>
      <c r="G70" s="361" t="s">
        <v>244</v>
      </c>
      <c r="H70" s="364">
        <v>1529.41</v>
      </c>
      <c r="I70" s="361" t="s">
        <v>244</v>
      </c>
      <c r="J70" s="364">
        <v>21411.74</v>
      </c>
      <c r="K70" s="361" t="s">
        <v>244</v>
      </c>
      <c r="L70" s="364">
        <v>21411.74</v>
      </c>
      <c r="M70" s="361" t="s">
        <v>7320</v>
      </c>
      <c r="N70" s="364">
        <v>3856438.4352625315</v>
      </c>
      <c r="O70" s="398" t="s">
        <v>8335</v>
      </c>
    </row>
    <row r="71" spans="1:15" ht="25.5" x14ac:dyDescent="0.25">
      <c r="A71" s="397" t="s">
        <v>206</v>
      </c>
      <c r="B71" s="360" t="s">
        <v>12</v>
      </c>
      <c r="C71" s="360" t="s">
        <v>296</v>
      </c>
      <c r="D71" s="360" t="s">
        <v>192</v>
      </c>
      <c r="E71" s="362" t="s">
        <v>3</v>
      </c>
      <c r="F71" s="361">
        <v>5965.860462226</v>
      </c>
      <c r="G71" s="361" t="s">
        <v>244</v>
      </c>
      <c r="H71" s="364">
        <v>3.53</v>
      </c>
      <c r="I71" s="361" t="s">
        <v>244</v>
      </c>
      <c r="J71" s="364">
        <v>21059.487431657781</v>
      </c>
      <c r="K71" s="361" t="s">
        <v>244</v>
      </c>
      <c r="L71" s="364">
        <v>21059.487431657781</v>
      </c>
      <c r="M71" s="361" t="s">
        <v>5319</v>
      </c>
      <c r="N71" s="364">
        <v>3877497.922694189</v>
      </c>
      <c r="O71" s="398" t="s">
        <v>8336</v>
      </c>
    </row>
    <row r="72" spans="1:15" ht="38.25" x14ac:dyDescent="0.25">
      <c r="A72" s="397" t="s">
        <v>702</v>
      </c>
      <c r="B72" s="360" t="s">
        <v>12</v>
      </c>
      <c r="C72" s="360" t="s">
        <v>703</v>
      </c>
      <c r="D72" s="360" t="s">
        <v>192</v>
      </c>
      <c r="E72" s="362" t="s">
        <v>3</v>
      </c>
      <c r="F72" s="361">
        <v>1176.0252</v>
      </c>
      <c r="G72" s="361" t="s">
        <v>244</v>
      </c>
      <c r="H72" s="364">
        <v>17.53</v>
      </c>
      <c r="I72" s="361" t="s">
        <v>244</v>
      </c>
      <c r="J72" s="364">
        <v>20615.721755999999</v>
      </c>
      <c r="K72" s="361" t="s">
        <v>244</v>
      </c>
      <c r="L72" s="364">
        <v>20615.721755999999</v>
      </c>
      <c r="M72" s="361" t="s">
        <v>5733</v>
      </c>
      <c r="N72" s="364">
        <v>3898113.6444501891</v>
      </c>
      <c r="O72" s="398" t="s">
        <v>8337</v>
      </c>
    </row>
    <row r="73" spans="1:15" ht="38.25" x14ac:dyDescent="0.25">
      <c r="A73" s="397" t="s">
        <v>4366</v>
      </c>
      <c r="B73" s="360" t="s">
        <v>12</v>
      </c>
      <c r="C73" s="360" t="s">
        <v>4367</v>
      </c>
      <c r="D73" s="360" t="s">
        <v>2425</v>
      </c>
      <c r="E73" s="362" t="s">
        <v>205</v>
      </c>
      <c r="F73" s="361">
        <v>24.1</v>
      </c>
      <c r="G73" s="361" t="s">
        <v>244</v>
      </c>
      <c r="H73" s="364">
        <v>826.39</v>
      </c>
      <c r="I73" s="361" t="s">
        <v>244</v>
      </c>
      <c r="J73" s="364">
        <v>19915.999</v>
      </c>
      <c r="K73" s="361" t="s">
        <v>244</v>
      </c>
      <c r="L73" s="364">
        <v>19915.999</v>
      </c>
      <c r="M73" s="361" t="s">
        <v>5707</v>
      </c>
      <c r="N73" s="364">
        <v>3918029.6434501894</v>
      </c>
      <c r="O73" s="398" t="s">
        <v>8338</v>
      </c>
    </row>
    <row r="74" spans="1:15" ht="25.5" x14ac:dyDescent="0.25">
      <c r="A74" s="397" t="s">
        <v>652</v>
      </c>
      <c r="B74" s="360" t="s">
        <v>12</v>
      </c>
      <c r="C74" s="360" t="s">
        <v>653</v>
      </c>
      <c r="D74" s="360" t="s">
        <v>192</v>
      </c>
      <c r="E74" s="362" t="s">
        <v>3</v>
      </c>
      <c r="F74" s="361">
        <v>1178.5225212</v>
      </c>
      <c r="G74" s="361" t="s">
        <v>244</v>
      </c>
      <c r="H74" s="364">
        <v>16.75</v>
      </c>
      <c r="I74" s="361" t="s">
        <v>244</v>
      </c>
      <c r="J74" s="364">
        <v>19740.252230099999</v>
      </c>
      <c r="K74" s="361" t="s">
        <v>244</v>
      </c>
      <c r="L74" s="364">
        <v>19740.252230099999</v>
      </c>
      <c r="M74" s="361" t="s">
        <v>5707</v>
      </c>
      <c r="N74" s="364">
        <v>3937769.8956802892</v>
      </c>
      <c r="O74" s="398" t="s">
        <v>8339</v>
      </c>
    </row>
    <row r="75" spans="1:15" ht="63.75" x14ac:dyDescent="0.25">
      <c r="A75" s="397" t="s">
        <v>5294</v>
      </c>
      <c r="B75" s="360" t="s">
        <v>12</v>
      </c>
      <c r="C75" s="360" t="s">
        <v>5295</v>
      </c>
      <c r="D75" s="360" t="s">
        <v>192</v>
      </c>
      <c r="E75" s="362" t="s">
        <v>4</v>
      </c>
      <c r="F75" s="361">
        <v>1</v>
      </c>
      <c r="G75" s="361" t="s">
        <v>244</v>
      </c>
      <c r="H75" s="364">
        <v>19632.71</v>
      </c>
      <c r="I75" s="361" t="s">
        <v>244</v>
      </c>
      <c r="J75" s="364">
        <v>19632.71</v>
      </c>
      <c r="K75" s="361" t="s">
        <v>244</v>
      </c>
      <c r="L75" s="364">
        <v>19632.71</v>
      </c>
      <c r="M75" s="361" t="s">
        <v>5707</v>
      </c>
      <c r="N75" s="364">
        <v>3957402.6056802892</v>
      </c>
      <c r="O75" s="398" t="s">
        <v>8340</v>
      </c>
    </row>
    <row r="76" spans="1:15" ht="38.25" x14ac:dyDescent="0.25">
      <c r="A76" s="397" t="s">
        <v>1936</v>
      </c>
      <c r="B76" s="360" t="s">
        <v>12</v>
      </c>
      <c r="C76" s="360" t="s">
        <v>1937</v>
      </c>
      <c r="D76" s="360" t="s">
        <v>192</v>
      </c>
      <c r="E76" s="362" t="s">
        <v>3</v>
      </c>
      <c r="F76" s="361">
        <v>2814</v>
      </c>
      <c r="G76" s="361" t="s">
        <v>244</v>
      </c>
      <c r="H76" s="364">
        <v>6.88</v>
      </c>
      <c r="I76" s="361" t="s">
        <v>244</v>
      </c>
      <c r="J76" s="364">
        <v>19360.32</v>
      </c>
      <c r="K76" s="361" t="s">
        <v>244</v>
      </c>
      <c r="L76" s="364">
        <v>19360.32</v>
      </c>
      <c r="M76" s="361" t="s">
        <v>5233</v>
      </c>
      <c r="N76" s="364">
        <v>3976762.925680289</v>
      </c>
      <c r="O76" s="398" t="s">
        <v>8341</v>
      </c>
    </row>
    <row r="77" spans="1:15" ht="25.5" x14ac:dyDescent="0.25">
      <c r="A77" s="397" t="s">
        <v>3988</v>
      </c>
      <c r="B77" s="360" t="s">
        <v>12</v>
      </c>
      <c r="C77" s="360" t="s">
        <v>3989</v>
      </c>
      <c r="D77" s="360" t="s">
        <v>192</v>
      </c>
      <c r="E77" s="362" t="s">
        <v>162</v>
      </c>
      <c r="F77" s="361">
        <v>1380.05</v>
      </c>
      <c r="G77" s="361" t="s">
        <v>244</v>
      </c>
      <c r="H77" s="364">
        <v>13.95</v>
      </c>
      <c r="I77" s="361" t="s">
        <v>244</v>
      </c>
      <c r="J77" s="364">
        <v>19251.697499999998</v>
      </c>
      <c r="K77" s="361" t="s">
        <v>244</v>
      </c>
      <c r="L77" s="364">
        <v>19251.697499999998</v>
      </c>
      <c r="M77" s="361" t="s">
        <v>5233</v>
      </c>
      <c r="N77" s="364">
        <v>3996014.6231802893</v>
      </c>
      <c r="O77" s="398" t="s">
        <v>8342</v>
      </c>
    </row>
    <row r="78" spans="1:15" ht="63.75" x14ac:dyDescent="0.25">
      <c r="A78" s="397" t="s">
        <v>5983</v>
      </c>
      <c r="B78" s="360" t="s">
        <v>12</v>
      </c>
      <c r="C78" s="360" t="s">
        <v>5984</v>
      </c>
      <c r="D78" s="360" t="s">
        <v>192</v>
      </c>
      <c r="E78" s="362" t="s">
        <v>3</v>
      </c>
      <c r="F78" s="361">
        <v>133.20500000000001</v>
      </c>
      <c r="G78" s="361" t="s">
        <v>244</v>
      </c>
      <c r="H78" s="364">
        <v>143.18</v>
      </c>
      <c r="I78" s="361" t="s">
        <v>244</v>
      </c>
      <c r="J78" s="364">
        <v>19072.2919</v>
      </c>
      <c r="K78" s="361" t="s">
        <v>244</v>
      </c>
      <c r="L78" s="364">
        <v>19072.2919</v>
      </c>
      <c r="M78" s="361" t="s">
        <v>5233</v>
      </c>
      <c r="N78" s="364">
        <v>4015086.9150802894</v>
      </c>
      <c r="O78" s="398" t="s">
        <v>8343</v>
      </c>
    </row>
    <row r="79" spans="1:15" x14ac:dyDescent="0.25">
      <c r="A79" s="397" t="s">
        <v>2869</v>
      </c>
      <c r="B79" s="360" t="s">
        <v>12</v>
      </c>
      <c r="C79" s="360" t="s">
        <v>2870</v>
      </c>
      <c r="D79" s="360" t="s">
        <v>192</v>
      </c>
      <c r="E79" s="362" t="s">
        <v>16</v>
      </c>
      <c r="F79" s="361">
        <v>5942.232</v>
      </c>
      <c r="G79" s="361" t="s">
        <v>244</v>
      </c>
      <c r="H79" s="364">
        <v>3.17</v>
      </c>
      <c r="I79" s="361" t="s">
        <v>244</v>
      </c>
      <c r="J79" s="364">
        <v>18836.87544</v>
      </c>
      <c r="K79" s="361" t="s">
        <v>244</v>
      </c>
      <c r="L79" s="364">
        <v>18836.87544</v>
      </c>
      <c r="M79" s="361" t="s">
        <v>5734</v>
      </c>
      <c r="N79" s="364">
        <v>4033923.790520289</v>
      </c>
      <c r="O79" s="398" t="s">
        <v>8344</v>
      </c>
    </row>
    <row r="80" spans="1:15" ht="51" x14ac:dyDescent="0.25">
      <c r="A80" s="397" t="s">
        <v>2871</v>
      </c>
      <c r="B80" s="360" t="s">
        <v>12</v>
      </c>
      <c r="C80" s="360" t="s">
        <v>2872</v>
      </c>
      <c r="D80" s="360" t="s">
        <v>192</v>
      </c>
      <c r="E80" s="362" t="s">
        <v>162</v>
      </c>
      <c r="F80" s="361">
        <v>31.741499999999998</v>
      </c>
      <c r="G80" s="361" t="s">
        <v>244</v>
      </c>
      <c r="H80" s="364">
        <v>577.16</v>
      </c>
      <c r="I80" s="361" t="s">
        <v>244</v>
      </c>
      <c r="J80" s="364">
        <v>18319.924139999999</v>
      </c>
      <c r="K80" s="361" t="s">
        <v>244</v>
      </c>
      <c r="L80" s="364">
        <v>18319.924139999999</v>
      </c>
      <c r="M80" s="361" t="s">
        <v>5320</v>
      </c>
      <c r="N80" s="364">
        <v>4052243.7146602892</v>
      </c>
      <c r="O80" s="398" t="s">
        <v>8345</v>
      </c>
    </row>
    <row r="81" spans="1:15" ht="25.5" x14ac:dyDescent="0.25">
      <c r="A81" s="397" t="s">
        <v>229</v>
      </c>
      <c r="B81" s="360" t="s">
        <v>12</v>
      </c>
      <c r="C81" s="360" t="s">
        <v>851</v>
      </c>
      <c r="D81" s="360" t="s">
        <v>192</v>
      </c>
      <c r="E81" s="362" t="s">
        <v>187</v>
      </c>
      <c r="F81" s="361">
        <v>151.92923954857139</v>
      </c>
      <c r="G81" s="361" t="s">
        <v>244</v>
      </c>
      <c r="H81" s="364">
        <v>117.64</v>
      </c>
      <c r="I81" s="361" t="s">
        <v>244</v>
      </c>
      <c r="J81" s="364">
        <v>17872.955740493941</v>
      </c>
      <c r="K81" s="361" t="s">
        <v>244</v>
      </c>
      <c r="L81" s="364">
        <v>17872.955740493941</v>
      </c>
      <c r="M81" s="361" t="s">
        <v>8346</v>
      </c>
      <c r="N81" s="364">
        <v>4070116.670400783</v>
      </c>
      <c r="O81" s="398" t="s">
        <v>8347</v>
      </c>
    </row>
    <row r="82" spans="1:15" ht="25.5" x14ac:dyDescent="0.25">
      <c r="A82" s="397" t="s">
        <v>233</v>
      </c>
      <c r="B82" s="360" t="s">
        <v>12</v>
      </c>
      <c r="C82" s="360" t="s">
        <v>877</v>
      </c>
      <c r="D82" s="360" t="s">
        <v>215</v>
      </c>
      <c r="E82" s="362" t="s">
        <v>104</v>
      </c>
      <c r="F82" s="361">
        <v>524.08133953669983</v>
      </c>
      <c r="G82" s="361" t="s">
        <v>244</v>
      </c>
      <c r="H82" s="364">
        <v>32.33</v>
      </c>
      <c r="I82" s="361" t="s">
        <v>244</v>
      </c>
      <c r="J82" s="364">
        <v>16943.549707221508</v>
      </c>
      <c r="K82" s="361" t="s">
        <v>244</v>
      </c>
      <c r="L82" s="364">
        <v>16943.549707221508</v>
      </c>
      <c r="M82" s="361" t="s">
        <v>5708</v>
      </c>
      <c r="N82" s="364">
        <v>4087060.2201080048</v>
      </c>
      <c r="O82" s="398" t="s">
        <v>8348</v>
      </c>
    </row>
    <row r="83" spans="1:15" x14ac:dyDescent="0.25">
      <c r="A83" s="397" t="s">
        <v>2151</v>
      </c>
      <c r="B83" s="360" t="s">
        <v>12</v>
      </c>
      <c r="C83" s="360" t="s">
        <v>2152</v>
      </c>
      <c r="D83" s="360" t="s">
        <v>215</v>
      </c>
      <c r="E83" s="362" t="s">
        <v>104</v>
      </c>
      <c r="F83" s="361">
        <v>695.79791413600492</v>
      </c>
      <c r="G83" s="361" t="s">
        <v>244</v>
      </c>
      <c r="H83" s="364">
        <v>23.86</v>
      </c>
      <c r="I83" s="361" t="s">
        <v>244</v>
      </c>
      <c r="J83" s="364">
        <v>16601.738231285075</v>
      </c>
      <c r="K83" s="361" t="s">
        <v>244</v>
      </c>
      <c r="L83" s="364">
        <v>16601.738231285075</v>
      </c>
      <c r="M83" s="361" t="s">
        <v>2426</v>
      </c>
      <c r="N83" s="364">
        <v>4103661.9583392898</v>
      </c>
      <c r="O83" s="398" t="s">
        <v>8349</v>
      </c>
    </row>
    <row r="84" spans="1:15" ht="25.5" x14ac:dyDescent="0.25">
      <c r="A84" s="397" t="s">
        <v>4967</v>
      </c>
      <c r="B84" s="360" t="s">
        <v>163</v>
      </c>
      <c r="C84" s="360" t="s">
        <v>4968</v>
      </c>
      <c r="D84" s="360" t="s">
        <v>192</v>
      </c>
      <c r="E84" s="362" t="s">
        <v>4</v>
      </c>
      <c r="F84" s="361">
        <v>567.05439999999999</v>
      </c>
      <c r="G84" s="361" t="s">
        <v>244</v>
      </c>
      <c r="H84" s="364">
        <v>28.9</v>
      </c>
      <c r="I84" s="361" t="s">
        <v>244</v>
      </c>
      <c r="J84" s="364">
        <v>16387.872159999999</v>
      </c>
      <c r="K84" s="361" t="s">
        <v>244</v>
      </c>
      <c r="L84" s="364">
        <v>16387.872159999999</v>
      </c>
      <c r="M84" s="361" t="s">
        <v>2426</v>
      </c>
      <c r="N84" s="364">
        <v>4120049.8304992896</v>
      </c>
      <c r="O84" s="398" t="s">
        <v>8350</v>
      </c>
    </row>
    <row r="85" spans="1:15" ht="63.75" x14ac:dyDescent="0.25">
      <c r="A85" s="397" t="s">
        <v>2881</v>
      </c>
      <c r="B85" s="360" t="s">
        <v>12</v>
      </c>
      <c r="C85" s="360" t="s">
        <v>2882</v>
      </c>
      <c r="D85" s="360" t="s">
        <v>192</v>
      </c>
      <c r="E85" s="362" t="s">
        <v>3</v>
      </c>
      <c r="F85" s="361">
        <v>318.37520000000001</v>
      </c>
      <c r="G85" s="361" t="s">
        <v>244</v>
      </c>
      <c r="H85" s="364">
        <v>51.35</v>
      </c>
      <c r="I85" s="361" t="s">
        <v>244</v>
      </c>
      <c r="J85" s="364">
        <v>16348.56652</v>
      </c>
      <c r="K85" s="361" t="s">
        <v>244</v>
      </c>
      <c r="L85" s="364">
        <v>16348.56652</v>
      </c>
      <c r="M85" s="361" t="s">
        <v>2426</v>
      </c>
      <c r="N85" s="364">
        <v>4136398.3970192899</v>
      </c>
      <c r="O85" s="398" t="s">
        <v>8351</v>
      </c>
    </row>
    <row r="86" spans="1:15" ht="25.5" x14ac:dyDescent="0.25">
      <c r="A86" s="397" t="s">
        <v>224</v>
      </c>
      <c r="B86" s="360" t="s">
        <v>12</v>
      </c>
      <c r="C86" s="360" t="s">
        <v>511</v>
      </c>
      <c r="D86" s="360" t="s">
        <v>215</v>
      </c>
      <c r="E86" s="362" t="s">
        <v>104</v>
      </c>
      <c r="F86" s="361">
        <v>1006.811398971528</v>
      </c>
      <c r="G86" s="361" t="s">
        <v>244</v>
      </c>
      <c r="H86" s="364">
        <v>15.97</v>
      </c>
      <c r="I86" s="361" t="s">
        <v>244</v>
      </c>
      <c r="J86" s="364">
        <v>16078.778041575302</v>
      </c>
      <c r="K86" s="361" t="s">
        <v>244</v>
      </c>
      <c r="L86" s="364">
        <v>16078.778041575302</v>
      </c>
      <c r="M86" s="361" t="s">
        <v>7321</v>
      </c>
      <c r="N86" s="364">
        <v>4152477.175060865</v>
      </c>
      <c r="O86" s="398" t="s">
        <v>8352</v>
      </c>
    </row>
    <row r="87" spans="1:15" ht="38.25" x14ac:dyDescent="0.25">
      <c r="A87" s="397" t="s">
        <v>744</v>
      </c>
      <c r="B87" s="360" t="s">
        <v>12</v>
      </c>
      <c r="C87" s="360" t="s">
        <v>745</v>
      </c>
      <c r="D87" s="360" t="s">
        <v>192</v>
      </c>
      <c r="E87" s="362" t="s">
        <v>3</v>
      </c>
      <c r="F87" s="361">
        <v>607.09742757599997</v>
      </c>
      <c r="G87" s="361" t="s">
        <v>244</v>
      </c>
      <c r="H87" s="364">
        <v>26.25</v>
      </c>
      <c r="I87" s="361" t="s">
        <v>244</v>
      </c>
      <c r="J87" s="364">
        <v>15936.30747387</v>
      </c>
      <c r="K87" s="361" t="s">
        <v>244</v>
      </c>
      <c r="L87" s="364">
        <v>15936.30747387</v>
      </c>
      <c r="M87" s="361" t="s">
        <v>7321</v>
      </c>
      <c r="N87" s="364">
        <v>4168413.482534735</v>
      </c>
      <c r="O87" s="398" t="s">
        <v>8353</v>
      </c>
    </row>
    <row r="88" spans="1:15" ht="25.5" x14ac:dyDescent="0.25">
      <c r="A88" s="397" t="s">
        <v>1830</v>
      </c>
      <c r="B88" s="360" t="s">
        <v>12</v>
      </c>
      <c r="C88" s="360" t="s">
        <v>1831</v>
      </c>
      <c r="D88" s="360" t="s">
        <v>192</v>
      </c>
      <c r="E88" s="362" t="s">
        <v>16</v>
      </c>
      <c r="F88" s="361">
        <v>2985.2</v>
      </c>
      <c r="G88" s="361" t="s">
        <v>244</v>
      </c>
      <c r="H88" s="364">
        <v>5.27</v>
      </c>
      <c r="I88" s="361" t="s">
        <v>244</v>
      </c>
      <c r="J88" s="364">
        <v>15732.004000000001</v>
      </c>
      <c r="K88" s="361" t="s">
        <v>244</v>
      </c>
      <c r="L88" s="364">
        <v>15732.004000000001</v>
      </c>
      <c r="M88" s="361" t="s">
        <v>7321</v>
      </c>
      <c r="N88" s="364">
        <v>4184145.4865347352</v>
      </c>
      <c r="O88" s="398" t="s">
        <v>8354</v>
      </c>
    </row>
    <row r="89" spans="1:15" ht="51" x14ac:dyDescent="0.25">
      <c r="A89" s="397" t="s">
        <v>3377</v>
      </c>
      <c r="B89" s="360" t="s">
        <v>163</v>
      </c>
      <c r="C89" s="360" t="s">
        <v>3378</v>
      </c>
      <c r="D89" s="360" t="s">
        <v>213</v>
      </c>
      <c r="E89" s="362" t="s">
        <v>4</v>
      </c>
      <c r="F89" s="361">
        <v>2</v>
      </c>
      <c r="G89" s="361" t="s">
        <v>244</v>
      </c>
      <c r="H89" s="364">
        <v>7551.5</v>
      </c>
      <c r="I89" s="361" t="s">
        <v>244</v>
      </c>
      <c r="J89" s="364">
        <v>15103</v>
      </c>
      <c r="K89" s="361" t="s">
        <v>244</v>
      </c>
      <c r="L89" s="364">
        <v>15103</v>
      </c>
      <c r="M89" s="361" t="s">
        <v>7322</v>
      </c>
      <c r="N89" s="364">
        <v>4199248.4865347352</v>
      </c>
      <c r="O89" s="398" t="s">
        <v>8355</v>
      </c>
    </row>
    <row r="90" spans="1:15" ht="25.5" x14ac:dyDescent="0.25">
      <c r="A90" s="397" t="s">
        <v>5653</v>
      </c>
      <c r="B90" s="360" t="s">
        <v>253</v>
      </c>
      <c r="C90" s="360" t="s">
        <v>5654</v>
      </c>
      <c r="D90" s="360" t="s">
        <v>192</v>
      </c>
      <c r="E90" s="362" t="s">
        <v>104</v>
      </c>
      <c r="F90" s="361">
        <v>23</v>
      </c>
      <c r="G90" s="361" t="s">
        <v>244</v>
      </c>
      <c r="H90" s="364">
        <v>650</v>
      </c>
      <c r="I90" s="361" t="s">
        <v>244</v>
      </c>
      <c r="J90" s="364">
        <v>14950</v>
      </c>
      <c r="K90" s="361" t="s">
        <v>244</v>
      </c>
      <c r="L90" s="364">
        <v>14950</v>
      </c>
      <c r="M90" s="361" t="s">
        <v>7322</v>
      </c>
      <c r="N90" s="364">
        <v>4214198.4865347352</v>
      </c>
      <c r="O90" s="398" t="s">
        <v>8356</v>
      </c>
    </row>
    <row r="91" spans="1:15" x14ac:dyDescent="0.25">
      <c r="A91" s="397" t="s">
        <v>1069</v>
      </c>
      <c r="B91" s="360" t="s">
        <v>12</v>
      </c>
      <c r="C91" s="360" t="s">
        <v>1070</v>
      </c>
      <c r="D91" s="360" t="s">
        <v>192</v>
      </c>
      <c r="E91" s="362" t="s">
        <v>3</v>
      </c>
      <c r="F91" s="361">
        <v>233.04750000000001</v>
      </c>
      <c r="G91" s="361" t="s">
        <v>244</v>
      </c>
      <c r="H91" s="364">
        <v>63.38</v>
      </c>
      <c r="I91" s="361" t="s">
        <v>244</v>
      </c>
      <c r="J91" s="364">
        <v>14770.55055</v>
      </c>
      <c r="K91" s="361" t="s">
        <v>244</v>
      </c>
      <c r="L91" s="364">
        <v>14770.55055</v>
      </c>
      <c r="M91" s="361" t="s">
        <v>7322</v>
      </c>
      <c r="N91" s="364">
        <v>4228969.037084735</v>
      </c>
      <c r="O91" s="398" t="s">
        <v>8357</v>
      </c>
    </row>
    <row r="92" spans="1:15" ht="38.25" x14ac:dyDescent="0.25">
      <c r="A92" s="397" t="s">
        <v>301</v>
      </c>
      <c r="B92" s="360" t="s">
        <v>12</v>
      </c>
      <c r="C92" s="360" t="s">
        <v>302</v>
      </c>
      <c r="D92" s="360" t="s">
        <v>192</v>
      </c>
      <c r="E92" s="362" t="s">
        <v>16</v>
      </c>
      <c r="F92" s="361">
        <v>597.94620007444996</v>
      </c>
      <c r="G92" s="361" t="s">
        <v>244</v>
      </c>
      <c r="H92" s="364">
        <v>24.61</v>
      </c>
      <c r="I92" s="361" t="s">
        <v>244</v>
      </c>
      <c r="J92" s="364">
        <v>14715.455983832215</v>
      </c>
      <c r="K92" s="361" t="s">
        <v>244</v>
      </c>
      <c r="L92" s="364">
        <v>14715.455983832215</v>
      </c>
      <c r="M92" s="361" t="s">
        <v>7322</v>
      </c>
      <c r="N92" s="364">
        <v>4243684.4930685675</v>
      </c>
      <c r="O92" s="398" t="s">
        <v>8358</v>
      </c>
    </row>
    <row r="93" spans="1:15" x14ac:dyDescent="0.25">
      <c r="A93" s="397" t="s">
        <v>1816</v>
      </c>
      <c r="B93" s="360" t="s">
        <v>12</v>
      </c>
      <c r="C93" s="360" t="s">
        <v>1817</v>
      </c>
      <c r="D93" s="360" t="s">
        <v>192</v>
      </c>
      <c r="E93" s="362" t="s">
        <v>16</v>
      </c>
      <c r="F93" s="361">
        <v>5241.1141900000002</v>
      </c>
      <c r="G93" s="361" t="s">
        <v>244</v>
      </c>
      <c r="H93" s="364">
        <v>2.76</v>
      </c>
      <c r="I93" s="361" t="s">
        <v>244</v>
      </c>
      <c r="J93" s="364">
        <v>14465.475164400001</v>
      </c>
      <c r="K93" s="361" t="s">
        <v>244</v>
      </c>
      <c r="L93" s="364">
        <v>14465.475164400001</v>
      </c>
      <c r="M93" s="361" t="s">
        <v>7654</v>
      </c>
      <c r="N93" s="364">
        <v>4258149.968232967</v>
      </c>
      <c r="O93" s="398" t="s">
        <v>8359</v>
      </c>
    </row>
    <row r="94" spans="1:15" ht="25.5" x14ac:dyDescent="0.25">
      <c r="A94" s="397" t="s">
        <v>5108</v>
      </c>
      <c r="B94" s="360" t="s">
        <v>200</v>
      </c>
      <c r="C94" s="360" t="s">
        <v>5109</v>
      </c>
      <c r="D94" s="360" t="s">
        <v>201</v>
      </c>
      <c r="E94" s="362" t="s">
        <v>202</v>
      </c>
      <c r="F94" s="361">
        <v>2</v>
      </c>
      <c r="G94" s="361" t="s">
        <v>244</v>
      </c>
      <c r="H94" s="364">
        <v>7173.15</v>
      </c>
      <c r="I94" s="361" t="s">
        <v>244</v>
      </c>
      <c r="J94" s="364">
        <v>14346.3</v>
      </c>
      <c r="K94" s="361" t="s">
        <v>244</v>
      </c>
      <c r="L94" s="364">
        <v>14346.3</v>
      </c>
      <c r="M94" s="361" t="s">
        <v>7654</v>
      </c>
      <c r="N94" s="364">
        <v>4272496.2682329668</v>
      </c>
      <c r="O94" s="398" t="s">
        <v>8360</v>
      </c>
    </row>
    <row r="95" spans="1:15" ht="25.5" x14ac:dyDescent="0.25">
      <c r="A95" s="397" t="s">
        <v>4294</v>
      </c>
      <c r="B95" s="360" t="s">
        <v>12</v>
      </c>
      <c r="C95" s="360" t="s">
        <v>4295</v>
      </c>
      <c r="D95" s="360" t="s">
        <v>215</v>
      </c>
      <c r="E95" s="362" t="s">
        <v>104</v>
      </c>
      <c r="F95" s="361">
        <v>513.60448028196663</v>
      </c>
      <c r="G95" s="361" t="s">
        <v>244</v>
      </c>
      <c r="H95" s="364">
        <v>26.48</v>
      </c>
      <c r="I95" s="361" t="s">
        <v>244</v>
      </c>
      <c r="J95" s="364">
        <v>13600.246637866476</v>
      </c>
      <c r="K95" s="361" t="s">
        <v>244</v>
      </c>
      <c r="L95" s="364">
        <v>13600.246637866476</v>
      </c>
      <c r="M95" s="361" t="s">
        <v>4666</v>
      </c>
      <c r="N95" s="364">
        <v>4286096.5148708336</v>
      </c>
      <c r="O95" s="398" t="s">
        <v>8361</v>
      </c>
    </row>
    <row r="96" spans="1:15" ht="25.5" x14ac:dyDescent="0.25">
      <c r="A96" s="397" t="s">
        <v>1778</v>
      </c>
      <c r="B96" s="360" t="s">
        <v>12</v>
      </c>
      <c r="C96" s="360" t="s">
        <v>1779</v>
      </c>
      <c r="D96" s="360" t="s">
        <v>192</v>
      </c>
      <c r="E96" s="362" t="s">
        <v>4</v>
      </c>
      <c r="F96" s="361">
        <v>384.35449999999997</v>
      </c>
      <c r="G96" s="361" t="s">
        <v>244</v>
      </c>
      <c r="H96" s="364">
        <v>34.85</v>
      </c>
      <c r="I96" s="361" t="s">
        <v>244</v>
      </c>
      <c r="J96" s="364">
        <v>13394.754325</v>
      </c>
      <c r="K96" s="361" t="s">
        <v>244</v>
      </c>
      <c r="L96" s="364">
        <v>13394.754325</v>
      </c>
      <c r="M96" s="361" t="s">
        <v>8362</v>
      </c>
      <c r="N96" s="364">
        <v>4299491.2691958342</v>
      </c>
      <c r="O96" s="398" t="s">
        <v>8363</v>
      </c>
    </row>
    <row r="97" spans="1:15" x14ac:dyDescent="0.25">
      <c r="A97" s="397" t="s">
        <v>834</v>
      </c>
      <c r="B97" s="360" t="s">
        <v>12</v>
      </c>
      <c r="C97" s="360" t="s">
        <v>835</v>
      </c>
      <c r="D97" s="360" t="s">
        <v>215</v>
      </c>
      <c r="E97" s="362" t="s">
        <v>104</v>
      </c>
      <c r="F97" s="361">
        <v>585.98116672724893</v>
      </c>
      <c r="G97" s="361" t="s">
        <v>244</v>
      </c>
      <c r="H97" s="364">
        <v>22.73</v>
      </c>
      <c r="I97" s="361" t="s">
        <v>244</v>
      </c>
      <c r="J97" s="364">
        <v>13319.351919710369</v>
      </c>
      <c r="K97" s="361" t="s">
        <v>244</v>
      </c>
      <c r="L97" s="364">
        <v>13319.351919710369</v>
      </c>
      <c r="M97" s="361" t="s">
        <v>8362</v>
      </c>
      <c r="N97" s="364">
        <v>4312810.6211155439</v>
      </c>
      <c r="O97" s="398" t="s">
        <v>8364</v>
      </c>
    </row>
    <row r="98" spans="1:15" ht="25.5" x14ac:dyDescent="0.25">
      <c r="A98" s="397" t="s">
        <v>1862</v>
      </c>
      <c r="B98" s="360" t="s">
        <v>12</v>
      </c>
      <c r="C98" s="360" t="s">
        <v>1863</v>
      </c>
      <c r="D98" s="360" t="s">
        <v>192</v>
      </c>
      <c r="E98" s="362" t="s">
        <v>16</v>
      </c>
      <c r="F98" s="361">
        <v>1425.7865999999999</v>
      </c>
      <c r="G98" s="361" t="s">
        <v>244</v>
      </c>
      <c r="H98" s="364">
        <v>8.24</v>
      </c>
      <c r="I98" s="361" t="s">
        <v>244</v>
      </c>
      <c r="J98" s="364">
        <v>11748.481583999999</v>
      </c>
      <c r="K98" s="361" t="s">
        <v>244</v>
      </c>
      <c r="L98" s="364">
        <v>11748.481583999999</v>
      </c>
      <c r="M98" s="361" t="s">
        <v>3277</v>
      </c>
      <c r="N98" s="364">
        <v>4324559.1026995443</v>
      </c>
      <c r="O98" s="398" t="s">
        <v>8365</v>
      </c>
    </row>
    <row r="99" spans="1:15" ht="38.25" x14ac:dyDescent="0.25">
      <c r="A99" s="397" t="s">
        <v>259</v>
      </c>
      <c r="B99" s="360" t="s">
        <v>12</v>
      </c>
      <c r="C99" s="360" t="s">
        <v>260</v>
      </c>
      <c r="D99" s="360" t="s">
        <v>2425</v>
      </c>
      <c r="E99" s="362" t="s">
        <v>104</v>
      </c>
      <c r="F99" s="361">
        <v>8431.5466220185881</v>
      </c>
      <c r="G99" s="361" t="s">
        <v>244</v>
      </c>
      <c r="H99" s="364">
        <v>1.39</v>
      </c>
      <c r="I99" s="361" t="s">
        <v>244</v>
      </c>
      <c r="J99" s="364">
        <v>11719.849804605838</v>
      </c>
      <c r="K99" s="361" t="s">
        <v>244</v>
      </c>
      <c r="L99" s="364">
        <v>11719.849804605838</v>
      </c>
      <c r="M99" s="361" t="s">
        <v>3277</v>
      </c>
      <c r="N99" s="364">
        <v>4336278.9525041496</v>
      </c>
      <c r="O99" s="398" t="s">
        <v>8366</v>
      </c>
    </row>
    <row r="100" spans="1:15" ht="25.5" x14ac:dyDescent="0.25">
      <c r="A100" s="397" t="s">
        <v>2033</v>
      </c>
      <c r="B100" s="360" t="s">
        <v>125</v>
      </c>
      <c r="C100" s="360" t="s">
        <v>2034</v>
      </c>
      <c r="D100" s="360" t="s">
        <v>192</v>
      </c>
      <c r="E100" s="362" t="s">
        <v>162</v>
      </c>
      <c r="F100" s="361">
        <v>73.5</v>
      </c>
      <c r="G100" s="361" t="s">
        <v>244</v>
      </c>
      <c r="H100" s="364">
        <v>158.32</v>
      </c>
      <c r="I100" s="361" t="s">
        <v>244</v>
      </c>
      <c r="J100" s="364">
        <v>11636.52</v>
      </c>
      <c r="K100" s="361" t="s">
        <v>244</v>
      </c>
      <c r="L100" s="364">
        <v>11636.52</v>
      </c>
      <c r="M100" s="361" t="s">
        <v>3277</v>
      </c>
      <c r="N100" s="364">
        <v>4347915.4725041501</v>
      </c>
      <c r="O100" s="398" t="s">
        <v>8367</v>
      </c>
    </row>
    <row r="101" spans="1:15" ht="38.25" x14ac:dyDescent="0.25">
      <c r="A101" s="397" t="s">
        <v>3996</v>
      </c>
      <c r="B101" s="360" t="s">
        <v>212</v>
      </c>
      <c r="C101" s="360" t="s">
        <v>3997</v>
      </c>
      <c r="D101" s="360" t="s">
        <v>192</v>
      </c>
      <c r="E101" s="362" t="s">
        <v>4</v>
      </c>
      <c r="F101" s="361">
        <v>28</v>
      </c>
      <c r="G101" s="361" t="s">
        <v>244</v>
      </c>
      <c r="H101" s="364">
        <v>414.64</v>
      </c>
      <c r="I101" s="361" t="s">
        <v>244</v>
      </c>
      <c r="J101" s="364">
        <v>11609.92</v>
      </c>
      <c r="K101" s="361" t="s">
        <v>244</v>
      </c>
      <c r="L101" s="364">
        <v>11609.92</v>
      </c>
      <c r="M101" s="361" t="s">
        <v>3277</v>
      </c>
      <c r="N101" s="364">
        <v>4359525.39250415</v>
      </c>
      <c r="O101" s="398" t="s">
        <v>8368</v>
      </c>
    </row>
    <row r="102" spans="1:15" ht="25.5" x14ac:dyDescent="0.25">
      <c r="A102" s="397" t="s">
        <v>3237</v>
      </c>
      <c r="B102" s="360" t="s">
        <v>12</v>
      </c>
      <c r="C102" s="360" t="s">
        <v>3238</v>
      </c>
      <c r="D102" s="360" t="s">
        <v>192</v>
      </c>
      <c r="E102" s="362" t="s">
        <v>162</v>
      </c>
      <c r="F102" s="361">
        <v>65.11</v>
      </c>
      <c r="G102" s="361" t="s">
        <v>244</v>
      </c>
      <c r="H102" s="364">
        <v>175</v>
      </c>
      <c r="I102" s="361" t="s">
        <v>244</v>
      </c>
      <c r="J102" s="364">
        <v>11394.25</v>
      </c>
      <c r="K102" s="361" t="s">
        <v>244</v>
      </c>
      <c r="L102" s="364">
        <v>11394.25</v>
      </c>
      <c r="M102" s="361" t="s">
        <v>3277</v>
      </c>
      <c r="N102" s="364">
        <v>4370919.64250415</v>
      </c>
      <c r="O102" s="398" t="s">
        <v>8369</v>
      </c>
    </row>
    <row r="103" spans="1:15" ht="51" x14ac:dyDescent="0.25">
      <c r="A103" s="397" t="s">
        <v>2218</v>
      </c>
      <c r="B103" s="360" t="s">
        <v>12</v>
      </c>
      <c r="C103" s="360" t="s">
        <v>2219</v>
      </c>
      <c r="D103" s="360" t="s">
        <v>192</v>
      </c>
      <c r="E103" s="362" t="s">
        <v>162</v>
      </c>
      <c r="F103" s="361">
        <v>21.48875</v>
      </c>
      <c r="G103" s="361" t="s">
        <v>244</v>
      </c>
      <c r="H103" s="364">
        <v>520.75</v>
      </c>
      <c r="I103" s="361" t="s">
        <v>244</v>
      </c>
      <c r="J103" s="364">
        <v>11190.266562500001</v>
      </c>
      <c r="K103" s="361" t="s">
        <v>244</v>
      </c>
      <c r="L103" s="364">
        <v>11190.266562500001</v>
      </c>
      <c r="M103" s="361" t="s">
        <v>4610</v>
      </c>
      <c r="N103" s="364">
        <v>4382109.9090666501</v>
      </c>
      <c r="O103" s="398" t="s">
        <v>8370</v>
      </c>
    </row>
    <row r="104" spans="1:15" ht="51" x14ac:dyDescent="0.25">
      <c r="A104" s="397" t="s">
        <v>677</v>
      </c>
      <c r="B104" s="360" t="s">
        <v>12</v>
      </c>
      <c r="C104" s="360" t="s">
        <v>678</v>
      </c>
      <c r="D104" s="360" t="s">
        <v>203</v>
      </c>
      <c r="E104" s="362" t="s">
        <v>2480</v>
      </c>
      <c r="F104" s="361">
        <v>558.90668738500005</v>
      </c>
      <c r="G104" s="361" t="s">
        <v>244</v>
      </c>
      <c r="H104" s="364">
        <v>19.600000000000001</v>
      </c>
      <c r="I104" s="361" t="s">
        <v>244</v>
      </c>
      <c r="J104" s="364">
        <v>10954.571072745999</v>
      </c>
      <c r="K104" s="361" t="s">
        <v>244</v>
      </c>
      <c r="L104" s="364">
        <v>10954.571072745999</v>
      </c>
      <c r="M104" s="361" t="s">
        <v>4610</v>
      </c>
      <c r="N104" s="364">
        <v>4393064.4801393962</v>
      </c>
      <c r="O104" s="398" t="s">
        <v>8371</v>
      </c>
    </row>
    <row r="105" spans="1:15" ht="25.5" x14ac:dyDescent="0.25">
      <c r="A105" s="397" t="s">
        <v>3074</v>
      </c>
      <c r="B105" s="360" t="s">
        <v>200</v>
      </c>
      <c r="C105" s="360" t="s">
        <v>3075</v>
      </c>
      <c r="D105" s="360" t="s">
        <v>192</v>
      </c>
      <c r="E105" s="362" t="s">
        <v>202</v>
      </c>
      <c r="F105" s="361">
        <v>3</v>
      </c>
      <c r="G105" s="361" t="s">
        <v>244</v>
      </c>
      <c r="H105" s="364">
        <v>3637.8</v>
      </c>
      <c r="I105" s="361" t="s">
        <v>244</v>
      </c>
      <c r="J105" s="364">
        <v>10913.4</v>
      </c>
      <c r="K105" s="361" t="s">
        <v>244</v>
      </c>
      <c r="L105" s="364">
        <v>10913.4</v>
      </c>
      <c r="M105" s="361" t="s">
        <v>4610</v>
      </c>
      <c r="N105" s="364">
        <v>4403977.8801393956</v>
      </c>
      <c r="O105" s="398" t="s">
        <v>8372</v>
      </c>
    </row>
    <row r="106" spans="1:15" ht="51" x14ac:dyDescent="0.25">
      <c r="A106" s="399" t="s">
        <v>3375</v>
      </c>
      <c r="B106" s="354" t="s">
        <v>12</v>
      </c>
      <c r="C106" s="354" t="s">
        <v>5600</v>
      </c>
      <c r="D106" s="354" t="s">
        <v>213</v>
      </c>
      <c r="E106" s="356" t="s">
        <v>4</v>
      </c>
      <c r="F106" s="355">
        <v>5</v>
      </c>
      <c r="G106" s="355" t="s">
        <v>244</v>
      </c>
      <c r="H106" s="358">
        <v>2137.9499999999998</v>
      </c>
      <c r="I106" s="355" t="s">
        <v>244</v>
      </c>
      <c r="J106" s="358">
        <v>10689.75</v>
      </c>
      <c r="K106" s="355" t="s">
        <v>244</v>
      </c>
      <c r="L106" s="358">
        <v>10689.75</v>
      </c>
      <c r="M106" s="355" t="s">
        <v>946</v>
      </c>
      <c r="N106" s="358">
        <v>4414667.6301393956</v>
      </c>
      <c r="O106" s="400" t="s">
        <v>8373</v>
      </c>
    </row>
    <row r="107" spans="1:15" ht="63.75" x14ac:dyDescent="0.25">
      <c r="A107" s="399" t="s">
        <v>7437</v>
      </c>
      <c r="B107" s="354" t="s">
        <v>12</v>
      </c>
      <c r="C107" s="354" t="s">
        <v>7438</v>
      </c>
      <c r="D107" s="354" t="s">
        <v>192</v>
      </c>
      <c r="E107" s="356" t="s">
        <v>3</v>
      </c>
      <c r="F107" s="355">
        <v>2175.9499999999998</v>
      </c>
      <c r="G107" s="355" t="s">
        <v>244</v>
      </c>
      <c r="H107" s="358">
        <v>4.9000000000000004</v>
      </c>
      <c r="I107" s="355" t="s">
        <v>244</v>
      </c>
      <c r="J107" s="358">
        <v>10662.155000000001</v>
      </c>
      <c r="K107" s="355" t="s">
        <v>244</v>
      </c>
      <c r="L107" s="358">
        <v>10662.155000000001</v>
      </c>
      <c r="M107" s="355" t="s">
        <v>946</v>
      </c>
      <c r="N107" s="358">
        <v>4425329.7851393959</v>
      </c>
      <c r="O107" s="400" t="s">
        <v>8374</v>
      </c>
    </row>
    <row r="108" spans="1:15" ht="51" x14ac:dyDescent="0.25">
      <c r="A108" s="399" t="s">
        <v>4243</v>
      </c>
      <c r="B108" s="354" t="s">
        <v>12</v>
      </c>
      <c r="C108" s="354" t="s">
        <v>4244</v>
      </c>
      <c r="D108" s="354" t="s">
        <v>805</v>
      </c>
      <c r="E108" s="356" t="s">
        <v>2510</v>
      </c>
      <c r="F108" s="355">
        <v>9600</v>
      </c>
      <c r="G108" s="355" t="s">
        <v>244</v>
      </c>
      <c r="H108" s="358">
        <v>1.1100000000000001</v>
      </c>
      <c r="I108" s="355" t="s">
        <v>244</v>
      </c>
      <c r="J108" s="358">
        <v>10656</v>
      </c>
      <c r="K108" s="355" t="s">
        <v>244</v>
      </c>
      <c r="L108" s="358">
        <v>10656</v>
      </c>
      <c r="M108" s="355" t="s">
        <v>946</v>
      </c>
      <c r="N108" s="358">
        <v>4435985.7851393959</v>
      </c>
      <c r="O108" s="400" t="s">
        <v>8375</v>
      </c>
    </row>
    <row r="109" spans="1:15" ht="25.5" x14ac:dyDescent="0.25">
      <c r="A109" s="399" t="s">
        <v>4161</v>
      </c>
      <c r="B109" s="354" t="s">
        <v>12</v>
      </c>
      <c r="C109" s="354" t="s">
        <v>4162</v>
      </c>
      <c r="D109" s="354" t="s">
        <v>192</v>
      </c>
      <c r="E109" s="356" t="s">
        <v>3</v>
      </c>
      <c r="F109" s="355">
        <v>87.36</v>
      </c>
      <c r="G109" s="355" t="s">
        <v>244</v>
      </c>
      <c r="H109" s="358">
        <v>121.01</v>
      </c>
      <c r="I109" s="355" t="s">
        <v>244</v>
      </c>
      <c r="J109" s="358">
        <v>10571.4336</v>
      </c>
      <c r="K109" s="355" t="s">
        <v>244</v>
      </c>
      <c r="L109" s="358">
        <v>10571.4336</v>
      </c>
      <c r="M109" s="355" t="s">
        <v>946</v>
      </c>
      <c r="N109" s="358">
        <v>4446557.218739396</v>
      </c>
      <c r="O109" s="400" t="s">
        <v>8376</v>
      </c>
    </row>
    <row r="110" spans="1:15" ht="89.25" x14ac:dyDescent="0.25">
      <c r="A110" s="399" t="s">
        <v>3221</v>
      </c>
      <c r="B110" s="354" t="s">
        <v>12</v>
      </c>
      <c r="C110" s="354" t="s">
        <v>3222</v>
      </c>
      <c r="D110" s="354" t="s">
        <v>192</v>
      </c>
      <c r="E110" s="356" t="s">
        <v>3223</v>
      </c>
      <c r="F110" s="355">
        <v>49</v>
      </c>
      <c r="G110" s="355" t="s">
        <v>244</v>
      </c>
      <c r="H110" s="358">
        <v>213.75</v>
      </c>
      <c r="I110" s="355" t="s">
        <v>244</v>
      </c>
      <c r="J110" s="358">
        <v>10473.75</v>
      </c>
      <c r="K110" s="355" t="s">
        <v>244</v>
      </c>
      <c r="L110" s="358">
        <v>10473.75</v>
      </c>
      <c r="M110" s="355" t="s">
        <v>946</v>
      </c>
      <c r="N110" s="358">
        <v>4457030.968739396</v>
      </c>
      <c r="O110" s="400" t="s">
        <v>8377</v>
      </c>
    </row>
    <row r="111" spans="1:15" ht="51" x14ac:dyDescent="0.25">
      <c r="A111" s="399" t="s">
        <v>2226</v>
      </c>
      <c r="B111" s="354" t="s">
        <v>12</v>
      </c>
      <c r="C111" s="354" t="s">
        <v>2227</v>
      </c>
      <c r="D111" s="354" t="s">
        <v>192</v>
      </c>
      <c r="E111" s="356" t="s">
        <v>16</v>
      </c>
      <c r="F111" s="355">
        <v>3363.0757090000002</v>
      </c>
      <c r="G111" s="355" t="s">
        <v>244</v>
      </c>
      <c r="H111" s="358">
        <v>3.11</v>
      </c>
      <c r="I111" s="355" t="s">
        <v>244</v>
      </c>
      <c r="J111" s="358">
        <v>10459.165454989999</v>
      </c>
      <c r="K111" s="355" t="s">
        <v>244</v>
      </c>
      <c r="L111" s="358">
        <v>10459.165454989999</v>
      </c>
      <c r="M111" s="355" t="s">
        <v>946</v>
      </c>
      <c r="N111" s="358">
        <v>4467490.1341943862</v>
      </c>
      <c r="O111" s="400" t="s">
        <v>8378</v>
      </c>
    </row>
    <row r="112" spans="1:15" ht="38.25" x14ac:dyDescent="0.25">
      <c r="A112" s="399" t="s">
        <v>257</v>
      </c>
      <c r="B112" s="354" t="s">
        <v>12</v>
      </c>
      <c r="C112" s="354" t="s">
        <v>258</v>
      </c>
      <c r="D112" s="354" t="s">
        <v>2425</v>
      </c>
      <c r="E112" s="356" t="s">
        <v>104</v>
      </c>
      <c r="F112" s="355">
        <v>17531.117185681571</v>
      </c>
      <c r="G112" s="355" t="s">
        <v>244</v>
      </c>
      <c r="H112" s="358">
        <v>0.59</v>
      </c>
      <c r="I112" s="355" t="s">
        <v>244</v>
      </c>
      <c r="J112" s="358">
        <v>10343.359139552125</v>
      </c>
      <c r="K112" s="355" t="s">
        <v>244</v>
      </c>
      <c r="L112" s="358">
        <v>10343.359139552125</v>
      </c>
      <c r="M112" s="355" t="s">
        <v>946</v>
      </c>
      <c r="N112" s="358">
        <v>4477833.4933339376</v>
      </c>
      <c r="O112" s="400" t="s">
        <v>8379</v>
      </c>
    </row>
    <row r="113" spans="1:15" ht="63.75" x14ac:dyDescent="0.25">
      <c r="A113" s="399" t="s">
        <v>3250</v>
      </c>
      <c r="B113" s="354" t="s">
        <v>12</v>
      </c>
      <c r="C113" s="354" t="s">
        <v>3251</v>
      </c>
      <c r="D113" s="354" t="s">
        <v>192</v>
      </c>
      <c r="E113" s="356" t="s">
        <v>162</v>
      </c>
      <c r="F113" s="355">
        <v>43.38</v>
      </c>
      <c r="G113" s="355" t="s">
        <v>244</v>
      </c>
      <c r="H113" s="358">
        <v>236.83</v>
      </c>
      <c r="I113" s="355" t="s">
        <v>244</v>
      </c>
      <c r="J113" s="358">
        <v>10273.6854</v>
      </c>
      <c r="K113" s="355" t="s">
        <v>244</v>
      </c>
      <c r="L113" s="358">
        <v>10273.6854</v>
      </c>
      <c r="M113" s="355" t="s">
        <v>946</v>
      </c>
      <c r="N113" s="358">
        <v>4488107.1787339384</v>
      </c>
      <c r="O113" s="400" t="s">
        <v>8380</v>
      </c>
    </row>
    <row r="114" spans="1:15" ht="38.25" x14ac:dyDescent="0.25">
      <c r="A114" s="399" t="s">
        <v>2112</v>
      </c>
      <c r="B114" s="354" t="s">
        <v>12</v>
      </c>
      <c r="C114" s="354" t="s">
        <v>2113</v>
      </c>
      <c r="D114" s="354" t="s">
        <v>192</v>
      </c>
      <c r="E114" s="356" t="s">
        <v>4</v>
      </c>
      <c r="F114" s="355">
        <v>27</v>
      </c>
      <c r="G114" s="355" t="s">
        <v>244</v>
      </c>
      <c r="H114" s="358">
        <v>379.76</v>
      </c>
      <c r="I114" s="355" t="s">
        <v>244</v>
      </c>
      <c r="J114" s="358">
        <v>10253.52</v>
      </c>
      <c r="K114" s="355" t="s">
        <v>244</v>
      </c>
      <c r="L114" s="358">
        <v>10253.52</v>
      </c>
      <c r="M114" s="355" t="s">
        <v>946</v>
      </c>
      <c r="N114" s="358">
        <v>4498360.6987339379</v>
      </c>
      <c r="O114" s="400" t="s">
        <v>8381</v>
      </c>
    </row>
    <row r="115" spans="1:15" ht="25.5" x14ac:dyDescent="0.25">
      <c r="A115" s="399" t="s">
        <v>3781</v>
      </c>
      <c r="B115" s="354" t="s">
        <v>12</v>
      </c>
      <c r="C115" s="354" t="s">
        <v>3782</v>
      </c>
      <c r="D115" s="354" t="s">
        <v>192</v>
      </c>
      <c r="E115" s="356" t="s">
        <v>3</v>
      </c>
      <c r="F115" s="355">
        <v>1418.34</v>
      </c>
      <c r="G115" s="355" t="s">
        <v>244</v>
      </c>
      <c r="H115" s="358">
        <v>7.21</v>
      </c>
      <c r="I115" s="355" t="s">
        <v>244</v>
      </c>
      <c r="J115" s="358">
        <v>10226.231400000001</v>
      </c>
      <c r="K115" s="355" t="s">
        <v>244</v>
      </c>
      <c r="L115" s="358">
        <v>10226.231400000001</v>
      </c>
      <c r="M115" s="355" t="s">
        <v>946</v>
      </c>
      <c r="N115" s="358">
        <v>4508586.9301339379</v>
      </c>
      <c r="O115" s="400" t="s">
        <v>8382</v>
      </c>
    </row>
    <row r="116" spans="1:15" ht="38.25" x14ac:dyDescent="0.25">
      <c r="A116" s="399" t="s">
        <v>3214</v>
      </c>
      <c r="B116" s="354" t="s">
        <v>12</v>
      </c>
      <c r="C116" s="354" t="s">
        <v>3215</v>
      </c>
      <c r="D116" s="354" t="s">
        <v>192</v>
      </c>
      <c r="E116" s="356" t="s">
        <v>3</v>
      </c>
      <c r="F116" s="355">
        <v>10.528</v>
      </c>
      <c r="G116" s="355" t="s">
        <v>244</v>
      </c>
      <c r="H116" s="358">
        <v>961.27</v>
      </c>
      <c r="I116" s="355" t="s">
        <v>244</v>
      </c>
      <c r="J116" s="358">
        <v>10120.25056</v>
      </c>
      <c r="K116" s="355" t="s">
        <v>244</v>
      </c>
      <c r="L116" s="358">
        <v>10120.25056</v>
      </c>
      <c r="M116" s="355" t="s">
        <v>399</v>
      </c>
      <c r="N116" s="358">
        <v>4518707.1806939384</v>
      </c>
      <c r="O116" s="400" t="s">
        <v>8383</v>
      </c>
    </row>
    <row r="117" spans="1:15" ht="38.25" x14ac:dyDescent="0.25">
      <c r="A117" s="399" t="s">
        <v>3146</v>
      </c>
      <c r="B117" s="354" t="s">
        <v>12</v>
      </c>
      <c r="C117" s="354" t="s">
        <v>3147</v>
      </c>
      <c r="D117" s="354" t="s">
        <v>192</v>
      </c>
      <c r="E117" s="356" t="s">
        <v>3</v>
      </c>
      <c r="F117" s="355">
        <v>186.35400000000001</v>
      </c>
      <c r="G117" s="355" t="s">
        <v>244</v>
      </c>
      <c r="H117" s="358">
        <v>53.66</v>
      </c>
      <c r="I117" s="355" t="s">
        <v>244</v>
      </c>
      <c r="J117" s="358">
        <v>9999.7556399999994</v>
      </c>
      <c r="K117" s="355" t="s">
        <v>244</v>
      </c>
      <c r="L117" s="358">
        <v>9999.7556399999994</v>
      </c>
      <c r="M117" s="355" t="s">
        <v>399</v>
      </c>
      <c r="N117" s="358">
        <v>4528706.9363339385</v>
      </c>
      <c r="O117" s="400" t="s">
        <v>8384</v>
      </c>
    </row>
    <row r="118" spans="1:15" ht="38.25" x14ac:dyDescent="0.25">
      <c r="A118" s="399" t="s">
        <v>4004</v>
      </c>
      <c r="B118" s="354" t="s">
        <v>12</v>
      </c>
      <c r="C118" s="354" t="s">
        <v>4005</v>
      </c>
      <c r="D118" s="354" t="s">
        <v>192</v>
      </c>
      <c r="E118" s="356" t="s">
        <v>4</v>
      </c>
      <c r="F118" s="355">
        <v>49</v>
      </c>
      <c r="G118" s="355" t="s">
        <v>244</v>
      </c>
      <c r="H118" s="358">
        <v>202.13</v>
      </c>
      <c r="I118" s="355" t="s">
        <v>244</v>
      </c>
      <c r="J118" s="358">
        <v>9904.3700000000008</v>
      </c>
      <c r="K118" s="355" t="s">
        <v>244</v>
      </c>
      <c r="L118" s="358">
        <v>9904.3700000000008</v>
      </c>
      <c r="M118" s="355" t="s">
        <v>399</v>
      </c>
      <c r="N118" s="358">
        <v>4538611.3063339377</v>
      </c>
      <c r="O118" s="400" t="s">
        <v>8385</v>
      </c>
    </row>
    <row r="119" spans="1:15" ht="51" x14ac:dyDescent="0.25">
      <c r="A119" s="399" t="s">
        <v>3815</v>
      </c>
      <c r="B119" s="354" t="s">
        <v>12</v>
      </c>
      <c r="C119" s="354" t="s">
        <v>3816</v>
      </c>
      <c r="D119" s="354" t="s">
        <v>192</v>
      </c>
      <c r="E119" s="356" t="s">
        <v>162</v>
      </c>
      <c r="F119" s="355">
        <v>276.26</v>
      </c>
      <c r="G119" s="355" t="s">
        <v>244</v>
      </c>
      <c r="H119" s="358">
        <v>35.78</v>
      </c>
      <c r="I119" s="355" t="s">
        <v>244</v>
      </c>
      <c r="J119" s="358">
        <v>9884.5828000000001</v>
      </c>
      <c r="K119" s="355" t="s">
        <v>244</v>
      </c>
      <c r="L119" s="358">
        <v>9884.5828000000001</v>
      </c>
      <c r="M119" s="355" t="s">
        <v>399</v>
      </c>
      <c r="N119" s="358">
        <v>4548495.8891339377</v>
      </c>
      <c r="O119" s="400" t="s">
        <v>8386</v>
      </c>
    </row>
    <row r="120" spans="1:15" ht="38.25" x14ac:dyDescent="0.25">
      <c r="A120" s="399" t="s">
        <v>265</v>
      </c>
      <c r="B120" s="354" t="s">
        <v>12</v>
      </c>
      <c r="C120" s="354" t="s">
        <v>266</v>
      </c>
      <c r="D120" s="354" t="s">
        <v>2425</v>
      </c>
      <c r="E120" s="356" t="s">
        <v>104</v>
      </c>
      <c r="F120" s="355">
        <v>20487.579321497848</v>
      </c>
      <c r="G120" s="355" t="s">
        <v>244</v>
      </c>
      <c r="H120" s="358">
        <v>0.47</v>
      </c>
      <c r="I120" s="355" t="s">
        <v>244</v>
      </c>
      <c r="J120" s="358">
        <v>9629.1622811039888</v>
      </c>
      <c r="K120" s="355" t="s">
        <v>244</v>
      </c>
      <c r="L120" s="358">
        <v>9629.1622811039888</v>
      </c>
      <c r="M120" s="355" t="s">
        <v>438</v>
      </c>
      <c r="N120" s="358">
        <v>4558125.051415042</v>
      </c>
      <c r="O120" s="400" t="s">
        <v>8387</v>
      </c>
    </row>
    <row r="121" spans="1:15" ht="51" x14ac:dyDescent="0.25">
      <c r="A121" s="399" t="s">
        <v>5570</v>
      </c>
      <c r="B121" s="354" t="s">
        <v>12</v>
      </c>
      <c r="C121" s="354" t="s">
        <v>5571</v>
      </c>
      <c r="D121" s="354" t="s">
        <v>192</v>
      </c>
      <c r="E121" s="356" t="s">
        <v>4</v>
      </c>
      <c r="F121" s="355">
        <v>4</v>
      </c>
      <c r="G121" s="355" t="s">
        <v>244</v>
      </c>
      <c r="H121" s="358">
        <v>2319.2399999999998</v>
      </c>
      <c r="I121" s="355" t="s">
        <v>244</v>
      </c>
      <c r="J121" s="358">
        <v>9276.9599999999991</v>
      </c>
      <c r="K121" s="355" t="s">
        <v>244</v>
      </c>
      <c r="L121" s="358">
        <v>9276.9599999999991</v>
      </c>
      <c r="M121" s="355" t="s">
        <v>438</v>
      </c>
      <c r="N121" s="358">
        <v>4567402.011415042</v>
      </c>
      <c r="O121" s="400" t="s">
        <v>8388</v>
      </c>
    </row>
    <row r="122" spans="1:15" ht="25.5" x14ac:dyDescent="0.25">
      <c r="A122" s="399" t="s">
        <v>2393</v>
      </c>
      <c r="B122" s="354" t="s">
        <v>12</v>
      </c>
      <c r="C122" s="354" t="s">
        <v>2394</v>
      </c>
      <c r="D122" s="354" t="s">
        <v>192</v>
      </c>
      <c r="E122" s="356" t="s">
        <v>3</v>
      </c>
      <c r="F122" s="355">
        <v>344.76749999999998</v>
      </c>
      <c r="G122" s="355" t="s">
        <v>244</v>
      </c>
      <c r="H122" s="358">
        <v>26.8</v>
      </c>
      <c r="I122" s="355" t="s">
        <v>244</v>
      </c>
      <c r="J122" s="358">
        <v>9239.7690000000002</v>
      </c>
      <c r="K122" s="355" t="s">
        <v>244</v>
      </c>
      <c r="L122" s="358">
        <v>9239.7690000000002</v>
      </c>
      <c r="M122" s="355" t="s">
        <v>438</v>
      </c>
      <c r="N122" s="358">
        <v>4576641.7804150423</v>
      </c>
      <c r="O122" s="400" t="s">
        <v>8389</v>
      </c>
    </row>
    <row r="123" spans="1:15" x14ac:dyDescent="0.25">
      <c r="A123" s="399" t="s">
        <v>6022</v>
      </c>
      <c r="B123" s="354" t="s">
        <v>125</v>
      </c>
      <c r="C123" s="354" t="s">
        <v>6023</v>
      </c>
      <c r="D123" s="354" t="s">
        <v>192</v>
      </c>
      <c r="E123" s="356" t="s">
        <v>162</v>
      </c>
      <c r="F123" s="355">
        <v>78.94</v>
      </c>
      <c r="G123" s="355" t="s">
        <v>244</v>
      </c>
      <c r="H123" s="358">
        <v>116.89</v>
      </c>
      <c r="I123" s="355" t="s">
        <v>244</v>
      </c>
      <c r="J123" s="358">
        <v>9227.2965999999997</v>
      </c>
      <c r="K123" s="355" t="s">
        <v>244</v>
      </c>
      <c r="L123" s="358">
        <v>9227.2965999999997</v>
      </c>
      <c r="M123" s="355" t="s">
        <v>438</v>
      </c>
      <c r="N123" s="358">
        <v>4585869.0770150423</v>
      </c>
      <c r="O123" s="400" t="s">
        <v>8390</v>
      </c>
    </row>
    <row r="124" spans="1:15" ht="38.25" x14ac:dyDescent="0.25">
      <c r="A124" s="399" t="s">
        <v>3994</v>
      </c>
      <c r="B124" s="354" t="s">
        <v>12</v>
      </c>
      <c r="C124" s="354" t="s">
        <v>3995</v>
      </c>
      <c r="D124" s="354" t="s">
        <v>192</v>
      </c>
      <c r="E124" s="356" t="s">
        <v>4</v>
      </c>
      <c r="F124" s="355">
        <v>112</v>
      </c>
      <c r="G124" s="355" t="s">
        <v>244</v>
      </c>
      <c r="H124" s="358">
        <v>81.97</v>
      </c>
      <c r="I124" s="355" t="s">
        <v>244</v>
      </c>
      <c r="J124" s="358">
        <v>9180.64</v>
      </c>
      <c r="K124" s="355" t="s">
        <v>244</v>
      </c>
      <c r="L124" s="358">
        <v>9180.64</v>
      </c>
      <c r="M124" s="355" t="s">
        <v>438</v>
      </c>
      <c r="N124" s="358">
        <v>4595049.717015042</v>
      </c>
      <c r="O124" s="400" t="s">
        <v>8391</v>
      </c>
    </row>
    <row r="125" spans="1:15" ht="38.25" x14ac:dyDescent="0.25">
      <c r="A125" s="399" t="s">
        <v>3957</v>
      </c>
      <c r="B125" s="354" t="s">
        <v>12</v>
      </c>
      <c r="C125" s="354" t="s">
        <v>3958</v>
      </c>
      <c r="D125" s="354" t="s">
        <v>192</v>
      </c>
      <c r="E125" s="356" t="s">
        <v>3</v>
      </c>
      <c r="F125" s="355">
        <v>351.38819999999998</v>
      </c>
      <c r="G125" s="355" t="s">
        <v>244</v>
      </c>
      <c r="H125" s="358">
        <v>25.54</v>
      </c>
      <c r="I125" s="355" t="s">
        <v>244</v>
      </c>
      <c r="J125" s="358">
        <v>8974.4546279999995</v>
      </c>
      <c r="K125" s="355" t="s">
        <v>244</v>
      </c>
      <c r="L125" s="358">
        <v>8974.4546279999995</v>
      </c>
      <c r="M125" s="355" t="s">
        <v>439</v>
      </c>
      <c r="N125" s="358">
        <v>4604024.171643042</v>
      </c>
      <c r="O125" s="400" t="s">
        <v>8392</v>
      </c>
    </row>
    <row r="126" spans="1:15" ht="63.75" x14ac:dyDescent="0.25">
      <c r="A126" s="399" t="s">
        <v>4999</v>
      </c>
      <c r="B126" s="354" t="s">
        <v>12</v>
      </c>
      <c r="C126" s="354" t="s">
        <v>5000</v>
      </c>
      <c r="D126" s="354" t="s">
        <v>192</v>
      </c>
      <c r="E126" s="356" t="s">
        <v>3</v>
      </c>
      <c r="F126" s="355">
        <v>1243.4000000000001</v>
      </c>
      <c r="G126" s="355" t="s">
        <v>244</v>
      </c>
      <c r="H126" s="358">
        <v>7.13</v>
      </c>
      <c r="I126" s="355" t="s">
        <v>244</v>
      </c>
      <c r="J126" s="358">
        <v>8865.4419999999991</v>
      </c>
      <c r="K126" s="355" t="s">
        <v>244</v>
      </c>
      <c r="L126" s="358">
        <v>8865.4419999999991</v>
      </c>
      <c r="M126" s="355" t="s">
        <v>439</v>
      </c>
      <c r="N126" s="358">
        <v>4612889.6136430418</v>
      </c>
      <c r="O126" s="400" t="s">
        <v>8393</v>
      </c>
    </row>
    <row r="127" spans="1:15" ht="38.25" x14ac:dyDescent="0.25">
      <c r="A127" s="399" t="s">
        <v>2044</v>
      </c>
      <c r="B127" s="354" t="s">
        <v>125</v>
      </c>
      <c r="C127" s="354" t="s">
        <v>2045</v>
      </c>
      <c r="D127" s="354" t="s">
        <v>192</v>
      </c>
      <c r="E127" s="356" t="s">
        <v>4</v>
      </c>
      <c r="F127" s="355">
        <v>120</v>
      </c>
      <c r="G127" s="355" t="s">
        <v>244</v>
      </c>
      <c r="H127" s="358">
        <v>73.8</v>
      </c>
      <c r="I127" s="355" t="s">
        <v>244</v>
      </c>
      <c r="J127" s="358">
        <v>8856</v>
      </c>
      <c r="K127" s="355" t="s">
        <v>244</v>
      </c>
      <c r="L127" s="358">
        <v>8856</v>
      </c>
      <c r="M127" s="355" t="s">
        <v>439</v>
      </c>
      <c r="N127" s="358">
        <v>4621745.6136430418</v>
      </c>
      <c r="O127" s="400" t="s">
        <v>8394</v>
      </c>
    </row>
    <row r="128" spans="1:15" ht="76.5" x14ac:dyDescent="0.25">
      <c r="A128" s="399" t="s">
        <v>3231</v>
      </c>
      <c r="B128" s="354" t="s">
        <v>12</v>
      </c>
      <c r="C128" s="354" t="s">
        <v>3232</v>
      </c>
      <c r="D128" s="354" t="s">
        <v>192</v>
      </c>
      <c r="E128" s="356" t="s">
        <v>750</v>
      </c>
      <c r="F128" s="355">
        <v>56</v>
      </c>
      <c r="G128" s="355" t="s">
        <v>244</v>
      </c>
      <c r="H128" s="358">
        <v>154.72</v>
      </c>
      <c r="I128" s="355" t="s">
        <v>244</v>
      </c>
      <c r="J128" s="358">
        <v>8664.32</v>
      </c>
      <c r="K128" s="355" t="s">
        <v>244</v>
      </c>
      <c r="L128" s="358">
        <v>8664.32</v>
      </c>
      <c r="M128" s="355" t="s">
        <v>439</v>
      </c>
      <c r="N128" s="358">
        <v>4630409.9336430421</v>
      </c>
      <c r="O128" s="400" t="s">
        <v>8395</v>
      </c>
    </row>
    <row r="129" spans="1:15" ht="63.75" x14ac:dyDescent="0.25">
      <c r="A129" s="399" t="s">
        <v>3265</v>
      </c>
      <c r="B129" s="354" t="s">
        <v>12</v>
      </c>
      <c r="C129" s="354" t="s">
        <v>3266</v>
      </c>
      <c r="D129" s="354" t="s">
        <v>192</v>
      </c>
      <c r="E129" s="356" t="s">
        <v>4</v>
      </c>
      <c r="F129" s="355">
        <v>28</v>
      </c>
      <c r="G129" s="355" t="s">
        <v>244</v>
      </c>
      <c r="H129" s="358">
        <v>308.76</v>
      </c>
      <c r="I129" s="355" t="s">
        <v>244</v>
      </c>
      <c r="J129" s="358">
        <v>8645.2800000000007</v>
      </c>
      <c r="K129" s="355" t="s">
        <v>244</v>
      </c>
      <c r="L129" s="358">
        <v>8645.2800000000007</v>
      </c>
      <c r="M129" s="355" t="s">
        <v>439</v>
      </c>
      <c r="N129" s="358">
        <v>4639055.2136430424</v>
      </c>
      <c r="O129" s="400" t="s">
        <v>8396</v>
      </c>
    </row>
    <row r="130" spans="1:15" ht="63.75" x14ac:dyDescent="0.25">
      <c r="A130" s="399" t="s">
        <v>1756</v>
      </c>
      <c r="B130" s="354" t="s">
        <v>12</v>
      </c>
      <c r="C130" s="354" t="s">
        <v>1757</v>
      </c>
      <c r="D130" s="354" t="s">
        <v>203</v>
      </c>
      <c r="E130" s="356" t="s">
        <v>2480</v>
      </c>
      <c r="F130" s="355">
        <v>1307.05502</v>
      </c>
      <c r="G130" s="355" t="s">
        <v>244</v>
      </c>
      <c r="H130" s="358">
        <v>6.57</v>
      </c>
      <c r="I130" s="355" t="s">
        <v>244</v>
      </c>
      <c r="J130" s="358">
        <v>8587.3514813999991</v>
      </c>
      <c r="K130" s="355" t="s">
        <v>244</v>
      </c>
      <c r="L130" s="358">
        <v>8587.3514813999991</v>
      </c>
      <c r="M130" s="355" t="s">
        <v>439</v>
      </c>
      <c r="N130" s="358">
        <v>4647642.5651244419</v>
      </c>
      <c r="O130" s="400" t="s">
        <v>8397</v>
      </c>
    </row>
    <row r="131" spans="1:15" x14ac:dyDescent="0.25">
      <c r="A131" s="399" t="s">
        <v>856</v>
      </c>
      <c r="B131" s="354" t="s">
        <v>12</v>
      </c>
      <c r="C131" s="354" t="s">
        <v>857</v>
      </c>
      <c r="D131" s="354" t="s">
        <v>192</v>
      </c>
      <c r="E131" s="356" t="s">
        <v>16</v>
      </c>
      <c r="F131" s="355">
        <v>1142.5185769319401</v>
      </c>
      <c r="G131" s="355" t="s">
        <v>244</v>
      </c>
      <c r="H131" s="358">
        <v>7.49</v>
      </c>
      <c r="I131" s="355" t="s">
        <v>244</v>
      </c>
      <c r="J131" s="358">
        <v>8557.4641412202309</v>
      </c>
      <c r="K131" s="355" t="s">
        <v>244</v>
      </c>
      <c r="L131" s="358">
        <v>8557.4641412202309</v>
      </c>
      <c r="M131" s="355" t="s">
        <v>439</v>
      </c>
      <c r="N131" s="358">
        <v>4656200.0292656627</v>
      </c>
      <c r="O131" s="400" t="s">
        <v>8398</v>
      </c>
    </row>
    <row r="132" spans="1:15" ht="38.25" x14ac:dyDescent="0.25">
      <c r="A132" s="399" t="s">
        <v>5550</v>
      </c>
      <c r="B132" s="354" t="s">
        <v>12</v>
      </c>
      <c r="C132" s="354" t="s">
        <v>5551</v>
      </c>
      <c r="D132" s="354" t="s">
        <v>192</v>
      </c>
      <c r="E132" s="356" t="s">
        <v>4</v>
      </c>
      <c r="F132" s="355">
        <v>454.11930000000001</v>
      </c>
      <c r="G132" s="355" t="s">
        <v>244</v>
      </c>
      <c r="H132" s="358">
        <v>18.79</v>
      </c>
      <c r="I132" s="355" t="s">
        <v>244</v>
      </c>
      <c r="J132" s="358">
        <v>8532.9016470000006</v>
      </c>
      <c r="K132" s="355" t="s">
        <v>244</v>
      </c>
      <c r="L132" s="358">
        <v>8532.9016470000006</v>
      </c>
      <c r="M132" s="355" t="s">
        <v>400</v>
      </c>
      <c r="N132" s="358">
        <v>4664732.9309126623</v>
      </c>
      <c r="O132" s="400" t="s">
        <v>8399</v>
      </c>
    </row>
    <row r="133" spans="1:15" x14ac:dyDescent="0.25">
      <c r="A133" s="399" t="s">
        <v>5124</v>
      </c>
      <c r="B133" s="354" t="s">
        <v>200</v>
      </c>
      <c r="C133" s="354" t="s">
        <v>5125</v>
      </c>
      <c r="D133" s="354" t="s">
        <v>192</v>
      </c>
      <c r="E133" s="356" t="s">
        <v>297</v>
      </c>
      <c r="F133" s="355">
        <v>91.899000000000001</v>
      </c>
      <c r="G133" s="355" t="s">
        <v>244</v>
      </c>
      <c r="H133" s="358">
        <v>92.53</v>
      </c>
      <c r="I133" s="355" t="s">
        <v>244</v>
      </c>
      <c r="J133" s="358">
        <v>8503.4144699999997</v>
      </c>
      <c r="K133" s="355" t="s">
        <v>244</v>
      </c>
      <c r="L133" s="358">
        <v>8503.4144699999997</v>
      </c>
      <c r="M133" s="355" t="s">
        <v>400</v>
      </c>
      <c r="N133" s="358">
        <v>4673236.3453826625</v>
      </c>
      <c r="O133" s="400" t="s">
        <v>8400</v>
      </c>
    </row>
    <row r="134" spans="1:15" ht="89.25" x14ac:dyDescent="0.25">
      <c r="A134" s="399" t="s">
        <v>5649</v>
      </c>
      <c r="B134" s="354" t="s">
        <v>12</v>
      </c>
      <c r="C134" s="354" t="s">
        <v>5650</v>
      </c>
      <c r="D134" s="354" t="s">
        <v>203</v>
      </c>
      <c r="E134" s="356" t="s">
        <v>5651</v>
      </c>
      <c r="F134" s="355">
        <v>344</v>
      </c>
      <c r="G134" s="355" t="s">
        <v>244</v>
      </c>
      <c r="H134" s="358">
        <v>24.5</v>
      </c>
      <c r="I134" s="355" t="s">
        <v>244</v>
      </c>
      <c r="J134" s="358">
        <v>8428</v>
      </c>
      <c r="K134" s="355" t="s">
        <v>244</v>
      </c>
      <c r="L134" s="358">
        <v>8428</v>
      </c>
      <c r="M134" s="355" t="s">
        <v>400</v>
      </c>
      <c r="N134" s="358">
        <v>4681664.3453826625</v>
      </c>
      <c r="O134" s="400" t="s">
        <v>8401</v>
      </c>
    </row>
    <row r="135" spans="1:15" x14ac:dyDescent="0.25">
      <c r="A135" s="399" t="s">
        <v>214</v>
      </c>
      <c r="B135" s="354" t="s">
        <v>12</v>
      </c>
      <c r="C135" s="354" t="s">
        <v>373</v>
      </c>
      <c r="D135" s="354" t="s">
        <v>215</v>
      </c>
      <c r="E135" s="356" t="s">
        <v>104</v>
      </c>
      <c r="F135" s="355">
        <v>512.31792583168067</v>
      </c>
      <c r="G135" s="355" t="s">
        <v>244</v>
      </c>
      <c r="H135" s="358">
        <v>15.97</v>
      </c>
      <c r="I135" s="355" t="s">
        <v>244</v>
      </c>
      <c r="J135" s="358">
        <v>8181.7172755319407</v>
      </c>
      <c r="K135" s="355" t="s">
        <v>244</v>
      </c>
      <c r="L135" s="358">
        <v>8181.7172755319407</v>
      </c>
      <c r="M135" s="355" t="s">
        <v>400</v>
      </c>
      <c r="N135" s="358">
        <v>4689846.0626581945</v>
      </c>
      <c r="O135" s="400" t="s">
        <v>8402</v>
      </c>
    </row>
    <row r="136" spans="1:15" ht="51" x14ac:dyDescent="0.25">
      <c r="A136" s="399" t="s">
        <v>994</v>
      </c>
      <c r="B136" s="354" t="s">
        <v>212</v>
      </c>
      <c r="C136" s="354" t="s">
        <v>995</v>
      </c>
      <c r="D136" s="354" t="s">
        <v>192</v>
      </c>
      <c r="E136" s="356" t="s">
        <v>4</v>
      </c>
      <c r="F136" s="355">
        <v>90.53794834</v>
      </c>
      <c r="G136" s="355" t="s">
        <v>244</v>
      </c>
      <c r="H136" s="358">
        <v>89.8</v>
      </c>
      <c r="I136" s="355" t="s">
        <v>244</v>
      </c>
      <c r="J136" s="358">
        <v>8130.3077609319998</v>
      </c>
      <c r="K136" s="355" t="s">
        <v>244</v>
      </c>
      <c r="L136" s="358">
        <v>8130.3077609319998</v>
      </c>
      <c r="M136" s="355" t="s">
        <v>400</v>
      </c>
      <c r="N136" s="358">
        <v>4697976.370419126</v>
      </c>
      <c r="O136" s="400" t="s">
        <v>8403</v>
      </c>
    </row>
    <row r="137" spans="1:15" ht="51" x14ac:dyDescent="0.25">
      <c r="A137" s="399" t="s">
        <v>780</v>
      </c>
      <c r="B137" s="354" t="s">
        <v>12</v>
      </c>
      <c r="C137" s="354" t="s">
        <v>781</v>
      </c>
      <c r="D137" s="354" t="s">
        <v>192</v>
      </c>
      <c r="E137" s="356" t="s">
        <v>4</v>
      </c>
      <c r="F137" s="355">
        <v>484</v>
      </c>
      <c r="G137" s="355" t="s">
        <v>244</v>
      </c>
      <c r="H137" s="358">
        <v>16.71</v>
      </c>
      <c r="I137" s="355" t="s">
        <v>244</v>
      </c>
      <c r="J137" s="358">
        <v>8087.64</v>
      </c>
      <c r="K137" s="355" t="s">
        <v>244</v>
      </c>
      <c r="L137" s="358">
        <v>8087.64</v>
      </c>
      <c r="M137" s="355" t="s">
        <v>400</v>
      </c>
      <c r="N137" s="358">
        <v>4706064.0104191266</v>
      </c>
      <c r="O137" s="400" t="s">
        <v>8404</v>
      </c>
    </row>
    <row r="138" spans="1:15" x14ac:dyDescent="0.25">
      <c r="A138" s="399" t="s">
        <v>221</v>
      </c>
      <c r="B138" s="354" t="s">
        <v>12</v>
      </c>
      <c r="C138" s="354" t="s">
        <v>499</v>
      </c>
      <c r="D138" s="354" t="s">
        <v>215</v>
      </c>
      <c r="E138" s="356" t="s">
        <v>104</v>
      </c>
      <c r="F138" s="355">
        <v>479.340637443312</v>
      </c>
      <c r="G138" s="355" t="s">
        <v>244</v>
      </c>
      <c r="H138" s="358">
        <v>16.82</v>
      </c>
      <c r="I138" s="355" t="s">
        <v>244</v>
      </c>
      <c r="J138" s="358">
        <v>8062.5095217965081</v>
      </c>
      <c r="K138" s="355" t="s">
        <v>244</v>
      </c>
      <c r="L138" s="358">
        <v>8062.5095217965081</v>
      </c>
      <c r="M138" s="355" t="s">
        <v>400</v>
      </c>
      <c r="N138" s="358">
        <v>4714126.519940923</v>
      </c>
      <c r="O138" s="400" t="s">
        <v>7655</v>
      </c>
    </row>
    <row r="139" spans="1:15" ht="25.5" x14ac:dyDescent="0.25">
      <c r="A139" s="399" t="s">
        <v>4192</v>
      </c>
      <c r="B139" s="354" t="s">
        <v>12</v>
      </c>
      <c r="C139" s="354" t="s">
        <v>4193</v>
      </c>
      <c r="D139" s="354" t="s">
        <v>192</v>
      </c>
      <c r="E139" s="356" t="s">
        <v>105</v>
      </c>
      <c r="F139" s="355">
        <v>480.69959849999998</v>
      </c>
      <c r="G139" s="355" t="s">
        <v>244</v>
      </c>
      <c r="H139" s="358">
        <v>16.329999999999998</v>
      </c>
      <c r="I139" s="355" t="s">
        <v>244</v>
      </c>
      <c r="J139" s="358">
        <v>7849.8244435050001</v>
      </c>
      <c r="K139" s="355" t="s">
        <v>244</v>
      </c>
      <c r="L139" s="358">
        <v>7849.8244435050001</v>
      </c>
      <c r="M139" s="355" t="s">
        <v>401</v>
      </c>
      <c r="N139" s="358">
        <v>4721976.3443844281</v>
      </c>
      <c r="O139" s="400" t="s">
        <v>7656</v>
      </c>
    </row>
    <row r="140" spans="1:15" ht="25.5" x14ac:dyDescent="0.25">
      <c r="A140" s="399" t="s">
        <v>4165</v>
      </c>
      <c r="B140" s="354" t="s">
        <v>125</v>
      </c>
      <c r="C140" s="354" t="s">
        <v>4166</v>
      </c>
      <c r="D140" s="354" t="s">
        <v>192</v>
      </c>
      <c r="E140" s="356" t="s">
        <v>4</v>
      </c>
      <c r="F140" s="355">
        <v>12</v>
      </c>
      <c r="G140" s="355" t="s">
        <v>244</v>
      </c>
      <c r="H140" s="358">
        <v>640.66</v>
      </c>
      <c r="I140" s="355" t="s">
        <v>244</v>
      </c>
      <c r="J140" s="358">
        <v>7687.92</v>
      </c>
      <c r="K140" s="355" t="s">
        <v>244</v>
      </c>
      <c r="L140" s="358">
        <v>7687.92</v>
      </c>
      <c r="M140" s="355" t="s">
        <v>401</v>
      </c>
      <c r="N140" s="358">
        <v>4729664.264384428</v>
      </c>
      <c r="O140" s="400" t="s">
        <v>7657</v>
      </c>
    </row>
    <row r="141" spans="1:15" ht="38.25" x14ac:dyDescent="0.25">
      <c r="A141" s="399" t="s">
        <v>5145</v>
      </c>
      <c r="B141" s="354" t="s">
        <v>200</v>
      </c>
      <c r="C141" s="354" t="s">
        <v>5146</v>
      </c>
      <c r="D141" s="354" t="s">
        <v>192</v>
      </c>
      <c r="E141" s="356" t="s">
        <v>202</v>
      </c>
      <c r="F141" s="355">
        <v>12</v>
      </c>
      <c r="G141" s="355" t="s">
        <v>244</v>
      </c>
      <c r="H141" s="358">
        <v>623.63</v>
      </c>
      <c r="I141" s="355" t="s">
        <v>244</v>
      </c>
      <c r="J141" s="358">
        <v>7483.56</v>
      </c>
      <c r="K141" s="355" t="s">
        <v>244</v>
      </c>
      <c r="L141" s="358">
        <v>7483.56</v>
      </c>
      <c r="M141" s="355" t="s">
        <v>401</v>
      </c>
      <c r="N141" s="358">
        <v>4737147.8243844276</v>
      </c>
      <c r="O141" s="400" t="s">
        <v>7658</v>
      </c>
    </row>
    <row r="142" spans="1:15" ht="38.25" x14ac:dyDescent="0.25">
      <c r="A142" s="399" t="s">
        <v>1764</v>
      </c>
      <c r="B142" s="354" t="s">
        <v>200</v>
      </c>
      <c r="C142" s="354" t="s">
        <v>1765</v>
      </c>
      <c r="D142" s="354" t="s">
        <v>192</v>
      </c>
      <c r="E142" s="356" t="s">
        <v>162</v>
      </c>
      <c r="F142" s="355">
        <v>673.596</v>
      </c>
      <c r="G142" s="355" t="s">
        <v>244</v>
      </c>
      <c r="H142" s="358">
        <v>11.1</v>
      </c>
      <c r="I142" s="355" t="s">
        <v>244</v>
      </c>
      <c r="J142" s="358">
        <v>7476.9156000000003</v>
      </c>
      <c r="K142" s="355" t="s">
        <v>244</v>
      </c>
      <c r="L142" s="358">
        <v>7476.9156000000003</v>
      </c>
      <c r="M142" s="355" t="s">
        <v>401</v>
      </c>
      <c r="N142" s="358">
        <v>4744624.7399844276</v>
      </c>
      <c r="O142" s="400" t="s">
        <v>7659</v>
      </c>
    </row>
    <row r="143" spans="1:15" ht="25.5" x14ac:dyDescent="0.25">
      <c r="A143" s="399" t="s">
        <v>752</v>
      </c>
      <c r="B143" s="354" t="s">
        <v>12</v>
      </c>
      <c r="C143" s="354" t="s">
        <v>753</v>
      </c>
      <c r="D143" s="354" t="s">
        <v>192</v>
      </c>
      <c r="E143" s="356" t="s">
        <v>105</v>
      </c>
      <c r="F143" s="355">
        <v>650.28334198000005</v>
      </c>
      <c r="G143" s="355" t="s">
        <v>244</v>
      </c>
      <c r="H143" s="358">
        <v>11.48</v>
      </c>
      <c r="I143" s="355" t="s">
        <v>244</v>
      </c>
      <c r="J143" s="358">
        <v>7465.2527659303996</v>
      </c>
      <c r="K143" s="355" t="s">
        <v>244</v>
      </c>
      <c r="L143" s="358">
        <v>7465.2527659303996</v>
      </c>
      <c r="M143" s="355" t="s">
        <v>401</v>
      </c>
      <c r="N143" s="358">
        <v>4752089.9927503578</v>
      </c>
      <c r="O143" s="400" t="s">
        <v>8405</v>
      </c>
    </row>
    <row r="144" spans="1:15" ht="25.5" x14ac:dyDescent="0.25">
      <c r="A144" s="399" t="s">
        <v>4174</v>
      </c>
      <c r="B144" s="354" t="s">
        <v>12</v>
      </c>
      <c r="C144" s="354" t="s">
        <v>4175</v>
      </c>
      <c r="D144" s="354" t="s">
        <v>192</v>
      </c>
      <c r="E144" s="356" t="s">
        <v>16</v>
      </c>
      <c r="F144" s="355">
        <v>872.64</v>
      </c>
      <c r="G144" s="355" t="s">
        <v>244</v>
      </c>
      <c r="H144" s="358">
        <v>8.35</v>
      </c>
      <c r="I144" s="355" t="s">
        <v>244</v>
      </c>
      <c r="J144" s="358">
        <v>7286.5439999999999</v>
      </c>
      <c r="K144" s="355" t="s">
        <v>244</v>
      </c>
      <c r="L144" s="358">
        <v>7286.5439999999999</v>
      </c>
      <c r="M144" s="355" t="s">
        <v>402</v>
      </c>
      <c r="N144" s="358">
        <v>4759376.5367503585</v>
      </c>
      <c r="O144" s="400" t="s">
        <v>7660</v>
      </c>
    </row>
    <row r="145" spans="1:15" ht="63.75" x14ac:dyDescent="0.25">
      <c r="A145" s="399" t="s">
        <v>1808</v>
      </c>
      <c r="B145" s="354" t="s">
        <v>12</v>
      </c>
      <c r="C145" s="354" t="s">
        <v>1809</v>
      </c>
      <c r="D145" s="354" t="s">
        <v>192</v>
      </c>
      <c r="E145" s="356" t="s">
        <v>187</v>
      </c>
      <c r="F145" s="355">
        <v>10.917999999999999</v>
      </c>
      <c r="G145" s="355" t="s">
        <v>244</v>
      </c>
      <c r="H145" s="358">
        <v>660.18</v>
      </c>
      <c r="I145" s="355" t="s">
        <v>244</v>
      </c>
      <c r="J145" s="358">
        <v>7207.8452399999996</v>
      </c>
      <c r="K145" s="355" t="s">
        <v>244</v>
      </c>
      <c r="L145" s="358">
        <v>7207.8452399999996</v>
      </c>
      <c r="M145" s="355" t="s">
        <v>402</v>
      </c>
      <c r="N145" s="358">
        <v>4766584.3819903582</v>
      </c>
      <c r="O145" s="400" t="s">
        <v>8406</v>
      </c>
    </row>
    <row r="146" spans="1:15" ht="51" x14ac:dyDescent="0.25">
      <c r="A146" s="399" t="s">
        <v>1053</v>
      </c>
      <c r="B146" s="354" t="s">
        <v>12</v>
      </c>
      <c r="C146" s="354" t="s">
        <v>1054</v>
      </c>
      <c r="D146" s="354" t="s">
        <v>192</v>
      </c>
      <c r="E146" s="356" t="s">
        <v>4</v>
      </c>
      <c r="F146" s="355">
        <v>41</v>
      </c>
      <c r="G146" s="355" t="s">
        <v>244</v>
      </c>
      <c r="H146" s="358">
        <v>173.84</v>
      </c>
      <c r="I146" s="355" t="s">
        <v>244</v>
      </c>
      <c r="J146" s="358">
        <v>7127.44</v>
      </c>
      <c r="K146" s="355" t="s">
        <v>244</v>
      </c>
      <c r="L146" s="358">
        <v>7127.44</v>
      </c>
      <c r="M146" s="355" t="s">
        <v>402</v>
      </c>
      <c r="N146" s="358">
        <v>4773711.8219903577</v>
      </c>
      <c r="O146" s="400" t="s">
        <v>8407</v>
      </c>
    </row>
    <row r="147" spans="1:15" ht="25.5" x14ac:dyDescent="0.25">
      <c r="A147" s="399" t="s">
        <v>4563</v>
      </c>
      <c r="B147" s="354" t="s">
        <v>12</v>
      </c>
      <c r="C147" s="354" t="s">
        <v>4564</v>
      </c>
      <c r="D147" s="354" t="s">
        <v>192</v>
      </c>
      <c r="E147" s="356" t="s">
        <v>162</v>
      </c>
      <c r="F147" s="355">
        <v>253.40625</v>
      </c>
      <c r="G147" s="355" t="s">
        <v>244</v>
      </c>
      <c r="H147" s="358">
        <v>27.53</v>
      </c>
      <c r="I147" s="355" t="s">
        <v>244</v>
      </c>
      <c r="J147" s="358">
        <v>6976.2740624999997</v>
      </c>
      <c r="K147" s="355" t="s">
        <v>244</v>
      </c>
      <c r="L147" s="358">
        <v>6976.2740624999997</v>
      </c>
      <c r="M147" s="355" t="s">
        <v>402</v>
      </c>
      <c r="N147" s="358">
        <v>4780688.096052858</v>
      </c>
      <c r="O147" s="400" t="s">
        <v>8408</v>
      </c>
    </row>
    <row r="148" spans="1:15" ht="38.25" x14ac:dyDescent="0.25">
      <c r="A148" s="399" t="s">
        <v>427</v>
      </c>
      <c r="B148" s="354" t="s">
        <v>12</v>
      </c>
      <c r="C148" s="354" t="s">
        <v>428</v>
      </c>
      <c r="D148" s="354" t="s">
        <v>2425</v>
      </c>
      <c r="E148" s="356" t="s">
        <v>104</v>
      </c>
      <c r="F148" s="355">
        <v>3689.96450774</v>
      </c>
      <c r="G148" s="355" t="s">
        <v>244</v>
      </c>
      <c r="H148" s="358">
        <v>1.8</v>
      </c>
      <c r="I148" s="355" t="s">
        <v>244</v>
      </c>
      <c r="J148" s="358">
        <v>6641.9361139319999</v>
      </c>
      <c r="K148" s="355" t="s">
        <v>244</v>
      </c>
      <c r="L148" s="358">
        <v>6641.9361139319999</v>
      </c>
      <c r="M148" s="355" t="s">
        <v>403</v>
      </c>
      <c r="N148" s="358">
        <v>4787330.0321667902</v>
      </c>
      <c r="O148" s="400" t="s">
        <v>8409</v>
      </c>
    </row>
    <row r="149" spans="1:15" ht="25.5" x14ac:dyDescent="0.25">
      <c r="A149" s="399" t="s">
        <v>2866</v>
      </c>
      <c r="B149" s="354" t="s">
        <v>12</v>
      </c>
      <c r="C149" s="354" t="s">
        <v>2867</v>
      </c>
      <c r="D149" s="354" t="s">
        <v>192</v>
      </c>
      <c r="E149" s="356" t="s">
        <v>4</v>
      </c>
      <c r="F149" s="355">
        <v>2755.2797999999998</v>
      </c>
      <c r="G149" s="355" t="s">
        <v>244</v>
      </c>
      <c r="H149" s="358">
        <v>2.4</v>
      </c>
      <c r="I149" s="355" t="s">
        <v>244</v>
      </c>
      <c r="J149" s="358">
        <v>6612.6715199999999</v>
      </c>
      <c r="K149" s="355" t="s">
        <v>244</v>
      </c>
      <c r="L149" s="358">
        <v>6612.6715199999999</v>
      </c>
      <c r="M149" s="355" t="s">
        <v>403</v>
      </c>
      <c r="N149" s="358">
        <v>4793942.7036867905</v>
      </c>
      <c r="O149" s="400" t="s">
        <v>8410</v>
      </c>
    </row>
    <row r="150" spans="1:15" ht="38.25" x14ac:dyDescent="0.25">
      <c r="A150" s="399" t="s">
        <v>218</v>
      </c>
      <c r="B150" s="354" t="s">
        <v>12</v>
      </c>
      <c r="C150" s="354" t="s">
        <v>491</v>
      </c>
      <c r="D150" s="354" t="s">
        <v>2425</v>
      </c>
      <c r="E150" s="356" t="s">
        <v>104</v>
      </c>
      <c r="F150" s="355">
        <v>59804.188024861236</v>
      </c>
      <c r="G150" s="355" t="s">
        <v>244</v>
      </c>
      <c r="H150" s="358">
        <v>0.11</v>
      </c>
      <c r="I150" s="355" t="s">
        <v>244</v>
      </c>
      <c r="J150" s="358">
        <v>6578.4606827347361</v>
      </c>
      <c r="K150" s="355" t="s">
        <v>244</v>
      </c>
      <c r="L150" s="358">
        <v>6578.4606827347361</v>
      </c>
      <c r="M150" s="355" t="s">
        <v>403</v>
      </c>
      <c r="N150" s="358">
        <v>4800521.1643695245</v>
      </c>
      <c r="O150" s="400" t="s">
        <v>8411</v>
      </c>
    </row>
    <row r="151" spans="1:15" ht="38.25" x14ac:dyDescent="0.25">
      <c r="A151" s="399" t="s">
        <v>425</v>
      </c>
      <c r="B151" s="354" t="s">
        <v>12</v>
      </c>
      <c r="C151" s="354" t="s">
        <v>426</v>
      </c>
      <c r="D151" s="354" t="s">
        <v>2425</v>
      </c>
      <c r="E151" s="356" t="s">
        <v>104</v>
      </c>
      <c r="F151" s="355">
        <v>3689.96450774</v>
      </c>
      <c r="G151" s="355" t="s">
        <v>244</v>
      </c>
      <c r="H151" s="358">
        <v>1.77</v>
      </c>
      <c r="I151" s="355" t="s">
        <v>244</v>
      </c>
      <c r="J151" s="358">
        <v>6531.2371786998001</v>
      </c>
      <c r="K151" s="355" t="s">
        <v>244</v>
      </c>
      <c r="L151" s="358">
        <v>6531.2371786998001</v>
      </c>
      <c r="M151" s="355" t="s">
        <v>403</v>
      </c>
      <c r="N151" s="358">
        <v>4807052.4015482245</v>
      </c>
      <c r="O151" s="400" t="s">
        <v>8412</v>
      </c>
    </row>
    <row r="152" spans="1:15" ht="51" x14ac:dyDescent="0.25">
      <c r="A152" s="399" t="s">
        <v>6131</v>
      </c>
      <c r="B152" s="354" t="s">
        <v>163</v>
      </c>
      <c r="C152" s="354" t="s">
        <v>6132</v>
      </c>
      <c r="D152" s="354" t="s">
        <v>213</v>
      </c>
      <c r="E152" s="356" t="s">
        <v>4</v>
      </c>
      <c r="F152" s="355">
        <v>1</v>
      </c>
      <c r="G152" s="355" t="s">
        <v>244</v>
      </c>
      <c r="H152" s="358">
        <v>6516.4250000000002</v>
      </c>
      <c r="I152" s="355" t="s">
        <v>244</v>
      </c>
      <c r="J152" s="358">
        <v>6516.4250000000002</v>
      </c>
      <c r="K152" s="355" t="s">
        <v>244</v>
      </c>
      <c r="L152" s="358">
        <v>6516.4250000000002</v>
      </c>
      <c r="M152" s="355" t="s">
        <v>403</v>
      </c>
      <c r="N152" s="358">
        <v>4813568.8265482243</v>
      </c>
      <c r="O152" s="400" t="s">
        <v>8413</v>
      </c>
    </row>
    <row r="153" spans="1:15" ht="25.5" x14ac:dyDescent="0.25">
      <c r="A153" s="399" t="s">
        <v>4971</v>
      </c>
      <c r="B153" s="354" t="s">
        <v>200</v>
      </c>
      <c r="C153" s="354" t="s">
        <v>4972</v>
      </c>
      <c r="D153" s="354" t="s">
        <v>192</v>
      </c>
      <c r="E153" s="356" t="s">
        <v>162</v>
      </c>
      <c r="F153" s="355">
        <v>93.498503999999997</v>
      </c>
      <c r="G153" s="355" t="s">
        <v>244</v>
      </c>
      <c r="H153" s="358">
        <v>67.45</v>
      </c>
      <c r="I153" s="355" t="s">
        <v>244</v>
      </c>
      <c r="J153" s="358">
        <v>6306.4740947999999</v>
      </c>
      <c r="K153" s="355" t="s">
        <v>244</v>
      </c>
      <c r="L153" s="358">
        <v>6306.4740947999999</v>
      </c>
      <c r="M153" s="355" t="s">
        <v>1108</v>
      </c>
      <c r="N153" s="358">
        <v>4819875.300643025</v>
      </c>
      <c r="O153" s="400" t="s">
        <v>8414</v>
      </c>
    </row>
    <row r="154" spans="1:15" ht="51" x14ac:dyDescent="0.25">
      <c r="A154" s="399" t="s">
        <v>6003</v>
      </c>
      <c r="B154" s="354" t="s">
        <v>12</v>
      </c>
      <c r="C154" s="354" t="s">
        <v>6004</v>
      </c>
      <c r="D154" s="354" t="s">
        <v>192</v>
      </c>
      <c r="E154" s="356" t="s">
        <v>187</v>
      </c>
      <c r="F154" s="355">
        <v>10.267200000000001</v>
      </c>
      <c r="G154" s="355" t="s">
        <v>244</v>
      </c>
      <c r="H154" s="358">
        <v>613.95000000000005</v>
      </c>
      <c r="I154" s="355" t="s">
        <v>244</v>
      </c>
      <c r="J154" s="358">
        <v>6303.5474400000003</v>
      </c>
      <c r="K154" s="355" t="s">
        <v>244</v>
      </c>
      <c r="L154" s="358">
        <v>6303.5474400000003</v>
      </c>
      <c r="M154" s="355" t="s">
        <v>1108</v>
      </c>
      <c r="N154" s="358">
        <v>4826178.8480830248</v>
      </c>
      <c r="O154" s="400" t="s">
        <v>8415</v>
      </c>
    </row>
    <row r="155" spans="1:15" ht="25.5" x14ac:dyDescent="0.25">
      <c r="A155" s="399" t="s">
        <v>2949</v>
      </c>
      <c r="B155" s="354" t="s">
        <v>251</v>
      </c>
      <c r="C155" s="354" t="s">
        <v>2950</v>
      </c>
      <c r="D155" s="354" t="s">
        <v>192</v>
      </c>
      <c r="E155" s="356" t="s">
        <v>3</v>
      </c>
      <c r="F155" s="355">
        <v>15</v>
      </c>
      <c r="G155" s="355" t="s">
        <v>244</v>
      </c>
      <c r="H155" s="358">
        <v>419.07</v>
      </c>
      <c r="I155" s="355" t="s">
        <v>244</v>
      </c>
      <c r="J155" s="358">
        <v>6286.05</v>
      </c>
      <c r="K155" s="355" t="s">
        <v>244</v>
      </c>
      <c r="L155" s="358">
        <v>6286.05</v>
      </c>
      <c r="M155" s="355" t="s">
        <v>1108</v>
      </c>
      <c r="N155" s="358">
        <v>4832464.8980830247</v>
      </c>
      <c r="O155" s="400" t="s">
        <v>8416</v>
      </c>
    </row>
    <row r="156" spans="1:15" ht="38.25" x14ac:dyDescent="0.25">
      <c r="A156" s="399" t="s">
        <v>675</v>
      </c>
      <c r="B156" s="354" t="s">
        <v>12</v>
      </c>
      <c r="C156" s="354" t="s">
        <v>676</v>
      </c>
      <c r="D156" s="354" t="s">
        <v>203</v>
      </c>
      <c r="E156" s="356" t="s">
        <v>205</v>
      </c>
      <c r="F156" s="355">
        <v>854.95796088999998</v>
      </c>
      <c r="G156" s="355" t="s">
        <v>244</v>
      </c>
      <c r="H156" s="358">
        <v>7.22</v>
      </c>
      <c r="I156" s="355" t="s">
        <v>244</v>
      </c>
      <c r="J156" s="358">
        <v>6172.7964776258004</v>
      </c>
      <c r="K156" s="355" t="s">
        <v>244</v>
      </c>
      <c r="L156" s="358">
        <v>6172.7964776258004</v>
      </c>
      <c r="M156" s="355" t="s">
        <v>1108</v>
      </c>
      <c r="N156" s="358">
        <v>4838637.6945606507</v>
      </c>
      <c r="O156" s="400" t="s">
        <v>8417</v>
      </c>
    </row>
    <row r="157" spans="1:15" ht="38.25" x14ac:dyDescent="0.25">
      <c r="A157" s="399" t="s">
        <v>1782</v>
      </c>
      <c r="B157" s="354" t="s">
        <v>12</v>
      </c>
      <c r="C157" s="354" t="s">
        <v>1783</v>
      </c>
      <c r="D157" s="354" t="s">
        <v>192</v>
      </c>
      <c r="E157" s="356" t="s">
        <v>1784</v>
      </c>
      <c r="F157" s="355">
        <v>184.57309599999999</v>
      </c>
      <c r="G157" s="355" t="s">
        <v>244</v>
      </c>
      <c r="H157" s="358">
        <v>32.56</v>
      </c>
      <c r="I157" s="355" t="s">
        <v>244</v>
      </c>
      <c r="J157" s="358">
        <v>6009.7000057599998</v>
      </c>
      <c r="K157" s="355" t="s">
        <v>244</v>
      </c>
      <c r="L157" s="358">
        <v>6009.7000057599998</v>
      </c>
      <c r="M157" s="355" t="s">
        <v>1108</v>
      </c>
      <c r="N157" s="358">
        <v>4844647.3945664102</v>
      </c>
      <c r="O157" s="400" t="s">
        <v>8418</v>
      </c>
    </row>
    <row r="158" spans="1:15" ht="38.25" x14ac:dyDescent="0.25">
      <c r="A158" s="399" t="s">
        <v>3089</v>
      </c>
      <c r="B158" s="354" t="s">
        <v>200</v>
      </c>
      <c r="C158" s="354" t="s">
        <v>3090</v>
      </c>
      <c r="D158" s="354" t="s">
        <v>192</v>
      </c>
      <c r="E158" s="356" t="s">
        <v>202</v>
      </c>
      <c r="F158" s="355">
        <v>24</v>
      </c>
      <c r="G158" s="355" t="s">
        <v>244</v>
      </c>
      <c r="H158" s="358">
        <v>250</v>
      </c>
      <c r="I158" s="355" t="s">
        <v>244</v>
      </c>
      <c r="J158" s="358">
        <v>6000</v>
      </c>
      <c r="K158" s="355" t="s">
        <v>244</v>
      </c>
      <c r="L158" s="358">
        <v>6000</v>
      </c>
      <c r="M158" s="355" t="s">
        <v>1108</v>
      </c>
      <c r="N158" s="358">
        <v>4850647.3945664102</v>
      </c>
      <c r="O158" s="400" t="s">
        <v>8419</v>
      </c>
    </row>
    <row r="159" spans="1:15" ht="25.5" x14ac:dyDescent="0.25">
      <c r="A159" s="399" t="s">
        <v>2235</v>
      </c>
      <c r="B159" s="354" t="s">
        <v>12</v>
      </c>
      <c r="C159" s="354" t="s">
        <v>2236</v>
      </c>
      <c r="D159" s="354" t="s">
        <v>192</v>
      </c>
      <c r="E159" s="356" t="s">
        <v>4</v>
      </c>
      <c r="F159" s="355">
        <v>27</v>
      </c>
      <c r="G159" s="355" t="s">
        <v>244</v>
      </c>
      <c r="H159" s="358">
        <v>220.81</v>
      </c>
      <c r="I159" s="355" t="s">
        <v>244</v>
      </c>
      <c r="J159" s="358">
        <v>5961.87</v>
      </c>
      <c r="K159" s="355" t="s">
        <v>244</v>
      </c>
      <c r="L159" s="358">
        <v>5961.87</v>
      </c>
      <c r="M159" s="355" t="s">
        <v>1108</v>
      </c>
      <c r="N159" s="358">
        <v>4856609.2645664103</v>
      </c>
      <c r="O159" s="400" t="s">
        <v>8420</v>
      </c>
    </row>
    <row r="160" spans="1:15" ht="38.25" x14ac:dyDescent="0.25">
      <c r="A160" s="399" t="s">
        <v>4364</v>
      </c>
      <c r="B160" s="354" t="s">
        <v>12</v>
      </c>
      <c r="C160" s="354" t="s">
        <v>4365</v>
      </c>
      <c r="D160" s="354" t="s">
        <v>2425</v>
      </c>
      <c r="E160" s="356" t="s">
        <v>205</v>
      </c>
      <c r="F160" s="355">
        <v>24.1</v>
      </c>
      <c r="G160" s="355" t="s">
        <v>244</v>
      </c>
      <c r="H160" s="358">
        <v>246.06</v>
      </c>
      <c r="I160" s="355" t="s">
        <v>244</v>
      </c>
      <c r="J160" s="358">
        <v>5930.0460000000003</v>
      </c>
      <c r="K160" s="355" t="s">
        <v>244</v>
      </c>
      <c r="L160" s="358">
        <v>5930.0460000000003</v>
      </c>
      <c r="M160" s="355" t="s">
        <v>1108</v>
      </c>
      <c r="N160" s="358">
        <v>4862539.3105664104</v>
      </c>
      <c r="O160" s="400" t="s">
        <v>8421</v>
      </c>
    </row>
    <row r="161" spans="1:15" ht="38.25" x14ac:dyDescent="0.25">
      <c r="A161" s="399" t="s">
        <v>271</v>
      </c>
      <c r="B161" s="354" t="s">
        <v>12</v>
      </c>
      <c r="C161" s="354" t="s">
        <v>272</v>
      </c>
      <c r="D161" s="354" t="s">
        <v>2425</v>
      </c>
      <c r="E161" s="356" t="s">
        <v>104</v>
      </c>
      <c r="F161" s="355">
        <v>4392.4159184</v>
      </c>
      <c r="G161" s="355" t="s">
        <v>244</v>
      </c>
      <c r="H161" s="358">
        <v>1.33</v>
      </c>
      <c r="I161" s="355" t="s">
        <v>244</v>
      </c>
      <c r="J161" s="358">
        <v>5841.9131714719997</v>
      </c>
      <c r="K161" s="355" t="s">
        <v>244</v>
      </c>
      <c r="L161" s="358">
        <v>5841.9131714719997</v>
      </c>
      <c r="M161" s="355" t="s">
        <v>1108</v>
      </c>
      <c r="N161" s="358">
        <v>4868381.2237378825</v>
      </c>
      <c r="O161" s="400" t="s">
        <v>8422</v>
      </c>
    </row>
    <row r="162" spans="1:15" ht="38.25" x14ac:dyDescent="0.25">
      <c r="A162" s="399" t="s">
        <v>1811</v>
      </c>
      <c r="B162" s="354" t="s">
        <v>12</v>
      </c>
      <c r="C162" s="354" t="s">
        <v>1812</v>
      </c>
      <c r="D162" s="354" t="s">
        <v>192</v>
      </c>
      <c r="E162" s="356" t="s">
        <v>105</v>
      </c>
      <c r="F162" s="355">
        <v>360.87559499999998</v>
      </c>
      <c r="G162" s="355" t="s">
        <v>244</v>
      </c>
      <c r="H162" s="358">
        <v>15.98</v>
      </c>
      <c r="I162" s="355" t="s">
        <v>244</v>
      </c>
      <c r="J162" s="358">
        <v>5766.7920081000002</v>
      </c>
      <c r="K162" s="355" t="s">
        <v>244</v>
      </c>
      <c r="L162" s="358">
        <v>5766.7920081000002</v>
      </c>
      <c r="M162" s="355" t="s">
        <v>938</v>
      </c>
      <c r="N162" s="358">
        <v>4874148.0157459825</v>
      </c>
      <c r="O162" s="400" t="s">
        <v>8423</v>
      </c>
    </row>
    <row r="163" spans="1:15" ht="51" x14ac:dyDescent="0.25">
      <c r="A163" s="399" t="s">
        <v>2443</v>
      </c>
      <c r="B163" s="354" t="s">
        <v>12</v>
      </c>
      <c r="C163" s="354" t="s">
        <v>2444</v>
      </c>
      <c r="D163" s="354" t="s">
        <v>192</v>
      </c>
      <c r="E163" s="356" t="s">
        <v>3</v>
      </c>
      <c r="F163" s="355">
        <v>132.95451</v>
      </c>
      <c r="G163" s="355" t="s">
        <v>244</v>
      </c>
      <c r="H163" s="358">
        <v>43.13</v>
      </c>
      <c r="I163" s="355" t="s">
        <v>244</v>
      </c>
      <c r="J163" s="358">
        <v>5734.3280162999999</v>
      </c>
      <c r="K163" s="355" t="s">
        <v>244</v>
      </c>
      <c r="L163" s="358">
        <v>5734.3280162999999</v>
      </c>
      <c r="M163" s="355" t="s">
        <v>938</v>
      </c>
      <c r="N163" s="358">
        <v>4879882.3437622823</v>
      </c>
      <c r="O163" s="400" t="s">
        <v>8424</v>
      </c>
    </row>
    <row r="164" spans="1:15" ht="25.5" x14ac:dyDescent="0.25">
      <c r="A164" s="399" t="s">
        <v>1059</v>
      </c>
      <c r="B164" s="354" t="s">
        <v>12</v>
      </c>
      <c r="C164" s="354" t="s">
        <v>1060</v>
      </c>
      <c r="D164" s="354" t="s">
        <v>192</v>
      </c>
      <c r="E164" s="356" t="s">
        <v>187</v>
      </c>
      <c r="F164" s="355">
        <v>48.035539999999997</v>
      </c>
      <c r="G164" s="355" t="s">
        <v>244</v>
      </c>
      <c r="H164" s="358">
        <v>118.26</v>
      </c>
      <c r="I164" s="355" t="s">
        <v>244</v>
      </c>
      <c r="J164" s="358">
        <v>5680.6829604000004</v>
      </c>
      <c r="K164" s="355" t="s">
        <v>244</v>
      </c>
      <c r="L164" s="358">
        <v>5680.6829604000004</v>
      </c>
      <c r="M164" s="355" t="s">
        <v>938</v>
      </c>
      <c r="N164" s="358">
        <v>4885563.0267226826</v>
      </c>
      <c r="O164" s="400" t="s">
        <v>8425</v>
      </c>
    </row>
    <row r="165" spans="1:15" x14ac:dyDescent="0.25">
      <c r="A165" s="399" t="s">
        <v>5147</v>
      </c>
      <c r="B165" s="354" t="s">
        <v>200</v>
      </c>
      <c r="C165" s="354" t="s">
        <v>5148</v>
      </c>
      <c r="D165" s="354" t="s">
        <v>192</v>
      </c>
      <c r="E165" s="356" t="s">
        <v>162</v>
      </c>
      <c r="F165" s="355">
        <v>10.0905</v>
      </c>
      <c r="G165" s="355" t="s">
        <v>244</v>
      </c>
      <c r="H165" s="358">
        <v>559.9</v>
      </c>
      <c r="I165" s="355" t="s">
        <v>244</v>
      </c>
      <c r="J165" s="358">
        <v>5649.6709499999997</v>
      </c>
      <c r="K165" s="355" t="s">
        <v>244</v>
      </c>
      <c r="L165" s="358">
        <v>5649.6709499999997</v>
      </c>
      <c r="M165" s="355" t="s">
        <v>938</v>
      </c>
      <c r="N165" s="358">
        <v>4891212.6976726828</v>
      </c>
      <c r="O165" s="400" t="s">
        <v>8426</v>
      </c>
    </row>
    <row r="166" spans="1:15" ht="76.5" x14ac:dyDescent="0.25">
      <c r="A166" s="399" t="s">
        <v>5126</v>
      </c>
      <c r="B166" s="354" t="s">
        <v>12</v>
      </c>
      <c r="C166" s="354" t="s">
        <v>5127</v>
      </c>
      <c r="D166" s="354" t="s">
        <v>192</v>
      </c>
      <c r="E166" s="356" t="s">
        <v>3</v>
      </c>
      <c r="F166" s="355">
        <v>91.899000000000001</v>
      </c>
      <c r="G166" s="355" t="s">
        <v>244</v>
      </c>
      <c r="H166" s="358">
        <v>60.7</v>
      </c>
      <c r="I166" s="355" t="s">
        <v>244</v>
      </c>
      <c r="J166" s="358">
        <v>5578.2692999999999</v>
      </c>
      <c r="K166" s="355" t="s">
        <v>244</v>
      </c>
      <c r="L166" s="358">
        <v>5578.2692999999999</v>
      </c>
      <c r="M166" s="355" t="s">
        <v>938</v>
      </c>
      <c r="N166" s="358">
        <v>4896790.9669726826</v>
      </c>
      <c r="O166" s="400" t="s">
        <v>8427</v>
      </c>
    </row>
    <row r="167" spans="1:15" ht="38.25" x14ac:dyDescent="0.25">
      <c r="A167" s="399" t="s">
        <v>3259</v>
      </c>
      <c r="B167" s="354" t="s">
        <v>12</v>
      </c>
      <c r="C167" s="354" t="s">
        <v>3260</v>
      </c>
      <c r="D167" s="354" t="s">
        <v>192</v>
      </c>
      <c r="E167" s="356" t="s">
        <v>4</v>
      </c>
      <c r="F167" s="355">
        <v>156</v>
      </c>
      <c r="G167" s="355" t="s">
        <v>244</v>
      </c>
      <c r="H167" s="358">
        <v>35.659999999999997</v>
      </c>
      <c r="I167" s="355" t="s">
        <v>244</v>
      </c>
      <c r="J167" s="358">
        <v>5562.96</v>
      </c>
      <c r="K167" s="355" t="s">
        <v>244</v>
      </c>
      <c r="L167" s="358">
        <v>5562.96</v>
      </c>
      <c r="M167" s="355" t="s">
        <v>938</v>
      </c>
      <c r="N167" s="358">
        <v>4902353.9269726826</v>
      </c>
      <c r="O167" s="400" t="s">
        <v>8428</v>
      </c>
    </row>
    <row r="168" spans="1:15" ht="25.5" x14ac:dyDescent="0.25">
      <c r="A168" s="399" t="s">
        <v>2221</v>
      </c>
      <c r="B168" s="354" t="s">
        <v>200</v>
      </c>
      <c r="C168" s="354" t="s">
        <v>2222</v>
      </c>
      <c r="D168" s="354" t="s">
        <v>192</v>
      </c>
      <c r="E168" s="356" t="s">
        <v>162</v>
      </c>
      <c r="F168" s="355">
        <v>1191.2827</v>
      </c>
      <c r="G168" s="355" t="s">
        <v>244</v>
      </c>
      <c r="H168" s="358">
        <v>4.59</v>
      </c>
      <c r="I168" s="355" t="s">
        <v>244</v>
      </c>
      <c r="J168" s="358">
        <v>5467.9875929999998</v>
      </c>
      <c r="K168" s="355" t="s">
        <v>244</v>
      </c>
      <c r="L168" s="358">
        <v>5467.9875929999998</v>
      </c>
      <c r="M168" s="355" t="s">
        <v>938</v>
      </c>
      <c r="N168" s="358">
        <v>4907821.9145656824</v>
      </c>
      <c r="O168" s="400" t="s">
        <v>8429</v>
      </c>
    </row>
    <row r="169" spans="1:15" ht="25.5" x14ac:dyDescent="0.25">
      <c r="A169" s="399" t="s">
        <v>4657</v>
      </c>
      <c r="B169" s="354" t="s">
        <v>125</v>
      </c>
      <c r="C169" s="354" t="s">
        <v>4658</v>
      </c>
      <c r="D169" s="354" t="s">
        <v>192</v>
      </c>
      <c r="E169" s="356" t="s">
        <v>4</v>
      </c>
      <c r="F169" s="355">
        <v>9</v>
      </c>
      <c r="G169" s="355" t="s">
        <v>244</v>
      </c>
      <c r="H169" s="358">
        <v>596.25</v>
      </c>
      <c r="I169" s="355" t="s">
        <v>244</v>
      </c>
      <c r="J169" s="358">
        <v>5366.25</v>
      </c>
      <c r="K169" s="355" t="s">
        <v>244</v>
      </c>
      <c r="L169" s="358">
        <v>5366.25</v>
      </c>
      <c r="M169" s="355" t="s">
        <v>938</v>
      </c>
      <c r="N169" s="358">
        <v>4913188.1645656824</v>
      </c>
      <c r="O169" s="400" t="s">
        <v>8430</v>
      </c>
    </row>
    <row r="170" spans="1:15" ht="51" x14ac:dyDescent="0.25">
      <c r="A170" s="399" t="s">
        <v>5152</v>
      </c>
      <c r="B170" s="354" t="s">
        <v>2452</v>
      </c>
      <c r="C170" s="354" t="s">
        <v>5153</v>
      </c>
      <c r="D170" s="354" t="s">
        <v>192</v>
      </c>
      <c r="E170" s="356" t="s">
        <v>4</v>
      </c>
      <c r="F170" s="355">
        <v>27</v>
      </c>
      <c r="G170" s="355" t="s">
        <v>244</v>
      </c>
      <c r="H170" s="358">
        <v>198</v>
      </c>
      <c r="I170" s="355" t="s">
        <v>244</v>
      </c>
      <c r="J170" s="358">
        <v>5346</v>
      </c>
      <c r="K170" s="355" t="s">
        <v>244</v>
      </c>
      <c r="L170" s="358">
        <v>5346</v>
      </c>
      <c r="M170" s="355" t="s">
        <v>938</v>
      </c>
      <c r="N170" s="358">
        <v>4918534.1645656824</v>
      </c>
      <c r="O170" s="400" t="s">
        <v>8431</v>
      </c>
    </row>
    <row r="171" spans="1:15" x14ac:dyDescent="0.25">
      <c r="A171" s="399" t="s">
        <v>3068</v>
      </c>
      <c r="B171" s="354" t="s">
        <v>2891</v>
      </c>
      <c r="C171" s="354" t="s">
        <v>3069</v>
      </c>
      <c r="D171" s="354" t="s">
        <v>192</v>
      </c>
      <c r="E171" s="356" t="s">
        <v>202</v>
      </c>
      <c r="F171" s="355">
        <v>1</v>
      </c>
      <c r="G171" s="355" t="s">
        <v>244</v>
      </c>
      <c r="H171" s="358">
        <v>5310</v>
      </c>
      <c r="I171" s="355" t="s">
        <v>244</v>
      </c>
      <c r="J171" s="358">
        <v>5310</v>
      </c>
      <c r="K171" s="355" t="s">
        <v>244</v>
      </c>
      <c r="L171" s="358">
        <v>5310</v>
      </c>
      <c r="M171" s="355" t="s">
        <v>938</v>
      </c>
      <c r="N171" s="358">
        <v>4923844.1645656824</v>
      </c>
      <c r="O171" s="400" t="s">
        <v>8432</v>
      </c>
    </row>
    <row r="172" spans="1:15" ht="38.25" x14ac:dyDescent="0.25">
      <c r="A172" s="399" t="s">
        <v>2920</v>
      </c>
      <c r="B172" s="354" t="s">
        <v>200</v>
      </c>
      <c r="C172" s="354" t="s">
        <v>2921</v>
      </c>
      <c r="D172" s="354" t="s">
        <v>192</v>
      </c>
      <c r="E172" s="356" t="s">
        <v>162</v>
      </c>
      <c r="F172" s="355">
        <v>18.45</v>
      </c>
      <c r="G172" s="355" t="s">
        <v>244</v>
      </c>
      <c r="H172" s="358">
        <v>280</v>
      </c>
      <c r="I172" s="355" t="s">
        <v>244</v>
      </c>
      <c r="J172" s="358">
        <v>5166</v>
      </c>
      <c r="K172" s="355" t="s">
        <v>244</v>
      </c>
      <c r="L172" s="358">
        <v>5166</v>
      </c>
      <c r="M172" s="355" t="s">
        <v>404</v>
      </c>
      <c r="N172" s="358">
        <v>4929010.1645656824</v>
      </c>
      <c r="O172" s="400" t="s">
        <v>8433</v>
      </c>
    </row>
    <row r="173" spans="1:15" ht="76.5" x14ac:dyDescent="0.25">
      <c r="A173" s="399" t="s">
        <v>2072</v>
      </c>
      <c r="B173" s="354" t="s">
        <v>1865</v>
      </c>
      <c r="C173" s="354" t="s">
        <v>2073</v>
      </c>
      <c r="D173" s="354" t="s">
        <v>192</v>
      </c>
      <c r="E173" s="356" t="s">
        <v>202</v>
      </c>
      <c r="F173" s="355">
        <v>19</v>
      </c>
      <c r="G173" s="355" t="s">
        <v>244</v>
      </c>
      <c r="H173" s="358">
        <v>270.19</v>
      </c>
      <c r="I173" s="355" t="s">
        <v>244</v>
      </c>
      <c r="J173" s="358">
        <v>5133.6099999999997</v>
      </c>
      <c r="K173" s="355" t="s">
        <v>244</v>
      </c>
      <c r="L173" s="358">
        <v>5133.6099999999997</v>
      </c>
      <c r="M173" s="355" t="s">
        <v>404</v>
      </c>
      <c r="N173" s="358">
        <v>4934143.7745656827</v>
      </c>
      <c r="O173" s="400" t="s">
        <v>8434</v>
      </c>
    </row>
    <row r="174" spans="1:15" ht="38.25" x14ac:dyDescent="0.25">
      <c r="A174" s="399" t="s">
        <v>2228</v>
      </c>
      <c r="B174" s="354" t="s">
        <v>12</v>
      </c>
      <c r="C174" s="354" t="s">
        <v>2229</v>
      </c>
      <c r="D174" s="354" t="s">
        <v>192</v>
      </c>
      <c r="E174" s="356" t="s">
        <v>105</v>
      </c>
      <c r="F174" s="355">
        <v>243.46662559999999</v>
      </c>
      <c r="G174" s="355" t="s">
        <v>244</v>
      </c>
      <c r="H174" s="358">
        <v>21.03</v>
      </c>
      <c r="I174" s="355" t="s">
        <v>244</v>
      </c>
      <c r="J174" s="358">
        <v>5120.1031363680004</v>
      </c>
      <c r="K174" s="355" t="s">
        <v>244</v>
      </c>
      <c r="L174" s="358">
        <v>5120.1031363680004</v>
      </c>
      <c r="M174" s="355" t="s">
        <v>404</v>
      </c>
      <c r="N174" s="358">
        <v>4939263.8777020508</v>
      </c>
      <c r="O174" s="400" t="s">
        <v>8435</v>
      </c>
    </row>
    <row r="175" spans="1:15" ht="51" x14ac:dyDescent="0.25">
      <c r="A175" s="399" t="s">
        <v>1887</v>
      </c>
      <c r="B175" s="354" t="s">
        <v>12</v>
      </c>
      <c r="C175" s="354" t="s">
        <v>1888</v>
      </c>
      <c r="D175" s="354" t="s">
        <v>192</v>
      </c>
      <c r="E175" s="356" t="s">
        <v>3</v>
      </c>
      <c r="F175" s="355">
        <v>1119.06</v>
      </c>
      <c r="G175" s="355" t="s">
        <v>244</v>
      </c>
      <c r="H175" s="358">
        <v>4.46</v>
      </c>
      <c r="I175" s="355" t="s">
        <v>244</v>
      </c>
      <c r="J175" s="358">
        <v>4991.0075999999999</v>
      </c>
      <c r="K175" s="355" t="s">
        <v>244</v>
      </c>
      <c r="L175" s="358">
        <v>4991.0075999999999</v>
      </c>
      <c r="M175" s="355" t="s">
        <v>404</v>
      </c>
      <c r="N175" s="358">
        <v>4944254.88530205</v>
      </c>
      <c r="O175" s="400" t="s">
        <v>8436</v>
      </c>
    </row>
    <row r="176" spans="1:15" ht="38.25" x14ac:dyDescent="0.25">
      <c r="A176" s="399" t="s">
        <v>4006</v>
      </c>
      <c r="B176" s="354" t="s">
        <v>163</v>
      </c>
      <c r="C176" s="354" t="s">
        <v>4007</v>
      </c>
      <c r="D176" s="354" t="s">
        <v>192</v>
      </c>
      <c r="E176" s="356" t="s">
        <v>4</v>
      </c>
      <c r="F176" s="355">
        <v>112</v>
      </c>
      <c r="G176" s="355" t="s">
        <v>244</v>
      </c>
      <c r="H176" s="358">
        <v>44.44</v>
      </c>
      <c r="I176" s="355" t="s">
        <v>244</v>
      </c>
      <c r="J176" s="358">
        <v>4977.28</v>
      </c>
      <c r="K176" s="355" t="s">
        <v>244</v>
      </c>
      <c r="L176" s="358">
        <v>4977.28</v>
      </c>
      <c r="M176" s="355" t="s">
        <v>404</v>
      </c>
      <c r="N176" s="358">
        <v>4949232.1653020503</v>
      </c>
      <c r="O176" s="400" t="s">
        <v>8437</v>
      </c>
    </row>
    <row r="177" spans="1:15" ht="51" x14ac:dyDescent="0.25">
      <c r="A177" s="399" t="s">
        <v>6129</v>
      </c>
      <c r="B177" s="354" t="s">
        <v>12</v>
      </c>
      <c r="C177" s="354" t="s">
        <v>6130</v>
      </c>
      <c r="D177" s="354" t="s">
        <v>213</v>
      </c>
      <c r="E177" s="356" t="s">
        <v>4</v>
      </c>
      <c r="F177" s="355">
        <v>1</v>
      </c>
      <c r="G177" s="355" t="s">
        <v>244</v>
      </c>
      <c r="H177" s="358">
        <v>4911.7</v>
      </c>
      <c r="I177" s="355" t="s">
        <v>244</v>
      </c>
      <c r="J177" s="358">
        <v>4911.7</v>
      </c>
      <c r="K177" s="355" t="s">
        <v>244</v>
      </c>
      <c r="L177" s="358">
        <v>4911.7</v>
      </c>
      <c r="M177" s="355" t="s">
        <v>404</v>
      </c>
      <c r="N177" s="358">
        <v>4954143.8653020505</v>
      </c>
      <c r="O177" s="400" t="s">
        <v>8438</v>
      </c>
    </row>
    <row r="178" spans="1:15" ht="38.25" x14ac:dyDescent="0.25">
      <c r="A178" s="399" t="s">
        <v>4989</v>
      </c>
      <c r="B178" s="354" t="s">
        <v>12</v>
      </c>
      <c r="C178" s="354" t="s">
        <v>4990</v>
      </c>
      <c r="D178" s="354" t="s">
        <v>192</v>
      </c>
      <c r="E178" s="356" t="s">
        <v>4</v>
      </c>
      <c r="F178" s="355">
        <v>1225</v>
      </c>
      <c r="G178" s="355" t="s">
        <v>244</v>
      </c>
      <c r="H178" s="358">
        <v>3.99</v>
      </c>
      <c r="I178" s="355" t="s">
        <v>244</v>
      </c>
      <c r="J178" s="358">
        <v>4887.75</v>
      </c>
      <c r="K178" s="355" t="s">
        <v>244</v>
      </c>
      <c r="L178" s="358">
        <v>4887.75</v>
      </c>
      <c r="M178" s="355" t="s">
        <v>404</v>
      </c>
      <c r="N178" s="358">
        <v>4959031.6153020505</v>
      </c>
      <c r="O178" s="400" t="s">
        <v>8439</v>
      </c>
    </row>
    <row r="179" spans="1:15" ht="38.25" x14ac:dyDescent="0.25">
      <c r="A179" s="399" t="s">
        <v>2106</v>
      </c>
      <c r="B179" s="354" t="s">
        <v>125</v>
      </c>
      <c r="C179" s="354" t="s">
        <v>2506</v>
      </c>
      <c r="D179" s="354" t="s">
        <v>192</v>
      </c>
      <c r="E179" s="356" t="s">
        <v>4</v>
      </c>
      <c r="F179" s="355">
        <v>48</v>
      </c>
      <c r="G179" s="355" t="s">
        <v>244</v>
      </c>
      <c r="H179" s="358">
        <v>100</v>
      </c>
      <c r="I179" s="355" t="s">
        <v>244</v>
      </c>
      <c r="J179" s="358">
        <v>4800</v>
      </c>
      <c r="K179" s="355" t="s">
        <v>244</v>
      </c>
      <c r="L179" s="358">
        <v>4800</v>
      </c>
      <c r="M179" s="355" t="s">
        <v>404</v>
      </c>
      <c r="N179" s="358">
        <v>4963831.6153020505</v>
      </c>
      <c r="O179" s="400" t="s">
        <v>8440</v>
      </c>
    </row>
    <row r="180" spans="1:15" ht="63.75" x14ac:dyDescent="0.25">
      <c r="A180" s="399" t="s">
        <v>1834</v>
      </c>
      <c r="B180" s="354" t="s">
        <v>12</v>
      </c>
      <c r="C180" s="354" t="s">
        <v>1835</v>
      </c>
      <c r="D180" s="354" t="s">
        <v>192</v>
      </c>
      <c r="E180" s="356" t="s">
        <v>162</v>
      </c>
      <c r="F180" s="355">
        <v>18.420000000000002</v>
      </c>
      <c r="G180" s="355" t="s">
        <v>244</v>
      </c>
      <c r="H180" s="358">
        <v>260.37</v>
      </c>
      <c r="I180" s="355" t="s">
        <v>244</v>
      </c>
      <c r="J180" s="358">
        <v>4796.0154000000002</v>
      </c>
      <c r="K180" s="355" t="s">
        <v>244</v>
      </c>
      <c r="L180" s="358">
        <v>4796.0154000000002</v>
      </c>
      <c r="M180" s="355" t="s">
        <v>404</v>
      </c>
      <c r="N180" s="358">
        <v>4968627.6307020504</v>
      </c>
      <c r="O180" s="400" t="s">
        <v>8441</v>
      </c>
    </row>
    <row r="181" spans="1:15" ht="38.25" x14ac:dyDescent="0.25">
      <c r="A181" s="399" t="s">
        <v>693</v>
      </c>
      <c r="B181" s="354" t="s">
        <v>12</v>
      </c>
      <c r="C181" s="354" t="s">
        <v>694</v>
      </c>
      <c r="D181" s="354" t="s">
        <v>192</v>
      </c>
      <c r="E181" s="356" t="s">
        <v>187</v>
      </c>
      <c r="F181" s="355">
        <v>31.881097826017999</v>
      </c>
      <c r="G181" s="355" t="s">
        <v>244</v>
      </c>
      <c r="H181" s="358">
        <v>146.69</v>
      </c>
      <c r="I181" s="355" t="s">
        <v>244</v>
      </c>
      <c r="J181" s="358">
        <v>4676.6382400985804</v>
      </c>
      <c r="K181" s="355" t="s">
        <v>244</v>
      </c>
      <c r="L181" s="358">
        <v>4676.6382400985804</v>
      </c>
      <c r="M181" s="355" t="s">
        <v>405</v>
      </c>
      <c r="N181" s="358">
        <v>4973304.2689421494</v>
      </c>
      <c r="O181" s="400" t="s">
        <v>8442</v>
      </c>
    </row>
    <row r="182" spans="1:15" ht="76.5" x14ac:dyDescent="0.25">
      <c r="A182" s="399" t="s">
        <v>7346</v>
      </c>
      <c r="B182" s="354" t="s">
        <v>163</v>
      </c>
      <c r="C182" s="354" t="s">
        <v>7347</v>
      </c>
      <c r="D182" s="354" t="s">
        <v>192</v>
      </c>
      <c r="E182" s="356" t="s">
        <v>4</v>
      </c>
      <c r="F182" s="355">
        <v>1</v>
      </c>
      <c r="G182" s="355" t="s">
        <v>244</v>
      </c>
      <c r="H182" s="358">
        <v>4590</v>
      </c>
      <c r="I182" s="355" t="s">
        <v>244</v>
      </c>
      <c r="J182" s="358">
        <v>4590</v>
      </c>
      <c r="K182" s="355" t="s">
        <v>244</v>
      </c>
      <c r="L182" s="358">
        <v>4590</v>
      </c>
      <c r="M182" s="355" t="s">
        <v>405</v>
      </c>
      <c r="N182" s="358">
        <v>4977894.2689421494</v>
      </c>
      <c r="O182" s="400" t="s">
        <v>8443</v>
      </c>
    </row>
    <row r="183" spans="1:15" ht="38.25" x14ac:dyDescent="0.25">
      <c r="A183" s="399" t="s">
        <v>1920</v>
      </c>
      <c r="B183" s="354" t="s">
        <v>12</v>
      </c>
      <c r="C183" s="354" t="s">
        <v>1921</v>
      </c>
      <c r="D183" s="354" t="s">
        <v>192</v>
      </c>
      <c r="E183" s="356" t="s">
        <v>4</v>
      </c>
      <c r="F183" s="355">
        <v>5</v>
      </c>
      <c r="G183" s="355" t="s">
        <v>244</v>
      </c>
      <c r="H183" s="358">
        <v>912.88</v>
      </c>
      <c r="I183" s="355" t="s">
        <v>244</v>
      </c>
      <c r="J183" s="358">
        <v>4564.3999999999996</v>
      </c>
      <c r="K183" s="355" t="s">
        <v>244</v>
      </c>
      <c r="L183" s="358">
        <v>4564.3999999999996</v>
      </c>
      <c r="M183" s="355" t="s">
        <v>405</v>
      </c>
      <c r="N183" s="358">
        <v>4982458.6689421488</v>
      </c>
      <c r="O183" s="400" t="s">
        <v>8444</v>
      </c>
    </row>
    <row r="184" spans="1:15" ht="51" x14ac:dyDescent="0.25">
      <c r="A184" s="399" t="s">
        <v>3395</v>
      </c>
      <c r="B184" s="354" t="s">
        <v>200</v>
      </c>
      <c r="C184" s="354" t="s">
        <v>3396</v>
      </c>
      <c r="D184" s="354" t="s">
        <v>192</v>
      </c>
      <c r="E184" s="356" t="s">
        <v>297</v>
      </c>
      <c r="F184" s="355">
        <v>7.5</v>
      </c>
      <c r="G184" s="355" t="s">
        <v>244</v>
      </c>
      <c r="H184" s="358">
        <v>606.03</v>
      </c>
      <c r="I184" s="355" t="s">
        <v>244</v>
      </c>
      <c r="J184" s="358">
        <v>4545.2250000000004</v>
      </c>
      <c r="K184" s="355" t="s">
        <v>244</v>
      </c>
      <c r="L184" s="358">
        <v>4545.2250000000004</v>
      </c>
      <c r="M184" s="355" t="s">
        <v>405</v>
      </c>
      <c r="N184" s="358">
        <v>4987003.8939421494</v>
      </c>
      <c r="O184" s="400" t="s">
        <v>8445</v>
      </c>
    </row>
    <row r="185" spans="1:15" ht="63.75" x14ac:dyDescent="0.25">
      <c r="A185" s="399" t="s">
        <v>3208</v>
      </c>
      <c r="B185" s="354" t="s">
        <v>12</v>
      </c>
      <c r="C185" s="354" t="s">
        <v>3209</v>
      </c>
      <c r="D185" s="354" t="s">
        <v>192</v>
      </c>
      <c r="E185" s="356" t="s">
        <v>3</v>
      </c>
      <c r="F185" s="355">
        <v>584.52380000000005</v>
      </c>
      <c r="G185" s="355" t="s">
        <v>244</v>
      </c>
      <c r="H185" s="358">
        <v>7.77</v>
      </c>
      <c r="I185" s="355" t="s">
        <v>244</v>
      </c>
      <c r="J185" s="358">
        <v>4541.7499260000004</v>
      </c>
      <c r="K185" s="355" t="s">
        <v>244</v>
      </c>
      <c r="L185" s="358">
        <v>4541.7499260000004</v>
      </c>
      <c r="M185" s="355" t="s">
        <v>405</v>
      </c>
      <c r="N185" s="358">
        <v>4991545.6438681493</v>
      </c>
      <c r="O185" s="400" t="s">
        <v>8446</v>
      </c>
    </row>
    <row r="186" spans="1:15" ht="25.5" x14ac:dyDescent="0.25">
      <c r="A186" s="399" t="s">
        <v>998</v>
      </c>
      <c r="B186" s="354" t="s">
        <v>212</v>
      </c>
      <c r="C186" s="354" t="s">
        <v>999</v>
      </c>
      <c r="D186" s="354" t="s">
        <v>192</v>
      </c>
      <c r="E186" s="356" t="s">
        <v>162</v>
      </c>
      <c r="F186" s="355">
        <v>215.21829399999999</v>
      </c>
      <c r="G186" s="355" t="s">
        <v>244</v>
      </c>
      <c r="H186" s="358">
        <v>21.1</v>
      </c>
      <c r="I186" s="355" t="s">
        <v>244</v>
      </c>
      <c r="J186" s="358">
        <v>4541.1060034000002</v>
      </c>
      <c r="K186" s="355" t="s">
        <v>244</v>
      </c>
      <c r="L186" s="358">
        <v>4541.1060034000002</v>
      </c>
      <c r="M186" s="355" t="s">
        <v>405</v>
      </c>
      <c r="N186" s="358">
        <v>4996086.7498715492</v>
      </c>
      <c r="O186" s="400" t="s">
        <v>8447</v>
      </c>
    </row>
    <row r="187" spans="1:15" ht="51" x14ac:dyDescent="0.25">
      <c r="A187" s="399" t="s">
        <v>4227</v>
      </c>
      <c r="B187" s="354" t="s">
        <v>12</v>
      </c>
      <c r="C187" s="354" t="s">
        <v>4228</v>
      </c>
      <c r="D187" s="354" t="s">
        <v>213</v>
      </c>
      <c r="E187" s="356" t="s">
        <v>4</v>
      </c>
      <c r="F187" s="355">
        <v>7.2109736121532195E-2</v>
      </c>
      <c r="G187" s="355" t="s">
        <v>244</v>
      </c>
      <c r="H187" s="358">
        <v>62958.82</v>
      </c>
      <c r="I187" s="355" t="s">
        <v>244</v>
      </c>
      <c r="J187" s="358">
        <v>4539.9438967230435</v>
      </c>
      <c r="K187" s="355" t="s">
        <v>244</v>
      </c>
      <c r="L187" s="358">
        <v>4539.9438967230435</v>
      </c>
      <c r="M187" s="355" t="s">
        <v>405</v>
      </c>
      <c r="N187" s="358">
        <v>5000626.6937682722</v>
      </c>
      <c r="O187" s="400" t="s">
        <v>8448</v>
      </c>
    </row>
    <row r="188" spans="1:15" ht="38.25" x14ac:dyDescent="0.25">
      <c r="A188" s="399" t="s">
        <v>3206</v>
      </c>
      <c r="B188" s="354" t="s">
        <v>12</v>
      </c>
      <c r="C188" s="354" t="s">
        <v>3207</v>
      </c>
      <c r="D188" s="354" t="s">
        <v>192</v>
      </c>
      <c r="E188" s="356" t="s">
        <v>4</v>
      </c>
      <c r="F188" s="355">
        <v>9</v>
      </c>
      <c r="G188" s="355" t="s">
        <v>244</v>
      </c>
      <c r="H188" s="358">
        <v>501.34</v>
      </c>
      <c r="I188" s="355" t="s">
        <v>244</v>
      </c>
      <c r="J188" s="358">
        <v>4512.0600000000004</v>
      </c>
      <c r="K188" s="355" t="s">
        <v>244</v>
      </c>
      <c r="L188" s="358">
        <v>4512.0600000000004</v>
      </c>
      <c r="M188" s="355" t="s">
        <v>405</v>
      </c>
      <c r="N188" s="358">
        <v>5005138.7537682718</v>
      </c>
      <c r="O188" s="400" t="s">
        <v>8449</v>
      </c>
    </row>
    <row r="189" spans="1:15" ht="51" x14ac:dyDescent="0.25">
      <c r="A189" s="399" t="s">
        <v>1806</v>
      </c>
      <c r="B189" s="354" t="s">
        <v>12</v>
      </c>
      <c r="C189" s="354" t="s">
        <v>1807</v>
      </c>
      <c r="D189" s="354" t="s">
        <v>192</v>
      </c>
      <c r="E189" s="356" t="s">
        <v>3</v>
      </c>
      <c r="F189" s="355">
        <v>887.09984999999995</v>
      </c>
      <c r="G189" s="355" t="s">
        <v>244</v>
      </c>
      <c r="H189" s="358">
        <v>5.05</v>
      </c>
      <c r="I189" s="355" t="s">
        <v>244</v>
      </c>
      <c r="J189" s="358">
        <v>4479.8542424999996</v>
      </c>
      <c r="K189" s="355" t="s">
        <v>244</v>
      </c>
      <c r="L189" s="358">
        <v>4479.8542424999996</v>
      </c>
      <c r="M189" s="355" t="s">
        <v>405</v>
      </c>
      <c r="N189" s="358">
        <v>5009618.6080107717</v>
      </c>
      <c r="O189" s="400" t="s">
        <v>8450</v>
      </c>
    </row>
    <row r="190" spans="1:15" ht="25.5" x14ac:dyDescent="0.25">
      <c r="A190" s="399" t="s">
        <v>2110</v>
      </c>
      <c r="B190" s="354" t="s">
        <v>200</v>
      </c>
      <c r="C190" s="354" t="s">
        <v>2111</v>
      </c>
      <c r="D190" s="354" t="s">
        <v>192</v>
      </c>
      <c r="E190" s="356" t="s">
        <v>202</v>
      </c>
      <c r="F190" s="355">
        <v>1</v>
      </c>
      <c r="G190" s="355" t="s">
        <v>244</v>
      </c>
      <c r="H190" s="358">
        <v>4464.24</v>
      </c>
      <c r="I190" s="355" t="s">
        <v>244</v>
      </c>
      <c r="J190" s="358">
        <v>4464.24</v>
      </c>
      <c r="K190" s="355" t="s">
        <v>244</v>
      </c>
      <c r="L190" s="358">
        <v>4464.24</v>
      </c>
      <c r="M190" s="355" t="s">
        <v>405</v>
      </c>
      <c r="N190" s="358">
        <v>5014082.8480107719</v>
      </c>
      <c r="O190" s="400" t="s">
        <v>8451</v>
      </c>
    </row>
    <row r="191" spans="1:15" ht="38.25" x14ac:dyDescent="0.25">
      <c r="A191" s="399" t="s">
        <v>2038</v>
      </c>
      <c r="B191" s="354" t="s">
        <v>125</v>
      </c>
      <c r="C191" s="354" t="s">
        <v>2039</v>
      </c>
      <c r="D191" s="354" t="s">
        <v>192</v>
      </c>
      <c r="E191" s="356" t="s">
        <v>3</v>
      </c>
      <c r="F191" s="355">
        <v>230</v>
      </c>
      <c r="G191" s="355" t="s">
        <v>244</v>
      </c>
      <c r="H191" s="358">
        <v>19.22</v>
      </c>
      <c r="I191" s="355" t="s">
        <v>244</v>
      </c>
      <c r="J191" s="358">
        <v>4420.6000000000004</v>
      </c>
      <c r="K191" s="355" t="s">
        <v>244</v>
      </c>
      <c r="L191" s="358">
        <v>4420.6000000000004</v>
      </c>
      <c r="M191" s="355" t="s">
        <v>405</v>
      </c>
      <c r="N191" s="358">
        <v>5018503.4480107725</v>
      </c>
      <c r="O191" s="400" t="s">
        <v>8452</v>
      </c>
    </row>
    <row r="192" spans="1:15" ht="51" x14ac:dyDescent="0.25">
      <c r="A192" s="399" t="s">
        <v>2878</v>
      </c>
      <c r="B192" s="354" t="s">
        <v>12</v>
      </c>
      <c r="C192" s="354" t="s">
        <v>2879</v>
      </c>
      <c r="D192" s="354" t="s">
        <v>192</v>
      </c>
      <c r="E192" s="356" t="s">
        <v>750</v>
      </c>
      <c r="F192" s="355">
        <v>2352.3029999999999</v>
      </c>
      <c r="G192" s="355" t="s">
        <v>244</v>
      </c>
      <c r="H192" s="358">
        <v>1.83</v>
      </c>
      <c r="I192" s="355" t="s">
        <v>244</v>
      </c>
      <c r="J192" s="358">
        <v>4304.7144900000003</v>
      </c>
      <c r="K192" s="355" t="s">
        <v>244</v>
      </c>
      <c r="L192" s="358">
        <v>4304.7144900000003</v>
      </c>
      <c r="M192" s="355" t="s">
        <v>405</v>
      </c>
      <c r="N192" s="358">
        <v>5022808.1625007717</v>
      </c>
      <c r="O192" s="400" t="s">
        <v>8453</v>
      </c>
    </row>
    <row r="193" spans="1:15" ht="63.75" x14ac:dyDescent="0.25">
      <c r="A193" s="399" t="s">
        <v>5615</v>
      </c>
      <c r="B193" s="354" t="s">
        <v>2892</v>
      </c>
      <c r="C193" s="354" t="s">
        <v>5616</v>
      </c>
      <c r="D193" s="354" t="s">
        <v>192</v>
      </c>
      <c r="E193" s="356" t="s">
        <v>202</v>
      </c>
      <c r="F193" s="355">
        <v>6</v>
      </c>
      <c r="G193" s="355" t="s">
        <v>244</v>
      </c>
      <c r="H193" s="358">
        <v>690</v>
      </c>
      <c r="I193" s="355" t="s">
        <v>244</v>
      </c>
      <c r="J193" s="358">
        <v>4140</v>
      </c>
      <c r="K193" s="355" t="s">
        <v>244</v>
      </c>
      <c r="L193" s="358">
        <v>4140</v>
      </c>
      <c r="M193" s="355" t="s">
        <v>405</v>
      </c>
      <c r="N193" s="358">
        <v>5026948.1625007717</v>
      </c>
      <c r="O193" s="400" t="s">
        <v>8454</v>
      </c>
    </row>
    <row r="194" spans="1:15" ht="25.5" x14ac:dyDescent="0.25">
      <c r="A194" s="399" t="s">
        <v>723</v>
      </c>
      <c r="B194" s="354" t="s">
        <v>12</v>
      </c>
      <c r="C194" s="354" t="s">
        <v>724</v>
      </c>
      <c r="D194" s="354" t="s">
        <v>192</v>
      </c>
      <c r="E194" s="356" t="s">
        <v>162</v>
      </c>
      <c r="F194" s="355">
        <v>2038.5175200000001</v>
      </c>
      <c r="G194" s="355" t="s">
        <v>244</v>
      </c>
      <c r="H194" s="358">
        <v>1.99</v>
      </c>
      <c r="I194" s="355" t="s">
        <v>244</v>
      </c>
      <c r="J194" s="358">
        <v>4056.6498648000002</v>
      </c>
      <c r="K194" s="355" t="s">
        <v>244</v>
      </c>
      <c r="L194" s="358">
        <v>4056.6498648000002</v>
      </c>
      <c r="M194" s="355" t="s">
        <v>406</v>
      </c>
      <c r="N194" s="358">
        <v>5031004.812365572</v>
      </c>
      <c r="O194" s="400" t="s">
        <v>8455</v>
      </c>
    </row>
    <row r="195" spans="1:15" ht="25.5" x14ac:dyDescent="0.25">
      <c r="A195" s="399" t="s">
        <v>2254</v>
      </c>
      <c r="B195" s="354" t="s">
        <v>12</v>
      </c>
      <c r="C195" s="354" t="s">
        <v>2255</v>
      </c>
      <c r="D195" s="354" t="s">
        <v>192</v>
      </c>
      <c r="E195" s="356" t="s">
        <v>4</v>
      </c>
      <c r="F195" s="355">
        <v>27</v>
      </c>
      <c r="G195" s="355" t="s">
        <v>244</v>
      </c>
      <c r="H195" s="358">
        <v>148.72</v>
      </c>
      <c r="I195" s="355" t="s">
        <v>244</v>
      </c>
      <c r="J195" s="358">
        <v>4015.44</v>
      </c>
      <c r="K195" s="355" t="s">
        <v>244</v>
      </c>
      <c r="L195" s="358">
        <v>4015.44</v>
      </c>
      <c r="M195" s="355" t="s">
        <v>406</v>
      </c>
      <c r="N195" s="358">
        <v>5035020.2523655724</v>
      </c>
      <c r="O195" s="400" t="s">
        <v>8456</v>
      </c>
    </row>
    <row r="196" spans="1:15" ht="25.5" x14ac:dyDescent="0.25">
      <c r="A196" s="399" t="s">
        <v>698</v>
      </c>
      <c r="B196" s="354" t="s">
        <v>12</v>
      </c>
      <c r="C196" s="354" t="s">
        <v>699</v>
      </c>
      <c r="D196" s="354" t="s">
        <v>192</v>
      </c>
      <c r="E196" s="356" t="s">
        <v>3</v>
      </c>
      <c r="F196" s="355">
        <v>295.7681</v>
      </c>
      <c r="G196" s="355" t="s">
        <v>244</v>
      </c>
      <c r="H196" s="358">
        <v>13.49</v>
      </c>
      <c r="I196" s="355" t="s">
        <v>244</v>
      </c>
      <c r="J196" s="358">
        <v>3989.9116690000001</v>
      </c>
      <c r="K196" s="355" t="s">
        <v>244</v>
      </c>
      <c r="L196" s="358">
        <v>3989.9116690000001</v>
      </c>
      <c r="M196" s="355" t="s">
        <v>406</v>
      </c>
      <c r="N196" s="358">
        <v>5039010.1640345724</v>
      </c>
      <c r="O196" s="400" t="s">
        <v>8457</v>
      </c>
    </row>
    <row r="197" spans="1:15" ht="38.25" x14ac:dyDescent="0.25">
      <c r="A197" s="399" t="s">
        <v>2896</v>
      </c>
      <c r="B197" s="354" t="s">
        <v>12</v>
      </c>
      <c r="C197" s="354" t="s">
        <v>2897</v>
      </c>
      <c r="D197" s="354" t="s">
        <v>192</v>
      </c>
      <c r="E197" s="356" t="s">
        <v>4</v>
      </c>
      <c r="F197" s="355">
        <v>106.070616</v>
      </c>
      <c r="G197" s="355" t="s">
        <v>244</v>
      </c>
      <c r="H197" s="358">
        <v>37.29</v>
      </c>
      <c r="I197" s="355" t="s">
        <v>244</v>
      </c>
      <c r="J197" s="358">
        <v>3955.3732706400001</v>
      </c>
      <c r="K197" s="355" t="s">
        <v>244</v>
      </c>
      <c r="L197" s="358">
        <v>3955.3732706400001</v>
      </c>
      <c r="M197" s="355" t="s">
        <v>406</v>
      </c>
      <c r="N197" s="358">
        <v>5042965.5373052116</v>
      </c>
      <c r="O197" s="400" t="s">
        <v>7661</v>
      </c>
    </row>
    <row r="198" spans="1:15" ht="38.25" x14ac:dyDescent="0.25">
      <c r="A198" s="399" t="s">
        <v>5640</v>
      </c>
      <c r="B198" s="354" t="s">
        <v>12</v>
      </c>
      <c r="C198" s="354" t="s">
        <v>5641</v>
      </c>
      <c r="D198" s="354" t="s">
        <v>192</v>
      </c>
      <c r="E198" s="356" t="s">
        <v>4</v>
      </c>
      <c r="F198" s="355">
        <v>2616.0504999999998</v>
      </c>
      <c r="G198" s="355" t="s">
        <v>244</v>
      </c>
      <c r="H198" s="358">
        <v>1.51</v>
      </c>
      <c r="I198" s="355" t="s">
        <v>244</v>
      </c>
      <c r="J198" s="358">
        <v>3950.2362549999998</v>
      </c>
      <c r="K198" s="355" t="s">
        <v>244</v>
      </c>
      <c r="L198" s="358">
        <v>3950.2362549999998</v>
      </c>
      <c r="M198" s="355" t="s">
        <v>406</v>
      </c>
      <c r="N198" s="358">
        <v>5046915.773560212</v>
      </c>
      <c r="O198" s="400" t="s">
        <v>7662</v>
      </c>
    </row>
    <row r="199" spans="1:15" ht="51" x14ac:dyDescent="0.25">
      <c r="A199" s="399" t="s">
        <v>5117</v>
      </c>
      <c r="B199" s="354" t="s">
        <v>163</v>
      </c>
      <c r="C199" s="354" t="s">
        <v>5118</v>
      </c>
      <c r="D199" s="354" t="s">
        <v>213</v>
      </c>
      <c r="E199" s="356" t="s">
        <v>4</v>
      </c>
      <c r="F199" s="355">
        <v>1</v>
      </c>
      <c r="G199" s="355" t="s">
        <v>244</v>
      </c>
      <c r="H199" s="358">
        <v>3945</v>
      </c>
      <c r="I199" s="355" t="s">
        <v>244</v>
      </c>
      <c r="J199" s="358">
        <v>3945</v>
      </c>
      <c r="K199" s="355" t="s">
        <v>244</v>
      </c>
      <c r="L199" s="358">
        <v>3945</v>
      </c>
      <c r="M199" s="355" t="s">
        <v>406</v>
      </c>
      <c r="N199" s="358">
        <v>5050860.773560212</v>
      </c>
      <c r="O199" s="400" t="s">
        <v>7663</v>
      </c>
    </row>
    <row r="200" spans="1:15" ht="25.5" x14ac:dyDescent="0.25">
      <c r="A200" s="399" t="s">
        <v>866</v>
      </c>
      <c r="B200" s="354" t="s">
        <v>12</v>
      </c>
      <c r="C200" s="354" t="s">
        <v>867</v>
      </c>
      <c r="D200" s="354" t="s">
        <v>215</v>
      </c>
      <c r="E200" s="356" t="s">
        <v>104</v>
      </c>
      <c r="F200" s="355">
        <v>140.4302015625</v>
      </c>
      <c r="G200" s="355" t="s">
        <v>244</v>
      </c>
      <c r="H200" s="358">
        <v>27.2</v>
      </c>
      <c r="I200" s="355" t="s">
        <v>244</v>
      </c>
      <c r="J200" s="358">
        <v>3819.7014825000001</v>
      </c>
      <c r="K200" s="355" t="s">
        <v>244</v>
      </c>
      <c r="L200" s="358">
        <v>3819.7014825000001</v>
      </c>
      <c r="M200" s="355" t="s">
        <v>406</v>
      </c>
      <c r="N200" s="358">
        <v>5054680.4750427119</v>
      </c>
      <c r="O200" s="400" t="s">
        <v>7664</v>
      </c>
    </row>
    <row r="201" spans="1:15" ht="25.5" x14ac:dyDescent="0.25">
      <c r="A201" s="399" t="s">
        <v>976</v>
      </c>
      <c r="B201" s="354" t="s">
        <v>200</v>
      </c>
      <c r="C201" s="354" t="s">
        <v>977</v>
      </c>
      <c r="D201" s="354" t="s">
        <v>192</v>
      </c>
      <c r="E201" s="356" t="s">
        <v>297</v>
      </c>
      <c r="F201" s="355">
        <v>406</v>
      </c>
      <c r="G201" s="355" t="s">
        <v>244</v>
      </c>
      <c r="H201" s="358">
        <v>9.1999999999999993</v>
      </c>
      <c r="I201" s="355" t="s">
        <v>244</v>
      </c>
      <c r="J201" s="358">
        <v>3735.2</v>
      </c>
      <c r="K201" s="355" t="s">
        <v>244</v>
      </c>
      <c r="L201" s="358">
        <v>3735.2</v>
      </c>
      <c r="M201" s="355" t="s">
        <v>406</v>
      </c>
      <c r="N201" s="358">
        <v>5058415.6750427121</v>
      </c>
      <c r="O201" s="400" t="s">
        <v>7665</v>
      </c>
    </row>
    <row r="202" spans="1:15" ht="25.5" x14ac:dyDescent="0.25">
      <c r="A202" s="399" t="s">
        <v>1877</v>
      </c>
      <c r="B202" s="354" t="s">
        <v>12</v>
      </c>
      <c r="C202" s="354" t="s">
        <v>1878</v>
      </c>
      <c r="D202" s="354" t="s">
        <v>192</v>
      </c>
      <c r="E202" s="356" t="s">
        <v>3</v>
      </c>
      <c r="F202" s="355">
        <v>1304.7216000000001</v>
      </c>
      <c r="G202" s="355" t="s">
        <v>244</v>
      </c>
      <c r="H202" s="358">
        <v>2.85</v>
      </c>
      <c r="I202" s="355" t="s">
        <v>244</v>
      </c>
      <c r="J202" s="358">
        <v>3718.4565600000001</v>
      </c>
      <c r="K202" s="355" t="s">
        <v>244</v>
      </c>
      <c r="L202" s="358">
        <v>3718.4565600000001</v>
      </c>
      <c r="M202" s="355" t="s">
        <v>406</v>
      </c>
      <c r="N202" s="358">
        <v>5062134.131602712</v>
      </c>
      <c r="O202" s="400" t="s">
        <v>8458</v>
      </c>
    </row>
    <row r="203" spans="1:15" ht="25.5" x14ac:dyDescent="0.25">
      <c r="A203" s="399" t="s">
        <v>5182</v>
      </c>
      <c r="B203" s="354" t="s">
        <v>200</v>
      </c>
      <c r="C203" s="354" t="s">
        <v>5183</v>
      </c>
      <c r="D203" s="354" t="s">
        <v>192</v>
      </c>
      <c r="E203" s="356" t="s">
        <v>162</v>
      </c>
      <c r="F203" s="355">
        <v>14.08</v>
      </c>
      <c r="G203" s="355" t="s">
        <v>244</v>
      </c>
      <c r="H203" s="358">
        <v>264</v>
      </c>
      <c r="I203" s="355" t="s">
        <v>244</v>
      </c>
      <c r="J203" s="358">
        <v>3717.12</v>
      </c>
      <c r="K203" s="355" t="s">
        <v>244</v>
      </c>
      <c r="L203" s="358">
        <v>3717.12</v>
      </c>
      <c r="M203" s="355" t="s">
        <v>406</v>
      </c>
      <c r="N203" s="358">
        <v>5065851.2516027121</v>
      </c>
      <c r="O203" s="400" t="s">
        <v>7666</v>
      </c>
    </row>
    <row r="204" spans="1:15" ht="63.75" x14ac:dyDescent="0.25">
      <c r="A204" s="399" t="s">
        <v>3263</v>
      </c>
      <c r="B204" s="354" t="s">
        <v>12</v>
      </c>
      <c r="C204" s="354" t="s">
        <v>3264</v>
      </c>
      <c r="D204" s="354" t="s">
        <v>192</v>
      </c>
      <c r="E204" s="356" t="s">
        <v>4</v>
      </c>
      <c r="F204" s="355">
        <v>16</v>
      </c>
      <c r="G204" s="355" t="s">
        <v>244</v>
      </c>
      <c r="H204" s="358">
        <v>232.22</v>
      </c>
      <c r="I204" s="355" t="s">
        <v>244</v>
      </c>
      <c r="J204" s="358">
        <v>3715.52</v>
      </c>
      <c r="K204" s="355" t="s">
        <v>244</v>
      </c>
      <c r="L204" s="358">
        <v>3715.52</v>
      </c>
      <c r="M204" s="355" t="s">
        <v>406</v>
      </c>
      <c r="N204" s="358">
        <v>5069566.7716027116</v>
      </c>
      <c r="O204" s="400" t="s">
        <v>7667</v>
      </c>
    </row>
    <row r="205" spans="1:15" ht="38.25" x14ac:dyDescent="0.25">
      <c r="A205" s="399" t="s">
        <v>4978</v>
      </c>
      <c r="B205" s="354" t="s">
        <v>212</v>
      </c>
      <c r="C205" s="354" t="s">
        <v>4979</v>
      </c>
      <c r="D205" s="354" t="s">
        <v>192</v>
      </c>
      <c r="E205" s="356" t="s">
        <v>162</v>
      </c>
      <c r="F205" s="355">
        <v>8.4</v>
      </c>
      <c r="G205" s="355" t="s">
        <v>244</v>
      </c>
      <c r="H205" s="358">
        <v>438.25</v>
      </c>
      <c r="I205" s="355" t="s">
        <v>244</v>
      </c>
      <c r="J205" s="358">
        <v>3681.3</v>
      </c>
      <c r="K205" s="355" t="s">
        <v>244</v>
      </c>
      <c r="L205" s="358">
        <v>3681.3</v>
      </c>
      <c r="M205" s="355" t="s">
        <v>406</v>
      </c>
      <c r="N205" s="358">
        <v>5073248.0716027124</v>
      </c>
      <c r="O205" s="400" t="s">
        <v>7668</v>
      </c>
    </row>
    <row r="206" spans="1:15" ht="25.5" x14ac:dyDescent="0.25">
      <c r="A206" s="399" t="s">
        <v>6016</v>
      </c>
      <c r="B206" s="354" t="s">
        <v>12</v>
      </c>
      <c r="C206" s="354" t="s">
        <v>6017</v>
      </c>
      <c r="D206" s="354" t="s">
        <v>192</v>
      </c>
      <c r="E206" s="356" t="s">
        <v>3</v>
      </c>
      <c r="F206" s="355">
        <v>12.48</v>
      </c>
      <c r="G206" s="355" t="s">
        <v>244</v>
      </c>
      <c r="H206" s="358">
        <v>291.70999999999998</v>
      </c>
      <c r="I206" s="355" t="s">
        <v>244</v>
      </c>
      <c r="J206" s="358">
        <v>3640.5408000000002</v>
      </c>
      <c r="K206" s="355" t="s">
        <v>244</v>
      </c>
      <c r="L206" s="358">
        <v>3640.5408000000002</v>
      </c>
      <c r="M206" s="355" t="s">
        <v>406</v>
      </c>
      <c r="N206" s="358">
        <v>5076888.612402712</v>
      </c>
      <c r="O206" s="400" t="s">
        <v>7669</v>
      </c>
    </row>
    <row r="207" spans="1:15" ht="38.25" x14ac:dyDescent="0.25">
      <c r="A207" s="399" t="s">
        <v>5556</v>
      </c>
      <c r="B207" s="354" t="s">
        <v>12</v>
      </c>
      <c r="C207" s="354" t="s">
        <v>5557</v>
      </c>
      <c r="D207" s="354" t="s">
        <v>192</v>
      </c>
      <c r="E207" s="356" t="s">
        <v>3</v>
      </c>
      <c r="F207" s="355">
        <v>33.4</v>
      </c>
      <c r="G207" s="355" t="s">
        <v>244</v>
      </c>
      <c r="H207" s="358">
        <v>108.22</v>
      </c>
      <c r="I207" s="355" t="s">
        <v>244</v>
      </c>
      <c r="J207" s="358">
        <v>3614.5479999999998</v>
      </c>
      <c r="K207" s="355" t="s">
        <v>244</v>
      </c>
      <c r="L207" s="358">
        <v>3614.5479999999998</v>
      </c>
      <c r="M207" s="355" t="s">
        <v>406</v>
      </c>
      <c r="N207" s="358">
        <v>5080503.1604027124</v>
      </c>
      <c r="O207" s="400" t="s">
        <v>8459</v>
      </c>
    </row>
    <row r="208" spans="1:15" ht="51" x14ac:dyDescent="0.25">
      <c r="A208" s="399" t="s">
        <v>3383</v>
      </c>
      <c r="B208" s="354" t="s">
        <v>163</v>
      </c>
      <c r="C208" s="354" t="s">
        <v>3384</v>
      </c>
      <c r="D208" s="354" t="s">
        <v>213</v>
      </c>
      <c r="E208" s="356" t="s">
        <v>4</v>
      </c>
      <c r="F208" s="355">
        <v>1</v>
      </c>
      <c r="G208" s="355" t="s">
        <v>244</v>
      </c>
      <c r="H208" s="358">
        <v>3593</v>
      </c>
      <c r="I208" s="355" t="s">
        <v>244</v>
      </c>
      <c r="J208" s="358">
        <v>3593</v>
      </c>
      <c r="K208" s="355" t="s">
        <v>244</v>
      </c>
      <c r="L208" s="358">
        <v>3593</v>
      </c>
      <c r="M208" s="355" t="s">
        <v>406</v>
      </c>
      <c r="N208" s="358">
        <v>5084096.1604027124</v>
      </c>
      <c r="O208" s="400" t="s">
        <v>7670</v>
      </c>
    </row>
    <row r="209" spans="1:15" x14ac:dyDescent="0.25">
      <c r="A209" s="399" t="s">
        <v>4263</v>
      </c>
      <c r="B209" s="354" t="s">
        <v>125</v>
      </c>
      <c r="C209" s="354" t="s">
        <v>4264</v>
      </c>
      <c r="D209" s="354" t="s">
        <v>192</v>
      </c>
      <c r="E209" s="356" t="s">
        <v>16</v>
      </c>
      <c r="F209" s="355">
        <v>120</v>
      </c>
      <c r="G209" s="355" t="s">
        <v>244</v>
      </c>
      <c r="H209" s="358">
        <v>29.9</v>
      </c>
      <c r="I209" s="355" t="s">
        <v>244</v>
      </c>
      <c r="J209" s="358">
        <v>3588</v>
      </c>
      <c r="K209" s="355" t="s">
        <v>244</v>
      </c>
      <c r="L209" s="358">
        <v>3588</v>
      </c>
      <c r="M209" s="355" t="s">
        <v>406</v>
      </c>
      <c r="N209" s="358">
        <v>5087684.1604027124</v>
      </c>
      <c r="O209" s="400" t="s">
        <v>8460</v>
      </c>
    </row>
    <row r="210" spans="1:15" ht="51" x14ac:dyDescent="0.25">
      <c r="A210" s="399" t="s">
        <v>3376</v>
      </c>
      <c r="B210" s="354" t="s">
        <v>12</v>
      </c>
      <c r="C210" s="354" t="s">
        <v>5602</v>
      </c>
      <c r="D210" s="354" t="s">
        <v>213</v>
      </c>
      <c r="E210" s="356" t="s">
        <v>4</v>
      </c>
      <c r="F210" s="355">
        <v>1</v>
      </c>
      <c r="G210" s="355" t="s">
        <v>244</v>
      </c>
      <c r="H210" s="358">
        <v>3553.81</v>
      </c>
      <c r="I210" s="355" t="s">
        <v>244</v>
      </c>
      <c r="J210" s="358">
        <v>3553.81</v>
      </c>
      <c r="K210" s="355" t="s">
        <v>244</v>
      </c>
      <c r="L210" s="358">
        <v>3553.81</v>
      </c>
      <c r="M210" s="355" t="s">
        <v>407</v>
      </c>
      <c r="N210" s="358">
        <v>5091237.970402712</v>
      </c>
      <c r="O210" s="400" t="s">
        <v>8461</v>
      </c>
    </row>
    <row r="211" spans="1:15" ht="25.5" x14ac:dyDescent="0.25">
      <c r="A211" s="399" t="s">
        <v>5121</v>
      </c>
      <c r="B211" s="354" t="s">
        <v>212</v>
      </c>
      <c r="C211" s="354" t="s">
        <v>5122</v>
      </c>
      <c r="D211" s="354" t="s">
        <v>192</v>
      </c>
      <c r="E211" s="356" t="s">
        <v>4</v>
      </c>
      <c r="F211" s="355">
        <v>20</v>
      </c>
      <c r="G211" s="355" t="s">
        <v>244</v>
      </c>
      <c r="H211" s="358">
        <v>175.36</v>
      </c>
      <c r="I211" s="355" t="s">
        <v>244</v>
      </c>
      <c r="J211" s="358">
        <v>3507.2</v>
      </c>
      <c r="K211" s="355" t="s">
        <v>244</v>
      </c>
      <c r="L211" s="358">
        <v>3507.2</v>
      </c>
      <c r="M211" s="355" t="s">
        <v>407</v>
      </c>
      <c r="N211" s="358">
        <v>5094745.1704027122</v>
      </c>
      <c r="O211" s="400" t="s">
        <v>8462</v>
      </c>
    </row>
    <row r="212" spans="1:15" ht="25.5" x14ac:dyDescent="0.25">
      <c r="A212" s="399" t="s">
        <v>5980</v>
      </c>
      <c r="B212" s="354" t="s">
        <v>200</v>
      </c>
      <c r="C212" s="354" t="s">
        <v>5981</v>
      </c>
      <c r="D212" s="354" t="s">
        <v>192</v>
      </c>
      <c r="E212" s="356" t="s">
        <v>202</v>
      </c>
      <c r="F212" s="355">
        <v>2</v>
      </c>
      <c r="G212" s="355" t="s">
        <v>244</v>
      </c>
      <c r="H212" s="358">
        <v>1752.22</v>
      </c>
      <c r="I212" s="355" t="s">
        <v>244</v>
      </c>
      <c r="J212" s="358">
        <v>3504.44</v>
      </c>
      <c r="K212" s="355" t="s">
        <v>244</v>
      </c>
      <c r="L212" s="358">
        <v>3504.44</v>
      </c>
      <c r="M212" s="355" t="s">
        <v>407</v>
      </c>
      <c r="N212" s="358">
        <v>5098249.6104027117</v>
      </c>
      <c r="O212" s="400" t="s">
        <v>8463</v>
      </c>
    </row>
    <row r="213" spans="1:15" ht="38.25" x14ac:dyDescent="0.25">
      <c r="A213" s="399" t="s">
        <v>273</v>
      </c>
      <c r="B213" s="354" t="s">
        <v>12</v>
      </c>
      <c r="C213" s="354" t="s">
        <v>274</v>
      </c>
      <c r="D213" s="354" t="s">
        <v>2425</v>
      </c>
      <c r="E213" s="356" t="s">
        <v>104</v>
      </c>
      <c r="F213" s="355">
        <v>4392.4159184</v>
      </c>
      <c r="G213" s="355" t="s">
        <v>244</v>
      </c>
      <c r="H213" s="358">
        <v>0.78</v>
      </c>
      <c r="I213" s="355" t="s">
        <v>244</v>
      </c>
      <c r="J213" s="358">
        <v>3426.0844163520001</v>
      </c>
      <c r="K213" s="355" t="s">
        <v>244</v>
      </c>
      <c r="L213" s="358">
        <v>3426.0844163520001</v>
      </c>
      <c r="M213" s="355" t="s">
        <v>407</v>
      </c>
      <c r="N213" s="358">
        <v>5101675.6948190639</v>
      </c>
      <c r="O213" s="400" t="s">
        <v>8464</v>
      </c>
    </row>
    <row r="214" spans="1:15" ht="25.5" x14ac:dyDescent="0.25">
      <c r="A214" s="399" t="s">
        <v>3982</v>
      </c>
      <c r="B214" s="354" t="s">
        <v>200</v>
      </c>
      <c r="C214" s="354" t="s">
        <v>3983</v>
      </c>
      <c r="D214" s="354" t="s">
        <v>192</v>
      </c>
      <c r="E214" s="356" t="s">
        <v>162</v>
      </c>
      <c r="F214" s="355">
        <v>42.241500000000002</v>
      </c>
      <c r="G214" s="355" t="s">
        <v>244</v>
      </c>
      <c r="H214" s="358">
        <v>79.819999999999993</v>
      </c>
      <c r="I214" s="355" t="s">
        <v>244</v>
      </c>
      <c r="J214" s="358">
        <v>3371.7165300000001</v>
      </c>
      <c r="K214" s="355" t="s">
        <v>244</v>
      </c>
      <c r="L214" s="358">
        <v>3371.7165300000001</v>
      </c>
      <c r="M214" s="355" t="s">
        <v>407</v>
      </c>
      <c r="N214" s="358">
        <v>5105047.4113490637</v>
      </c>
      <c r="O214" s="400" t="s">
        <v>8465</v>
      </c>
    </row>
    <row r="215" spans="1:15" ht="25.5" x14ac:dyDescent="0.25">
      <c r="A215" s="399" t="s">
        <v>6091</v>
      </c>
      <c r="B215" s="354" t="s">
        <v>3028</v>
      </c>
      <c r="C215" s="354" t="s">
        <v>6092</v>
      </c>
      <c r="D215" s="354" t="s">
        <v>192</v>
      </c>
      <c r="E215" s="356" t="s">
        <v>3</v>
      </c>
      <c r="F215" s="355">
        <v>321</v>
      </c>
      <c r="G215" s="355" t="s">
        <v>244</v>
      </c>
      <c r="H215" s="358">
        <v>10.45</v>
      </c>
      <c r="I215" s="355" t="s">
        <v>244</v>
      </c>
      <c r="J215" s="358">
        <v>3354.45</v>
      </c>
      <c r="K215" s="355" t="s">
        <v>244</v>
      </c>
      <c r="L215" s="358">
        <v>3354.45</v>
      </c>
      <c r="M215" s="355" t="s">
        <v>407</v>
      </c>
      <c r="N215" s="358">
        <v>5108401.8613490639</v>
      </c>
      <c r="O215" s="400" t="s">
        <v>8466</v>
      </c>
    </row>
    <row r="216" spans="1:15" x14ac:dyDescent="0.25">
      <c r="A216" s="399" t="s">
        <v>2163</v>
      </c>
      <c r="B216" s="354" t="s">
        <v>12</v>
      </c>
      <c r="C216" s="354" t="s">
        <v>2164</v>
      </c>
      <c r="D216" s="354" t="s">
        <v>215</v>
      </c>
      <c r="E216" s="356" t="s">
        <v>104</v>
      </c>
      <c r="F216" s="355">
        <v>77.506991819999996</v>
      </c>
      <c r="G216" s="355" t="s">
        <v>244</v>
      </c>
      <c r="H216" s="358">
        <v>43.02</v>
      </c>
      <c r="I216" s="355" t="s">
        <v>244</v>
      </c>
      <c r="J216" s="358">
        <v>3334.3507880963998</v>
      </c>
      <c r="K216" s="355" t="s">
        <v>244</v>
      </c>
      <c r="L216" s="358">
        <v>3334.3507880963998</v>
      </c>
      <c r="M216" s="355" t="s">
        <v>407</v>
      </c>
      <c r="N216" s="358">
        <v>5111736.2121371608</v>
      </c>
      <c r="O216" s="400" t="s">
        <v>8467</v>
      </c>
    </row>
    <row r="217" spans="1:15" ht="51" x14ac:dyDescent="0.25">
      <c r="A217" s="399" t="s">
        <v>7432</v>
      </c>
      <c r="B217" s="354" t="s">
        <v>12</v>
      </c>
      <c r="C217" s="354" t="s">
        <v>7433</v>
      </c>
      <c r="D217" s="354" t="s">
        <v>192</v>
      </c>
      <c r="E217" s="356" t="s">
        <v>187</v>
      </c>
      <c r="F217" s="355">
        <v>4.9874999999999998</v>
      </c>
      <c r="G217" s="355" t="s">
        <v>244</v>
      </c>
      <c r="H217" s="358">
        <v>657.84</v>
      </c>
      <c r="I217" s="355" t="s">
        <v>244</v>
      </c>
      <c r="J217" s="358">
        <v>3280.9769999999999</v>
      </c>
      <c r="K217" s="355" t="s">
        <v>244</v>
      </c>
      <c r="L217" s="358">
        <v>3280.9769999999999</v>
      </c>
      <c r="M217" s="355" t="s">
        <v>407</v>
      </c>
      <c r="N217" s="358">
        <v>5115017.1891371608</v>
      </c>
      <c r="O217" s="400" t="s">
        <v>8468</v>
      </c>
    </row>
    <row r="218" spans="1:15" ht="25.5" x14ac:dyDescent="0.25">
      <c r="A218" s="399" t="s">
        <v>3239</v>
      </c>
      <c r="B218" s="354" t="s">
        <v>12</v>
      </c>
      <c r="C218" s="354" t="s">
        <v>3240</v>
      </c>
      <c r="D218" s="354" t="s">
        <v>192</v>
      </c>
      <c r="E218" s="356" t="s">
        <v>3</v>
      </c>
      <c r="F218" s="355">
        <v>158.34650999999999</v>
      </c>
      <c r="G218" s="355" t="s">
        <v>244</v>
      </c>
      <c r="H218" s="358">
        <v>20.5</v>
      </c>
      <c r="I218" s="355" t="s">
        <v>244</v>
      </c>
      <c r="J218" s="358">
        <v>3246.1034549999999</v>
      </c>
      <c r="K218" s="355" t="s">
        <v>244</v>
      </c>
      <c r="L218" s="358">
        <v>3246.1034549999999</v>
      </c>
      <c r="M218" s="355" t="s">
        <v>407</v>
      </c>
      <c r="N218" s="358">
        <v>5118263.2925921604</v>
      </c>
      <c r="O218" s="400" t="s">
        <v>8469</v>
      </c>
    </row>
    <row r="219" spans="1:15" x14ac:dyDescent="0.25">
      <c r="A219" s="399" t="s">
        <v>2147</v>
      </c>
      <c r="B219" s="354" t="s">
        <v>12</v>
      </c>
      <c r="C219" s="354" t="s">
        <v>2148</v>
      </c>
      <c r="D219" s="354" t="s">
        <v>215</v>
      </c>
      <c r="E219" s="356" t="s">
        <v>104</v>
      </c>
      <c r="F219" s="355">
        <v>135.80531424</v>
      </c>
      <c r="G219" s="355" t="s">
        <v>244</v>
      </c>
      <c r="H219" s="358">
        <v>23.86</v>
      </c>
      <c r="I219" s="355" t="s">
        <v>244</v>
      </c>
      <c r="J219" s="358">
        <v>3240.3147977663998</v>
      </c>
      <c r="K219" s="355" t="s">
        <v>244</v>
      </c>
      <c r="L219" s="358">
        <v>3240.3147977663998</v>
      </c>
      <c r="M219" s="355" t="s">
        <v>407</v>
      </c>
      <c r="N219" s="358">
        <v>5121503.6073899269</v>
      </c>
      <c r="O219" s="400" t="s">
        <v>8470</v>
      </c>
    </row>
    <row r="220" spans="1:15" x14ac:dyDescent="0.25">
      <c r="A220" s="399" t="s">
        <v>2942</v>
      </c>
      <c r="B220" s="354" t="s">
        <v>125</v>
      </c>
      <c r="C220" s="354" t="s">
        <v>2943</v>
      </c>
      <c r="D220" s="354" t="s">
        <v>192</v>
      </c>
      <c r="E220" s="356" t="s">
        <v>162</v>
      </c>
      <c r="F220" s="355">
        <v>19.832799999999999</v>
      </c>
      <c r="G220" s="355" t="s">
        <v>244</v>
      </c>
      <c r="H220" s="358">
        <v>160</v>
      </c>
      <c r="I220" s="355" t="s">
        <v>244</v>
      </c>
      <c r="J220" s="358">
        <v>3173.248</v>
      </c>
      <c r="K220" s="355" t="s">
        <v>244</v>
      </c>
      <c r="L220" s="358">
        <v>3173.248</v>
      </c>
      <c r="M220" s="355" t="s">
        <v>407</v>
      </c>
      <c r="N220" s="358">
        <v>5124676.8553899266</v>
      </c>
      <c r="O220" s="400" t="s">
        <v>8471</v>
      </c>
    </row>
    <row r="221" spans="1:15" ht="25.5" x14ac:dyDescent="0.25">
      <c r="A221" s="399" t="s">
        <v>1785</v>
      </c>
      <c r="B221" s="354" t="s">
        <v>12</v>
      </c>
      <c r="C221" s="354" t="s">
        <v>1786</v>
      </c>
      <c r="D221" s="354" t="s">
        <v>192</v>
      </c>
      <c r="E221" s="356" t="s">
        <v>16</v>
      </c>
      <c r="F221" s="355">
        <v>19.37265</v>
      </c>
      <c r="G221" s="355" t="s">
        <v>244</v>
      </c>
      <c r="H221" s="358">
        <v>162.59</v>
      </c>
      <c r="I221" s="355" t="s">
        <v>244</v>
      </c>
      <c r="J221" s="358">
        <v>3149.7991634999998</v>
      </c>
      <c r="K221" s="355" t="s">
        <v>244</v>
      </c>
      <c r="L221" s="358">
        <v>3149.7991634999998</v>
      </c>
      <c r="M221" s="355" t="s">
        <v>407</v>
      </c>
      <c r="N221" s="358">
        <v>5127826.6545534264</v>
      </c>
      <c r="O221" s="400" t="s">
        <v>8472</v>
      </c>
    </row>
    <row r="222" spans="1:15" ht="25.5" x14ac:dyDescent="0.25">
      <c r="A222" s="399" t="s">
        <v>4182</v>
      </c>
      <c r="B222" s="354" t="s">
        <v>12</v>
      </c>
      <c r="C222" s="354" t="s">
        <v>4183</v>
      </c>
      <c r="D222" s="354" t="s">
        <v>192</v>
      </c>
      <c r="E222" s="356" t="s">
        <v>4</v>
      </c>
      <c r="F222" s="355">
        <v>608.71887400000003</v>
      </c>
      <c r="G222" s="355" t="s">
        <v>244</v>
      </c>
      <c r="H222" s="358">
        <v>5</v>
      </c>
      <c r="I222" s="355" t="s">
        <v>244</v>
      </c>
      <c r="J222" s="358">
        <v>3043.5943699999998</v>
      </c>
      <c r="K222" s="355" t="s">
        <v>244</v>
      </c>
      <c r="L222" s="358">
        <v>3043.5943699999998</v>
      </c>
      <c r="M222" s="355" t="s">
        <v>407</v>
      </c>
      <c r="N222" s="358">
        <v>5130870.2489234265</v>
      </c>
      <c r="O222" s="400" t="s">
        <v>8473</v>
      </c>
    </row>
    <row r="223" spans="1:15" ht="25.5" x14ac:dyDescent="0.25">
      <c r="A223" s="399" t="s">
        <v>1967</v>
      </c>
      <c r="B223" s="354" t="s">
        <v>12</v>
      </c>
      <c r="C223" s="354" t="s">
        <v>1968</v>
      </c>
      <c r="D223" s="354" t="s">
        <v>192</v>
      </c>
      <c r="E223" s="356" t="s">
        <v>4</v>
      </c>
      <c r="F223" s="355">
        <v>34</v>
      </c>
      <c r="G223" s="355" t="s">
        <v>244</v>
      </c>
      <c r="H223" s="358">
        <v>89.48</v>
      </c>
      <c r="I223" s="355" t="s">
        <v>244</v>
      </c>
      <c r="J223" s="358">
        <v>3042.32</v>
      </c>
      <c r="K223" s="355" t="s">
        <v>244</v>
      </c>
      <c r="L223" s="358">
        <v>3042.32</v>
      </c>
      <c r="M223" s="355" t="s">
        <v>407</v>
      </c>
      <c r="N223" s="358">
        <v>5133912.5689234268</v>
      </c>
      <c r="O223" s="400" t="s">
        <v>8474</v>
      </c>
    </row>
    <row r="224" spans="1:15" ht="25.5" x14ac:dyDescent="0.25">
      <c r="A224" s="399" t="s">
        <v>2884</v>
      </c>
      <c r="B224" s="354" t="s">
        <v>12</v>
      </c>
      <c r="C224" s="354" t="s">
        <v>2885</v>
      </c>
      <c r="D224" s="354" t="s">
        <v>192</v>
      </c>
      <c r="E224" s="356" t="s">
        <v>16</v>
      </c>
      <c r="F224" s="355">
        <v>3369.9331440000001</v>
      </c>
      <c r="G224" s="355" t="s">
        <v>244</v>
      </c>
      <c r="H224" s="358">
        <v>0.9</v>
      </c>
      <c r="I224" s="355" t="s">
        <v>244</v>
      </c>
      <c r="J224" s="358">
        <v>3032.9398295999999</v>
      </c>
      <c r="K224" s="355" t="s">
        <v>244</v>
      </c>
      <c r="L224" s="358">
        <v>3032.9398295999999</v>
      </c>
      <c r="M224" s="355" t="s">
        <v>407</v>
      </c>
      <c r="N224" s="358">
        <v>5136945.5087530268</v>
      </c>
      <c r="O224" s="400" t="s">
        <v>8475</v>
      </c>
    </row>
    <row r="225" spans="1:15" ht="51" x14ac:dyDescent="0.25">
      <c r="A225" s="399" t="s">
        <v>3790</v>
      </c>
      <c r="B225" s="354" t="s">
        <v>12</v>
      </c>
      <c r="C225" s="354" t="s">
        <v>3791</v>
      </c>
      <c r="D225" s="354" t="s">
        <v>192</v>
      </c>
      <c r="E225" s="356" t="s">
        <v>162</v>
      </c>
      <c r="F225" s="355">
        <v>8</v>
      </c>
      <c r="G225" s="355" t="s">
        <v>244</v>
      </c>
      <c r="H225" s="358">
        <v>377.5</v>
      </c>
      <c r="I225" s="355" t="s">
        <v>244</v>
      </c>
      <c r="J225" s="358">
        <v>3020</v>
      </c>
      <c r="K225" s="355" t="s">
        <v>244</v>
      </c>
      <c r="L225" s="358">
        <v>3020</v>
      </c>
      <c r="M225" s="355" t="s">
        <v>408</v>
      </c>
      <c r="N225" s="358">
        <v>5139965.5087530268</v>
      </c>
      <c r="O225" s="400" t="s">
        <v>8476</v>
      </c>
    </row>
    <row r="226" spans="1:15" ht="25.5" x14ac:dyDescent="0.25">
      <c r="A226" s="399" t="s">
        <v>3405</v>
      </c>
      <c r="B226" s="354" t="s">
        <v>1867</v>
      </c>
      <c r="C226" s="354" t="s">
        <v>3406</v>
      </c>
      <c r="D226" s="354" t="s">
        <v>192</v>
      </c>
      <c r="E226" s="356" t="s">
        <v>202</v>
      </c>
      <c r="F226" s="355">
        <v>7</v>
      </c>
      <c r="G226" s="355" t="s">
        <v>244</v>
      </c>
      <c r="H226" s="358">
        <v>429.27</v>
      </c>
      <c r="I226" s="355" t="s">
        <v>244</v>
      </c>
      <c r="J226" s="358">
        <v>3004.89</v>
      </c>
      <c r="K226" s="355" t="s">
        <v>244</v>
      </c>
      <c r="L226" s="358">
        <v>3004.89</v>
      </c>
      <c r="M226" s="355" t="s">
        <v>408</v>
      </c>
      <c r="N226" s="358">
        <v>5142970.3987530265</v>
      </c>
      <c r="O226" s="400" t="s">
        <v>8477</v>
      </c>
    </row>
    <row r="227" spans="1:15" ht="25.5" x14ac:dyDescent="0.25">
      <c r="A227" s="399" t="s">
        <v>4030</v>
      </c>
      <c r="B227" s="354" t="s">
        <v>12</v>
      </c>
      <c r="C227" s="354" t="s">
        <v>4031</v>
      </c>
      <c r="D227" s="354" t="s">
        <v>192</v>
      </c>
      <c r="E227" s="356" t="s">
        <v>4</v>
      </c>
      <c r="F227" s="355">
        <v>4732.6260000000002</v>
      </c>
      <c r="G227" s="355" t="s">
        <v>244</v>
      </c>
      <c r="H227" s="358">
        <v>0.63</v>
      </c>
      <c r="I227" s="355" t="s">
        <v>244</v>
      </c>
      <c r="J227" s="358">
        <v>2981.55438</v>
      </c>
      <c r="K227" s="355" t="s">
        <v>244</v>
      </c>
      <c r="L227" s="358">
        <v>2981.55438</v>
      </c>
      <c r="M227" s="355" t="s">
        <v>408</v>
      </c>
      <c r="N227" s="358">
        <v>5145951.9531330271</v>
      </c>
      <c r="O227" s="400" t="s">
        <v>8478</v>
      </c>
    </row>
    <row r="228" spans="1:15" ht="38.25" x14ac:dyDescent="0.25">
      <c r="A228" s="399" t="s">
        <v>275</v>
      </c>
      <c r="B228" s="354" t="s">
        <v>12</v>
      </c>
      <c r="C228" s="354" t="s">
        <v>276</v>
      </c>
      <c r="D228" s="354" t="s">
        <v>2425</v>
      </c>
      <c r="E228" s="356" t="s">
        <v>104</v>
      </c>
      <c r="F228" s="355">
        <v>2489.4392495000002</v>
      </c>
      <c r="G228" s="355" t="s">
        <v>244</v>
      </c>
      <c r="H228" s="358">
        <v>1.19</v>
      </c>
      <c r="I228" s="355" t="s">
        <v>244</v>
      </c>
      <c r="J228" s="358">
        <v>2962.432706905</v>
      </c>
      <c r="K228" s="355" t="s">
        <v>244</v>
      </c>
      <c r="L228" s="358">
        <v>2962.432706905</v>
      </c>
      <c r="M228" s="355" t="s">
        <v>408</v>
      </c>
      <c r="N228" s="358">
        <v>5148914.3858399317</v>
      </c>
      <c r="O228" s="400" t="s">
        <v>8479</v>
      </c>
    </row>
    <row r="229" spans="1:15" ht="51" x14ac:dyDescent="0.25">
      <c r="A229" s="399" t="s">
        <v>2258</v>
      </c>
      <c r="B229" s="354" t="s">
        <v>12</v>
      </c>
      <c r="C229" s="354" t="s">
        <v>2259</v>
      </c>
      <c r="D229" s="354" t="s">
        <v>192</v>
      </c>
      <c r="E229" s="356" t="s">
        <v>3</v>
      </c>
      <c r="F229" s="355">
        <v>143.18178</v>
      </c>
      <c r="G229" s="355" t="s">
        <v>244</v>
      </c>
      <c r="H229" s="358">
        <v>20.67</v>
      </c>
      <c r="I229" s="355" t="s">
        <v>244</v>
      </c>
      <c r="J229" s="358">
        <v>2959.5673925999999</v>
      </c>
      <c r="K229" s="355" t="s">
        <v>244</v>
      </c>
      <c r="L229" s="358">
        <v>2959.5673925999999</v>
      </c>
      <c r="M229" s="355" t="s">
        <v>408</v>
      </c>
      <c r="N229" s="358">
        <v>5151873.9532325314</v>
      </c>
      <c r="O229" s="400" t="s">
        <v>8480</v>
      </c>
    </row>
    <row r="230" spans="1:15" x14ac:dyDescent="0.25">
      <c r="A230" s="399" t="s">
        <v>5255</v>
      </c>
      <c r="B230" s="354" t="s">
        <v>12</v>
      </c>
      <c r="C230" s="354" t="s">
        <v>5256</v>
      </c>
      <c r="D230" s="354" t="s">
        <v>192</v>
      </c>
      <c r="E230" s="356" t="s">
        <v>187</v>
      </c>
      <c r="F230" s="355">
        <v>17.802644999999998</v>
      </c>
      <c r="G230" s="355" t="s">
        <v>244</v>
      </c>
      <c r="H230" s="358">
        <v>165</v>
      </c>
      <c r="I230" s="355" t="s">
        <v>244</v>
      </c>
      <c r="J230" s="358">
        <v>2937.4364249999999</v>
      </c>
      <c r="K230" s="355" t="s">
        <v>244</v>
      </c>
      <c r="L230" s="358">
        <v>2937.4364249999999</v>
      </c>
      <c r="M230" s="355" t="s">
        <v>408</v>
      </c>
      <c r="N230" s="358">
        <v>5154811.3896575319</v>
      </c>
      <c r="O230" s="400" t="s">
        <v>8481</v>
      </c>
    </row>
    <row r="231" spans="1:15" ht="51" x14ac:dyDescent="0.25">
      <c r="A231" s="399" t="s">
        <v>660</v>
      </c>
      <c r="B231" s="354" t="s">
        <v>12</v>
      </c>
      <c r="C231" s="354" t="s">
        <v>661</v>
      </c>
      <c r="D231" s="354" t="s">
        <v>192</v>
      </c>
      <c r="E231" s="356" t="s">
        <v>4</v>
      </c>
      <c r="F231" s="355">
        <v>14669.201145502642</v>
      </c>
      <c r="G231" s="355" t="s">
        <v>244</v>
      </c>
      <c r="H231" s="358">
        <v>0.2</v>
      </c>
      <c r="I231" s="355" t="s">
        <v>244</v>
      </c>
      <c r="J231" s="358">
        <v>2933.8402291005282</v>
      </c>
      <c r="K231" s="355" t="s">
        <v>244</v>
      </c>
      <c r="L231" s="358">
        <v>2933.8402291005282</v>
      </c>
      <c r="M231" s="355" t="s">
        <v>408</v>
      </c>
      <c r="N231" s="358">
        <v>5157745.2298866324</v>
      </c>
      <c r="O231" s="400" t="s">
        <v>8482</v>
      </c>
    </row>
    <row r="232" spans="1:15" ht="51" x14ac:dyDescent="0.25">
      <c r="A232" s="399" t="s">
        <v>2264</v>
      </c>
      <c r="B232" s="354" t="s">
        <v>12</v>
      </c>
      <c r="C232" s="354" t="s">
        <v>2265</v>
      </c>
      <c r="D232" s="354" t="s">
        <v>192</v>
      </c>
      <c r="E232" s="356" t="s">
        <v>3</v>
      </c>
      <c r="F232" s="355">
        <v>92.045429999999996</v>
      </c>
      <c r="G232" s="355" t="s">
        <v>244</v>
      </c>
      <c r="H232" s="358">
        <v>31.8</v>
      </c>
      <c r="I232" s="355" t="s">
        <v>244</v>
      </c>
      <c r="J232" s="358">
        <v>2927.0446740000002</v>
      </c>
      <c r="K232" s="355" t="s">
        <v>244</v>
      </c>
      <c r="L232" s="358">
        <v>2927.0446740000002</v>
      </c>
      <c r="M232" s="355" t="s">
        <v>408</v>
      </c>
      <c r="N232" s="358">
        <v>5160672.2745606322</v>
      </c>
      <c r="O232" s="400" t="s">
        <v>8483</v>
      </c>
    </row>
    <row r="233" spans="1:15" ht="51" x14ac:dyDescent="0.25">
      <c r="A233" s="399" t="s">
        <v>1824</v>
      </c>
      <c r="B233" s="354" t="s">
        <v>12</v>
      </c>
      <c r="C233" s="354" t="s">
        <v>1825</v>
      </c>
      <c r="D233" s="354" t="s">
        <v>192</v>
      </c>
      <c r="E233" s="356" t="s">
        <v>16</v>
      </c>
      <c r="F233" s="355">
        <v>5970.4</v>
      </c>
      <c r="G233" s="355" t="s">
        <v>244</v>
      </c>
      <c r="H233" s="358">
        <v>0.49</v>
      </c>
      <c r="I233" s="355" t="s">
        <v>244</v>
      </c>
      <c r="J233" s="358">
        <v>2925.4960000000001</v>
      </c>
      <c r="K233" s="355" t="s">
        <v>244</v>
      </c>
      <c r="L233" s="358">
        <v>2925.4960000000001</v>
      </c>
      <c r="M233" s="355" t="s">
        <v>408</v>
      </c>
      <c r="N233" s="358">
        <v>5163597.7705606325</v>
      </c>
      <c r="O233" s="400" t="s">
        <v>8484</v>
      </c>
    </row>
    <row r="234" spans="1:15" ht="38.25" x14ac:dyDescent="0.25">
      <c r="A234" s="399" t="s">
        <v>973</v>
      </c>
      <c r="B234" s="354" t="s">
        <v>12</v>
      </c>
      <c r="C234" s="354" t="s">
        <v>974</v>
      </c>
      <c r="D234" s="354" t="s">
        <v>192</v>
      </c>
      <c r="E234" s="356" t="s">
        <v>162</v>
      </c>
      <c r="F234" s="355">
        <v>8.8725000000000005</v>
      </c>
      <c r="G234" s="355" t="s">
        <v>244</v>
      </c>
      <c r="H234" s="358">
        <v>321.68</v>
      </c>
      <c r="I234" s="355" t="s">
        <v>244</v>
      </c>
      <c r="J234" s="358">
        <v>2854.1057999999998</v>
      </c>
      <c r="K234" s="355" t="s">
        <v>244</v>
      </c>
      <c r="L234" s="358">
        <v>2854.1057999999998</v>
      </c>
      <c r="M234" s="355" t="s">
        <v>408</v>
      </c>
      <c r="N234" s="358">
        <v>5166451.8763606325</v>
      </c>
      <c r="O234" s="400" t="s">
        <v>8485</v>
      </c>
    </row>
    <row r="235" spans="1:15" ht="25.5" x14ac:dyDescent="0.25">
      <c r="A235" s="399" t="s">
        <v>4104</v>
      </c>
      <c r="B235" s="354" t="s">
        <v>12</v>
      </c>
      <c r="C235" s="354" t="s">
        <v>4105</v>
      </c>
      <c r="D235" s="354" t="s">
        <v>192</v>
      </c>
      <c r="E235" s="356" t="s">
        <v>4</v>
      </c>
      <c r="F235" s="355">
        <v>1076.9548</v>
      </c>
      <c r="G235" s="355" t="s">
        <v>244</v>
      </c>
      <c r="H235" s="358">
        <v>2.6</v>
      </c>
      <c r="I235" s="355" t="s">
        <v>244</v>
      </c>
      <c r="J235" s="358">
        <v>2800.08248</v>
      </c>
      <c r="K235" s="355" t="s">
        <v>244</v>
      </c>
      <c r="L235" s="358">
        <v>2800.08248</v>
      </c>
      <c r="M235" s="355" t="s">
        <v>408</v>
      </c>
      <c r="N235" s="358">
        <v>5169251.9588406328</v>
      </c>
      <c r="O235" s="400" t="s">
        <v>8486</v>
      </c>
    </row>
    <row r="236" spans="1:15" x14ac:dyDescent="0.25">
      <c r="A236" s="399" t="s">
        <v>2123</v>
      </c>
      <c r="B236" s="354" t="s">
        <v>163</v>
      </c>
      <c r="C236" s="354" t="s">
        <v>2124</v>
      </c>
      <c r="D236" s="354" t="s">
        <v>192</v>
      </c>
      <c r="E236" s="356" t="s">
        <v>162</v>
      </c>
      <c r="F236" s="355">
        <v>6.71</v>
      </c>
      <c r="G236" s="355" t="s">
        <v>244</v>
      </c>
      <c r="H236" s="358">
        <v>416</v>
      </c>
      <c r="I236" s="355" t="s">
        <v>244</v>
      </c>
      <c r="J236" s="358">
        <v>2791.36</v>
      </c>
      <c r="K236" s="355" t="s">
        <v>244</v>
      </c>
      <c r="L236" s="358">
        <v>2791.36</v>
      </c>
      <c r="M236" s="355" t="s">
        <v>408</v>
      </c>
      <c r="N236" s="358">
        <v>5172043.3188406322</v>
      </c>
      <c r="O236" s="400" t="s">
        <v>8487</v>
      </c>
    </row>
    <row r="237" spans="1:15" ht="51" x14ac:dyDescent="0.25">
      <c r="A237" s="399" t="s">
        <v>5119</v>
      </c>
      <c r="B237" s="354" t="s">
        <v>163</v>
      </c>
      <c r="C237" s="354" t="s">
        <v>5120</v>
      </c>
      <c r="D237" s="354" t="s">
        <v>213</v>
      </c>
      <c r="E237" s="356" t="s">
        <v>4</v>
      </c>
      <c r="F237" s="355">
        <v>1</v>
      </c>
      <c r="G237" s="355" t="s">
        <v>244</v>
      </c>
      <c r="H237" s="358">
        <v>2770.75</v>
      </c>
      <c r="I237" s="355" t="s">
        <v>244</v>
      </c>
      <c r="J237" s="358">
        <v>2770.75</v>
      </c>
      <c r="K237" s="355" t="s">
        <v>244</v>
      </c>
      <c r="L237" s="358">
        <v>2770.75</v>
      </c>
      <c r="M237" s="355" t="s">
        <v>408</v>
      </c>
      <c r="N237" s="358">
        <v>5174814.0688406322</v>
      </c>
      <c r="O237" s="400" t="s">
        <v>8488</v>
      </c>
    </row>
    <row r="238" spans="1:15" x14ac:dyDescent="0.25">
      <c r="A238" s="399" t="s">
        <v>2155</v>
      </c>
      <c r="B238" s="354" t="s">
        <v>12</v>
      </c>
      <c r="C238" s="354" t="s">
        <v>2156</v>
      </c>
      <c r="D238" s="354" t="s">
        <v>215</v>
      </c>
      <c r="E238" s="356" t="s">
        <v>104</v>
      </c>
      <c r="F238" s="355">
        <v>126.493397394</v>
      </c>
      <c r="G238" s="355" t="s">
        <v>244</v>
      </c>
      <c r="H238" s="358">
        <v>21.84</v>
      </c>
      <c r="I238" s="355" t="s">
        <v>244</v>
      </c>
      <c r="J238" s="358">
        <v>2762.6157990849601</v>
      </c>
      <c r="K238" s="355" t="s">
        <v>244</v>
      </c>
      <c r="L238" s="358">
        <v>2762.6157990849601</v>
      </c>
      <c r="M238" s="355" t="s">
        <v>408</v>
      </c>
      <c r="N238" s="358">
        <v>5177576.6846397175</v>
      </c>
      <c r="O238" s="400" t="s">
        <v>8489</v>
      </c>
    </row>
    <row r="239" spans="1:15" ht="63.75" x14ac:dyDescent="0.25">
      <c r="A239" s="399" t="s">
        <v>3267</v>
      </c>
      <c r="B239" s="354" t="s">
        <v>12</v>
      </c>
      <c r="C239" s="354" t="s">
        <v>3268</v>
      </c>
      <c r="D239" s="354" t="s">
        <v>192</v>
      </c>
      <c r="E239" s="356" t="s">
        <v>4</v>
      </c>
      <c r="F239" s="355">
        <v>5</v>
      </c>
      <c r="G239" s="355" t="s">
        <v>244</v>
      </c>
      <c r="H239" s="358">
        <v>543.79</v>
      </c>
      <c r="I239" s="355" t="s">
        <v>244</v>
      </c>
      <c r="J239" s="358">
        <v>2718.95</v>
      </c>
      <c r="K239" s="355" t="s">
        <v>244</v>
      </c>
      <c r="L239" s="358">
        <v>2718.95</v>
      </c>
      <c r="M239" s="355" t="s">
        <v>408</v>
      </c>
      <c r="N239" s="358">
        <v>5180295.6346397176</v>
      </c>
      <c r="O239" s="400" t="s">
        <v>8490</v>
      </c>
    </row>
    <row r="240" spans="1:15" ht="25.5" x14ac:dyDescent="0.25">
      <c r="A240" s="399" t="s">
        <v>4212</v>
      </c>
      <c r="B240" s="354" t="s">
        <v>253</v>
      </c>
      <c r="C240" s="354" t="s">
        <v>4213</v>
      </c>
      <c r="D240" s="354" t="s">
        <v>192</v>
      </c>
      <c r="E240" s="356" t="s">
        <v>104</v>
      </c>
      <c r="F240" s="355">
        <v>17.618680000000001</v>
      </c>
      <c r="G240" s="355" t="s">
        <v>244</v>
      </c>
      <c r="H240" s="358">
        <v>152.5</v>
      </c>
      <c r="I240" s="355" t="s">
        <v>244</v>
      </c>
      <c r="J240" s="358">
        <v>2686.8487</v>
      </c>
      <c r="K240" s="355" t="s">
        <v>244</v>
      </c>
      <c r="L240" s="358">
        <v>2686.8487</v>
      </c>
      <c r="M240" s="355" t="s">
        <v>408</v>
      </c>
      <c r="N240" s="358">
        <v>5182982.4833397176</v>
      </c>
      <c r="O240" s="400" t="s">
        <v>8491</v>
      </c>
    </row>
    <row r="241" spans="1:15" x14ac:dyDescent="0.25">
      <c r="A241" s="399" t="s">
        <v>5622</v>
      </c>
      <c r="B241" s="354" t="s">
        <v>12</v>
      </c>
      <c r="C241" s="354" t="s">
        <v>5623</v>
      </c>
      <c r="D241" s="354" t="s">
        <v>215</v>
      </c>
      <c r="E241" s="356" t="s">
        <v>104</v>
      </c>
      <c r="F241" s="355">
        <v>112.17111103296</v>
      </c>
      <c r="G241" s="355" t="s">
        <v>244</v>
      </c>
      <c r="H241" s="358">
        <v>23.9</v>
      </c>
      <c r="I241" s="355" t="s">
        <v>244</v>
      </c>
      <c r="J241" s="358">
        <v>2680.889553687744</v>
      </c>
      <c r="K241" s="355" t="s">
        <v>244</v>
      </c>
      <c r="L241" s="358">
        <v>2680.889553687744</v>
      </c>
      <c r="M241" s="355" t="s">
        <v>408</v>
      </c>
      <c r="N241" s="358">
        <v>5185663.3728934051</v>
      </c>
      <c r="O241" s="400" t="s">
        <v>8492</v>
      </c>
    </row>
    <row r="242" spans="1:15" ht="25.5" x14ac:dyDescent="0.25">
      <c r="A242" s="399" t="s">
        <v>3295</v>
      </c>
      <c r="B242" s="354" t="s">
        <v>125</v>
      </c>
      <c r="C242" s="354" t="s">
        <v>3388</v>
      </c>
      <c r="D242" s="354" t="s">
        <v>192</v>
      </c>
      <c r="E242" s="356" t="s">
        <v>4</v>
      </c>
      <c r="F242" s="355">
        <v>9</v>
      </c>
      <c r="G242" s="355" t="s">
        <v>244</v>
      </c>
      <c r="H242" s="358">
        <v>294.73</v>
      </c>
      <c r="I242" s="355" t="s">
        <v>244</v>
      </c>
      <c r="J242" s="358">
        <v>2652.57</v>
      </c>
      <c r="K242" s="355" t="s">
        <v>244</v>
      </c>
      <c r="L242" s="358">
        <v>2652.57</v>
      </c>
      <c r="M242" s="355" t="s">
        <v>408</v>
      </c>
      <c r="N242" s="358">
        <v>5188315.9428934054</v>
      </c>
      <c r="O242" s="400" t="s">
        <v>8493</v>
      </c>
    </row>
    <row r="243" spans="1:15" ht="38.25" x14ac:dyDescent="0.25">
      <c r="A243" s="399" t="s">
        <v>4132</v>
      </c>
      <c r="B243" s="354" t="s">
        <v>12</v>
      </c>
      <c r="C243" s="354" t="s">
        <v>4133</v>
      </c>
      <c r="D243" s="354" t="s">
        <v>192</v>
      </c>
      <c r="E243" s="356" t="s">
        <v>3</v>
      </c>
      <c r="F243" s="355">
        <v>107.91</v>
      </c>
      <c r="G243" s="355" t="s">
        <v>244</v>
      </c>
      <c r="H243" s="358">
        <v>24.27</v>
      </c>
      <c r="I243" s="355" t="s">
        <v>244</v>
      </c>
      <c r="J243" s="358">
        <v>2618.9757</v>
      </c>
      <c r="K243" s="355" t="s">
        <v>244</v>
      </c>
      <c r="L243" s="358">
        <v>2618.9757</v>
      </c>
      <c r="M243" s="355" t="s">
        <v>408</v>
      </c>
      <c r="N243" s="358">
        <v>5190934.9185934048</v>
      </c>
      <c r="O243" s="400" t="s">
        <v>8494</v>
      </c>
    </row>
    <row r="244" spans="1:15" ht="63.75" x14ac:dyDescent="0.25">
      <c r="A244" s="399" t="s">
        <v>4018</v>
      </c>
      <c r="B244" s="354" t="s">
        <v>12</v>
      </c>
      <c r="C244" s="354" t="s">
        <v>4019</v>
      </c>
      <c r="D244" s="354" t="s">
        <v>192</v>
      </c>
      <c r="E244" s="356" t="s">
        <v>3</v>
      </c>
      <c r="F244" s="355">
        <v>374</v>
      </c>
      <c r="G244" s="355" t="s">
        <v>244</v>
      </c>
      <c r="H244" s="358">
        <v>6.96</v>
      </c>
      <c r="I244" s="355" t="s">
        <v>244</v>
      </c>
      <c r="J244" s="358">
        <v>2603.04</v>
      </c>
      <c r="K244" s="355" t="s">
        <v>244</v>
      </c>
      <c r="L244" s="358">
        <v>2603.04</v>
      </c>
      <c r="M244" s="355" t="s">
        <v>408</v>
      </c>
      <c r="N244" s="358">
        <v>5193537.9585934049</v>
      </c>
      <c r="O244" s="400" t="s">
        <v>8495</v>
      </c>
    </row>
    <row r="245" spans="1:15" ht="38.25" x14ac:dyDescent="0.25">
      <c r="A245" s="399" t="s">
        <v>2065</v>
      </c>
      <c r="B245" s="354" t="s">
        <v>12</v>
      </c>
      <c r="C245" s="354" t="s">
        <v>2066</v>
      </c>
      <c r="D245" s="354" t="s">
        <v>192</v>
      </c>
      <c r="E245" s="356" t="s">
        <v>4</v>
      </c>
      <c r="F245" s="355">
        <v>13</v>
      </c>
      <c r="G245" s="355" t="s">
        <v>244</v>
      </c>
      <c r="H245" s="358">
        <v>198.95</v>
      </c>
      <c r="I245" s="355" t="s">
        <v>244</v>
      </c>
      <c r="J245" s="358">
        <v>2586.35</v>
      </c>
      <c r="K245" s="355" t="s">
        <v>244</v>
      </c>
      <c r="L245" s="358">
        <v>2586.35</v>
      </c>
      <c r="M245" s="355" t="s">
        <v>408</v>
      </c>
      <c r="N245" s="358">
        <v>5196124.3085934054</v>
      </c>
      <c r="O245" s="400" t="s">
        <v>8496</v>
      </c>
    </row>
    <row r="246" spans="1:15" ht="25.5" x14ac:dyDescent="0.25">
      <c r="A246" s="399" t="s">
        <v>3172</v>
      </c>
      <c r="B246" s="354" t="s">
        <v>12</v>
      </c>
      <c r="C246" s="354" t="s">
        <v>3173</v>
      </c>
      <c r="D246" s="354" t="s">
        <v>192</v>
      </c>
      <c r="E246" s="356" t="s">
        <v>4</v>
      </c>
      <c r="F246" s="355">
        <v>3</v>
      </c>
      <c r="G246" s="355" t="s">
        <v>244</v>
      </c>
      <c r="H246" s="358">
        <v>861.54</v>
      </c>
      <c r="I246" s="355" t="s">
        <v>244</v>
      </c>
      <c r="J246" s="358">
        <v>2584.62</v>
      </c>
      <c r="K246" s="355" t="s">
        <v>244</v>
      </c>
      <c r="L246" s="358">
        <v>2584.62</v>
      </c>
      <c r="M246" s="355" t="s">
        <v>408</v>
      </c>
      <c r="N246" s="358">
        <v>5198708.9285934055</v>
      </c>
      <c r="O246" s="400" t="s">
        <v>8497</v>
      </c>
    </row>
    <row r="247" spans="1:15" ht="51" x14ac:dyDescent="0.25">
      <c r="A247" s="399" t="s">
        <v>3381</v>
      </c>
      <c r="B247" s="354" t="s">
        <v>163</v>
      </c>
      <c r="C247" s="354" t="s">
        <v>3382</v>
      </c>
      <c r="D247" s="354" t="s">
        <v>213</v>
      </c>
      <c r="E247" s="356" t="s">
        <v>4</v>
      </c>
      <c r="F247" s="355">
        <v>1</v>
      </c>
      <c r="G247" s="355" t="s">
        <v>244</v>
      </c>
      <c r="H247" s="358">
        <v>2580.83</v>
      </c>
      <c r="I247" s="355" t="s">
        <v>244</v>
      </c>
      <c r="J247" s="358">
        <v>2580.83</v>
      </c>
      <c r="K247" s="355" t="s">
        <v>244</v>
      </c>
      <c r="L247" s="358">
        <v>2580.83</v>
      </c>
      <c r="M247" s="355" t="s">
        <v>408</v>
      </c>
      <c r="N247" s="358">
        <v>5201289.7585934047</v>
      </c>
      <c r="O247" s="400" t="s">
        <v>8498</v>
      </c>
    </row>
    <row r="248" spans="1:15" ht="25.5" x14ac:dyDescent="0.25">
      <c r="A248" s="399" t="s">
        <v>726</v>
      </c>
      <c r="B248" s="354" t="s">
        <v>12</v>
      </c>
      <c r="C248" s="354" t="s">
        <v>727</v>
      </c>
      <c r="D248" s="354" t="s">
        <v>192</v>
      </c>
      <c r="E248" s="356" t="s">
        <v>16</v>
      </c>
      <c r="F248" s="355">
        <v>155.66431865499999</v>
      </c>
      <c r="G248" s="355" t="s">
        <v>244</v>
      </c>
      <c r="H248" s="358">
        <v>16.27</v>
      </c>
      <c r="I248" s="355" t="s">
        <v>244</v>
      </c>
      <c r="J248" s="358">
        <v>2532.65846451685</v>
      </c>
      <c r="K248" s="355" t="s">
        <v>244</v>
      </c>
      <c r="L248" s="358">
        <v>2532.65846451685</v>
      </c>
      <c r="M248" s="355" t="s">
        <v>408</v>
      </c>
      <c r="N248" s="358">
        <v>5203822.4170579221</v>
      </c>
      <c r="O248" s="400" t="s">
        <v>8499</v>
      </c>
    </row>
    <row r="249" spans="1:15" ht="38.25" x14ac:dyDescent="0.25">
      <c r="A249" s="399" t="s">
        <v>5143</v>
      </c>
      <c r="B249" s="354" t="s">
        <v>12</v>
      </c>
      <c r="C249" s="354" t="s">
        <v>5144</v>
      </c>
      <c r="D249" s="354" t="s">
        <v>192</v>
      </c>
      <c r="E249" s="356" t="s">
        <v>4</v>
      </c>
      <c r="F249" s="355">
        <v>7</v>
      </c>
      <c r="G249" s="355" t="s">
        <v>244</v>
      </c>
      <c r="H249" s="358">
        <v>355.55</v>
      </c>
      <c r="I249" s="355" t="s">
        <v>244</v>
      </c>
      <c r="J249" s="358">
        <v>2488.85</v>
      </c>
      <c r="K249" s="355" t="s">
        <v>244</v>
      </c>
      <c r="L249" s="358">
        <v>2488.85</v>
      </c>
      <c r="M249" s="355" t="s">
        <v>408</v>
      </c>
      <c r="N249" s="358">
        <v>5206311.2670579217</v>
      </c>
      <c r="O249" s="400" t="s">
        <v>8500</v>
      </c>
    </row>
    <row r="250" spans="1:15" ht="25.5" x14ac:dyDescent="0.25">
      <c r="A250" s="399" t="s">
        <v>1979</v>
      </c>
      <c r="B250" s="354" t="s">
        <v>12</v>
      </c>
      <c r="C250" s="354" t="s">
        <v>1980</v>
      </c>
      <c r="D250" s="354" t="s">
        <v>192</v>
      </c>
      <c r="E250" s="356" t="s">
        <v>3</v>
      </c>
      <c r="F250" s="355">
        <v>253.17599999999999</v>
      </c>
      <c r="G250" s="355" t="s">
        <v>244</v>
      </c>
      <c r="H250" s="358">
        <v>9.73</v>
      </c>
      <c r="I250" s="355" t="s">
        <v>244</v>
      </c>
      <c r="J250" s="358">
        <v>2463.4024800000002</v>
      </c>
      <c r="K250" s="355" t="s">
        <v>244</v>
      </c>
      <c r="L250" s="358">
        <v>2463.4024800000002</v>
      </c>
      <c r="M250" s="355" t="s">
        <v>409</v>
      </c>
      <c r="N250" s="358">
        <v>5208774.6695379224</v>
      </c>
      <c r="O250" s="400" t="s">
        <v>8501</v>
      </c>
    </row>
    <row r="251" spans="1:15" ht="38.25" x14ac:dyDescent="0.25">
      <c r="A251" s="399" t="s">
        <v>267</v>
      </c>
      <c r="B251" s="354" t="s">
        <v>12</v>
      </c>
      <c r="C251" s="354" t="s">
        <v>268</v>
      </c>
      <c r="D251" s="354" t="s">
        <v>2425</v>
      </c>
      <c r="E251" s="356" t="s">
        <v>104</v>
      </c>
      <c r="F251" s="355">
        <v>2749.0981800232325</v>
      </c>
      <c r="G251" s="355" t="s">
        <v>244</v>
      </c>
      <c r="H251" s="358">
        <v>0.89</v>
      </c>
      <c r="I251" s="355" t="s">
        <v>244</v>
      </c>
      <c r="J251" s="358">
        <v>2446.6973802206771</v>
      </c>
      <c r="K251" s="355" t="s">
        <v>244</v>
      </c>
      <c r="L251" s="358">
        <v>2446.6973802206771</v>
      </c>
      <c r="M251" s="355" t="s">
        <v>409</v>
      </c>
      <c r="N251" s="358">
        <v>5211221.3669181429</v>
      </c>
      <c r="O251" s="400" t="s">
        <v>8502</v>
      </c>
    </row>
    <row r="252" spans="1:15" ht="38.25" x14ac:dyDescent="0.25">
      <c r="A252" s="399" t="s">
        <v>4356</v>
      </c>
      <c r="B252" s="354" t="s">
        <v>12</v>
      </c>
      <c r="C252" s="354" t="s">
        <v>4357</v>
      </c>
      <c r="D252" s="354" t="s">
        <v>2425</v>
      </c>
      <c r="E252" s="356" t="s">
        <v>205</v>
      </c>
      <c r="F252" s="355">
        <v>12</v>
      </c>
      <c r="G252" s="355" t="s">
        <v>244</v>
      </c>
      <c r="H252" s="358">
        <v>203.38</v>
      </c>
      <c r="I252" s="355" t="s">
        <v>244</v>
      </c>
      <c r="J252" s="358">
        <v>2440.56</v>
      </c>
      <c r="K252" s="355" t="s">
        <v>244</v>
      </c>
      <c r="L252" s="358">
        <v>2440.56</v>
      </c>
      <c r="M252" s="355" t="s">
        <v>409</v>
      </c>
      <c r="N252" s="358">
        <v>5213661.9269181425</v>
      </c>
      <c r="O252" s="400" t="s">
        <v>8503</v>
      </c>
    </row>
    <row r="253" spans="1:15" ht="25.5" x14ac:dyDescent="0.25">
      <c r="A253" s="399" t="s">
        <v>624</v>
      </c>
      <c r="B253" s="354" t="s">
        <v>12</v>
      </c>
      <c r="C253" s="354" t="s">
        <v>625</v>
      </c>
      <c r="D253" s="354" t="s">
        <v>192</v>
      </c>
      <c r="E253" s="356" t="s">
        <v>4</v>
      </c>
      <c r="F253" s="355">
        <v>32.042400000000001</v>
      </c>
      <c r="G253" s="355" t="s">
        <v>244</v>
      </c>
      <c r="H253" s="358">
        <v>76.099999999999994</v>
      </c>
      <c r="I253" s="355" t="s">
        <v>244</v>
      </c>
      <c r="J253" s="358">
        <v>2438.4266400000001</v>
      </c>
      <c r="K253" s="355" t="s">
        <v>244</v>
      </c>
      <c r="L253" s="358">
        <v>2438.4266400000001</v>
      </c>
      <c r="M253" s="355" t="s">
        <v>409</v>
      </c>
      <c r="N253" s="358">
        <v>5216100.3535581427</v>
      </c>
      <c r="O253" s="400" t="s">
        <v>7671</v>
      </c>
    </row>
    <row r="254" spans="1:15" ht="38.25" x14ac:dyDescent="0.25">
      <c r="A254" s="399" t="s">
        <v>3305</v>
      </c>
      <c r="B254" s="354" t="s">
        <v>12</v>
      </c>
      <c r="C254" s="354" t="s">
        <v>3306</v>
      </c>
      <c r="D254" s="354" t="s">
        <v>192</v>
      </c>
      <c r="E254" s="356" t="s">
        <v>3</v>
      </c>
      <c r="F254" s="355">
        <v>40.299999999999997</v>
      </c>
      <c r="G254" s="355" t="s">
        <v>244</v>
      </c>
      <c r="H254" s="358">
        <v>60.47</v>
      </c>
      <c r="I254" s="355" t="s">
        <v>244</v>
      </c>
      <c r="J254" s="358">
        <v>2436.9409999999998</v>
      </c>
      <c r="K254" s="355" t="s">
        <v>244</v>
      </c>
      <c r="L254" s="358">
        <v>2436.9409999999998</v>
      </c>
      <c r="M254" s="355" t="s">
        <v>409</v>
      </c>
      <c r="N254" s="358">
        <v>5218537.2945581423</v>
      </c>
      <c r="O254" s="400" t="s">
        <v>8504</v>
      </c>
    </row>
    <row r="255" spans="1:15" x14ac:dyDescent="0.25">
      <c r="A255" s="399" t="s">
        <v>885</v>
      </c>
      <c r="B255" s="354" t="s">
        <v>12</v>
      </c>
      <c r="C255" s="354" t="s">
        <v>886</v>
      </c>
      <c r="D255" s="354" t="s">
        <v>215</v>
      </c>
      <c r="E255" s="356" t="s">
        <v>104</v>
      </c>
      <c r="F255" s="355">
        <v>103.3884109368</v>
      </c>
      <c r="G255" s="355" t="s">
        <v>244</v>
      </c>
      <c r="H255" s="358">
        <v>23.55</v>
      </c>
      <c r="I255" s="355" t="s">
        <v>244</v>
      </c>
      <c r="J255" s="358">
        <v>2434.79707756164</v>
      </c>
      <c r="K255" s="355" t="s">
        <v>244</v>
      </c>
      <c r="L255" s="358">
        <v>2434.79707756164</v>
      </c>
      <c r="M255" s="355" t="s">
        <v>409</v>
      </c>
      <c r="N255" s="358">
        <v>5220972.091635704</v>
      </c>
      <c r="O255" s="400" t="s">
        <v>7672</v>
      </c>
    </row>
    <row r="256" spans="1:15" ht="25.5" x14ac:dyDescent="0.25">
      <c r="A256" s="399" t="s">
        <v>299</v>
      </c>
      <c r="B256" s="354" t="s">
        <v>12</v>
      </c>
      <c r="C256" s="354" t="s">
        <v>300</v>
      </c>
      <c r="D256" s="354" t="s">
        <v>192</v>
      </c>
      <c r="E256" s="356" t="s">
        <v>16</v>
      </c>
      <c r="F256" s="355">
        <v>120.2825732</v>
      </c>
      <c r="G256" s="355" t="s">
        <v>244</v>
      </c>
      <c r="H256" s="358">
        <v>20.09</v>
      </c>
      <c r="I256" s="355" t="s">
        <v>244</v>
      </c>
      <c r="J256" s="358">
        <v>2416.4768955879999</v>
      </c>
      <c r="K256" s="355" t="s">
        <v>244</v>
      </c>
      <c r="L256" s="358">
        <v>2416.4768955879999</v>
      </c>
      <c r="M256" s="355" t="s">
        <v>409</v>
      </c>
      <c r="N256" s="358">
        <v>5223388.5685312925</v>
      </c>
      <c r="O256" s="400" t="s">
        <v>7323</v>
      </c>
    </row>
    <row r="257" spans="1:15" ht="51" x14ac:dyDescent="0.25">
      <c r="A257" s="399" t="s">
        <v>3379</v>
      </c>
      <c r="B257" s="354" t="s">
        <v>163</v>
      </c>
      <c r="C257" s="354" t="s">
        <v>3380</v>
      </c>
      <c r="D257" s="354" t="s">
        <v>213</v>
      </c>
      <c r="E257" s="356" t="s">
        <v>4</v>
      </c>
      <c r="F257" s="355">
        <v>1</v>
      </c>
      <c r="G257" s="355" t="s">
        <v>244</v>
      </c>
      <c r="H257" s="358">
        <v>2402.35</v>
      </c>
      <c r="I257" s="355" t="s">
        <v>244</v>
      </c>
      <c r="J257" s="358">
        <v>2402.35</v>
      </c>
      <c r="K257" s="355" t="s">
        <v>244</v>
      </c>
      <c r="L257" s="358">
        <v>2402.35</v>
      </c>
      <c r="M257" s="355" t="s">
        <v>409</v>
      </c>
      <c r="N257" s="358">
        <v>5225790.9185312921</v>
      </c>
      <c r="O257" s="400" t="s">
        <v>8505</v>
      </c>
    </row>
    <row r="258" spans="1:15" ht="25.5" x14ac:dyDescent="0.25">
      <c r="A258" s="399" t="s">
        <v>3071</v>
      </c>
      <c r="B258" s="354" t="s">
        <v>12</v>
      </c>
      <c r="C258" s="354" t="s">
        <v>3072</v>
      </c>
      <c r="D258" s="354" t="s">
        <v>192</v>
      </c>
      <c r="E258" s="356" t="s">
        <v>4</v>
      </c>
      <c r="F258" s="355">
        <v>82</v>
      </c>
      <c r="G258" s="355" t="s">
        <v>244</v>
      </c>
      <c r="H258" s="358">
        <v>28.69</v>
      </c>
      <c r="I258" s="355" t="s">
        <v>244</v>
      </c>
      <c r="J258" s="358">
        <v>2352.58</v>
      </c>
      <c r="K258" s="355" t="s">
        <v>244</v>
      </c>
      <c r="L258" s="358">
        <v>2352.58</v>
      </c>
      <c r="M258" s="355" t="s">
        <v>409</v>
      </c>
      <c r="N258" s="358">
        <v>5228143.4985312922</v>
      </c>
      <c r="O258" s="400" t="s">
        <v>7673</v>
      </c>
    </row>
    <row r="259" spans="1:15" ht="25.5" x14ac:dyDescent="0.25">
      <c r="A259" s="399" t="s">
        <v>996</v>
      </c>
      <c r="B259" s="354" t="s">
        <v>212</v>
      </c>
      <c r="C259" s="354" t="s">
        <v>997</v>
      </c>
      <c r="D259" s="354" t="s">
        <v>192</v>
      </c>
      <c r="E259" s="356" t="s">
        <v>4</v>
      </c>
      <c r="F259" s="355">
        <v>334.31968000000001</v>
      </c>
      <c r="G259" s="355" t="s">
        <v>244</v>
      </c>
      <c r="H259" s="358">
        <v>7.03</v>
      </c>
      <c r="I259" s="355" t="s">
        <v>244</v>
      </c>
      <c r="J259" s="358">
        <v>2350.2673503999999</v>
      </c>
      <c r="K259" s="355" t="s">
        <v>244</v>
      </c>
      <c r="L259" s="358">
        <v>2350.2673503999999</v>
      </c>
      <c r="M259" s="355" t="s">
        <v>409</v>
      </c>
      <c r="N259" s="358">
        <v>5230493.7658816921</v>
      </c>
      <c r="O259" s="400" t="s">
        <v>7357</v>
      </c>
    </row>
    <row r="260" spans="1:15" ht="38.25" x14ac:dyDescent="0.25">
      <c r="A260" s="399" t="s">
        <v>2912</v>
      </c>
      <c r="B260" s="354" t="s">
        <v>212</v>
      </c>
      <c r="C260" s="354" t="s">
        <v>2913</v>
      </c>
      <c r="D260" s="354" t="s">
        <v>192</v>
      </c>
      <c r="E260" s="356" t="s">
        <v>162</v>
      </c>
      <c r="F260" s="355">
        <v>5.76</v>
      </c>
      <c r="G260" s="355" t="s">
        <v>244</v>
      </c>
      <c r="H260" s="358">
        <v>407.91</v>
      </c>
      <c r="I260" s="355" t="s">
        <v>244</v>
      </c>
      <c r="J260" s="358">
        <v>2349.5616</v>
      </c>
      <c r="K260" s="355" t="s">
        <v>244</v>
      </c>
      <c r="L260" s="358">
        <v>2349.5616</v>
      </c>
      <c r="M260" s="355" t="s">
        <v>409</v>
      </c>
      <c r="N260" s="358">
        <v>5232843.3274816927</v>
      </c>
      <c r="O260" s="400" t="s">
        <v>5735</v>
      </c>
    </row>
    <row r="261" spans="1:15" ht="25.5" x14ac:dyDescent="0.25">
      <c r="A261" s="399" t="s">
        <v>630</v>
      </c>
      <c r="B261" s="354" t="s">
        <v>12</v>
      </c>
      <c r="C261" s="354" t="s">
        <v>631</v>
      </c>
      <c r="D261" s="354" t="s">
        <v>192</v>
      </c>
      <c r="E261" s="356" t="s">
        <v>3</v>
      </c>
      <c r="F261" s="355">
        <v>158.3982</v>
      </c>
      <c r="G261" s="355" t="s">
        <v>244</v>
      </c>
      <c r="H261" s="358">
        <v>14.83</v>
      </c>
      <c r="I261" s="355" t="s">
        <v>244</v>
      </c>
      <c r="J261" s="358">
        <v>2349.045306</v>
      </c>
      <c r="K261" s="355" t="s">
        <v>244</v>
      </c>
      <c r="L261" s="358">
        <v>2349.045306</v>
      </c>
      <c r="M261" s="355" t="s">
        <v>409</v>
      </c>
      <c r="N261" s="358">
        <v>5235192.3727876926</v>
      </c>
      <c r="O261" s="400" t="s">
        <v>5736</v>
      </c>
    </row>
    <row r="262" spans="1:15" ht="25.5" x14ac:dyDescent="0.25">
      <c r="A262" s="401" t="s">
        <v>4379</v>
      </c>
      <c r="B262" s="390" t="s">
        <v>12</v>
      </c>
      <c r="C262" s="390" t="s">
        <v>4380</v>
      </c>
      <c r="D262" s="390" t="s">
        <v>215</v>
      </c>
      <c r="E262" s="391" t="s">
        <v>205</v>
      </c>
      <c r="F262" s="389">
        <v>0.1</v>
      </c>
      <c r="G262" s="389" t="s">
        <v>244</v>
      </c>
      <c r="H262" s="406">
        <v>22838.34</v>
      </c>
      <c r="I262" s="389" t="s">
        <v>244</v>
      </c>
      <c r="J262" s="406">
        <v>2283.8339999999998</v>
      </c>
      <c r="K262" s="389" t="s">
        <v>244</v>
      </c>
      <c r="L262" s="406">
        <v>2283.8339999999998</v>
      </c>
      <c r="M262" s="389" t="s">
        <v>409</v>
      </c>
      <c r="N262" s="406">
        <v>5237476.2067876924</v>
      </c>
      <c r="O262" s="402" t="s">
        <v>7674</v>
      </c>
    </row>
    <row r="263" spans="1:15" ht="25.5" x14ac:dyDescent="0.25">
      <c r="A263" s="401" t="s">
        <v>2864</v>
      </c>
      <c r="B263" s="390" t="s">
        <v>12</v>
      </c>
      <c r="C263" s="390" t="s">
        <v>2865</v>
      </c>
      <c r="D263" s="390" t="s">
        <v>192</v>
      </c>
      <c r="E263" s="391" t="s">
        <v>4</v>
      </c>
      <c r="F263" s="389">
        <v>1386.798</v>
      </c>
      <c r="G263" s="389" t="s">
        <v>244</v>
      </c>
      <c r="H263" s="406">
        <v>1.62</v>
      </c>
      <c r="I263" s="389" t="s">
        <v>244</v>
      </c>
      <c r="J263" s="406">
        <v>2246.61276</v>
      </c>
      <c r="K263" s="389" t="s">
        <v>244</v>
      </c>
      <c r="L263" s="406">
        <v>2246.61276</v>
      </c>
      <c r="M263" s="389" t="s">
        <v>409</v>
      </c>
      <c r="N263" s="406">
        <v>5239722.8195476923</v>
      </c>
      <c r="O263" s="402" t="s">
        <v>7675</v>
      </c>
    </row>
    <row r="264" spans="1:15" ht="63.75" x14ac:dyDescent="0.25">
      <c r="A264" s="401" t="s">
        <v>2981</v>
      </c>
      <c r="B264" s="390" t="s">
        <v>12</v>
      </c>
      <c r="C264" s="390" t="s">
        <v>2982</v>
      </c>
      <c r="D264" s="390" t="s">
        <v>192</v>
      </c>
      <c r="E264" s="391" t="s">
        <v>3</v>
      </c>
      <c r="F264" s="389">
        <v>26.540600000000001</v>
      </c>
      <c r="G264" s="389" t="s">
        <v>244</v>
      </c>
      <c r="H264" s="406">
        <v>84.33</v>
      </c>
      <c r="I264" s="389" t="s">
        <v>244</v>
      </c>
      <c r="J264" s="406">
        <v>2238.1687980000002</v>
      </c>
      <c r="K264" s="389" t="s">
        <v>244</v>
      </c>
      <c r="L264" s="406">
        <v>2238.1687980000002</v>
      </c>
      <c r="M264" s="389" t="s">
        <v>409</v>
      </c>
      <c r="N264" s="406">
        <v>5241960.9883456919</v>
      </c>
      <c r="O264" s="402" t="s">
        <v>7676</v>
      </c>
    </row>
    <row r="265" spans="1:15" ht="38.25" x14ac:dyDescent="0.25">
      <c r="A265" s="401" t="s">
        <v>5199</v>
      </c>
      <c r="B265" s="390" t="s">
        <v>12</v>
      </c>
      <c r="C265" s="390" t="s">
        <v>5200</v>
      </c>
      <c r="D265" s="390" t="s">
        <v>192</v>
      </c>
      <c r="E265" s="391" t="s">
        <v>4</v>
      </c>
      <c r="F265" s="389">
        <v>9</v>
      </c>
      <c r="G265" s="389" t="s">
        <v>244</v>
      </c>
      <c r="H265" s="406">
        <v>247.43</v>
      </c>
      <c r="I265" s="389" t="s">
        <v>244</v>
      </c>
      <c r="J265" s="406">
        <v>2226.87</v>
      </c>
      <c r="K265" s="389" t="s">
        <v>244</v>
      </c>
      <c r="L265" s="406">
        <v>2226.87</v>
      </c>
      <c r="M265" s="389" t="s">
        <v>409</v>
      </c>
      <c r="N265" s="406">
        <v>5244187.858345692</v>
      </c>
      <c r="O265" s="402" t="s">
        <v>7677</v>
      </c>
    </row>
    <row r="266" spans="1:15" ht="63.75" x14ac:dyDescent="0.25">
      <c r="A266" s="401" t="s">
        <v>2983</v>
      </c>
      <c r="B266" s="390" t="s">
        <v>12</v>
      </c>
      <c r="C266" s="390" t="s">
        <v>2984</v>
      </c>
      <c r="D266" s="390" t="s">
        <v>192</v>
      </c>
      <c r="E266" s="391" t="s">
        <v>3</v>
      </c>
      <c r="F266" s="389">
        <v>36.54</v>
      </c>
      <c r="G266" s="389" t="s">
        <v>244</v>
      </c>
      <c r="H266" s="406">
        <v>60.28</v>
      </c>
      <c r="I266" s="389" t="s">
        <v>244</v>
      </c>
      <c r="J266" s="406">
        <v>2202.6311999999998</v>
      </c>
      <c r="K266" s="389" t="s">
        <v>244</v>
      </c>
      <c r="L266" s="406">
        <v>2202.6311999999998</v>
      </c>
      <c r="M266" s="389" t="s">
        <v>409</v>
      </c>
      <c r="N266" s="406">
        <v>5246390.4895456927</v>
      </c>
      <c r="O266" s="402" t="s">
        <v>7678</v>
      </c>
    </row>
    <row r="267" spans="1:15" ht="51" x14ac:dyDescent="0.25">
      <c r="A267" s="401" t="s">
        <v>3297</v>
      </c>
      <c r="B267" s="390" t="s">
        <v>2452</v>
      </c>
      <c r="C267" s="390" t="s">
        <v>3298</v>
      </c>
      <c r="D267" s="390" t="s">
        <v>192</v>
      </c>
      <c r="E267" s="391" t="s">
        <v>4</v>
      </c>
      <c r="F267" s="389">
        <v>8</v>
      </c>
      <c r="G267" s="389" t="s">
        <v>244</v>
      </c>
      <c r="H267" s="406">
        <v>275</v>
      </c>
      <c r="I267" s="389" t="s">
        <v>244</v>
      </c>
      <c r="J267" s="406">
        <v>2200</v>
      </c>
      <c r="K267" s="389" t="s">
        <v>244</v>
      </c>
      <c r="L267" s="406">
        <v>2200</v>
      </c>
      <c r="M267" s="389" t="s">
        <v>409</v>
      </c>
      <c r="N267" s="406">
        <v>5248590.4895456927</v>
      </c>
      <c r="O267" s="402" t="s">
        <v>7679</v>
      </c>
    </row>
    <row r="268" spans="1:15" ht="51" x14ac:dyDescent="0.25">
      <c r="A268" s="401" t="s">
        <v>4973</v>
      </c>
      <c r="B268" s="390" t="s">
        <v>12</v>
      </c>
      <c r="C268" s="390" t="s">
        <v>4974</v>
      </c>
      <c r="D268" s="390" t="s">
        <v>192</v>
      </c>
      <c r="E268" s="391" t="s">
        <v>3</v>
      </c>
      <c r="F268" s="389">
        <v>328.55046599999997</v>
      </c>
      <c r="G268" s="389" t="s">
        <v>244</v>
      </c>
      <c r="H268" s="406">
        <v>6.65</v>
      </c>
      <c r="I268" s="389" t="s">
        <v>244</v>
      </c>
      <c r="J268" s="406">
        <v>2184.8605988999998</v>
      </c>
      <c r="K268" s="389" t="s">
        <v>244</v>
      </c>
      <c r="L268" s="406">
        <v>2184.8605988999998</v>
      </c>
      <c r="M268" s="389" t="s">
        <v>409</v>
      </c>
      <c r="N268" s="406">
        <v>5250775.3501445921</v>
      </c>
      <c r="O268" s="402" t="s">
        <v>7680</v>
      </c>
    </row>
    <row r="269" spans="1:15" ht="25.5" x14ac:dyDescent="0.25">
      <c r="A269" s="401" t="s">
        <v>981</v>
      </c>
      <c r="B269" s="390" t="s">
        <v>12</v>
      </c>
      <c r="C269" s="390" t="s">
        <v>982</v>
      </c>
      <c r="D269" s="390" t="s">
        <v>192</v>
      </c>
      <c r="E269" s="391" t="s">
        <v>3</v>
      </c>
      <c r="F269" s="389">
        <v>89.123999999999995</v>
      </c>
      <c r="G269" s="389" t="s">
        <v>244</v>
      </c>
      <c r="H269" s="406">
        <v>24.4</v>
      </c>
      <c r="I269" s="389" t="s">
        <v>244</v>
      </c>
      <c r="J269" s="406">
        <v>2174.6255999999998</v>
      </c>
      <c r="K269" s="389" t="s">
        <v>244</v>
      </c>
      <c r="L269" s="406">
        <v>2174.6255999999998</v>
      </c>
      <c r="M269" s="389" t="s">
        <v>409</v>
      </c>
      <c r="N269" s="406">
        <v>5252949.975744592</v>
      </c>
      <c r="O269" s="402" t="s">
        <v>8506</v>
      </c>
    </row>
    <row r="270" spans="1:15" ht="25.5" x14ac:dyDescent="0.25">
      <c r="A270" s="401" t="s">
        <v>3148</v>
      </c>
      <c r="B270" s="390" t="s">
        <v>12</v>
      </c>
      <c r="C270" s="390" t="s">
        <v>3149</v>
      </c>
      <c r="D270" s="390" t="s">
        <v>192</v>
      </c>
      <c r="E270" s="391" t="s">
        <v>4</v>
      </c>
      <c r="F270" s="389">
        <v>173</v>
      </c>
      <c r="G270" s="389" t="s">
        <v>244</v>
      </c>
      <c r="H270" s="406">
        <v>12.3</v>
      </c>
      <c r="I270" s="389" t="s">
        <v>244</v>
      </c>
      <c r="J270" s="406">
        <v>2127.9</v>
      </c>
      <c r="K270" s="389" t="s">
        <v>244</v>
      </c>
      <c r="L270" s="406">
        <v>2127.9</v>
      </c>
      <c r="M270" s="389" t="s">
        <v>409</v>
      </c>
      <c r="N270" s="406">
        <v>5255077.8757445924</v>
      </c>
      <c r="O270" s="402" t="s">
        <v>7358</v>
      </c>
    </row>
    <row r="271" spans="1:15" ht="25.5" x14ac:dyDescent="0.25">
      <c r="A271" s="401" t="s">
        <v>2945</v>
      </c>
      <c r="B271" s="390" t="s">
        <v>1867</v>
      </c>
      <c r="C271" s="390" t="s">
        <v>2946</v>
      </c>
      <c r="D271" s="390" t="s">
        <v>192</v>
      </c>
      <c r="E271" s="391" t="s">
        <v>202</v>
      </c>
      <c r="F271" s="389">
        <v>3</v>
      </c>
      <c r="G271" s="389" t="s">
        <v>244</v>
      </c>
      <c r="H271" s="406">
        <v>701.81</v>
      </c>
      <c r="I271" s="389" t="s">
        <v>244</v>
      </c>
      <c r="J271" s="406">
        <v>2105.4299999999998</v>
      </c>
      <c r="K271" s="389" t="s">
        <v>244</v>
      </c>
      <c r="L271" s="406">
        <v>2105.4299999999998</v>
      </c>
      <c r="M271" s="389" t="s">
        <v>409</v>
      </c>
      <c r="N271" s="406">
        <v>5257183.3057445921</v>
      </c>
      <c r="O271" s="402" t="s">
        <v>7372</v>
      </c>
    </row>
    <row r="272" spans="1:15" x14ac:dyDescent="0.25">
      <c r="A272" s="401" t="s">
        <v>2937</v>
      </c>
      <c r="B272" s="390" t="s">
        <v>200</v>
      </c>
      <c r="C272" s="390" t="s">
        <v>2938</v>
      </c>
      <c r="D272" s="390" t="s">
        <v>192</v>
      </c>
      <c r="E272" s="391" t="s">
        <v>162</v>
      </c>
      <c r="F272" s="389">
        <v>14.43</v>
      </c>
      <c r="G272" s="389" t="s">
        <v>244</v>
      </c>
      <c r="H272" s="406">
        <v>143.96</v>
      </c>
      <c r="I272" s="389" t="s">
        <v>244</v>
      </c>
      <c r="J272" s="406">
        <v>2077.3427999999999</v>
      </c>
      <c r="K272" s="389" t="s">
        <v>244</v>
      </c>
      <c r="L272" s="406">
        <v>2077.3427999999999</v>
      </c>
      <c r="M272" s="389" t="s">
        <v>409</v>
      </c>
      <c r="N272" s="406">
        <v>5259260.6485445919</v>
      </c>
      <c r="O272" s="402" t="s">
        <v>7681</v>
      </c>
    </row>
    <row r="273" spans="1:15" ht="51" x14ac:dyDescent="0.25">
      <c r="A273" s="401" t="s">
        <v>4013</v>
      </c>
      <c r="B273" s="390" t="s">
        <v>12</v>
      </c>
      <c r="C273" s="390" t="s">
        <v>4014</v>
      </c>
      <c r="D273" s="390" t="s">
        <v>192</v>
      </c>
      <c r="E273" s="391" t="s">
        <v>4</v>
      </c>
      <c r="F273" s="389">
        <v>28</v>
      </c>
      <c r="G273" s="389" t="s">
        <v>244</v>
      </c>
      <c r="H273" s="406">
        <v>73.31</v>
      </c>
      <c r="I273" s="389" t="s">
        <v>244</v>
      </c>
      <c r="J273" s="406">
        <v>2052.6799999999998</v>
      </c>
      <c r="K273" s="389" t="s">
        <v>244</v>
      </c>
      <c r="L273" s="406">
        <v>2052.6799999999998</v>
      </c>
      <c r="M273" s="389" t="s">
        <v>409</v>
      </c>
      <c r="N273" s="406">
        <v>5261313.3285445925</v>
      </c>
      <c r="O273" s="402" t="s">
        <v>8507</v>
      </c>
    </row>
    <row r="274" spans="1:15" ht="76.5" x14ac:dyDescent="0.25">
      <c r="A274" s="401" t="s">
        <v>2445</v>
      </c>
      <c r="B274" s="390" t="s">
        <v>12</v>
      </c>
      <c r="C274" s="390" t="s">
        <v>2446</v>
      </c>
      <c r="D274" s="390" t="s">
        <v>192</v>
      </c>
      <c r="E274" s="391" t="s">
        <v>3</v>
      </c>
      <c r="F274" s="389">
        <v>132.95451</v>
      </c>
      <c r="G274" s="389" t="s">
        <v>244</v>
      </c>
      <c r="H274" s="406">
        <v>15.29</v>
      </c>
      <c r="I274" s="389" t="s">
        <v>244</v>
      </c>
      <c r="J274" s="406">
        <v>2032.8744578999999</v>
      </c>
      <c r="K274" s="389" t="s">
        <v>244</v>
      </c>
      <c r="L274" s="406">
        <v>2032.8744578999999</v>
      </c>
      <c r="M274" s="389" t="s">
        <v>409</v>
      </c>
      <c r="N274" s="406">
        <v>5263346.203002492</v>
      </c>
      <c r="O274" s="402" t="s">
        <v>7373</v>
      </c>
    </row>
    <row r="275" spans="1:15" ht="38.25" x14ac:dyDescent="0.25">
      <c r="A275" s="401" t="s">
        <v>261</v>
      </c>
      <c r="B275" s="390" t="s">
        <v>12</v>
      </c>
      <c r="C275" s="390" t="s">
        <v>262</v>
      </c>
      <c r="D275" s="390" t="s">
        <v>2425</v>
      </c>
      <c r="E275" s="391" t="s">
        <v>104</v>
      </c>
      <c r="F275" s="389">
        <v>8431.5466220185881</v>
      </c>
      <c r="G275" s="389" t="s">
        <v>244</v>
      </c>
      <c r="H275" s="406">
        <v>0.24</v>
      </c>
      <c r="I275" s="389" t="s">
        <v>244</v>
      </c>
      <c r="J275" s="406">
        <v>2023.5711892844611</v>
      </c>
      <c r="K275" s="389" t="s">
        <v>244</v>
      </c>
      <c r="L275" s="406">
        <v>2023.5711892844611</v>
      </c>
      <c r="M275" s="389" t="s">
        <v>409</v>
      </c>
      <c r="N275" s="406">
        <v>5265369.7741917763</v>
      </c>
      <c r="O275" s="402" t="s">
        <v>7682</v>
      </c>
    </row>
    <row r="276" spans="1:15" ht="25.5" x14ac:dyDescent="0.25">
      <c r="A276" s="401" t="s">
        <v>2165</v>
      </c>
      <c r="B276" s="390" t="s">
        <v>12</v>
      </c>
      <c r="C276" s="390" t="s">
        <v>2166</v>
      </c>
      <c r="D276" s="390" t="s">
        <v>192</v>
      </c>
      <c r="E276" s="391" t="s">
        <v>4</v>
      </c>
      <c r="F276" s="389">
        <v>54</v>
      </c>
      <c r="G276" s="389" t="s">
        <v>244</v>
      </c>
      <c r="H276" s="406">
        <v>37.33</v>
      </c>
      <c r="I276" s="389" t="s">
        <v>244</v>
      </c>
      <c r="J276" s="406">
        <v>2015.82</v>
      </c>
      <c r="K276" s="389" t="s">
        <v>244</v>
      </c>
      <c r="L276" s="406">
        <v>2015.82</v>
      </c>
      <c r="M276" s="389" t="s">
        <v>409</v>
      </c>
      <c r="N276" s="406">
        <v>5267385.5941917766</v>
      </c>
      <c r="O276" s="402" t="s">
        <v>8508</v>
      </c>
    </row>
    <row r="277" spans="1:15" ht="51" x14ac:dyDescent="0.25">
      <c r="A277" s="401" t="s">
        <v>5285</v>
      </c>
      <c r="B277" s="390" t="s">
        <v>1840</v>
      </c>
      <c r="C277" s="390" t="s">
        <v>5286</v>
      </c>
      <c r="D277" s="390" t="s">
        <v>192</v>
      </c>
      <c r="E277" s="391" t="s">
        <v>4</v>
      </c>
      <c r="F277" s="389">
        <v>2</v>
      </c>
      <c r="G277" s="389" t="s">
        <v>244</v>
      </c>
      <c r="H277" s="406">
        <v>987.44</v>
      </c>
      <c r="I277" s="389" t="s">
        <v>244</v>
      </c>
      <c r="J277" s="406">
        <v>1974.88</v>
      </c>
      <c r="K277" s="389" t="s">
        <v>244</v>
      </c>
      <c r="L277" s="406">
        <v>1974.88</v>
      </c>
      <c r="M277" s="389" t="s">
        <v>409</v>
      </c>
      <c r="N277" s="406">
        <v>5269360.4741917765</v>
      </c>
      <c r="O277" s="402" t="s">
        <v>7683</v>
      </c>
    </row>
    <row r="278" spans="1:15" x14ac:dyDescent="0.25">
      <c r="A278" s="401" t="s">
        <v>847</v>
      </c>
      <c r="B278" s="390" t="s">
        <v>12</v>
      </c>
      <c r="C278" s="390" t="s">
        <v>848</v>
      </c>
      <c r="D278" s="390" t="s">
        <v>192</v>
      </c>
      <c r="E278" s="391" t="s">
        <v>105</v>
      </c>
      <c r="F278" s="389">
        <v>270.26938530500001</v>
      </c>
      <c r="G278" s="389" t="s">
        <v>244</v>
      </c>
      <c r="H278" s="406">
        <v>7.21</v>
      </c>
      <c r="I278" s="389" t="s">
        <v>244</v>
      </c>
      <c r="J278" s="406">
        <v>1948.64226804905</v>
      </c>
      <c r="K278" s="389" t="s">
        <v>244</v>
      </c>
      <c r="L278" s="406">
        <v>1948.64226804905</v>
      </c>
      <c r="M278" s="389" t="s">
        <v>409</v>
      </c>
      <c r="N278" s="406">
        <v>5271309.116459826</v>
      </c>
      <c r="O278" s="402" t="s">
        <v>8509</v>
      </c>
    </row>
    <row r="279" spans="1:15" ht="51" x14ac:dyDescent="0.25">
      <c r="A279" s="401" t="s">
        <v>1774</v>
      </c>
      <c r="B279" s="390" t="s">
        <v>12</v>
      </c>
      <c r="C279" s="390" t="s">
        <v>1775</v>
      </c>
      <c r="D279" s="390" t="s">
        <v>192</v>
      </c>
      <c r="E279" s="391" t="s">
        <v>3</v>
      </c>
      <c r="F279" s="389">
        <v>993.37139999999999</v>
      </c>
      <c r="G279" s="389" t="s">
        <v>244</v>
      </c>
      <c r="H279" s="406">
        <v>1.96</v>
      </c>
      <c r="I279" s="389" t="s">
        <v>244</v>
      </c>
      <c r="J279" s="406">
        <v>1947.007944</v>
      </c>
      <c r="K279" s="389" t="s">
        <v>244</v>
      </c>
      <c r="L279" s="406">
        <v>1947.007944</v>
      </c>
      <c r="M279" s="389" t="s">
        <v>409</v>
      </c>
      <c r="N279" s="406">
        <v>5273256.124403826</v>
      </c>
      <c r="O279" s="402" t="s">
        <v>7684</v>
      </c>
    </row>
    <row r="280" spans="1:15" ht="25.5" x14ac:dyDescent="0.25">
      <c r="A280" s="401" t="s">
        <v>1933</v>
      </c>
      <c r="B280" s="390" t="s">
        <v>200</v>
      </c>
      <c r="C280" s="390" t="s">
        <v>1934</v>
      </c>
      <c r="D280" s="390" t="s">
        <v>201</v>
      </c>
      <c r="E280" s="391" t="s">
        <v>202</v>
      </c>
      <c r="F280" s="389">
        <v>82</v>
      </c>
      <c r="G280" s="389" t="s">
        <v>244</v>
      </c>
      <c r="H280" s="406">
        <v>23.68</v>
      </c>
      <c r="I280" s="389" t="s">
        <v>244</v>
      </c>
      <c r="J280" s="406">
        <v>1941.76</v>
      </c>
      <c r="K280" s="389" t="s">
        <v>244</v>
      </c>
      <c r="L280" s="406">
        <v>1941.76</v>
      </c>
      <c r="M280" s="389" t="s">
        <v>409</v>
      </c>
      <c r="N280" s="406">
        <v>5275197.8844038257</v>
      </c>
      <c r="O280" s="402" t="s">
        <v>8510</v>
      </c>
    </row>
    <row r="281" spans="1:15" ht="25.5" x14ac:dyDescent="0.25">
      <c r="A281" s="401" t="s">
        <v>5548</v>
      </c>
      <c r="B281" s="390" t="s">
        <v>251</v>
      </c>
      <c r="C281" s="390" t="s">
        <v>5549</v>
      </c>
      <c r="D281" s="390" t="s">
        <v>192</v>
      </c>
      <c r="E281" s="391" t="s">
        <v>972</v>
      </c>
      <c r="F281" s="389">
        <v>37.516500000000001</v>
      </c>
      <c r="G281" s="389" t="s">
        <v>244</v>
      </c>
      <c r="H281" s="406">
        <v>51.43</v>
      </c>
      <c r="I281" s="389" t="s">
        <v>244</v>
      </c>
      <c r="J281" s="406">
        <v>1929.4735949999999</v>
      </c>
      <c r="K281" s="389" t="s">
        <v>244</v>
      </c>
      <c r="L281" s="406">
        <v>1929.4735949999999</v>
      </c>
      <c r="M281" s="389" t="s">
        <v>409</v>
      </c>
      <c r="N281" s="406">
        <v>5277127.3579988256</v>
      </c>
      <c r="O281" s="402" t="s">
        <v>7685</v>
      </c>
    </row>
    <row r="282" spans="1:15" ht="25.5" x14ac:dyDescent="0.25">
      <c r="A282" s="401" t="s">
        <v>3152</v>
      </c>
      <c r="B282" s="390" t="s">
        <v>12</v>
      </c>
      <c r="C282" s="390" t="s">
        <v>3153</v>
      </c>
      <c r="D282" s="390" t="s">
        <v>192</v>
      </c>
      <c r="E282" s="391" t="s">
        <v>4</v>
      </c>
      <c r="F282" s="389">
        <v>27</v>
      </c>
      <c r="G282" s="389" t="s">
        <v>244</v>
      </c>
      <c r="H282" s="406">
        <v>69.760000000000005</v>
      </c>
      <c r="I282" s="389" t="s">
        <v>244</v>
      </c>
      <c r="J282" s="406">
        <v>1883.52</v>
      </c>
      <c r="K282" s="389" t="s">
        <v>244</v>
      </c>
      <c r="L282" s="406">
        <v>1883.52</v>
      </c>
      <c r="M282" s="389" t="s">
        <v>410</v>
      </c>
      <c r="N282" s="406">
        <v>5279010.8779988261</v>
      </c>
      <c r="O282" s="402" t="s">
        <v>8511</v>
      </c>
    </row>
    <row r="283" spans="1:15" ht="25.5" x14ac:dyDescent="0.25">
      <c r="A283" s="401" t="s">
        <v>4178</v>
      </c>
      <c r="B283" s="390" t="s">
        <v>12</v>
      </c>
      <c r="C283" s="390" t="s">
        <v>4179</v>
      </c>
      <c r="D283" s="390" t="s">
        <v>192</v>
      </c>
      <c r="E283" s="391" t="s">
        <v>4</v>
      </c>
      <c r="F283" s="389">
        <v>728.54542400000003</v>
      </c>
      <c r="G283" s="389" t="s">
        <v>244</v>
      </c>
      <c r="H283" s="406">
        <v>2.52</v>
      </c>
      <c r="I283" s="389" t="s">
        <v>244</v>
      </c>
      <c r="J283" s="406">
        <v>1835.9344684800001</v>
      </c>
      <c r="K283" s="389" t="s">
        <v>244</v>
      </c>
      <c r="L283" s="406">
        <v>1835.9344684800001</v>
      </c>
      <c r="M283" s="389" t="s">
        <v>410</v>
      </c>
      <c r="N283" s="406">
        <v>5280846.8124673059</v>
      </c>
      <c r="O283" s="402" t="s">
        <v>8512</v>
      </c>
    </row>
    <row r="284" spans="1:15" ht="25.5" x14ac:dyDescent="0.25">
      <c r="A284" s="401" t="s">
        <v>7448</v>
      </c>
      <c r="B284" s="390" t="s">
        <v>12</v>
      </c>
      <c r="C284" s="390" t="s">
        <v>7449</v>
      </c>
      <c r="D284" s="390" t="s">
        <v>192</v>
      </c>
      <c r="E284" s="391" t="s">
        <v>4</v>
      </c>
      <c r="F284" s="389">
        <v>36</v>
      </c>
      <c r="G284" s="389" t="s">
        <v>244</v>
      </c>
      <c r="H284" s="406">
        <v>50.54</v>
      </c>
      <c r="I284" s="389" t="s">
        <v>244</v>
      </c>
      <c r="J284" s="406">
        <v>1819.44</v>
      </c>
      <c r="K284" s="389" t="s">
        <v>244</v>
      </c>
      <c r="L284" s="406">
        <v>1819.44</v>
      </c>
      <c r="M284" s="389" t="s">
        <v>410</v>
      </c>
      <c r="N284" s="406">
        <v>5282666.2524673054</v>
      </c>
      <c r="O284" s="402" t="s">
        <v>8513</v>
      </c>
    </row>
    <row r="285" spans="1:15" ht="51" x14ac:dyDescent="0.25">
      <c r="A285" s="401" t="s">
        <v>5290</v>
      </c>
      <c r="B285" s="390" t="s">
        <v>163</v>
      </c>
      <c r="C285" s="390" t="s">
        <v>5291</v>
      </c>
      <c r="D285" s="390" t="s">
        <v>192</v>
      </c>
      <c r="E285" s="391" t="s">
        <v>5292</v>
      </c>
      <c r="F285" s="389">
        <v>3</v>
      </c>
      <c r="G285" s="389" t="s">
        <v>244</v>
      </c>
      <c r="H285" s="406">
        <v>600</v>
      </c>
      <c r="I285" s="389" t="s">
        <v>244</v>
      </c>
      <c r="J285" s="406">
        <v>1800</v>
      </c>
      <c r="K285" s="389" t="s">
        <v>244</v>
      </c>
      <c r="L285" s="406">
        <v>1800</v>
      </c>
      <c r="M285" s="389" t="s">
        <v>410</v>
      </c>
      <c r="N285" s="406">
        <v>5284466.2524673054</v>
      </c>
      <c r="O285" s="402" t="s">
        <v>8514</v>
      </c>
    </row>
    <row r="286" spans="1:15" ht="38.25" x14ac:dyDescent="0.25">
      <c r="A286" s="401" t="s">
        <v>4377</v>
      </c>
      <c r="B286" s="390" t="s">
        <v>12</v>
      </c>
      <c r="C286" s="390" t="s">
        <v>4378</v>
      </c>
      <c r="D286" s="390" t="s">
        <v>2425</v>
      </c>
      <c r="E286" s="391" t="s">
        <v>205</v>
      </c>
      <c r="F286" s="389">
        <v>12.1</v>
      </c>
      <c r="G286" s="389" t="s">
        <v>244</v>
      </c>
      <c r="H286" s="406">
        <v>146.41999999999999</v>
      </c>
      <c r="I286" s="389" t="s">
        <v>244</v>
      </c>
      <c r="J286" s="406">
        <v>1771.682</v>
      </c>
      <c r="K286" s="389" t="s">
        <v>244</v>
      </c>
      <c r="L286" s="406">
        <v>1771.682</v>
      </c>
      <c r="M286" s="389" t="s">
        <v>410</v>
      </c>
      <c r="N286" s="406">
        <v>5286237.9344673054</v>
      </c>
      <c r="O286" s="402" t="s">
        <v>8515</v>
      </c>
    </row>
    <row r="287" spans="1:15" ht="38.25" x14ac:dyDescent="0.25">
      <c r="A287" s="401" t="s">
        <v>891</v>
      </c>
      <c r="B287" s="390" t="s">
        <v>12</v>
      </c>
      <c r="C287" s="390" t="s">
        <v>892</v>
      </c>
      <c r="D287" s="390" t="s">
        <v>192</v>
      </c>
      <c r="E287" s="391" t="s">
        <v>187</v>
      </c>
      <c r="F287" s="389">
        <v>12.870046359738</v>
      </c>
      <c r="G287" s="389" t="s">
        <v>244</v>
      </c>
      <c r="H287" s="406">
        <v>135.82</v>
      </c>
      <c r="I287" s="389" t="s">
        <v>244</v>
      </c>
      <c r="J287" s="406">
        <v>1748.0096965796151</v>
      </c>
      <c r="K287" s="389" t="s">
        <v>244</v>
      </c>
      <c r="L287" s="406">
        <v>1748.0096965796151</v>
      </c>
      <c r="M287" s="389" t="s">
        <v>410</v>
      </c>
      <c r="N287" s="406">
        <v>5287985.944163885</v>
      </c>
      <c r="O287" s="402" t="s">
        <v>8516</v>
      </c>
    </row>
    <row r="288" spans="1:15" ht="38.25" x14ac:dyDescent="0.25">
      <c r="A288" s="401" t="s">
        <v>4368</v>
      </c>
      <c r="B288" s="390" t="s">
        <v>12</v>
      </c>
      <c r="C288" s="390" t="s">
        <v>4369</v>
      </c>
      <c r="D288" s="390" t="s">
        <v>2425</v>
      </c>
      <c r="E288" s="391" t="s">
        <v>205</v>
      </c>
      <c r="F288" s="389">
        <v>12</v>
      </c>
      <c r="G288" s="389" t="s">
        <v>244</v>
      </c>
      <c r="H288" s="406">
        <v>144.97999999999999</v>
      </c>
      <c r="I288" s="389" t="s">
        <v>244</v>
      </c>
      <c r="J288" s="406">
        <v>1739.76</v>
      </c>
      <c r="K288" s="389" t="s">
        <v>244</v>
      </c>
      <c r="L288" s="406">
        <v>1739.76</v>
      </c>
      <c r="M288" s="389" t="s">
        <v>410</v>
      </c>
      <c r="N288" s="406">
        <v>5289725.7041638857</v>
      </c>
      <c r="O288" s="402" t="s">
        <v>8517</v>
      </c>
    </row>
    <row r="289" spans="1:15" ht="25.5" x14ac:dyDescent="0.25">
      <c r="A289" s="401" t="s">
        <v>3154</v>
      </c>
      <c r="B289" s="390" t="s">
        <v>12</v>
      </c>
      <c r="C289" s="390" t="s">
        <v>3155</v>
      </c>
      <c r="D289" s="390" t="s">
        <v>192</v>
      </c>
      <c r="E289" s="391" t="s">
        <v>4</v>
      </c>
      <c r="F289" s="389">
        <v>49</v>
      </c>
      <c r="G289" s="389" t="s">
        <v>244</v>
      </c>
      <c r="H289" s="406">
        <v>35.43</v>
      </c>
      <c r="I289" s="389" t="s">
        <v>244</v>
      </c>
      <c r="J289" s="406">
        <v>1736.07</v>
      </c>
      <c r="K289" s="389" t="s">
        <v>244</v>
      </c>
      <c r="L289" s="406">
        <v>1736.07</v>
      </c>
      <c r="M289" s="389" t="s">
        <v>410</v>
      </c>
      <c r="N289" s="406">
        <v>5291461.774163885</v>
      </c>
      <c r="O289" s="402" t="s">
        <v>7686</v>
      </c>
    </row>
    <row r="290" spans="1:15" ht="38.25" x14ac:dyDescent="0.25">
      <c r="A290" s="401" t="s">
        <v>2028</v>
      </c>
      <c r="B290" s="390" t="s">
        <v>1840</v>
      </c>
      <c r="C290" s="390" t="s">
        <v>5308</v>
      </c>
      <c r="D290" s="390" t="s">
        <v>192</v>
      </c>
      <c r="E290" s="391" t="s">
        <v>162</v>
      </c>
      <c r="F290" s="389">
        <v>1.089</v>
      </c>
      <c r="G290" s="389" t="s">
        <v>244</v>
      </c>
      <c r="H290" s="406">
        <v>1564.17</v>
      </c>
      <c r="I290" s="389" t="s">
        <v>244</v>
      </c>
      <c r="J290" s="406">
        <v>1703.38113</v>
      </c>
      <c r="K290" s="389" t="s">
        <v>244</v>
      </c>
      <c r="L290" s="406">
        <v>1703.38113</v>
      </c>
      <c r="M290" s="389" t="s">
        <v>410</v>
      </c>
      <c r="N290" s="406">
        <v>5293165.1552938856</v>
      </c>
      <c r="O290" s="402" t="s">
        <v>8518</v>
      </c>
    </row>
    <row r="291" spans="1:15" ht="25.5" x14ac:dyDescent="0.25">
      <c r="A291" s="401" t="s">
        <v>5154</v>
      </c>
      <c r="B291" s="390" t="s">
        <v>200</v>
      </c>
      <c r="C291" s="390" t="s">
        <v>5155</v>
      </c>
      <c r="D291" s="390" t="s">
        <v>192</v>
      </c>
      <c r="E291" s="391" t="s">
        <v>202</v>
      </c>
      <c r="F291" s="389">
        <v>5</v>
      </c>
      <c r="G291" s="389" t="s">
        <v>244</v>
      </c>
      <c r="H291" s="406">
        <v>339.05</v>
      </c>
      <c r="I291" s="389" t="s">
        <v>244</v>
      </c>
      <c r="J291" s="406">
        <v>1695.25</v>
      </c>
      <c r="K291" s="389" t="s">
        <v>244</v>
      </c>
      <c r="L291" s="406">
        <v>1695.25</v>
      </c>
      <c r="M291" s="389" t="s">
        <v>410</v>
      </c>
      <c r="N291" s="406">
        <v>5294860.4052938856</v>
      </c>
      <c r="O291" s="402" t="s">
        <v>8519</v>
      </c>
    </row>
    <row r="292" spans="1:15" ht="63.75" x14ac:dyDescent="0.25">
      <c r="A292" s="401" t="s">
        <v>3891</v>
      </c>
      <c r="B292" s="390" t="s">
        <v>12</v>
      </c>
      <c r="C292" s="390" t="s">
        <v>3892</v>
      </c>
      <c r="D292" s="390" t="s">
        <v>192</v>
      </c>
      <c r="E292" s="391" t="s">
        <v>4</v>
      </c>
      <c r="F292" s="389">
        <v>5</v>
      </c>
      <c r="G292" s="389" t="s">
        <v>244</v>
      </c>
      <c r="H292" s="406">
        <v>339.04</v>
      </c>
      <c r="I292" s="389" t="s">
        <v>244</v>
      </c>
      <c r="J292" s="406">
        <v>1695.2</v>
      </c>
      <c r="K292" s="389" t="s">
        <v>244</v>
      </c>
      <c r="L292" s="406">
        <v>1695.2</v>
      </c>
      <c r="M292" s="389" t="s">
        <v>410</v>
      </c>
      <c r="N292" s="406">
        <v>5296555.6052938858</v>
      </c>
      <c r="O292" s="402" t="s">
        <v>8520</v>
      </c>
    </row>
    <row r="293" spans="1:15" ht="38.25" x14ac:dyDescent="0.25">
      <c r="A293" s="401" t="s">
        <v>2067</v>
      </c>
      <c r="B293" s="390" t="s">
        <v>12</v>
      </c>
      <c r="C293" s="390" t="s">
        <v>2068</v>
      </c>
      <c r="D293" s="390" t="s">
        <v>192</v>
      </c>
      <c r="E293" s="391" t="s">
        <v>4</v>
      </c>
      <c r="F293" s="389">
        <v>9</v>
      </c>
      <c r="G293" s="389" t="s">
        <v>244</v>
      </c>
      <c r="H293" s="406">
        <v>186.59</v>
      </c>
      <c r="I293" s="389" t="s">
        <v>244</v>
      </c>
      <c r="J293" s="406">
        <v>1679.31</v>
      </c>
      <c r="K293" s="389" t="s">
        <v>244</v>
      </c>
      <c r="L293" s="406">
        <v>1679.31</v>
      </c>
      <c r="M293" s="389" t="s">
        <v>410</v>
      </c>
      <c r="N293" s="406">
        <v>5298234.9152938854</v>
      </c>
      <c r="O293" s="402" t="s">
        <v>8521</v>
      </c>
    </row>
    <row r="294" spans="1:15" ht="51" x14ac:dyDescent="0.25">
      <c r="A294" s="401" t="s">
        <v>4395</v>
      </c>
      <c r="B294" s="390" t="s">
        <v>12</v>
      </c>
      <c r="C294" s="390" t="s">
        <v>4396</v>
      </c>
      <c r="D294" s="390" t="s">
        <v>213</v>
      </c>
      <c r="E294" s="391" t="s">
        <v>4</v>
      </c>
      <c r="F294" s="389">
        <v>2.2680343788559999E-3</v>
      </c>
      <c r="G294" s="389" t="s">
        <v>244</v>
      </c>
      <c r="H294" s="406">
        <v>733000</v>
      </c>
      <c r="I294" s="389" t="s">
        <v>244</v>
      </c>
      <c r="J294" s="406">
        <v>1662.4691997014479</v>
      </c>
      <c r="K294" s="389" t="s">
        <v>244</v>
      </c>
      <c r="L294" s="406">
        <v>1662.4691997014479</v>
      </c>
      <c r="M294" s="389" t="s">
        <v>410</v>
      </c>
      <c r="N294" s="406">
        <v>5299897.3844935866</v>
      </c>
      <c r="O294" s="402" t="s">
        <v>8522</v>
      </c>
    </row>
    <row r="295" spans="1:15" ht="25.5" x14ac:dyDescent="0.25">
      <c r="A295" s="401" t="s">
        <v>430</v>
      </c>
      <c r="B295" s="390" t="s">
        <v>12</v>
      </c>
      <c r="C295" s="390" t="s">
        <v>481</v>
      </c>
      <c r="D295" s="390" t="s">
        <v>192</v>
      </c>
      <c r="E295" s="391" t="s">
        <v>3</v>
      </c>
      <c r="F295" s="389">
        <v>415.1343</v>
      </c>
      <c r="G295" s="389" t="s">
        <v>244</v>
      </c>
      <c r="H295" s="406">
        <v>3.99</v>
      </c>
      <c r="I295" s="389" t="s">
        <v>244</v>
      </c>
      <c r="J295" s="406">
        <v>1656.385857</v>
      </c>
      <c r="K295" s="389" t="s">
        <v>244</v>
      </c>
      <c r="L295" s="406">
        <v>1656.385857</v>
      </c>
      <c r="M295" s="389" t="s">
        <v>410</v>
      </c>
      <c r="N295" s="406">
        <v>5301553.7703505866</v>
      </c>
      <c r="O295" s="402" t="s">
        <v>8523</v>
      </c>
    </row>
    <row r="296" spans="1:15" x14ac:dyDescent="0.25">
      <c r="A296" s="401" t="s">
        <v>4036</v>
      </c>
      <c r="B296" s="390" t="s">
        <v>12</v>
      </c>
      <c r="C296" s="390" t="s">
        <v>4037</v>
      </c>
      <c r="D296" s="390" t="s">
        <v>192</v>
      </c>
      <c r="E296" s="391" t="s">
        <v>3</v>
      </c>
      <c r="F296" s="389">
        <v>36.5</v>
      </c>
      <c r="G296" s="389" t="s">
        <v>244</v>
      </c>
      <c r="H296" s="406">
        <v>44.49</v>
      </c>
      <c r="I296" s="389" t="s">
        <v>244</v>
      </c>
      <c r="J296" s="406">
        <v>1623.885</v>
      </c>
      <c r="K296" s="389" t="s">
        <v>244</v>
      </c>
      <c r="L296" s="406">
        <v>1623.885</v>
      </c>
      <c r="M296" s="389" t="s">
        <v>410</v>
      </c>
      <c r="N296" s="406">
        <v>5303177.6553505864</v>
      </c>
      <c r="O296" s="402" t="s">
        <v>8524</v>
      </c>
    </row>
    <row r="297" spans="1:15" x14ac:dyDescent="0.25">
      <c r="A297" s="401" t="s">
        <v>4310</v>
      </c>
      <c r="B297" s="390" t="s">
        <v>12</v>
      </c>
      <c r="C297" s="390" t="s">
        <v>4311</v>
      </c>
      <c r="D297" s="390" t="s">
        <v>215</v>
      </c>
      <c r="E297" s="391" t="s">
        <v>104</v>
      </c>
      <c r="F297" s="389">
        <v>45.733398163585242</v>
      </c>
      <c r="G297" s="389" t="s">
        <v>244</v>
      </c>
      <c r="H297" s="406">
        <v>35.409999999999997</v>
      </c>
      <c r="I297" s="389" t="s">
        <v>244</v>
      </c>
      <c r="J297" s="406">
        <v>1619.4196289725535</v>
      </c>
      <c r="K297" s="389" t="s">
        <v>244</v>
      </c>
      <c r="L297" s="406">
        <v>1619.4196289725535</v>
      </c>
      <c r="M297" s="389" t="s">
        <v>410</v>
      </c>
      <c r="N297" s="406">
        <v>5304797.0749795595</v>
      </c>
      <c r="O297" s="402" t="s">
        <v>8525</v>
      </c>
    </row>
    <row r="298" spans="1:15" ht="51" x14ac:dyDescent="0.25">
      <c r="A298" s="401" t="s">
        <v>1033</v>
      </c>
      <c r="B298" s="390" t="s">
        <v>12</v>
      </c>
      <c r="C298" s="390" t="s">
        <v>1034</v>
      </c>
      <c r="D298" s="390" t="s">
        <v>192</v>
      </c>
      <c r="E298" s="391" t="s">
        <v>4</v>
      </c>
      <c r="F298" s="389">
        <v>42</v>
      </c>
      <c r="G298" s="389" t="s">
        <v>244</v>
      </c>
      <c r="H298" s="406">
        <v>37.950000000000003</v>
      </c>
      <c r="I298" s="389" t="s">
        <v>244</v>
      </c>
      <c r="J298" s="406">
        <v>1593.9</v>
      </c>
      <c r="K298" s="389" t="s">
        <v>244</v>
      </c>
      <c r="L298" s="406">
        <v>1593.9</v>
      </c>
      <c r="M298" s="389" t="s">
        <v>410</v>
      </c>
      <c r="N298" s="406">
        <v>5306390.974979559</v>
      </c>
      <c r="O298" s="402" t="s">
        <v>8526</v>
      </c>
    </row>
    <row r="299" spans="1:15" x14ac:dyDescent="0.25">
      <c r="A299" s="401" t="s">
        <v>2256</v>
      </c>
      <c r="B299" s="390" t="s">
        <v>125</v>
      </c>
      <c r="C299" s="390" t="s">
        <v>3404</v>
      </c>
      <c r="D299" s="390" t="s">
        <v>192</v>
      </c>
      <c r="E299" s="391" t="s">
        <v>4</v>
      </c>
      <c r="F299" s="389">
        <v>2</v>
      </c>
      <c r="G299" s="389" t="s">
        <v>244</v>
      </c>
      <c r="H299" s="406">
        <v>784.02</v>
      </c>
      <c r="I299" s="389" t="s">
        <v>244</v>
      </c>
      <c r="J299" s="406">
        <v>1568.04</v>
      </c>
      <c r="K299" s="389" t="s">
        <v>244</v>
      </c>
      <c r="L299" s="406">
        <v>1568.04</v>
      </c>
      <c r="M299" s="389" t="s">
        <v>410</v>
      </c>
      <c r="N299" s="406">
        <v>5307959.014979559</v>
      </c>
      <c r="O299" s="402" t="s">
        <v>8527</v>
      </c>
    </row>
    <row r="300" spans="1:15" ht="38.25" x14ac:dyDescent="0.25">
      <c r="A300" s="401" t="s">
        <v>1938</v>
      </c>
      <c r="B300" s="390" t="s">
        <v>12</v>
      </c>
      <c r="C300" s="390" t="s">
        <v>1939</v>
      </c>
      <c r="D300" s="390" t="s">
        <v>192</v>
      </c>
      <c r="E300" s="391" t="s">
        <v>4</v>
      </c>
      <c r="F300" s="389">
        <v>60</v>
      </c>
      <c r="G300" s="389" t="s">
        <v>244</v>
      </c>
      <c r="H300" s="406">
        <v>26.1</v>
      </c>
      <c r="I300" s="389" t="s">
        <v>244</v>
      </c>
      <c r="J300" s="406">
        <v>1566</v>
      </c>
      <c r="K300" s="389" t="s">
        <v>244</v>
      </c>
      <c r="L300" s="406">
        <v>1566</v>
      </c>
      <c r="M300" s="389" t="s">
        <v>410</v>
      </c>
      <c r="N300" s="406">
        <v>5309525.014979559</v>
      </c>
      <c r="O300" s="402" t="s">
        <v>8528</v>
      </c>
    </row>
    <row r="301" spans="1:15" ht="38.25" x14ac:dyDescent="0.25">
      <c r="A301" s="401" t="s">
        <v>679</v>
      </c>
      <c r="B301" s="390" t="s">
        <v>12</v>
      </c>
      <c r="C301" s="390" t="s">
        <v>680</v>
      </c>
      <c r="D301" s="390" t="s">
        <v>203</v>
      </c>
      <c r="E301" s="391" t="s">
        <v>2480</v>
      </c>
      <c r="F301" s="389">
        <v>83.390935444999997</v>
      </c>
      <c r="G301" s="389" t="s">
        <v>244</v>
      </c>
      <c r="H301" s="406">
        <v>18.75</v>
      </c>
      <c r="I301" s="389" t="s">
        <v>244</v>
      </c>
      <c r="J301" s="406">
        <v>1563.5800395937499</v>
      </c>
      <c r="K301" s="389" t="s">
        <v>244</v>
      </c>
      <c r="L301" s="406">
        <v>1563.5800395937499</v>
      </c>
      <c r="M301" s="389" t="s">
        <v>410</v>
      </c>
      <c r="N301" s="406">
        <v>5311088.5950191533</v>
      </c>
      <c r="O301" s="402" t="s">
        <v>8529</v>
      </c>
    </row>
    <row r="302" spans="1:15" ht="38.25" x14ac:dyDescent="0.25">
      <c r="A302" s="401" t="s">
        <v>1855</v>
      </c>
      <c r="B302" s="390" t="s">
        <v>12</v>
      </c>
      <c r="C302" s="390" t="s">
        <v>1856</v>
      </c>
      <c r="D302" s="390" t="s">
        <v>192</v>
      </c>
      <c r="E302" s="391" t="s">
        <v>162</v>
      </c>
      <c r="F302" s="389">
        <v>1.8</v>
      </c>
      <c r="G302" s="389" t="s">
        <v>244</v>
      </c>
      <c r="H302" s="406">
        <v>861.03</v>
      </c>
      <c r="I302" s="389" t="s">
        <v>244</v>
      </c>
      <c r="J302" s="406">
        <v>1549.854</v>
      </c>
      <c r="K302" s="389" t="s">
        <v>244</v>
      </c>
      <c r="L302" s="406">
        <v>1549.854</v>
      </c>
      <c r="M302" s="389" t="s">
        <v>410</v>
      </c>
      <c r="N302" s="406">
        <v>5312638.4490191536</v>
      </c>
      <c r="O302" s="402" t="s">
        <v>8530</v>
      </c>
    </row>
    <row r="303" spans="1:15" ht="38.25" x14ac:dyDescent="0.25">
      <c r="A303" s="401" t="s">
        <v>2266</v>
      </c>
      <c r="B303" s="390" t="s">
        <v>12</v>
      </c>
      <c r="C303" s="390" t="s">
        <v>2267</v>
      </c>
      <c r="D303" s="390" t="s">
        <v>192</v>
      </c>
      <c r="E303" s="391" t="s">
        <v>4</v>
      </c>
      <c r="F303" s="389">
        <v>33</v>
      </c>
      <c r="G303" s="389" t="s">
        <v>244</v>
      </c>
      <c r="H303" s="406">
        <v>46.78</v>
      </c>
      <c r="I303" s="389" t="s">
        <v>244</v>
      </c>
      <c r="J303" s="406">
        <v>1543.74</v>
      </c>
      <c r="K303" s="389" t="s">
        <v>244</v>
      </c>
      <c r="L303" s="406">
        <v>1543.74</v>
      </c>
      <c r="M303" s="389" t="s">
        <v>410</v>
      </c>
      <c r="N303" s="406">
        <v>5314182.1890191529</v>
      </c>
      <c r="O303" s="402" t="s">
        <v>8531</v>
      </c>
    </row>
    <row r="304" spans="1:15" ht="25.5" x14ac:dyDescent="0.25">
      <c r="A304" s="401" t="s">
        <v>3150</v>
      </c>
      <c r="B304" s="390" t="s">
        <v>12</v>
      </c>
      <c r="C304" s="390" t="s">
        <v>3151</v>
      </c>
      <c r="D304" s="390" t="s">
        <v>192</v>
      </c>
      <c r="E304" s="391" t="s">
        <v>4</v>
      </c>
      <c r="F304" s="389">
        <v>23</v>
      </c>
      <c r="G304" s="389" t="s">
        <v>244</v>
      </c>
      <c r="H304" s="406">
        <v>66.92</v>
      </c>
      <c r="I304" s="389" t="s">
        <v>244</v>
      </c>
      <c r="J304" s="406">
        <v>1539.16</v>
      </c>
      <c r="K304" s="389" t="s">
        <v>244</v>
      </c>
      <c r="L304" s="406">
        <v>1539.16</v>
      </c>
      <c r="M304" s="389" t="s">
        <v>410</v>
      </c>
      <c r="N304" s="406">
        <v>5315721.349019153</v>
      </c>
      <c r="O304" s="402" t="s">
        <v>8532</v>
      </c>
    </row>
    <row r="305" spans="1:15" ht="25.5" x14ac:dyDescent="0.25">
      <c r="A305" s="401" t="s">
        <v>2094</v>
      </c>
      <c r="B305" s="390" t="s">
        <v>12</v>
      </c>
      <c r="C305" s="390" t="s">
        <v>2095</v>
      </c>
      <c r="D305" s="390" t="s">
        <v>192</v>
      </c>
      <c r="E305" s="391" t="s">
        <v>4</v>
      </c>
      <c r="F305" s="389">
        <v>27</v>
      </c>
      <c r="G305" s="389" t="s">
        <v>244</v>
      </c>
      <c r="H305" s="406">
        <v>56.27</v>
      </c>
      <c r="I305" s="389" t="s">
        <v>244</v>
      </c>
      <c r="J305" s="406">
        <v>1519.29</v>
      </c>
      <c r="K305" s="389" t="s">
        <v>244</v>
      </c>
      <c r="L305" s="406">
        <v>1519.29</v>
      </c>
      <c r="M305" s="389" t="s">
        <v>410</v>
      </c>
      <c r="N305" s="406">
        <v>5317240.6390191531</v>
      </c>
      <c r="O305" s="402" t="s">
        <v>8533</v>
      </c>
    </row>
    <row r="306" spans="1:15" ht="38.25" x14ac:dyDescent="0.25">
      <c r="A306" s="401" t="s">
        <v>2092</v>
      </c>
      <c r="B306" s="390" t="s">
        <v>12</v>
      </c>
      <c r="C306" s="390" t="s">
        <v>2093</v>
      </c>
      <c r="D306" s="390" t="s">
        <v>192</v>
      </c>
      <c r="E306" s="391" t="s">
        <v>4</v>
      </c>
      <c r="F306" s="389">
        <v>28</v>
      </c>
      <c r="G306" s="389" t="s">
        <v>244</v>
      </c>
      <c r="H306" s="406">
        <v>54.05</v>
      </c>
      <c r="I306" s="389" t="s">
        <v>244</v>
      </c>
      <c r="J306" s="406">
        <v>1513.4</v>
      </c>
      <c r="K306" s="389" t="s">
        <v>244</v>
      </c>
      <c r="L306" s="406">
        <v>1513.4</v>
      </c>
      <c r="M306" s="389" t="s">
        <v>410</v>
      </c>
      <c r="N306" s="406">
        <v>5318754.0390191535</v>
      </c>
      <c r="O306" s="402" t="s">
        <v>8534</v>
      </c>
    </row>
    <row r="307" spans="1:15" ht="51" x14ac:dyDescent="0.25">
      <c r="A307" s="401" t="s">
        <v>2948</v>
      </c>
      <c r="B307" s="390" t="s">
        <v>1840</v>
      </c>
      <c r="C307" s="390" t="s">
        <v>5304</v>
      </c>
      <c r="D307" s="390" t="s">
        <v>192</v>
      </c>
      <c r="E307" s="391" t="s">
        <v>4</v>
      </c>
      <c r="F307" s="389">
        <v>12</v>
      </c>
      <c r="G307" s="389" t="s">
        <v>244</v>
      </c>
      <c r="H307" s="406">
        <v>125.49</v>
      </c>
      <c r="I307" s="389" t="s">
        <v>244</v>
      </c>
      <c r="J307" s="406">
        <v>1505.88</v>
      </c>
      <c r="K307" s="389" t="s">
        <v>244</v>
      </c>
      <c r="L307" s="406">
        <v>1505.88</v>
      </c>
      <c r="M307" s="389" t="s">
        <v>410</v>
      </c>
      <c r="N307" s="406">
        <v>5320259.9190191533</v>
      </c>
      <c r="O307" s="402" t="s">
        <v>8535</v>
      </c>
    </row>
    <row r="308" spans="1:15" ht="25.5" x14ac:dyDescent="0.25">
      <c r="A308" s="401" t="s">
        <v>2488</v>
      </c>
      <c r="B308" s="390" t="s">
        <v>12</v>
      </c>
      <c r="C308" s="390" t="s">
        <v>2489</v>
      </c>
      <c r="D308" s="390" t="s">
        <v>192</v>
      </c>
      <c r="E308" s="391" t="s">
        <v>4</v>
      </c>
      <c r="F308" s="389">
        <v>11</v>
      </c>
      <c r="G308" s="389" t="s">
        <v>244</v>
      </c>
      <c r="H308" s="406">
        <v>135.77000000000001</v>
      </c>
      <c r="I308" s="389" t="s">
        <v>244</v>
      </c>
      <c r="J308" s="406">
        <v>1493.47</v>
      </c>
      <c r="K308" s="389" t="s">
        <v>244</v>
      </c>
      <c r="L308" s="406">
        <v>1493.47</v>
      </c>
      <c r="M308" s="389" t="s">
        <v>410</v>
      </c>
      <c r="N308" s="406">
        <v>5321753.3890191531</v>
      </c>
      <c r="O308" s="402" t="s">
        <v>8536</v>
      </c>
    </row>
    <row r="309" spans="1:15" ht="63.75" x14ac:dyDescent="0.25">
      <c r="A309" s="401" t="s">
        <v>2985</v>
      </c>
      <c r="B309" s="390" t="s">
        <v>12</v>
      </c>
      <c r="C309" s="390" t="s">
        <v>2986</v>
      </c>
      <c r="D309" s="390" t="s">
        <v>192</v>
      </c>
      <c r="E309" s="391" t="s">
        <v>3</v>
      </c>
      <c r="F309" s="389">
        <v>36.54</v>
      </c>
      <c r="G309" s="389" t="s">
        <v>244</v>
      </c>
      <c r="H309" s="406">
        <v>40.76</v>
      </c>
      <c r="I309" s="389" t="s">
        <v>244</v>
      </c>
      <c r="J309" s="406">
        <v>1489.3704</v>
      </c>
      <c r="K309" s="389" t="s">
        <v>244</v>
      </c>
      <c r="L309" s="406">
        <v>1489.3704</v>
      </c>
      <c r="M309" s="389" t="s">
        <v>410</v>
      </c>
      <c r="N309" s="406">
        <v>5323242.7594191534</v>
      </c>
      <c r="O309" s="402" t="s">
        <v>8537</v>
      </c>
    </row>
    <row r="310" spans="1:15" ht="51" x14ac:dyDescent="0.25">
      <c r="A310" s="401" t="s">
        <v>1969</v>
      </c>
      <c r="B310" s="390" t="s">
        <v>12</v>
      </c>
      <c r="C310" s="390" t="s">
        <v>1970</v>
      </c>
      <c r="D310" s="390" t="s">
        <v>192</v>
      </c>
      <c r="E310" s="391" t="s">
        <v>4</v>
      </c>
      <c r="F310" s="389">
        <v>2324.65</v>
      </c>
      <c r="G310" s="389" t="s">
        <v>244</v>
      </c>
      <c r="H310" s="406">
        <v>0.64</v>
      </c>
      <c r="I310" s="389" t="s">
        <v>244</v>
      </c>
      <c r="J310" s="406">
        <v>1487.7760000000001</v>
      </c>
      <c r="K310" s="389" t="s">
        <v>244</v>
      </c>
      <c r="L310" s="406">
        <v>1487.7760000000001</v>
      </c>
      <c r="M310" s="389" t="s">
        <v>410</v>
      </c>
      <c r="N310" s="406">
        <v>5324730.535419153</v>
      </c>
      <c r="O310" s="402" t="s">
        <v>8538</v>
      </c>
    </row>
    <row r="311" spans="1:15" ht="25.5" x14ac:dyDescent="0.25">
      <c r="A311" s="401" t="s">
        <v>2108</v>
      </c>
      <c r="B311" s="390" t="s">
        <v>200</v>
      </c>
      <c r="C311" s="390" t="s">
        <v>2109</v>
      </c>
      <c r="D311" s="390" t="s">
        <v>192</v>
      </c>
      <c r="E311" s="391" t="s">
        <v>202</v>
      </c>
      <c r="F311" s="389">
        <v>1</v>
      </c>
      <c r="G311" s="389" t="s">
        <v>244</v>
      </c>
      <c r="H311" s="406">
        <v>1473.21</v>
      </c>
      <c r="I311" s="389" t="s">
        <v>244</v>
      </c>
      <c r="J311" s="406">
        <v>1473.21</v>
      </c>
      <c r="K311" s="389" t="s">
        <v>244</v>
      </c>
      <c r="L311" s="406">
        <v>1473.21</v>
      </c>
      <c r="M311" s="389" t="s">
        <v>410</v>
      </c>
      <c r="N311" s="406">
        <v>5326203.745419153</v>
      </c>
      <c r="O311" s="402" t="s">
        <v>8539</v>
      </c>
    </row>
    <row r="312" spans="1:15" ht="25.5" x14ac:dyDescent="0.25">
      <c r="A312" s="401" t="s">
        <v>2069</v>
      </c>
      <c r="B312" s="390" t="s">
        <v>200</v>
      </c>
      <c r="C312" s="390" t="s">
        <v>2070</v>
      </c>
      <c r="D312" s="390" t="s">
        <v>192</v>
      </c>
      <c r="E312" s="391" t="s">
        <v>202</v>
      </c>
      <c r="F312" s="389">
        <v>7</v>
      </c>
      <c r="G312" s="389" t="s">
        <v>244</v>
      </c>
      <c r="H312" s="406">
        <v>210.13</v>
      </c>
      <c r="I312" s="389" t="s">
        <v>244</v>
      </c>
      <c r="J312" s="406">
        <v>1470.91</v>
      </c>
      <c r="K312" s="389" t="s">
        <v>244</v>
      </c>
      <c r="L312" s="406">
        <v>1470.91</v>
      </c>
      <c r="M312" s="389" t="s">
        <v>410</v>
      </c>
      <c r="N312" s="406">
        <v>5327674.6554191532</v>
      </c>
      <c r="O312" s="402" t="s">
        <v>8540</v>
      </c>
    </row>
    <row r="313" spans="1:15" ht="25.5" x14ac:dyDescent="0.25">
      <c r="A313" s="401" t="s">
        <v>4000</v>
      </c>
      <c r="B313" s="390" t="s">
        <v>12</v>
      </c>
      <c r="C313" s="390" t="s">
        <v>4001</v>
      </c>
      <c r="D313" s="390" t="s">
        <v>192</v>
      </c>
      <c r="E313" s="391" t="s">
        <v>4</v>
      </c>
      <c r="F313" s="389">
        <v>50</v>
      </c>
      <c r="G313" s="389" t="s">
        <v>244</v>
      </c>
      <c r="H313" s="406">
        <v>29.3</v>
      </c>
      <c r="I313" s="389" t="s">
        <v>244</v>
      </c>
      <c r="J313" s="406">
        <v>1465</v>
      </c>
      <c r="K313" s="389" t="s">
        <v>244</v>
      </c>
      <c r="L313" s="406">
        <v>1465</v>
      </c>
      <c r="M313" s="389" t="s">
        <v>410</v>
      </c>
      <c r="N313" s="406">
        <v>5329139.6554191532</v>
      </c>
      <c r="O313" s="402" t="s">
        <v>8541</v>
      </c>
    </row>
    <row r="314" spans="1:15" ht="38.25" x14ac:dyDescent="0.25">
      <c r="A314" s="401" t="s">
        <v>5094</v>
      </c>
      <c r="B314" s="390" t="s">
        <v>12</v>
      </c>
      <c r="C314" s="390" t="s">
        <v>5095</v>
      </c>
      <c r="D314" s="390" t="s">
        <v>192</v>
      </c>
      <c r="E314" s="391" t="s">
        <v>4</v>
      </c>
      <c r="F314" s="389">
        <v>9</v>
      </c>
      <c r="G314" s="389" t="s">
        <v>244</v>
      </c>
      <c r="H314" s="406">
        <v>159.29</v>
      </c>
      <c r="I314" s="389" t="s">
        <v>244</v>
      </c>
      <c r="J314" s="406">
        <v>1433.61</v>
      </c>
      <c r="K314" s="389" t="s">
        <v>244</v>
      </c>
      <c r="L314" s="406">
        <v>1433.61</v>
      </c>
      <c r="M314" s="389" t="s">
        <v>410</v>
      </c>
      <c r="N314" s="406">
        <v>5330573.2654191535</v>
      </c>
      <c r="O314" s="402" t="s">
        <v>8542</v>
      </c>
    </row>
    <row r="315" spans="1:15" ht="51" x14ac:dyDescent="0.25">
      <c r="A315" s="401" t="s">
        <v>763</v>
      </c>
      <c r="B315" s="390" t="s">
        <v>12</v>
      </c>
      <c r="C315" s="390" t="s">
        <v>764</v>
      </c>
      <c r="D315" s="390" t="s">
        <v>192</v>
      </c>
      <c r="E315" s="391" t="s">
        <v>4</v>
      </c>
      <c r="F315" s="389">
        <v>50.899000000000001</v>
      </c>
      <c r="G315" s="389" t="s">
        <v>244</v>
      </c>
      <c r="H315" s="406">
        <v>27.72</v>
      </c>
      <c r="I315" s="389" t="s">
        <v>244</v>
      </c>
      <c r="J315" s="406">
        <v>1410.92028</v>
      </c>
      <c r="K315" s="389" t="s">
        <v>244</v>
      </c>
      <c r="L315" s="406">
        <v>1410.92028</v>
      </c>
      <c r="M315" s="389" t="s">
        <v>410</v>
      </c>
      <c r="N315" s="406">
        <v>5331984.1856991528</v>
      </c>
      <c r="O315" s="402" t="s">
        <v>8543</v>
      </c>
    </row>
    <row r="316" spans="1:15" ht="25.5" x14ac:dyDescent="0.25">
      <c r="A316" s="401" t="s">
        <v>634</v>
      </c>
      <c r="B316" s="390" t="s">
        <v>12</v>
      </c>
      <c r="C316" s="390" t="s">
        <v>635</v>
      </c>
      <c r="D316" s="390" t="s">
        <v>192</v>
      </c>
      <c r="E316" s="391" t="s">
        <v>4</v>
      </c>
      <c r="F316" s="389">
        <v>20.935500000000001</v>
      </c>
      <c r="G316" s="389" t="s">
        <v>244</v>
      </c>
      <c r="H316" s="406">
        <v>67.17</v>
      </c>
      <c r="I316" s="389" t="s">
        <v>244</v>
      </c>
      <c r="J316" s="406">
        <v>1406.237535</v>
      </c>
      <c r="K316" s="389" t="s">
        <v>244</v>
      </c>
      <c r="L316" s="406">
        <v>1406.237535</v>
      </c>
      <c r="M316" s="389" t="s">
        <v>410</v>
      </c>
      <c r="N316" s="406">
        <v>5333390.4232341535</v>
      </c>
      <c r="O316" s="402" t="s">
        <v>8544</v>
      </c>
    </row>
    <row r="317" spans="1:15" ht="38.25" x14ac:dyDescent="0.25">
      <c r="A317" s="401" t="s">
        <v>4583</v>
      </c>
      <c r="B317" s="390" t="s">
        <v>12</v>
      </c>
      <c r="C317" s="390" t="s">
        <v>4584</v>
      </c>
      <c r="D317" s="390" t="s">
        <v>192</v>
      </c>
      <c r="E317" s="391" t="s">
        <v>4</v>
      </c>
      <c r="F317" s="389">
        <v>3</v>
      </c>
      <c r="G317" s="389" t="s">
        <v>244</v>
      </c>
      <c r="H317" s="406">
        <v>462.5</v>
      </c>
      <c r="I317" s="389" t="s">
        <v>244</v>
      </c>
      <c r="J317" s="406">
        <v>1387.5</v>
      </c>
      <c r="K317" s="389" t="s">
        <v>244</v>
      </c>
      <c r="L317" s="406">
        <v>1387.5</v>
      </c>
      <c r="M317" s="389" t="s">
        <v>410</v>
      </c>
      <c r="N317" s="406">
        <v>5334777.9232341535</v>
      </c>
      <c r="O317" s="402" t="s">
        <v>8545</v>
      </c>
    </row>
    <row r="318" spans="1:15" ht="25.5" x14ac:dyDescent="0.25">
      <c r="A318" s="401" t="s">
        <v>1077</v>
      </c>
      <c r="B318" s="390" t="s">
        <v>12</v>
      </c>
      <c r="C318" s="390" t="s">
        <v>1078</v>
      </c>
      <c r="D318" s="390" t="s">
        <v>192</v>
      </c>
      <c r="E318" s="391" t="s">
        <v>105</v>
      </c>
      <c r="F318" s="389">
        <v>29.879729999999999</v>
      </c>
      <c r="G318" s="389" t="s">
        <v>244</v>
      </c>
      <c r="H318" s="406">
        <v>46</v>
      </c>
      <c r="I318" s="389" t="s">
        <v>244</v>
      </c>
      <c r="J318" s="406">
        <v>1374.46758</v>
      </c>
      <c r="K318" s="389" t="s">
        <v>244</v>
      </c>
      <c r="L318" s="406">
        <v>1374.46758</v>
      </c>
      <c r="M318" s="389" t="s">
        <v>411</v>
      </c>
      <c r="N318" s="406">
        <v>5336152.3908141535</v>
      </c>
      <c r="O318" s="402" t="s">
        <v>8546</v>
      </c>
    </row>
    <row r="319" spans="1:15" ht="38.25" x14ac:dyDescent="0.25">
      <c r="A319" s="401" t="s">
        <v>6013</v>
      </c>
      <c r="B319" s="390" t="s">
        <v>12</v>
      </c>
      <c r="C319" s="390" t="s">
        <v>6014</v>
      </c>
      <c r="D319" s="390" t="s">
        <v>192</v>
      </c>
      <c r="E319" s="391" t="s">
        <v>3</v>
      </c>
      <c r="F319" s="389">
        <v>15.6</v>
      </c>
      <c r="G319" s="389" t="s">
        <v>244</v>
      </c>
      <c r="H319" s="406">
        <v>87.21</v>
      </c>
      <c r="I319" s="389" t="s">
        <v>244</v>
      </c>
      <c r="J319" s="406">
        <v>1360.4760000000001</v>
      </c>
      <c r="K319" s="389" t="s">
        <v>244</v>
      </c>
      <c r="L319" s="406">
        <v>1360.4760000000001</v>
      </c>
      <c r="M319" s="389" t="s">
        <v>411</v>
      </c>
      <c r="N319" s="406">
        <v>5337512.8668141533</v>
      </c>
      <c r="O319" s="402" t="s">
        <v>8547</v>
      </c>
    </row>
    <row r="320" spans="1:15" ht="38.25" x14ac:dyDescent="0.25">
      <c r="A320" s="401" t="s">
        <v>4201</v>
      </c>
      <c r="B320" s="390" t="s">
        <v>12</v>
      </c>
      <c r="C320" s="390" t="s">
        <v>4202</v>
      </c>
      <c r="D320" s="390" t="s">
        <v>192</v>
      </c>
      <c r="E320" s="391" t="s">
        <v>3</v>
      </c>
      <c r="F320" s="389">
        <v>52.97636</v>
      </c>
      <c r="G320" s="389" t="s">
        <v>244</v>
      </c>
      <c r="H320" s="406">
        <v>25.59</v>
      </c>
      <c r="I320" s="389" t="s">
        <v>244</v>
      </c>
      <c r="J320" s="406">
        <v>1355.6650523999999</v>
      </c>
      <c r="K320" s="389" t="s">
        <v>244</v>
      </c>
      <c r="L320" s="406">
        <v>1355.6650523999999</v>
      </c>
      <c r="M320" s="389" t="s">
        <v>411</v>
      </c>
      <c r="N320" s="406">
        <v>5338868.5318665532</v>
      </c>
      <c r="O320" s="402" t="s">
        <v>8548</v>
      </c>
    </row>
    <row r="321" spans="1:15" x14ac:dyDescent="0.25">
      <c r="A321" s="401" t="s">
        <v>4283</v>
      </c>
      <c r="B321" s="390" t="s">
        <v>125</v>
      </c>
      <c r="C321" s="390" t="s">
        <v>4284</v>
      </c>
      <c r="D321" s="390" t="s">
        <v>192</v>
      </c>
      <c r="E321" s="391" t="s">
        <v>187</v>
      </c>
      <c r="F321" s="389">
        <v>240</v>
      </c>
      <c r="G321" s="389" t="s">
        <v>244</v>
      </c>
      <c r="H321" s="406">
        <v>5.63</v>
      </c>
      <c r="I321" s="389" t="s">
        <v>244</v>
      </c>
      <c r="J321" s="406">
        <v>1351.2</v>
      </c>
      <c r="K321" s="389" t="s">
        <v>244</v>
      </c>
      <c r="L321" s="406">
        <v>1351.2</v>
      </c>
      <c r="M321" s="389" t="s">
        <v>411</v>
      </c>
      <c r="N321" s="406">
        <v>5340219.7318665534</v>
      </c>
      <c r="O321" s="402" t="s">
        <v>8549</v>
      </c>
    </row>
    <row r="322" spans="1:15" x14ac:dyDescent="0.25">
      <c r="A322" s="401" t="s">
        <v>880</v>
      </c>
      <c r="B322" s="390" t="s">
        <v>12</v>
      </c>
      <c r="C322" s="390" t="s">
        <v>881</v>
      </c>
      <c r="D322" s="390" t="s">
        <v>215</v>
      </c>
      <c r="E322" s="391" t="s">
        <v>104</v>
      </c>
      <c r="F322" s="389">
        <v>56.4135858</v>
      </c>
      <c r="G322" s="389" t="s">
        <v>244</v>
      </c>
      <c r="H322" s="406">
        <v>23.86</v>
      </c>
      <c r="I322" s="389" t="s">
        <v>244</v>
      </c>
      <c r="J322" s="406">
        <v>1346.028157188</v>
      </c>
      <c r="K322" s="389" t="s">
        <v>244</v>
      </c>
      <c r="L322" s="406">
        <v>1346.028157188</v>
      </c>
      <c r="M322" s="389" t="s">
        <v>411</v>
      </c>
      <c r="N322" s="406">
        <v>5341565.7600237411</v>
      </c>
      <c r="O322" s="402" t="s">
        <v>8550</v>
      </c>
    </row>
    <row r="323" spans="1:15" ht="51" x14ac:dyDescent="0.25">
      <c r="A323" s="401" t="s">
        <v>4581</v>
      </c>
      <c r="B323" s="390" t="s">
        <v>12</v>
      </c>
      <c r="C323" s="390" t="s">
        <v>4582</v>
      </c>
      <c r="D323" s="390" t="s">
        <v>213</v>
      </c>
      <c r="E323" s="391" t="s">
        <v>4</v>
      </c>
      <c r="F323" s="389">
        <v>1.184832936E-3</v>
      </c>
      <c r="G323" s="389" t="s">
        <v>244</v>
      </c>
      <c r="H323" s="406">
        <v>1118486.5</v>
      </c>
      <c r="I323" s="389" t="s">
        <v>244</v>
      </c>
      <c r="J323" s="406">
        <v>1325.2196436713641</v>
      </c>
      <c r="K323" s="389" t="s">
        <v>244</v>
      </c>
      <c r="L323" s="406">
        <v>1325.2196436713641</v>
      </c>
      <c r="M323" s="389" t="s">
        <v>411</v>
      </c>
      <c r="N323" s="406">
        <v>5342890.9796674121</v>
      </c>
      <c r="O323" s="402" t="s">
        <v>8551</v>
      </c>
    </row>
    <row r="324" spans="1:15" ht="25.5" x14ac:dyDescent="0.25">
      <c r="A324" s="401" t="s">
        <v>5106</v>
      </c>
      <c r="B324" s="390" t="s">
        <v>12</v>
      </c>
      <c r="C324" s="390" t="s">
        <v>5107</v>
      </c>
      <c r="D324" s="390" t="s">
        <v>192</v>
      </c>
      <c r="E324" s="391" t="s">
        <v>4</v>
      </c>
      <c r="F324" s="389">
        <v>8</v>
      </c>
      <c r="G324" s="389" t="s">
        <v>244</v>
      </c>
      <c r="H324" s="406">
        <v>165.43</v>
      </c>
      <c r="I324" s="389" t="s">
        <v>244</v>
      </c>
      <c r="J324" s="406">
        <v>1323.44</v>
      </c>
      <c r="K324" s="389" t="s">
        <v>244</v>
      </c>
      <c r="L324" s="406">
        <v>1323.44</v>
      </c>
      <c r="M324" s="389" t="s">
        <v>411</v>
      </c>
      <c r="N324" s="406">
        <v>5344214.4196674125</v>
      </c>
      <c r="O324" s="402" t="s">
        <v>8552</v>
      </c>
    </row>
    <row r="325" spans="1:15" ht="25.5" x14ac:dyDescent="0.25">
      <c r="A325" s="401" t="s">
        <v>1075</v>
      </c>
      <c r="B325" s="390" t="s">
        <v>12</v>
      </c>
      <c r="C325" s="390" t="s">
        <v>1076</v>
      </c>
      <c r="D325" s="390" t="s">
        <v>192</v>
      </c>
      <c r="E325" s="391" t="s">
        <v>105</v>
      </c>
      <c r="F325" s="389">
        <v>29.671785</v>
      </c>
      <c r="G325" s="389" t="s">
        <v>244</v>
      </c>
      <c r="H325" s="406">
        <v>44.54</v>
      </c>
      <c r="I325" s="389" t="s">
        <v>244</v>
      </c>
      <c r="J325" s="406">
        <v>1321.5813039</v>
      </c>
      <c r="K325" s="389" t="s">
        <v>244</v>
      </c>
      <c r="L325" s="406">
        <v>1321.5813039</v>
      </c>
      <c r="M325" s="389" t="s">
        <v>411</v>
      </c>
      <c r="N325" s="406">
        <v>5345536.0009713126</v>
      </c>
      <c r="O325" s="402" t="s">
        <v>8553</v>
      </c>
    </row>
    <row r="326" spans="1:15" ht="38.25" x14ac:dyDescent="0.25">
      <c r="A326" s="401" t="s">
        <v>6113</v>
      </c>
      <c r="B326" s="390" t="s">
        <v>251</v>
      </c>
      <c r="C326" s="390" t="s">
        <v>6114</v>
      </c>
      <c r="D326" s="390" t="s">
        <v>192</v>
      </c>
      <c r="E326" s="391" t="s">
        <v>252</v>
      </c>
      <c r="F326" s="389">
        <v>22</v>
      </c>
      <c r="G326" s="389" t="s">
        <v>244</v>
      </c>
      <c r="H326" s="406">
        <v>59.29</v>
      </c>
      <c r="I326" s="389" t="s">
        <v>244</v>
      </c>
      <c r="J326" s="406">
        <v>1304.3800000000001</v>
      </c>
      <c r="K326" s="389" t="s">
        <v>244</v>
      </c>
      <c r="L326" s="406">
        <v>1304.3800000000001</v>
      </c>
      <c r="M326" s="389" t="s">
        <v>411</v>
      </c>
      <c r="N326" s="406">
        <v>5346840.3809713125</v>
      </c>
      <c r="O326" s="402" t="s">
        <v>8554</v>
      </c>
    </row>
    <row r="327" spans="1:15" ht="25.5" x14ac:dyDescent="0.25">
      <c r="A327" s="401" t="s">
        <v>3100</v>
      </c>
      <c r="B327" s="390" t="s">
        <v>12</v>
      </c>
      <c r="C327" s="390" t="s">
        <v>3101</v>
      </c>
      <c r="D327" s="390" t="s">
        <v>192</v>
      </c>
      <c r="E327" s="391" t="s">
        <v>3</v>
      </c>
      <c r="F327" s="389">
        <v>31.83</v>
      </c>
      <c r="G327" s="389" t="s">
        <v>244</v>
      </c>
      <c r="H327" s="406">
        <v>40.43</v>
      </c>
      <c r="I327" s="389" t="s">
        <v>244</v>
      </c>
      <c r="J327" s="406">
        <v>1286.8869</v>
      </c>
      <c r="K327" s="389" t="s">
        <v>244</v>
      </c>
      <c r="L327" s="406">
        <v>1286.8869</v>
      </c>
      <c r="M327" s="389" t="s">
        <v>411</v>
      </c>
      <c r="N327" s="406">
        <v>5348127.2678713128</v>
      </c>
      <c r="O327" s="402" t="s">
        <v>7687</v>
      </c>
    </row>
    <row r="328" spans="1:15" ht="76.5" x14ac:dyDescent="0.25">
      <c r="A328" s="401" t="s">
        <v>2262</v>
      </c>
      <c r="B328" s="390" t="s">
        <v>12</v>
      </c>
      <c r="C328" s="390" t="s">
        <v>2263</v>
      </c>
      <c r="D328" s="390" t="s">
        <v>192</v>
      </c>
      <c r="E328" s="391" t="s">
        <v>3</v>
      </c>
      <c r="F328" s="389">
        <v>92.045429999999996</v>
      </c>
      <c r="G328" s="389" t="s">
        <v>244</v>
      </c>
      <c r="H328" s="406">
        <v>13.91</v>
      </c>
      <c r="I328" s="389" t="s">
        <v>244</v>
      </c>
      <c r="J328" s="406">
        <v>1280.3519312999999</v>
      </c>
      <c r="K328" s="389" t="s">
        <v>244</v>
      </c>
      <c r="L328" s="406">
        <v>1280.3519312999999</v>
      </c>
      <c r="M328" s="389" t="s">
        <v>411</v>
      </c>
      <c r="N328" s="406">
        <v>5349407.6198026128</v>
      </c>
      <c r="O328" s="402" t="s">
        <v>8555</v>
      </c>
    </row>
    <row r="329" spans="1:15" ht="25.5" x14ac:dyDescent="0.25">
      <c r="A329" s="401" t="s">
        <v>1983</v>
      </c>
      <c r="B329" s="390" t="s">
        <v>125</v>
      </c>
      <c r="C329" s="390" t="s">
        <v>3128</v>
      </c>
      <c r="D329" s="390" t="s">
        <v>192</v>
      </c>
      <c r="E329" s="391" t="s">
        <v>4</v>
      </c>
      <c r="F329" s="389">
        <v>16</v>
      </c>
      <c r="G329" s="389" t="s">
        <v>244</v>
      </c>
      <c r="H329" s="406">
        <v>78.900000000000006</v>
      </c>
      <c r="I329" s="389" t="s">
        <v>244</v>
      </c>
      <c r="J329" s="406">
        <v>1262.4000000000001</v>
      </c>
      <c r="K329" s="389" t="s">
        <v>244</v>
      </c>
      <c r="L329" s="406">
        <v>1262.4000000000001</v>
      </c>
      <c r="M329" s="389" t="s">
        <v>411</v>
      </c>
      <c r="N329" s="406">
        <v>5350670.0198026123</v>
      </c>
      <c r="O329" s="402" t="s">
        <v>8556</v>
      </c>
    </row>
    <row r="330" spans="1:15" x14ac:dyDescent="0.25">
      <c r="A330" s="401" t="s">
        <v>3245</v>
      </c>
      <c r="B330" s="390" t="s">
        <v>125</v>
      </c>
      <c r="C330" s="390" t="s">
        <v>3246</v>
      </c>
      <c r="D330" s="390" t="s">
        <v>192</v>
      </c>
      <c r="E330" s="391" t="s">
        <v>162</v>
      </c>
      <c r="F330" s="389">
        <v>8.4</v>
      </c>
      <c r="G330" s="389" t="s">
        <v>244</v>
      </c>
      <c r="H330" s="406">
        <v>150</v>
      </c>
      <c r="I330" s="389" t="s">
        <v>244</v>
      </c>
      <c r="J330" s="406">
        <v>1260</v>
      </c>
      <c r="K330" s="389" t="s">
        <v>244</v>
      </c>
      <c r="L330" s="406">
        <v>1260</v>
      </c>
      <c r="M330" s="389" t="s">
        <v>411</v>
      </c>
      <c r="N330" s="406">
        <v>5351930.0198026123</v>
      </c>
      <c r="O330" s="402" t="s">
        <v>7688</v>
      </c>
    </row>
    <row r="331" spans="1:15" ht="38.25" x14ac:dyDescent="0.25">
      <c r="A331" s="401" t="s">
        <v>3819</v>
      </c>
      <c r="B331" s="390" t="s">
        <v>12</v>
      </c>
      <c r="C331" s="390" t="s">
        <v>3820</v>
      </c>
      <c r="D331" s="390" t="s">
        <v>192</v>
      </c>
      <c r="E331" s="391" t="s">
        <v>4</v>
      </c>
      <c r="F331" s="389">
        <v>60</v>
      </c>
      <c r="G331" s="389" t="s">
        <v>244</v>
      </c>
      <c r="H331" s="406">
        <v>20.74</v>
      </c>
      <c r="I331" s="389" t="s">
        <v>244</v>
      </c>
      <c r="J331" s="406">
        <v>1244.4000000000001</v>
      </c>
      <c r="K331" s="389" t="s">
        <v>244</v>
      </c>
      <c r="L331" s="406">
        <v>1244.4000000000001</v>
      </c>
      <c r="M331" s="389" t="s">
        <v>411</v>
      </c>
      <c r="N331" s="406">
        <v>5353174.4198026126</v>
      </c>
      <c r="O331" s="402" t="s">
        <v>7689</v>
      </c>
    </row>
    <row r="332" spans="1:15" ht="51" x14ac:dyDescent="0.25">
      <c r="A332" s="401" t="s">
        <v>4142</v>
      </c>
      <c r="B332" s="390" t="s">
        <v>12</v>
      </c>
      <c r="C332" s="390" t="s">
        <v>4143</v>
      </c>
      <c r="D332" s="390" t="s">
        <v>213</v>
      </c>
      <c r="E332" s="391" t="s">
        <v>4</v>
      </c>
      <c r="F332" s="389">
        <v>2</v>
      </c>
      <c r="G332" s="389" t="s">
        <v>244</v>
      </c>
      <c r="H332" s="406">
        <v>620.29999999999995</v>
      </c>
      <c r="I332" s="389" t="s">
        <v>244</v>
      </c>
      <c r="J332" s="406">
        <v>1240.5999999999999</v>
      </c>
      <c r="K332" s="389" t="s">
        <v>244</v>
      </c>
      <c r="L332" s="406">
        <v>1240.5999999999999</v>
      </c>
      <c r="M332" s="389" t="s">
        <v>411</v>
      </c>
      <c r="N332" s="406">
        <v>5354415.0198026123</v>
      </c>
      <c r="O332" s="402" t="s">
        <v>8557</v>
      </c>
    </row>
    <row r="333" spans="1:15" ht="25.5" x14ac:dyDescent="0.25">
      <c r="A333" s="401" t="s">
        <v>4034</v>
      </c>
      <c r="B333" s="390" t="s">
        <v>12</v>
      </c>
      <c r="C333" s="390" t="s">
        <v>4035</v>
      </c>
      <c r="D333" s="390" t="s">
        <v>192</v>
      </c>
      <c r="E333" s="391" t="s">
        <v>4</v>
      </c>
      <c r="F333" s="389">
        <v>1</v>
      </c>
      <c r="G333" s="389" t="s">
        <v>244</v>
      </c>
      <c r="H333" s="406">
        <v>1238.95</v>
      </c>
      <c r="I333" s="389" t="s">
        <v>244</v>
      </c>
      <c r="J333" s="406">
        <v>1238.95</v>
      </c>
      <c r="K333" s="389" t="s">
        <v>244</v>
      </c>
      <c r="L333" s="406">
        <v>1238.95</v>
      </c>
      <c r="M333" s="389" t="s">
        <v>411</v>
      </c>
      <c r="N333" s="406">
        <v>5355653.9698026124</v>
      </c>
      <c r="O333" s="402" t="s">
        <v>7690</v>
      </c>
    </row>
    <row r="334" spans="1:15" ht="25.5" x14ac:dyDescent="0.25">
      <c r="A334" s="401" t="s">
        <v>4128</v>
      </c>
      <c r="B334" s="390" t="s">
        <v>12</v>
      </c>
      <c r="C334" s="390" t="s">
        <v>4129</v>
      </c>
      <c r="D334" s="390" t="s">
        <v>192</v>
      </c>
      <c r="E334" s="391" t="s">
        <v>3</v>
      </c>
      <c r="F334" s="389">
        <v>107.91</v>
      </c>
      <c r="G334" s="389" t="s">
        <v>244</v>
      </c>
      <c r="H334" s="406">
        <v>11.41</v>
      </c>
      <c r="I334" s="389" t="s">
        <v>244</v>
      </c>
      <c r="J334" s="406">
        <v>1231.2530999999999</v>
      </c>
      <c r="K334" s="389" t="s">
        <v>244</v>
      </c>
      <c r="L334" s="406">
        <v>1231.2530999999999</v>
      </c>
      <c r="M334" s="389" t="s">
        <v>411</v>
      </c>
      <c r="N334" s="406">
        <v>5356885.2229026128</v>
      </c>
      <c r="O334" s="402" t="s">
        <v>7691</v>
      </c>
    </row>
    <row r="335" spans="1:15" ht="25.5" x14ac:dyDescent="0.25">
      <c r="A335" s="401" t="s">
        <v>3393</v>
      </c>
      <c r="B335" s="390" t="s">
        <v>125</v>
      </c>
      <c r="C335" s="390" t="s">
        <v>3394</v>
      </c>
      <c r="D335" s="390" t="s">
        <v>192</v>
      </c>
      <c r="E335" s="391" t="s">
        <v>4</v>
      </c>
      <c r="F335" s="389">
        <v>5</v>
      </c>
      <c r="G335" s="389" t="s">
        <v>244</v>
      </c>
      <c r="H335" s="406">
        <v>245</v>
      </c>
      <c r="I335" s="389" t="s">
        <v>244</v>
      </c>
      <c r="J335" s="406">
        <v>1225</v>
      </c>
      <c r="K335" s="389" t="s">
        <v>244</v>
      </c>
      <c r="L335" s="406">
        <v>1225</v>
      </c>
      <c r="M335" s="389" t="s">
        <v>411</v>
      </c>
      <c r="N335" s="406">
        <v>5358110.2229026128</v>
      </c>
      <c r="O335" s="402" t="s">
        <v>7692</v>
      </c>
    </row>
    <row r="336" spans="1:15" ht="25.5" x14ac:dyDescent="0.25">
      <c r="A336" s="401" t="s">
        <v>2997</v>
      </c>
      <c r="B336" s="390" t="s">
        <v>12</v>
      </c>
      <c r="C336" s="390" t="s">
        <v>2998</v>
      </c>
      <c r="D336" s="390" t="s">
        <v>192</v>
      </c>
      <c r="E336" s="391" t="s">
        <v>4</v>
      </c>
      <c r="F336" s="389">
        <v>102</v>
      </c>
      <c r="G336" s="389" t="s">
        <v>244</v>
      </c>
      <c r="H336" s="406">
        <v>11.73</v>
      </c>
      <c r="I336" s="389" t="s">
        <v>244</v>
      </c>
      <c r="J336" s="406">
        <v>1196.46</v>
      </c>
      <c r="K336" s="389" t="s">
        <v>244</v>
      </c>
      <c r="L336" s="406">
        <v>1196.46</v>
      </c>
      <c r="M336" s="389" t="s">
        <v>411</v>
      </c>
      <c r="N336" s="406">
        <v>5359306.6829026127</v>
      </c>
      <c r="O336" s="402" t="s">
        <v>8558</v>
      </c>
    </row>
    <row r="337" spans="1:15" ht="38.25" x14ac:dyDescent="0.25">
      <c r="A337" s="401" t="s">
        <v>1769</v>
      </c>
      <c r="B337" s="390" t="s">
        <v>12</v>
      </c>
      <c r="C337" s="390" t="s">
        <v>1770</v>
      </c>
      <c r="D337" s="390" t="s">
        <v>192</v>
      </c>
      <c r="E337" s="391" t="s">
        <v>3</v>
      </c>
      <c r="F337" s="389">
        <v>8.9740800000000007</v>
      </c>
      <c r="G337" s="389" t="s">
        <v>244</v>
      </c>
      <c r="H337" s="406">
        <v>133.03</v>
      </c>
      <c r="I337" s="389" t="s">
        <v>244</v>
      </c>
      <c r="J337" s="406">
        <v>1193.8218624000001</v>
      </c>
      <c r="K337" s="389" t="s">
        <v>244</v>
      </c>
      <c r="L337" s="406">
        <v>1193.8218624000001</v>
      </c>
      <c r="M337" s="389" t="s">
        <v>411</v>
      </c>
      <c r="N337" s="406">
        <v>5360500.5047650123</v>
      </c>
      <c r="O337" s="402" t="s">
        <v>5709</v>
      </c>
    </row>
    <row r="338" spans="1:15" x14ac:dyDescent="0.25">
      <c r="A338" s="401" t="s">
        <v>691</v>
      </c>
      <c r="B338" s="390" t="s">
        <v>12</v>
      </c>
      <c r="C338" s="390" t="s">
        <v>692</v>
      </c>
      <c r="D338" s="390" t="s">
        <v>192</v>
      </c>
      <c r="E338" s="391" t="s">
        <v>16</v>
      </c>
      <c r="F338" s="389">
        <v>224.70525000000001</v>
      </c>
      <c r="G338" s="389" t="s">
        <v>244</v>
      </c>
      <c r="H338" s="406">
        <v>5.28</v>
      </c>
      <c r="I338" s="389" t="s">
        <v>244</v>
      </c>
      <c r="J338" s="406">
        <v>1186.44372</v>
      </c>
      <c r="K338" s="389" t="s">
        <v>244</v>
      </c>
      <c r="L338" s="406">
        <v>1186.44372</v>
      </c>
      <c r="M338" s="389" t="s">
        <v>411</v>
      </c>
      <c r="N338" s="406">
        <v>5361686.9484850122</v>
      </c>
      <c r="O338" s="402" t="s">
        <v>7374</v>
      </c>
    </row>
    <row r="339" spans="1:15" ht="63.75" x14ac:dyDescent="0.25">
      <c r="A339" s="401" t="s">
        <v>4229</v>
      </c>
      <c r="B339" s="390" t="s">
        <v>12</v>
      </c>
      <c r="C339" s="390" t="s">
        <v>4230</v>
      </c>
      <c r="D339" s="390" t="s">
        <v>213</v>
      </c>
      <c r="E339" s="391" t="s">
        <v>4</v>
      </c>
      <c r="F339" s="389">
        <v>2.0585999374614079E-3</v>
      </c>
      <c r="G339" s="389" t="s">
        <v>244</v>
      </c>
      <c r="H339" s="406">
        <v>574378.36</v>
      </c>
      <c r="I339" s="389" t="s">
        <v>244</v>
      </c>
      <c r="J339" s="406">
        <v>1182.415255975186</v>
      </c>
      <c r="K339" s="389" t="s">
        <v>244</v>
      </c>
      <c r="L339" s="406">
        <v>1182.415255975186</v>
      </c>
      <c r="M339" s="389" t="s">
        <v>411</v>
      </c>
      <c r="N339" s="406">
        <v>5362869.3637409881</v>
      </c>
      <c r="O339" s="402" t="s">
        <v>7375</v>
      </c>
    </row>
    <row r="340" spans="1:15" ht="25.5" x14ac:dyDescent="0.25">
      <c r="A340" s="401" t="s">
        <v>6024</v>
      </c>
      <c r="B340" s="390" t="s">
        <v>12</v>
      </c>
      <c r="C340" s="390" t="s">
        <v>6025</v>
      </c>
      <c r="D340" s="390" t="s">
        <v>192</v>
      </c>
      <c r="E340" s="391" t="s">
        <v>4</v>
      </c>
      <c r="F340" s="389">
        <v>8</v>
      </c>
      <c r="G340" s="389" t="s">
        <v>244</v>
      </c>
      <c r="H340" s="406">
        <v>147.77000000000001</v>
      </c>
      <c r="I340" s="389" t="s">
        <v>244</v>
      </c>
      <c r="J340" s="406">
        <v>1182.1600000000001</v>
      </c>
      <c r="K340" s="389" t="s">
        <v>244</v>
      </c>
      <c r="L340" s="406">
        <v>1182.1600000000001</v>
      </c>
      <c r="M340" s="389" t="s">
        <v>411</v>
      </c>
      <c r="N340" s="406">
        <v>5364051.5237409873</v>
      </c>
      <c r="O340" s="402" t="s">
        <v>7693</v>
      </c>
    </row>
    <row r="341" spans="1:15" x14ac:dyDescent="0.25">
      <c r="A341" s="401" t="s">
        <v>4290</v>
      </c>
      <c r="B341" s="390" t="s">
        <v>12</v>
      </c>
      <c r="C341" s="390" t="s">
        <v>4291</v>
      </c>
      <c r="D341" s="390" t="s">
        <v>215</v>
      </c>
      <c r="E341" s="391" t="s">
        <v>104</v>
      </c>
      <c r="F341" s="389">
        <v>71.903245074989997</v>
      </c>
      <c r="G341" s="389" t="s">
        <v>244</v>
      </c>
      <c r="H341" s="406">
        <v>16.25</v>
      </c>
      <c r="I341" s="389" t="s">
        <v>244</v>
      </c>
      <c r="J341" s="406">
        <v>1168.4277324685875</v>
      </c>
      <c r="K341" s="389" t="s">
        <v>244</v>
      </c>
      <c r="L341" s="406">
        <v>1168.4277324685875</v>
      </c>
      <c r="M341" s="389" t="s">
        <v>411</v>
      </c>
      <c r="N341" s="406">
        <v>5365219.9514734559</v>
      </c>
      <c r="O341" s="402" t="s">
        <v>7694</v>
      </c>
    </row>
    <row r="342" spans="1:15" ht="25.5" x14ac:dyDescent="0.25">
      <c r="A342" s="401" t="s">
        <v>1985</v>
      </c>
      <c r="B342" s="390" t="s">
        <v>12</v>
      </c>
      <c r="C342" s="390" t="s">
        <v>1986</v>
      </c>
      <c r="D342" s="390" t="s">
        <v>192</v>
      </c>
      <c r="E342" s="391" t="s">
        <v>4</v>
      </c>
      <c r="F342" s="389">
        <v>680</v>
      </c>
      <c r="G342" s="389" t="s">
        <v>244</v>
      </c>
      <c r="H342" s="406">
        <v>1.71</v>
      </c>
      <c r="I342" s="389" t="s">
        <v>244</v>
      </c>
      <c r="J342" s="406">
        <v>1162.8</v>
      </c>
      <c r="K342" s="389" t="s">
        <v>244</v>
      </c>
      <c r="L342" s="406">
        <v>1162.8</v>
      </c>
      <c r="M342" s="389" t="s">
        <v>411</v>
      </c>
      <c r="N342" s="406">
        <v>5366382.7514734566</v>
      </c>
      <c r="O342" s="402" t="s">
        <v>7695</v>
      </c>
    </row>
    <row r="343" spans="1:15" ht="25.5" x14ac:dyDescent="0.25">
      <c r="A343" s="401" t="s">
        <v>1067</v>
      </c>
      <c r="B343" s="390" t="s">
        <v>12</v>
      </c>
      <c r="C343" s="390" t="s">
        <v>1068</v>
      </c>
      <c r="D343" s="390" t="s">
        <v>192</v>
      </c>
      <c r="E343" s="391" t="s">
        <v>16</v>
      </c>
      <c r="F343" s="389">
        <v>71.014399999999995</v>
      </c>
      <c r="G343" s="389" t="s">
        <v>244</v>
      </c>
      <c r="H343" s="406">
        <v>16.27</v>
      </c>
      <c r="I343" s="389" t="s">
        <v>244</v>
      </c>
      <c r="J343" s="406">
        <v>1155.404288</v>
      </c>
      <c r="K343" s="389" t="s">
        <v>244</v>
      </c>
      <c r="L343" s="406">
        <v>1155.404288</v>
      </c>
      <c r="M343" s="389" t="s">
        <v>411</v>
      </c>
      <c r="N343" s="406">
        <v>5367538.1557614561</v>
      </c>
      <c r="O343" s="402" t="s">
        <v>5737</v>
      </c>
    </row>
    <row r="344" spans="1:15" x14ac:dyDescent="0.25">
      <c r="A344" s="401" t="s">
        <v>4046</v>
      </c>
      <c r="B344" s="390" t="s">
        <v>200</v>
      </c>
      <c r="C344" s="390" t="s">
        <v>4047</v>
      </c>
      <c r="D344" s="390" t="s">
        <v>192</v>
      </c>
      <c r="E344" s="391" t="s">
        <v>252</v>
      </c>
      <c r="F344" s="389">
        <v>4</v>
      </c>
      <c r="G344" s="389" t="s">
        <v>244</v>
      </c>
      <c r="H344" s="406">
        <v>286</v>
      </c>
      <c r="I344" s="389" t="s">
        <v>244</v>
      </c>
      <c r="J344" s="406">
        <v>1144</v>
      </c>
      <c r="K344" s="389" t="s">
        <v>244</v>
      </c>
      <c r="L344" s="406">
        <v>1144</v>
      </c>
      <c r="M344" s="389" t="s">
        <v>411</v>
      </c>
      <c r="N344" s="406">
        <v>5368682.1557614561</v>
      </c>
      <c r="O344" s="402" t="s">
        <v>5738</v>
      </c>
    </row>
    <row r="345" spans="1:15" ht="25.5" x14ac:dyDescent="0.25">
      <c r="A345" s="401" t="s">
        <v>5250</v>
      </c>
      <c r="B345" s="390" t="s">
        <v>12</v>
      </c>
      <c r="C345" s="390" t="s">
        <v>5251</v>
      </c>
      <c r="D345" s="390" t="s">
        <v>192</v>
      </c>
      <c r="E345" s="391" t="s">
        <v>105</v>
      </c>
      <c r="F345" s="389">
        <v>96.206084000000004</v>
      </c>
      <c r="G345" s="389" t="s">
        <v>244</v>
      </c>
      <c r="H345" s="406">
        <v>11.75</v>
      </c>
      <c r="I345" s="389" t="s">
        <v>244</v>
      </c>
      <c r="J345" s="406">
        <v>1130.4214870000001</v>
      </c>
      <c r="K345" s="389" t="s">
        <v>244</v>
      </c>
      <c r="L345" s="406">
        <v>1130.4214870000001</v>
      </c>
      <c r="M345" s="389" t="s">
        <v>411</v>
      </c>
      <c r="N345" s="406">
        <v>5369812.577248456</v>
      </c>
      <c r="O345" s="402" t="s">
        <v>7324</v>
      </c>
    </row>
    <row r="346" spans="1:15" ht="25.5" x14ac:dyDescent="0.25">
      <c r="A346" s="401" t="s">
        <v>2104</v>
      </c>
      <c r="B346" s="390" t="s">
        <v>200</v>
      </c>
      <c r="C346" s="390" t="s">
        <v>2105</v>
      </c>
      <c r="D346" s="390" t="s">
        <v>192</v>
      </c>
      <c r="E346" s="391" t="s">
        <v>162</v>
      </c>
      <c r="F346" s="389">
        <v>7.2</v>
      </c>
      <c r="G346" s="389" t="s">
        <v>244</v>
      </c>
      <c r="H346" s="406">
        <v>154.08000000000001</v>
      </c>
      <c r="I346" s="389" t="s">
        <v>244</v>
      </c>
      <c r="J346" s="406">
        <v>1109.376</v>
      </c>
      <c r="K346" s="389" t="s">
        <v>244</v>
      </c>
      <c r="L346" s="406">
        <v>1109.376</v>
      </c>
      <c r="M346" s="389" t="s">
        <v>411</v>
      </c>
      <c r="N346" s="406">
        <v>5370921.9532484561</v>
      </c>
      <c r="O346" s="402" t="s">
        <v>7325</v>
      </c>
    </row>
    <row r="347" spans="1:15" ht="25.5" x14ac:dyDescent="0.25">
      <c r="A347" s="401" t="s">
        <v>1925</v>
      </c>
      <c r="B347" s="390" t="s">
        <v>212</v>
      </c>
      <c r="C347" s="390" t="s">
        <v>1926</v>
      </c>
      <c r="D347" s="390" t="s">
        <v>192</v>
      </c>
      <c r="E347" s="391" t="s">
        <v>4</v>
      </c>
      <c r="F347" s="389">
        <v>82</v>
      </c>
      <c r="G347" s="389" t="s">
        <v>244</v>
      </c>
      <c r="H347" s="406">
        <v>13.51</v>
      </c>
      <c r="I347" s="389" t="s">
        <v>244</v>
      </c>
      <c r="J347" s="406">
        <v>1107.82</v>
      </c>
      <c r="K347" s="389" t="s">
        <v>244</v>
      </c>
      <c r="L347" s="406">
        <v>1107.82</v>
      </c>
      <c r="M347" s="389" t="s">
        <v>411</v>
      </c>
      <c r="N347" s="406">
        <v>5372029.7732484564</v>
      </c>
      <c r="O347" s="402" t="s">
        <v>7326</v>
      </c>
    </row>
    <row r="348" spans="1:15" ht="25.5" x14ac:dyDescent="0.25">
      <c r="A348" s="401" t="s">
        <v>7452</v>
      </c>
      <c r="B348" s="390" t="s">
        <v>200</v>
      </c>
      <c r="C348" s="390" t="s">
        <v>7453</v>
      </c>
      <c r="D348" s="390" t="s">
        <v>192</v>
      </c>
      <c r="E348" s="391" t="s">
        <v>202</v>
      </c>
      <c r="F348" s="389">
        <v>2</v>
      </c>
      <c r="G348" s="389" t="s">
        <v>244</v>
      </c>
      <c r="H348" s="406">
        <v>552.86</v>
      </c>
      <c r="I348" s="389" t="s">
        <v>244</v>
      </c>
      <c r="J348" s="406">
        <v>1105.72</v>
      </c>
      <c r="K348" s="389" t="s">
        <v>244</v>
      </c>
      <c r="L348" s="406">
        <v>1105.72</v>
      </c>
      <c r="M348" s="389" t="s">
        <v>411</v>
      </c>
      <c r="N348" s="406">
        <v>5373135.4932484562</v>
      </c>
      <c r="O348" s="402" t="s">
        <v>7327</v>
      </c>
    </row>
    <row r="349" spans="1:15" ht="25.5" x14ac:dyDescent="0.25">
      <c r="A349" s="401" t="s">
        <v>4079</v>
      </c>
      <c r="B349" s="390" t="s">
        <v>200</v>
      </c>
      <c r="C349" s="390" t="s">
        <v>4080</v>
      </c>
      <c r="D349" s="390" t="s">
        <v>192</v>
      </c>
      <c r="E349" s="391" t="s">
        <v>297</v>
      </c>
      <c r="F349" s="389">
        <v>6.3</v>
      </c>
      <c r="G349" s="389" t="s">
        <v>244</v>
      </c>
      <c r="H349" s="406">
        <v>175</v>
      </c>
      <c r="I349" s="389" t="s">
        <v>244</v>
      </c>
      <c r="J349" s="406">
        <v>1102.5</v>
      </c>
      <c r="K349" s="389" t="s">
        <v>244</v>
      </c>
      <c r="L349" s="406">
        <v>1102.5</v>
      </c>
      <c r="M349" s="389" t="s">
        <v>411</v>
      </c>
      <c r="N349" s="406">
        <v>5374237.9932484562</v>
      </c>
      <c r="O349" s="402" t="s">
        <v>7328</v>
      </c>
    </row>
    <row r="350" spans="1:15" ht="25.5" x14ac:dyDescent="0.25">
      <c r="A350" s="401" t="s">
        <v>3174</v>
      </c>
      <c r="B350" s="390" t="s">
        <v>200</v>
      </c>
      <c r="C350" s="390" t="s">
        <v>3175</v>
      </c>
      <c r="D350" s="390" t="s">
        <v>192</v>
      </c>
      <c r="E350" s="391" t="s">
        <v>202</v>
      </c>
      <c r="F350" s="389">
        <v>11</v>
      </c>
      <c r="G350" s="389" t="s">
        <v>244</v>
      </c>
      <c r="H350" s="406">
        <v>99.9</v>
      </c>
      <c r="I350" s="389" t="s">
        <v>244</v>
      </c>
      <c r="J350" s="406">
        <v>1098.9000000000001</v>
      </c>
      <c r="K350" s="389" t="s">
        <v>244</v>
      </c>
      <c r="L350" s="406">
        <v>1098.9000000000001</v>
      </c>
      <c r="M350" s="389" t="s">
        <v>411</v>
      </c>
      <c r="N350" s="406">
        <v>5375336.8932484565</v>
      </c>
      <c r="O350" s="402" t="s">
        <v>7329</v>
      </c>
    </row>
    <row r="351" spans="1:15" ht="38.25" x14ac:dyDescent="0.25">
      <c r="A351" s="401" t="s">
        <v>756</v>
      </c>
      <c r="B351" s="390" t="s">
        <v>12</v>
      </c>
      <c r="C351" s="390" t="s">
        <v>757</v>
      </c>
      <c r="D351" s="390" t="s">
        <v>192</v>
      </c>
      <c r="E351" s="391" t="s">
        <v>4</v>
      </c>
      <c r="F351" s="389">
        <v>199</v>
      </c>
      <c r="G351" s="389" t="s">
        <v>244</v>
      </c>
      <c r="H351" s="406">
        <v>5.51</v>
      </c>
      <c r="I351" s="389" t="s">
        <v>244</v>
      </c>
      <c r="J351" s="406">
        <v>1096.49</v>
      </c>
      <c r="K351" s="389" t="s">
        <v>244</v>
      </c>
      <c r="L351" s="406">
        <v>1096.49</v>
      </c>
      <c r="M351" s="389" t="s">
        <v>411</v>
      </c>
      <c r="N351" s="406">
        <v>5376433.3832484558</v>
      </c>
      <c r="O351" s="402" t="s">
        <v>7330</v>
      </c>
    </row>
    <row r="352" spans="1:15" ht="25.5" x14ac:dyDescent="0.25">
      <c r="A352" s="401" t="s">
        <v>7454</v>
      </c>
      <c r="B352" s="390" t="s">
        <v>200</v>
      </c>
      <c r="C352" s="390" t="s">
        <v>7455</v>
      </c>
      <c r="D352" s="390" t="s">
        <v>192</v>
      </c>
      <c r="E352" s="391" t="s">
        <v>202</v>
      </c>
      <c r="F352" s="389">
        <v>2</v>
      </c>
      <c r="G352" s="389" t="s">
        <v>244</v>
      </c>
      <c r="H352" s="406">
        <v>544.80999999999995</v>
      </c>
      <c r="I352" s="389" t="s">
        <v>244</v>
      </c>
      <c r="J352" s="406">
        <v>1089.6199999999999</v>
      </c>
      <c r="K352" s="389" t="s">
        <v>244</v>
      </c>
      <c r="L352" s="406">
        <v>1089.6199999999999</v>
      </c>
      <c r="M352" s="389" t="s">
        <v>411</v>
      </c>
      <c r="N352" s="406">
        <v>5377523.0032484559</v>
      </c>
      <c r="O352" s="402" t="s">
        <v>7331</v>
      </c>
    </row>
    <row r="353" spans="1:15" ht="25.5" x14ac:dyDescent="0.25">
      <c r="A353" s="401" t="s">
        <v>4286</v>
      </c>
      <c r="B353" s="390" t="s">
        <v>253</v>
      </c>
      <c r="C353" s="390" t="s">
        <v>4287</v>
      </c>
      <c r="D353" s="390" t="s">
        <v>192</v>
      </c>
      <c r="E353" s="391" t="s">
        <v>4</v>
      </c>
      <c r="F353" s="389">
        <v>180</v>
      </c>
      <c r="G353" s="389" t="s">
        <v>244</v>
      </c>
      <c r="H353" s="406">
        <v>6</v>
      </c>
      <c r="I353" s="389" t="s">
        <v>244</v>
      </c>
      <c r="J353" s="406">
        <v>1080</v>
      </c>
      <c r="K353" s="389" t="s">
        <v>244</v>
      </c>
      <c r="L353" s="406">
        <v>1080</v>
      </c>
      <c r="M353" s="389" t="s">
        <v>411</v>
      </c>
      <c r="N353" s="406">
        <v>5378603.0032484559</v>
      </c>
      <c r="O353" s="402" t="s">
        <v>7332</v>
      </c>
    </row>
    <row r="354" spans="1:15" ht="51" x14ac:dyDescent="0.25">
      <c r="A354" s="401" t="s">
        <v>4130</v>
      </c>
      <c r="B354" s="390" t="s">
        <v>12</v>
      </c>
      <c r="C354" s="390" t="s">
        <v>4131</v>
      </c>
      <c r="D354" s="390" t="s">
        <v>192</v>
      </c>
      <c r="E354" s="391" t="s">
        <v>3</v>
      </c>
      <c r="F354" s="389">
        <v>158.78466</v>
      </c>
      <c r="G354" s="389" t="s">
        <v>244</v>
      </c>
      <c r="H354" s="406">
        <v>6.75</v>
      </c>
      <c r="I354" s="389" t="s">
        <v>244</v>
      </c>
      <c r="J354" s="406">
        <v>1071.7964549999999</v>
      </c>
      <c r="K354" s="389" t="s">
        <v>244</v>
      </c>
      <c r="L354" s="406">
        <v>1071.7964549999999</v>
      </c>
      <c r="M354" s="389" t="s">
        <v>411</v>
      </c>
      <c r="N354" s="406">
        <v>5379674.7997034565</v>
      </c>
      <c r="O354" s="402" t="s">
        <v>7333</v>
      </c>
    </row>
    <row r="355" spans="1:15" ht="25.5" x14ac:dyDescent="0.25">
      <c r="A355" s="401" t="s">
        <v>3156</v>
      </c>
      <c r="B355" s="390" t="s">
        <v>12</v>
      </c>
      <c r="C355" s="390" t="s">
        <v>3157</v>
      </c>
      <c r="D355" s="390" t="s">
        <v>192</v>
      </c>
      <c r="E355" s="391" t="s">
        <v>4</v>
      </c>
      <c r="F355" s="389">
        <v>16</v>
      </c>
      <c r="G355" s="389" t="s">
        <v>244</v>
      </c>
      <c r="H355" s="406">
        <v>66.06</v>
      </c>
      <c r="I355" s="389" t="s">
        <v>244</v>
      </c>
      <c r="J355" s="406">
        <v>1056.96</v>
      </c>
      <c r="K355" s="389" t="s">
        <v>244</v>
      </c>
      <c r="L355" s="406">
        <v>1056.96</v>
      </c>
      <c r="M355" s="389" t="s">
        <v>411</v>
      </c>
      <c r="N355" s="406">
        <v>5380731.7597034564</v>
      </c>
      <c r="O355" s="402" t="s">
        <v>8559</v>
      </c>
    </row>
    <row r="356" spans="1:15" ht="76.5" x14ac:dyDescent="0.25">
      <c r="A356" s="401" t="s">
        <v>4039</v>
      </c>
      <c r="B356" s="390" t="s">
        <v>12</v>
      </c>
      <c r="C356" s="390" t="s">
        <v>4040</v>
      </c>
      <c r="D356" s="390" t="s">
        <v>192</v>
      </c>
      <c r="E356" s="391" t="s">
        <v>4</v>
      </c>
      <c r="F356" s="389">
        <v>3</v>
      </c>
      <c r="G356" s="389" t="s">
        <v>244</v>
      </c>
      <c r="H356" s="406">
        <v>352.11</v>
      </c>
      <c r="I356" s="389" t="s">
        <v>244</v>
      </c>
      <c r="J356" s="406">
        <v>1056.33</v>
      </c>
      <c r="K356" s="389" t="s">
        <v>244</v>
      </c>
      <c r="L356" s="406">
        <v>1056.33</v>
      </c>
      <c r="M356" s="389" t="s">
        <v>411</v>
      </c>
      <c r="N356" s="406">
        <v>5381788.0897034565</v>
      </c>
      <c r="O356" s="402" t="s">
        <v>8560</v>
      </c>
    </row>
    <row r="357" spans="1:15" ht="25.5" x14ac:dyDescent="0.25">
      <c r="A357" s="401" t="s">
        <v>717</v>
      </c>
      <c r="B357" s="390" t="s">
        <v>12</v>
      </c>
      <c r="C357" s="390" t="s">
        <v>718</v>
      </c>
      <c r="D357" s="390" t="s">
        <v>192</v>
      </c>
      <c r="E357" s="391" t="s">
        <v>4</v>
      </c>
      <c r="F357" s="389">
        <v>493</v>
      </c>
      <c r="G357" s="389" t="s">
        <v>244</v>
      </c>
      <c r="H357" s="406">
        <v>2.13</v>
      </c>
      <c r="I357" s="389" t="s">
        <v>244</v>
      </c>
      <c r="J357" s="406">
        <v>1050.0899999999999</v>
      </c>
      <c r="K357" s="389" t="s">
        <v>244</v>
      </c>
      <c r="L357" s="406">
        <v>1050.0899999999999</v>
      </c>
      <c r="M357" s="389" t="s">
        <v>411</v>
      </c>
      <c r="N357" s="406">
        <v>5382838.1797034563</v>
      </c>
      <c r="O357" s="402" t="s">
        <v>8561</v>
      </c>
    </row>
    <row r="358" spans="1:15" ht="38.25" x14ac:dyDescent="0.25">
      <c r="A358" s="401" t="s">
        <v>1828</v>
      </c>
      <c r="B358" s="390" t="s">
        <v>12</v>
      </c>
      <c r="C358" s="390" t="s">
        <v>1829</v>
      </c>
      <c r="D358" s="390" t="s">
        <v>192</v>
      </c>
      <c r="E358" s="391" t="s">
        <v>3</v>
      </c>
      <c r="F358" s="389">
        <v>498.52839999999998</v>
      </c>
      <c r="G358" s="389" t="s">
        <v>244</v>
      </c>
      <c r="H358" s="406">
        <v>2.0499999999999998</v>
      </c>
      <c r="I358" s="389" t="s">
        <v>244</v>
      </c>
      <c r="J358" s="406">
        <v>1021.98322</v>
      </c>
      <c r="K358" s="389" t="s">
        <v>244</v>
      </c>
      <c r="L358" s="406">
        <v>1021.98322</v>
      </c>
      <c r="M358" s="389" t="s">
        <v>411</v>
      </c>
      <c r="N358" s="406">
        <v>5383860.1629234562</v>
      </c>
      <c r="O358" s="402" t="s">
        <v>8562</v>
      </c>
    </row>
    <row r="359" spans="1:15" ht="38.25" x14ac:dyDescent="0.25">
      <c r="A359" s="401" t="s">
        <v>277</v>
      </c>
      <c r="B359" s="390" t="s">
        <v>12</v>
      </c>
      <c r="C359" s="390" t="s">
        <v>278</v>
      </c>
      <c r="D359" s="390" t="s">
        <v>2425</v>
      </c>
      <c r="E359" s="391" t="s">
        <v>104</v>
      </c>
      <c r="F359" s="389">
        <v>2489.4392495000002</v>
      </c>
      <c r="G359" s="389" t="s">
        <v>244</v>
      </c>
      <c r="H359" s="406">
        <v>0.41</v>
      </c>
      <c r="I359" s="389" t="s">
        <v>244</v>
      </c>
      <c r="J359" s="406">
        <v>1020.670092295</v>
      </c>
      <c r="K359" s="389" t="s">
        <v>244</v>
      </c>
      <c r="L359" s="406">
        <v>1020.670092295</v>
      </c>
      <c r="M359" s="389" t="s">
        <v>411</v>
      </c>
      <c r="N359" s="406">
        <v>5384880.8330157511</v>
      </c>
      <c r="O359" s="402" t="s">
        <v>8563</v>
      </c>
    </row>
    <row r="360" spans="1:15" ht="51" x14ac:dyDescent="0.25">
      <c r="A360" s="401" t="s">
        <v>2918</v>
      </c>
      <c r="B360" s="390" t="s">
        <v>200</v>
      </c>
      <c r="C360" s="390" t="s">
        <v>2919</v>
      </c>
      <c r="D360" s="390" t="s">
        <v>192</v>
      </c>
      <c r="E360" s="391" t="s">
        <v>162</v>
      </c>
      <c r="F360" s="389">
        <v>3.78</v>
      </c>
      <c r="G360" s="389" t="s">
        <v>244</v>
      </c>
      <c r="H360" s="406">
        <v>270</v>
      </c>
      <c r="I360" s="389" t="s">
        <v>244</v>
      </c>
      <c r="J360" s="406">
        <v>1020.6</v>
      </c>
      <c r="K360" s="389" t="s">
        <v>244</v>
      </c>
      <c r="L360" s="406">
        <v>1020.6</v>
      </c>
      <c r="M360" s="389" t="s">
        <v>411</v>
      </c>
      <c r="N360" s="406">
        <v>5385901.4330157517</v>
      </c>
      <c r="O360" s="402" t="s">
        <v>8564</v>
      </c>
    </row>
    <row r="361" spans="1:15" ht="38.25" x14ac:dyDescent="0.25">
      <c r="A361" s="401" t="s">
        <v>2021</v>
      </c>
      <c r="B361" s="390" t="s">
        <v>12</v>
      </c>
      <c r="C361" s="390" t="s">
        <v>2022</v>
      </c>
      <c r="D361" s="390" t="s">
        <v>192</v>
      </c>
      <c r="E361" s="391" t="s">
        <v>4</v>
      </c>
      <c r="F361" s="389">
        <v>42</v>
      </c>
      <c r="G361" s="389" t="s">
        <v>244</v>
      </c>
      <c r="H361" s="406">
        <v>24.06</v>
      </c>
      <c r="I361" s="389" t="s">
        <v>244</v>
      </c>
      <c r="J361" s="406">
        <v>1010.52</v>
      </c>
      <c r="K361" s="389" t="s">
        <v>244</v>
      </c>
      <c r="L361" s="406">
        <v>1010.52</v>
      </c>
      <c r="M361" s="389" t="s">
        <v>411</v>
      </c>
      <c r="N361" s="406">
        <v>5386911.9530157512</v>
      </c>
      <c r="O361" s="402" t="s">
        <v>5739</v>
      </c>
    </row>
    <row r="362" spans="1:15" ht="25.5" x14ac:dyDescent="0.25">
      <c r="A362" s="401" t="s">
        <v>6033</v>
      </c>
      <c r="B362" s="390" t="s">
        <v>200</v>
      </c>
      <c r="C362" s="390" t="s">
        <v>6034</v>
      </c>
      <c r="D362" s="390" t="s">
        <v>192</v>
      </c>
      <c r="E362" s="391" t="s">
        <v>202</v>
      </c>
      <c r="F362" s="389">
        <v>11.88</v>
      </c>
      <c r="G362" s="389" t="s">
        <v>244</v>
      </c>
      <c r="H362" s="406">
        <v>83.69</v>
      </c>
      <c r="I362" s="389" t="s">
        <v>244</v>
      </c>
      <c r="J362" s="406">
        <v>994.23720000000003</v>
      </c>
      <c r="K362" s="389" t="s">
        <v>244</v>
      </c>
      <c r="L362" s="406">
        <v>994.23720000000003</v>
      </c>
      <c r="M362" s="389" t="s">
        <v>411</v>
      </c>
      <c r="N362" s="406">
        <v>5387906.1902157515</v>
      </c>
      <c r="O362" s="402" t="s">
        <v>5740</v>
      </c>
    </row>
    <row r="363" spans="1:15" ht="25.5" x14ac:dyDescent="0.25">
      <c r="A363" s="401" t="s">
        <v>5595</v>
      </c>
      <c r="B363" s="390" t="s">
        <v>12</v>
      </c>
      <c r="C363" s="390" t="s">
        <v>5596</v>
      </c>
      <c r="D363" s="390" t="s">
        <v>192</v>
      </c>
      <c r="E363" s="391" t="s">
        <v>4</v>
      </c>
      <c r="F363" s="389">
        <v>6</v>
      </c>
      <c r="G363" s="389" t="s">
        <v>244</v>
      </c>
      <c r="H363" s="406">
        <v>165.61</v>
      </c>
      <c r="I363" s="389" t="s">
        <v>244</v>
      </c>
      <c r="J363" s="406">
        <v>993.66</v>
      </c>
      <c r="K363" s="389" t="s">
        <v>244</v>
      </c>
      <c r="L363" s="406">
        <v>993.66</v>
      </c>
      <c r="M363" s="389" t="s">
        <v>411</v>
      </c>
      <c r="N363" s="406">
        <v>5388899.8502157517</v>
      </c>
      <c r="O363" s="402" t="s">
        <v>8565</v>
      </c>
    </row>
    <row r="364" spans="1:15" ht="25.5" x14ac:dyDescent="0.25">
      <c r="A364" s="401" t="s">
        <v>4424</v>
      </c>
      <c r="B364" s="390" t="s">
        <v>12</v>
      </c>
      <c r="C364" s="390" t="s">
        <v>4425</v>
      </c>
      <c r="D364" s="390" t="s">
        <v>192</v>
      </c>
      <c r="E364" s="391" t="s">
        <v>4</v>
      </c>
      <c r="F364" s="389">
        <v>5</v>
      </c>
      <c r="G364" s="389" t="s">
        <v>244</v>
      </c>
      <c r="H364" s="406">
        <v>197.19</v>
      </c>
      <c r="I364" s="389" t="s">
        <v>244</v>
      </c>
      <c r="J364" s="406">
        <v>985.95</v>
      </c>
      <c r="K364" s="389" t="s">
        <v>244</v>
      </c>
      <c r="L364" s="406">
        <v>985.95</v>
      </c>
      <c r="M364" s="389" t="s">
        <v>411</v>
      </c>
      <c r="N364" s="406">
        <v>5389885.8002157509</v>
      </c>
      <c r="O364" s="402" t="s">
        <v>8566</v>
      </c>
    </row>
    <row r="365" spans="1:15" ht="25.5" x14ac:dyDescent="0.25">
      <c r="A365" s="401" t="s">
        <v>875</v>
      </c>
      <c r="B365" s="390" t="s">
        <v>12</v>
      </c>
      <c r="C365" s="390" t="s">
        <v>876</v>
      </c>
      <c r="D365" s="390" t="s">
        <v>215</v>
      </c>
      <c r="E365" s="391" t="s">
        <v>104</v>
      </c>
      <c r="F365" s="389">
        <v>33.640705616490003</v>
      </c>
      <c r="G365" s="389" t="s">
        <v>244</v>
      </c>
      <c r="H365" s="406">
        <v>28.92</v>
      </c>
      <c r="I365" s="389" t="s">
        <v>244</v>
      </c>
      <c r="J365" s="406">
        <v>972.88920642889082</v>
      </c>
      <c r="K365" s="389" t="s">
        <v>244</v>
      </c>
      <c r="L365" s="406">
        <v>972.88920642889082</v>
      </c>
      <c r="M365" s="389" t="s">
        <v>411</v>
      </c>
      <c r="N365" s="406">
        <v>5390858.6894221799</v>
      </c>
      <c r="O365" s="402" t="s">
        <v>8567</v>
      </c>
    </row>
    <row r="366" spans="1:15" x14ac:dyDescent="0.25">
      <c r="A366" s="401" t="s">
        <v>3817</v>
      </c>
      <c r="B366" s="390" t="s">
        <v>200</v>
      </c>
      <c r="C366" s="390" t="s">
        <v>3818</v>
      </c>
      <c r="D366" s="390" t="s">
        <v>192</v>
      </c>
      <c r="E366" s="391" t="s">
        <v>202</v>
      </c>
      <c r="F366" s="389">
        <v>27</v>
      </c>
      <c r="G366" s="389" t="s">
        <v>244</v>
      </c>
      <c r="H366" s="406">
        <v>35.99</v>
      </c>
      <c r="I366" s="389" t="s">
        <v>244</v>
      </c>
      <c r="J366" s="406">
        <v>971.73</v>
      </c>
      <c r="K366" s="389" t="s">
        <v>244</v>
      </c>
      <c r="L366" s="406">
        <v>971.73</v>
      </c>
      <c r="M366" s="389" t="s">
        <v>411</v>
      </c>
      <c r="N366" s="406">
        <v>5391830.4194221804</v>
      </c>
      <c r="O366" s="402" t="s">
        <v>8568</v>
      </c>
    </row>
    <row r="367" spans="1:15" x14ac:dyDescent="0.25">
      <c r="A367" s="401" t="s">
        <v>2971</v>
      </c>
      <c r="B367" s="390" t="s">
        <v>125</v>
      </c>
      <c r="C367" s="390" t="s">
        <v>2972</v>
      </c>
      <c r="D367" s="390" t="s">
        <v>192</v>
      </c>
      <c r="E367" s="391" t="s">
        <v>4</v>
      </c>
      <c r="F367" s="389">
        <v>682</v>
      </c>
      <c r="G367" s="389" t="s">
        <v>244</v>
      </c>
      <c r="H367" s="406">
        <v>1.42</v>
      </c>
      <c r="I367" s="389" t="s">
        <v>244</v>
      </c>
      <c r="J367" s="406">
        <v>968.44</v>
      </c>
      <c r="K367" s="389" t="s">
        <v>244</v>
      </c>
      <c r="L367" s="406">
        <v>968.44</v>
      </c>
      <c r="M367" s="389" t="s">
        <v>411</v>
      </c>
      <c r="N367" s="406">
        <v>5392798.8594221799</v>
      </c>
      <c r="O367" s="402" t="s">
        <v>7696</v>
      </c>
    </row>
    <row r="368" spans="1:15" x14ac:dyDescent="0.25">
      <c r="A368" s="401" t="s">
        <v>2964</v>
      </c>
      <c r="B368" s="390" t="s">
        <v>200</v>
      </c>
      <c r="C368" s="390" t="s">
        <v>2965</v>
      </c>
      <c r="D368" s="390" t="s">
        <v>192</v>
      </c>
      <c r="E368" s="391" t="s">
        <v>202</v>
      </c>
      <c r="F368" s="389">
        <v>372</v>
      </c>
      <c r="G368" s="389" t="s">
        <v>244</v>
      </c>
      <c r="H368" s="406">
        <v>2.6</v>
      </c>
      <c r="I368" s="389" t="s">
        <v>244</v>
      </c>
      <c r="J368" s="406">
        <v>967.2</v>
      </c>
      <c r="K368" s="389" t="s">
        <v>244</v>
      </c>
      <c r="L368" s="406">
        <v>967.2</v>
      </c>
      <c r="M368" s="389" t="s">
        <v>411</v>
      </c>
      <c r="N368" s="406">
        <v>5393766.0594221801</v>
      </c>
      <c r="O368" s="402" t="s">
        <v>8569</v>
      </c>
    </row>
    <row r="369" spans="1:15" ht="76.5" x14ac:dyDescent="0.25">
      <c r="A369" s="401" t="s">
        <v>5191</v>
      </c>
      <c r="B369" s="390" t="s">
        <v>12</v>
      </c>
      <c r="C369" s="390" t="s">
        <v>5192</v>
      </c>
      <c r="D369" s="390" t="s">
        <v>192</v>
      </c>
      <c r="E369" s="391" t="s">
        <v>4</v>
      </c>
      <c r="F369" s="389">
        <v>3</v>
      </c>
      <c r="G369" s="389" t="s">
        <v>244</v>
      </c>
      <c r="H369" s="406">
        <v>320.41000000000003</v>
      </c>
      <c r="I369" s="389" t="s">
        <v>244</v>
      </c>
      <c r="J369" s="406">
        <v>961.23</v>
      </c>
      <c r="K369" s="389" t="s">
        <v>244</v>
      </c>
      <c r="L369" s="406">
        <v>961.23</v>
      </c>
      <c r="M369" s="389" t="s">
        <v>411</v>
      </c>
      <c r="N369" s="406">
        <v>5394727.2894221805</v>
      </c>
      <c r="O369" s="402" t="s">
        <v>8570</v>
      </c>
    </row>
    <row r="370" spans="1:15" ht="25.5" x14ac:dyDescent="0.25">
      <c r="A370" s="401" t="s">
        <v>226</v>
      </c>
      <c r="B370" s="390" t="s">
        <v>12</v>
      </c>
      <c r="C370" s="390" t="s">
        <v>116</v>
      </c>
      <c r="D370" s="390" t="s">
        <v>805</v>
      </c>
      <c r="E370" s="391" t="s">
        <v>2510</v>
      </c>
      <c r="F370" s="389">
        <v>877.97460451246332</v>
      </c>
      <c r="G370" s="389" t="s">
        <v>244</v>
      </c>
      <c r="H370" s="406">
        <v>1.0900000000000001</v>
      </c>
      <c r="I370" s="389" t="s">
        <v>244</v>
      </c>
      <c r="J370" s="406">
        <v>956.99231891858506</v>
      </c>
      <c r="K370" s="389" t="s">
        <v>244</v>
      </c>
      <c r="L370" s="406">
        <v>956.99231891858506</v>
      </c>
      <c r="M370" s="389" t="s">
        <v>411</v>
      </c>
      <c r="N370" s="406">
        <v>5395684.2817410985</v>
      </c>
      <c r="O370" s="402" t="s">
        <v>8571</v>
      </c>
    </row>
    <row r="371" spans="1:15" ht="51" x14ac:dyDescent="0.25">
      <c r="A371" s="401" t="s">
        <v>4465</v>
      </c>
      <c r="B371" s="390" t="s">
        <v>12</v>
      </c>
      <c r="C371" s="390" t="s">
        <v>4466</v>
      </c>
      <c r="D371" s="390" t="s">
        <v>213</v>
      </c>
      <c r="E371" s="391" t="s">
        <v>4</v>
      </c>
      <c r="F371" s="389">
        <v>7.9797677624759999E-4</v>
      </c>
      <c r="G371" s="389" t="s">
        <v>244</v>
      </c>
      <c r="H371" s="406">
        <v>1190000</v>
      </c>
      <c r="I371" s="389" t="s">
        <v>244</v>
      </c>
      <c r="J371" s="406">
        <v>949.59236373464398</v>
      </c>
      <c r="K371" s="389" t="s">
        <v>244</v>
      </c>
      <c r="L371" s="406">
        <v>949.59236373464398</v>
      </c>
      <c r="M371" s="389" t="s">
        <v>411</v>
      </c>
      <c r="N371" s="406">
        <v>5396633.8741048332</v>
      </c>
      <c r="O371" s="402" t="s">
        <v>7697</v>
      </c>
    </row>
    <row r="372" spans="1:15" x14ac:dyDescent="0.25">
      <c r="A372" s="401" t="s">
        <v>2230</v>
      </c>
      <c r="B372" s="390" t="s">
        <v>12</v>
      </c>
      <c r="C372" s="390" t="s">
        <v>2231</v>
      </c>
      <c r="D372" s="390" t="s">
        <v>192</v>
      </c>
      <c r="E372" s="391" t="s">
        <v>16</v>
      </c>
      <c r="F372" s="389">
        <v>107.80198</v>
      </c>
      <c r="G372" s="389" t="s">
        <v>244</v>
      </c>
      <c r="H372" s="406">
        <v>8.7200000000000006</v>
      </c>
      <c r="I372" s="389" t="s">
        <v>244</v>
      </c>
      <c r="J372" s="406">
        <v>940.03326560000005</v>
      </c>
      <c r="K372" s="389" t="s">
        <v>244</v>
      </c>
      <c r="L372" s="406">
        <v>940.03326560000005</v>
      </c>
      <c r="M372" s="389" t="s">
        <v>411</v>
      </c>
      <c r="N372" s="406">
        <v>5397573.9073704332</v>
      </c>
      <c r="O372" s="402" t="s">
        <v>7376</v>
      </c>
    </row>
    <row r="373" spans="1:15" ht="38.25" x14ac:dyDescent="0.25">
      <c r="A373" s="401" t="s">
        <v>4561</v>
      </c>
      <c r="B373" s="390" t="s">
        <v>12</v>
      </c>
      <c r="C373" s="390" t="s">
        <v>4562</v>
      </c>
      <c r="D373" s="390" t="s">
        <v>192</v>
      </c>
      <c r="E373" s="391" t="s">
        <v>4</v>
      </c>
      <c r="F373" s="389">
        <v>252.41249999999999</v>
      </c>
      <c r="G373" s="389" t="s">
        <v>244</v>
      </c>
      <c r="H373" s="406">
        <v>3.71</v>
      </c>
      <c r="I373" s="389" t="s">
        <v>244</v>
      </c>
      <c r="J373" s="406">
        <v>936.45037500000001</v>
      </c>
      <c r="K373" s="389" t="s">
        <v>244</v>
      </c>
      <c r="L373" s="406">
        <v>936.45037500000001</v>
      </c>
      <c r="M373" s="389" t="s">
        <v>411</v>
      </c>
      <c r="N373" s="406">
        <v>5398510.3577454332</v>
      </c>
      <c r="O373" s="402" t="s">
        <v>8572</v>
      </c>
    </row>
    <row r="374" spans="1:15" ht="25.5" x14ac:dyDescent="0.25">
      <c r="A374" s="401" t="s">
        <v>3017</v>
      </c>
      <c r="B374" s="390" t="s">
        <v>12</v>
      </c>
      <c r="C374" s="390" t="s">
        <v>3018</v>
      </c>
      <c r="D374" s="390" t="s">
        <v>192</v>
      </c>
      <c r="E374" s="391" t="s">
        <v>16</v>
      </c>
      <c r="F374" s="389">
        <v>14.48</v>
      </c>
      <c r="G374" s="389" t="s">
        <v>244</v>
      </c>
      <c r="H374" s="406">
        <v>64.260000000000005</v>
      </c>
      <c r="I374" s="389" t="s">
        <v>244</v>
      </c>
      <c r="J374" s="406">
        <v>930.48479999999995</v>
      </c>
      <c r="K374" s="389" t="s">
        <v>244</v>
      </c>
      <c r="L374" s="406">
        <v>930.48479999999995</v>
      </c>
      <c r="M374" s="389" t="s">
        <v>411</v>
      </c>
      <c r="N374" s="406">
        <v>5399440.842545433</v>
      </c>
      <c r="O374" s="402" t="s">
        <v>7698</v>
      </c>
    </row>
    <row r="375" spans="1:15" ht="63.75" x14ac:dyDescent="0.25">
      <c r="A375" s="401" t="s">
        <v>3443</v>
      </c>
      <c r="B375" s="390" t="s">
        <v>12</v>
      </c>
      <c r="C375" s="390" t="s">
        <v>3444</v>
      </c>
      <c r="D375" s="390" t="s">
        <v>192</v>
      </c>
      <c r="E375" s="391" t="s">
        <v>3</v>
      </c>
      <c r="F375" s="389">
        <v>31.667999999999999</v>
      </c>
      <c r="G375" s="389" t="s">
        <v>244</v>
      </c>
      <c r="H375" s="406">
        <v>28.85</v>
      </c>
      <c r="I375" s="389" t="s">
        <v>244</v>
      </c>
      <c r="J375" s="406">
        <v>913.62180000000001</v>
      </c>
      <c r="K375" s="389" t="s">
        <v>244</v>
      </c>
      <c r="L375" s="406">
        <v>913.62180000000001</v>
      </c>
      <c r="M375" s="389" t="s">
        <v>411</v>
      </c>
      <c r="N375" s="406">
        <v>5400354.4643454337</v>
      </c>
      <c r="O375" s="402" t="s">
        <v>7377</v>
      </c>
    </row>
    <row r="376" spans="1:15" ht="25.5" x14ac:dyDescent="0.25">
      <c r="A376" s="401" t="s">
        <v>2089</v>
      </c>
      <c r="B376" s="390" t="s">
        <v>12</v>
      </c>
      <c r="C376" s="390" t="s">
        <v>2090</v>
      </c>
      <c r="D376" s="390" t="s">
        <v>192</v>
      </c>
      <c r="E376" s="391" t="s">
        <v>4</v>
      </c>
      <c r="F376" s="389">
        <v>16</v>
      </c>
      <c r="G376" s="389" t="s">
        <v>244</v>
      </c>
      <c r="H376" s="406">
        <v>56.27</v>
      </c>
      <c r="I376" s="389" t="s">
        <v>244</v>
      </c>
      <c r="J376" s="406">
        <v>900.32</v>
      </c>
      <c r="K376" s="389" t="s">
        <v>244</v>
      </c>
      <c r="L376" s="406">
        <v>900.32</v>
      </c>
      <c r="M376" s="389" t="s">
        <v>411</v>
      </c>
      <c r="N376" s="406">
        <v>5401254.7843454331</v>
      </c>
      <c r="O376" s="402" t="s">
        <v>8573</v>
      </c>
    </row>
    <row r="377" spans="1:15" ht="25.5" x14ac:dyDescent="0.25">
      <c r="A377" s="401" t="s">
        <v>4250</v>
      </c>
      <c r="B377" s="390" t="s">
        <v>125</v>
      </c>
      <c r="C377" s="390" t="s">
        <v>4251</v>
      </c>
      <c r="D377" s="390" t="s">
        <v>192</v>
      </c>
      <c r="E377" s="391" t="s">
        <v>4</v>
      </c>
      <c r="F377" s="389">
        <v>1800</v>
      </c>
      <c r="G377" s="389" t="s">
        <v>244</v>
      </c>
      <c r="H377" s="406">
        <v>0.5</v>
      </c>
      <c r="I377" s="389" t="s">
        <v>244</v>
      </c>
      <c r="J377" s="406">
        <v>900</v>
      </c>
      <c r="K377" s="389" t="s">
        <v>244</v>
      </c>
      <c r="L377" s="406">
        <v>900</v>
      </c>
      <c r="M377" s="389" t="s">
        <v>411</v>
      </c>
      <c r="N377" s="406">
        <v>5402154.7843454331</v>
      </c>
      <c r="O377" s="402" t="s">
        <v>7699</v>
      </c>
    </row>
    <row r="378" spans="1:15" ht="25.5" x14ac:dyDescent="0.25">
      <c r="A378" s="401" t="s">
        <v>2249</v>
      </c>
      <c r="B378" s="390" t="s">
        <v>12</v>
      </c>
      <c r="C378" s="390" t="s">
        <v>2250</v>
      </c>
      <c r="D378" s="390" t="s">
        <v>192</v>
      </c>
      <c r="E378" s="391" t="s">
        <v>162</v>
      </c>
      <c r="F378" s="389">
        <v>392.00720000000001</v>
      </c>
      <c r="G378" s="389" t="s">
        <v>244</v>
      </c>
      <c r="H378" s="406">
        <v>2.27</v>
      </c>
      <c r="I378" s="389" t="s">
        <v>244</v>
      </c>
      <c r="J378" s="406">
        <v>889.85634400000004</v>
      </c>
      <c r="K378" s="389" t="s">
        <v>244</v>
      </c>
      <c r="L378" s="406">
        <v>889.85634400000004</v>
      </c>
      <c r="M378" s="389" t="s">
        <v>411</v>
      </c>
      <c r="N378" s="406">
        <v>5403044.6406894336</v>
      </c>
      <c r="O378" s="402" t="s">
        <v>7378</v>
      </c>
    </row>
    <row r="379" spans="1:15" ht="25.5" x14ac:dyDescent="0.25">
      <c r="A379" s="401" t="s">
        <v>1928</v>
      </c>
      <c r="B379" s="390" t="s">
        <v>212</v>
      </c>
      <c r="C379" s="390" t="s">
        <v>1929</v>
      </c>
      <c r="D379" s="390" t="s">
        <v>192</v>
      </c>
      <c r="E379" s="391" t="s">
        <v>4</v>
      </c>
      <c r="F379" s="389">
        <v>60</v>
      </c>
      <c r="G379" s="389" t="s">
        <v>244</v>
      </c>
      <c r="H379" s="406">
        <v>14.68</v>
      </c>
      <c r="I379" s="389" t="s">
        <v>244</v>
      </c>
      <c r="J379" s="406">
        <v>880.8</v>
      </c>
      <c r="K379" s="389" t="s">
        <v>244</v>
      </c>
      <c r="L379" s="406">
        <v>880.8</v>
      </c>
      <c r="M379" s="389" t="s">
        <v>411</v>
      </c>
      <c r="N379" s="406">
        <v>5403925.4406894334</v>
      </c>
      <c r="O379" s="402" t="s">
        <v>8574</v>
      </c>
    </row>
    <row r="380" spans="1:15" ht="25.5" x14ac:dyDescent="0.25">
      <c r="A380" s="401" t="s">
        <v>3164</v>
      </c>
      <c r="B380" s="390" t="s">
        <v>12</v>
      </c>
      <c r="C380" s="390" t="s">
        <v>3165</v>
      </c>
      <c r="D380" s="390" t="s">
        <v>192</v>
      </c>
      <c r="E380" s="391" t="s">
        <v>4</v>
      </c>
      <c r="F380" s="389">
        <v>2</v>
      </c>
      <c r="G380" s="389" t="s">
        <v>244</v>
      </c>
      <c r="H380" s="406">
        <v>430.79</v>
      </c>
      <c r="I380" s="389" t="s">
        <v>244</v>
      </c>
      <c r="J380" s="406">
        <v>861.58</v>
      </c>
      <c r="K380" s="389" t="s">
        <v>244</v>
      </c>
      <c r="L380" s="406">
        <v>861.58</v>
      </c>
      <c r="M380" s="389" t="s">
        <v>411</v>
      </c>
      <c r="N380" s="406">
        <v>5404787.0206894334</v>
      </c>
      <c r="O380" s="402" t="s">
        <v>7700</v>
      </c>
    </row>
    <row r="381" spans="1:15" ht="51" x14ac:dyDescent="0.25">
      <c r="A381" s="401" t="s">
        <v>927</v>
      </c>
      <c r="B381" s="390" t="s">
        <v>12</v>
      </c>
      <c r="C381" s="390" t="s">
        <v>928</v>
      </c>
      <c r="D381" s="390" t="s">
        <v>192</v>
      </c>
      <c r="E381" s="391" t="s">
        <v>4</v>
      </c>
      <c r="F381" s="389">
        <v>38</v>
      </c>
      <c r="G381" s="389" t="s">
        <v>244</v>
      </c>
      <c r="H381" s="406">
        <v>22.54</v>
      </c>
      <c r="I381" s="389" t="s">
        <v>244</v>
      </c>
      <c r="J381" s="406">
        <v>856.52</v>
      </c>
      <c r="K381" s="389" t="s">
        <v>244</v>
      </c>
      <c r="L381" s="406">
        <v>856.52</v>
      </c>
      <c r="M381" s="389" t="s">
        <v>411</v>
      </c>
      <c r="N381" s="406">
        <v>5405643.540689433</v>
      </c>
      <c r="O381" s="402" t="s">
        <v>5741</v>
      </c>
    </row>
    <row r="382" spans="1:15" ht="25.5" x14ac:dyDescent="0.25">
      <c r="A382" s="401" t="s">
        <v>3166</v>
      </c>
      <c r="B382" s="390" t="s">
        <v>200</v>
      </c>
      <c r="C382" s="390" t="s">
        <v>3167</v>
      </c>
      <c r="D382" s="390" t="s">
        <v>192</v>
      </c>
      <c r="E382" s="391" t="s">
        <v>202</v>
      </c>
      <c r="F382" s="389">
        <v>8</v>
      </c>
      <c r="G382" s="389" t="s">
        <v>244</v>
      </c>
      <c r="H382" s="406">
        <v>106.97</v>
      </c>
      <c r="I382" s="389" t="s">
        <v>244</v>
      </c>
      <c r="J382" s="406">
        <v>855.76</v>
      </c>
      <c r="K382" s="389" t="s">
        <v>244</v>
      </c>
      <c r="L382" s="406">
        <v>855.76</v>
      </c>
      <c r="M382" s="389" t="s">
        <v>411</v>
      </c>
      <c r="N382" s="406">
        <v>5406499.3006894337</v>
      </c>
      <c r="O382" s="402" t="s">
        <v>7701</v>
      </c>
    </row>
    <row r="383" spans="1:15" ht="38.25" x14ac:dyDescent="0.25">
      <c r="A383" s="401" t="s">
        <v>4647</v>
      </c>
      <c r="B383" s="390" t="s">
        <v>12</v>
      </c>
      <c r="C383" s="390" t="s">
        <v>4648</v>
      </c>
      <c r="D383" s="390" t="s">
        <v>192</v>
      </c>
      <c r="E383" s="391" t="s">
        <v>3</v>
      </c>
      <c r="F383" s="389">
        <v>40.950000000000003</v>
      </c>
      <c r="G383" s="389" t="s">
        <v>244</v>
      </c>
      <c r="H383" s="406">
        <v>20.71</v>
      </c>
      <c r="I383" s="389" t="s">
        <v>244</v>
      </c>
      <c r="J383" s="406">
        <v>848.07449999999994</v>
      </c>
      <c r="K383" s="389" t="s">
        <v>244</v>
      </c>
      <c r="L383" s="406">
        <v>848.07449999999994</v>
      </c>
      <c r="M383" s="389" t="s">
        <v>411</v>
      </c>
      <c r="N383" s="406">
        <v>5407347.3751894338</v>
      </c>
      <c r="O383" s="402" t="s">
        <v>7379</v>
      </c>
    </row>
    <row r="384" spans="1:15" ht="25.5" x14ac:dyDescent="0.25">
      <c r="A384" s="401" t="s">
        <v>6035</v>
      </c>
      <c r="B384" s="390" t="s">
        <v>200</v>
      </c>
      <c r="C384" s="390" t="s">
        <v>6036</v>
      </c>
      <c r="D384" s="390" t="s">
        <v>192</v>
      </c>
      <c r="E384" s="391" t="s">
        <v>202</v>
      </c>
      <c r="F384" s="389">
        <v>11.88</v>
      </c>
      <c r="G384" s="389" t="s">
        <v>244</v>
      </c>
      <c r="H384" s="406">
        <v>69.900000000000006</v>
      </c>
      <c r="I384" s="389" t="s">
        <v>244</v>
      </c>
      <c r="J384" s="406">
        <v>830.41200000000003</v>
      </c>
      <c r="K384" s="389" t="s">
        <v>244</v>
      </c>
      <c r="L384" s="406">
        <v>830.41200000000003</v>
      </c>
      <c r="M384" s="389" t="s">
        <v>411</v>
      </c>
      <c r="N384" s="406">
        <v>5408177.7871894334</v>
      </c>
      <c r="O384" s="402" t="s">
        <v>7702</v>
      </c>
    </row>
    <row r="385" spans="1:15" ht="76.5" x14ac:dyDescent="0.25">
      <c r="A385" s="401" t="s">
        <v>6199</v>
      </c>
      <c r="B385" s="390" t="s">
        <v>12</v>
      </c>
      <c r="C385" s="390" t="s">
        <v>6200</v>
      </c>
      <c r="D385" s="390" t="s">
        <v>213</v>
      </c>
      <c r="E385" s="391" t="s">
        <v>4</v>
      </c>
      <c r="F385" s="389">
        <v>6.6841199999999996E-4</v>
      </c>
      <c r="G385" s="389" t="s">
        <v>244</v>
      </c>
      <c r="H385" s="406">
        <v>1237080.1399999999</v>
      </c>
      <c r="I385" s="389" t="s">
        <v>244</v>
      </c>
      <c r="J385" s="406">
        <v>826.87921053768002</v>
      </c>
      <c r="K385" s="389" t="s">
        <v>244</v>
      </c>
      <c r="L385" s="406">
        <v>826.87921053768002</v>
      </c>
      <c r="M385" s="389" t="s">
        <v>411</v>
      </c>
      <c r="N385" s="406">
        <v>5409004.6663999707</v>
      </c>
      <c r="O385" s="402" t="s">
        <v>7380</v>
      </c>
    </row>
    <row r="386" spans="1:15" ht="25.5" x14ac:dyDescent="0.25">
      <c r="A386" s="401" t="s">
        <v>227</v>
      </c>
      <c r="B386" s="390" t="s">
        <v>12</v>
      </c>
      <c r="C386" s="390" t="s">
        <v>115</v>
      </c>
      <c r="D386" s="390" t="s">
        <v>192</v>
      </c>
      <c r="E386" s="391" t="s">
        <v>4</v>
      </c>
      <c r="F386" s="389">
        <v>132.14536000000001</v>
      </c>
      <c r="G386" s="389" t="s">
        <v>244</v>
      </c>
      <c r="H386" s="406">
        <v>6.24</v>
      </c>
      <c r="I386" s="389" t="s">
        <v>244</v>
      </c>
      <c r="J386" s="406">
        <v>824.58704639999996</v>
      </c>
      <c r="K386" s="389" t="s">
        <v>244</v>
      </c>
      <c r="L386" s="406">
        <v>824.58704639999996</v>
      </c>
      <c r="M386" s="389" t="s">
        <v>412</v>
      </c>
      <c r="N386" s="406">
        <v>5409829.2534463713</v>
      </c>
      <c r="O386" s="402" t="s">
        <v>7703</v>
      </c>
    </row>
    <row r="387" spans="1:15" ht="25.5" x14ac:dyDescent="0.25">
      <c r="A387" s="401" t="s">
        <v>3292</v>
      </c>
      <c r="B387" s="390" t="s">
        <v>125</v>
      </c>
      <c r="C387" s="390" t="s">
        <v>3293</v>
      </c>
      <c r="D387" s="390" t="s">
        <v>192</v>
      </c>
      <c r="E387" s="391" t="s">
        <v>4</v>
      </c>
      <c r="F387" s="389">
        <v>5</v>
      </c>
      <c r="G387" s="389" t="s">
        <v>244</v>
      </c>
      <c r="H387" s="406">
        <v>164.83</v>
      </c>
      <c r="I387" s="389" t="s">
        <v>244</v>
      </c>
      <c r="J387" s="406">
        <v>824.15</v>
      </c>
      <c r="K387" s="389" t="s">
        <v>244</v>
      </c>
      <c r="L387" s="406">
        <v>824.15</v>
      </c>
      <c r="M387" s="389" t="s">
        <v>412</v>
      </c>
      <c r="N387" s="406">
        <v>5410653.4034463707</v>
      </c>
      <c r="O387" s="402" t="s">
        <v>7704</v>
      </c>
    </row>
    <row r="388" spans="1:15" ht="25.5" x14ac:dyDescent="0.25">
      <c r="A388" s="401" t="s">
        <v>638</v>
      </c>
      <c r="B388" s="390" t="s">
        <v>12</v>
      </c>
      <c r="C388" s="390" t="s">
        <v>639</v>
      </c>
      <c r="D388" s="390" t="s">
        <v>192</v>
      </c>
      <c r="E388" s="391" t="s">
        <v>16</v>
      </c>
      <c r="F388" s="389">
        <v>50.892359999999996</v>
      </c>
      <c r="G388" s="389" t="s">
        <v>244</v>
      </c>
      <c r="H388" s="406">
        <v>16</v>
      </c>
      <c r="I388" s="389" t="s">
        <v>244</v>
      </c>
      <c r="J388" s="406">
        <v>814.27775999999994</v>
      </c>
      <c r="K388" s="389" t="s">
        <v>244</v>
      </c>
      <c r="L388" s="406">
        <v>814.27775999999994</v>
      </c>
      <c r="M388" s="389" t="s">
        <v>412</v>
      </c>
      <c r="N388" s="406">
        <v>5411467.6812063707</v>
      </c>
      <c r="O388" s="402" t="s">
        <v>5321</v>
      </c>
    </row>
    <row r="389" spans="1:15" ht="38.25" x14ac:dyDescent="0.25">
      <c r="A389" s="401" t="s">
        <v>4204</v>
      </c>
      <c r="B389" s="390" t="s">
        <v>12</v>
      </c>
      <c r="C389" s="390" t="s">
        <v>4205</v>
      </c>
      <c r="D389" s="390" t="s">
        <v>192</v>
      </c>
      <c r="E389" s="391" t="s">
        <v>4</v>
      </c>
      <c r="F389" s="389">
        <v>4</v>
      </c>
      <c r="G389" s="389" t="s">
        <v>244</v>
      </c>
      <c r="H389" s="406">
        <v>202.1</v>
      </c>
      <c r="I389" s="389" t="s">
        <v>244</v>
      </c>
      <c r="J389" s="406">
        <v>808.4</v>
      </c>
      <c r="K389" s="389" t="s">
        <v>244</v>
      </c>
      <c r="L389" s="406">
        <v>808.4</v>
      </c>
      <c r="M389" s="389" t="s">
        <v>412</v>
      </c>
      <c r="N389" s="406">
        <v>5412276.0812063711</v>
      </c>
      <c r="O389" s="402" t="s">
        <v>7705</v>
      </c>
    </row>
    <row r="390" spans="1:15" ht="25.5" x14ac:dyDescent="0.25">
      <c r="A390" s="401" t="s">
        <v>2139</v>
      </c>
      <c r="B390" s="390" t="s">
        <v>12</v>
      </c>
      <c r="C390" s="390" t="s">
        <v>2140</v>
      </c>
      <c r="D390" s="390" t="s">
        <v>192</v>
      </c>
      <c r="E390" s="391" t="s">
        <v>4</v>
      </c>
      <c r="F390" s="389">
        <v>5</v>
      </c>
      <c r="G390" s="389" t="s">
        <v>244</v>
      </c>
      <c r="H390" s="406">
        <v>161.15</v>
      </c>
      <c r="I390" s="389" t="s">
        <v>244</v>
      </c>
      <c r="J390" s="406">
        <v>805.75</v>
      </c>
      <c r="K390" s="389" t="s">
        <v>244</v>
      </c>
      <c r="L390" s="406">
        <v>805.75</v>
      </c>
      <c r="M390" s="389" t="s">
        <v>412</v>
      </c>
      <c r="N390" s="406">
        <v>5413081.8312063711</v>
      </c>
      <c r="O390" s="402" t="s">
        <v>5322</v>
      </c>
    </row>
    <row r="391" spans="1:15" x14ac:dyDescent="0.25">
      <c r="A391" s="401" t="s">
        <v>6125</v>
      </c>
      <c r="B391" s="390" t="s">
        <v>125</v>
      </c>
      <c r="C391" s="390" t="s">
        <v>6126</v>
      </c>
      <c r="D391" s="390" t="s">
        <v>192</v>
      </c>
      <c r="E391" s="391" t="s">
        <v>4</v>
      </c>
      <c r="F391" s="389">
        <v>6</v>
      </c>
      <c r="G391" s="389" t="s">
        <v>244</v>
      </c>
      <c r="H391" s="406">
        <v>132.30000000000001</v>
      </c>
      <c r="I391" s="389" t="s">
        <v>244</v>
      </c>
      <c r="J391" s="406">
        <v>793.8</v>
      </c>
      <c r="K391" s="389" t="s">
        <v>244</v>
      </c>
      <c r="L391" s="406">
        <v>793.8</v>
      </c>
      <c r="M391" s="389" t="s">
        <v>412</v>
      </c>
      <c r="N391" s="406">
        <v>5413875.6312063709</v>
      </c>
      <c r="O391" s="402" t="s">
        <v>7706</v>
      </c>
    </row>
    <row r="392" spans="1:15" ht="25.5" x14ac:dyDescent="0.25">
      <c r="A392" s="401" t="s">
        <v>3241</v>
      </c>
      <c r="B392" s="390" t="s">
        <v>12</v>
      </c>
      <c r="C392" s="390" t="s">
        <v>3242</v>
      </c>
      <c r="D392" s="390" t="s">
        <v>192</v>
      </c>
      <c r="E392" s="391" t="s">
        <v>4</v>
      </c>
      <c r="F392" s="389">
        <v>36.897174</v>
      </c>
      <c r="G392" s="389" t="s">
        <v>244</v>
      </c>
      <c r="H392" s="406">
        <v>21.51</v>
      </c>
      <c r="I392" s="389" t="s">
        <v>244</v>
      </c>
      <c r="J392" s="406">
        <v>793.65821273999995</v>
      </c>
      <c r="K392" s="389" t="s">
        <v>244</v>
      </c>
      <c r="L392" s="406">
        <v>793.65821273999995</v>
      </c>
      <c r="M392" s="389" t="s">
        <v>412</v>
      </c>
      <c r="N392" s="406">
        <v>5414669.2894191109</v>
      </c>
      <c r="O392" s="402" t="s">
        <v>5323</v>
      </c>
    </row>
    <row r="393" spans="1:15" ht="25.5" x14ac:dyDescent="0.25">
      <c r="A393" s="401" t="s">
        <v>2956</v>
      </c>
      <c r="B393" s="390" t="s">
        <v>200</v>
      </c>
      <c r="C393" s="390" t="s">
        <v>2957</v>
      </c>
      <c r="D393" s="390" t="s">
        <v>192</v>
      </c>
      <c r="E393" s="391" t="s">
        <v>297</v>
      </c>
      <c r="F393" s="389">
        <v>33</v>
      </c>
      <c r="G393" s="389" t="s">
        <v>244</v>
      </c>
      <c r="H393" s="406">
        <v>24</v>
      </c>
      <c r="I393" s="389" t="s">
        <v>244</v>
      </c>
      <c r="J393" s="406">
        <v>792</v>
      </c>
      <c r="K393" s="389" t="s">
        <v>244</v>
      </c>
      <c r="L393" s="406">
        <v>792</v>
      </c>
      <c r="M393" s="389" t="s">
        <v>412</v>
      </c>
      <c r="N393" s="406">
        <v>5415461.2894191109</v>
      </c>
      <c r="O393" s="402" t="s">
        <v>7381</v>
      </c>
    </row>
    <row r="394" spans="1:15" ht="76.5" x14ac:dyDescent="0.25">
      <c r="A394" s="401" t="s">
        <v>2260</v>
      </c>
      <c r="B394" s="390" t="s">
        <v>12</v>
      </c>
      <c r="C394" s="390" t="s">
        <v>2261</v>
      </c>
      <c r="D394" s="390" t="s">
        <v>192</v>
      </c>
      <c r="E394" s="391" t="s">
        <v>3</v>
      </c>
      <c r="F394" s="389">
        <v>143.18178</v>
      </c>
      <c r="G394" s="389" t="s">
        <v>244</v>
      </c>
      <c r="H394" s="406">
        <v>5.53</v>
      </c>
      <c r="I394" s="389" t="s">
        <v>244</v>
      </c>
      <c r="J394" s="406">
        <v>791.7952434</v>
      </c>
      <c r="K394" s="389" t="s">
        <v>244</v>
      </c>
      <c r="L394" s="406">
        <v>791.7952434</v>
      </c>
      <c r="M394" s="389" t="s">
        <v>412</v>
      </c>
      <c r="N394" s="406">
        <v>5416253.084662511</v>
      </c>
      <c r="O394" s="402" t="s">
        <v>7707</v>
      </c>
    </row>
    <row r="395" spans="1:15" ht="38.25" x14ac:dyDescent="0.25">
      <c r="A395" s="401" t="s">
        <v>707</v>
      </c>
      <c r="B395" s="390" t="s">
        <v>12</v>
      </c>
      <c r="C395" s="390" t="s">
        <v>708</v>
      </c>
      <c r="D395" s="390" t="s">
        <v>192</v>
      </c>
      <c r="E395" s="391" t="s">
        <v>3</v>
      </c>
      <c r="F395" s="389">
        <v>31.059000000000001</v>
      </c>
      <c r="G395" s="389" t="s">
        <v>244</v>
      </c>
      <c r="H395" s="406">
        <v>25.4</v>
      </c>
      <c r="I395" s="389" t="s">
        <v>244</v>
      </c>
      <c r="J395" s="406">
        <v>788.89859999999999</v>
      </c>
      <c r="K395" s="389" t="s">
        <v>244</v>
      </c>
      <c r="L395" s="406">
        <v>788.89859999999999</v>
      </c>
      <c r="M395" s="389" t="s">
        <v>412</v>
      </c>
      <c r="N395" s="406">
        <v>5417041.983262511</v>
      </c>
      <c r="O395" s="402" t="s">
        <v>8575</v>
      </c>
    </row>
    <row r="396" spans="1:15" x14ac:dyDescent="0.25">
      <c r="A396" s="401" t="s">
        <v>1909</v>
      </c>
      <c r="B396" s="390" t="s">
        <v>12</v>
      </c>
      <c r="C396" s="390" t="s">
        <v>1910</v>
      </c>
      <c r="D396" s="390" t="s">
        <v>192</v>
      </c>
      <c r="E396" s="391" t="s">
        <v>4</v>
      </c>
      <c r="F396" s="389">
        <v>138</v>
      </c>
      <c r="G396" s="389" t="s">
        <v>244</v>
      </c>
      <c r="H396" s="406">
        <v>5.71</v>
      </c>
      <c r="I396" s="389" t="s">
        <v>244</v>
      </c>
      <c r="J396" s="406">
        <v>787.98</v>
      </c>
      <c r="K396" s="389" t="s">
        <v>244</v>
      </c>
      <c r="L396" s="406">
        <v>787.98</v>
      </c>
      <c r="M396" s="389" t="s">
        <v>412</v>
      </c>
      <c r="N396" s="406">
        <v>5417829.9632625114</v>
      </c>
      <c r="O396" s="402" t="s">
        <v>7708</v>
      </c>
    </row>
    <row r="397" spans="1:15" ht="51" x14ac:dyDescent="0.25">
      <c r="A397" s="401" t="s">
        <v>4535</v>
      </c>
      <c r="B397" s="390" t="s">
        <v>12</v>
      </c>
      <c r="C397" s="390" t="s">
        <v>4536</v>
      </c>
      <c r="D397" s="390" t="s">
        <v>213</v>
      </c>
      <c r="E397" s="391" t="s">
        <v>4</v>
      </c>
      <c r="F397" s="389">
        <v>8.9595584858519998E-4</v>
      </c>
      <c r="G397" s="389" t="s">
        <v>244</v>
      </c>
      <c r="H397" s="406">
        <v>870443.44</v>
      </c>
      <c r="I397" s="389" t="s">
        <v>244</v>
      </c>
      <c r="J397" s="406">
        <v>779.87889093062063</v>
      </c>
      <c r="K397" s="389" t="s">
        <v>244</v>
      </c>
      <c r="L397" s="406">
        <v>779.87889093062063</v>
      </c>
      <c r="M397" s="389" t="s">
        <v>412</v>
      </c>
      <c r="N397" s="406">
        <v>5418609.8421534421</v>
      </c>
      <c r="O397" s="402" t="s">
        <v>8576</v>
      </c>
    </row>
    <row r="398" spans="1:15" ht="38.25" x14ac:dyDescent="0.25">
      <c r="A398" s="401" t="s">
        <v>2030</v>
      </c>
      <c r="B398" s="390" t="s">
        <v>1840</v>
      </c>
      <c r="C398" s="390" t="s">
        <v>5309</v>
      </c>
      <c r="D398" s="390" t="s">
        <v>192</v>
      </c>
      <c r="E398" s="391" t="s">
        <v>162</v>
      </c>
      <c r="F398" s="389">
        <v>0.50819999999999999</v>
      </c>
      <c r="G398" s="389" t="s">
        <v>244</v>
      </c>
      <c r="H398" s="406">
        <v>1528.66</v>
      </c>
      <c r="I398" s="389" t="s">
        <v>244</v>
      </c>
      <c r="J398" s="406">
        <v>776.86501199999998</v>
      </c>
      <c r="K398" s="389" t="s">
        <v>244</v>
      </c>
      <c r="L398" s="406">
        <v>776.86501199999998</v>
      </c>
      <c r="M398" s="389" t="s">
        <v>412</v>
      </c>
      <c r="N398" s="406">
        <v>5419386.7071654415</v>
      </c>
      <c r="O398" s="402" t="s">
        <v>7709</v>
      </c>
    </row>
    <row r="399" spans="1:15" ht="102" x14ac:dyDescent="0.25">
      <c r="A399" s="401" t="s">
        <v>6219</v>
      </c>
      <c r="B399" s="390" t="s">
        <v>12</v>
      </c>
      <c r="C399" s="390" t="s">
        <v>6220</v>
      </c>
      <c r="D399" s="390" t="s">
        <v>213</v>
      </c>
      <c r="E399" s="391" t="s">
        <v>4</v>
      </c>
      <c r="F399" s="389">
        <v>1.8594167009684001E-3</v>
      </c>
      <c r="G399" s="389" t="s">
        <v>244</v>
      </c>
      <c r="H399" s="406">
        <v>414878.04</v>
      </c>
      <c r="I399" s="389" t="s">
        <v>244</v>
      </c>
      <c r="J399" s="406">
        <v>771.43115644103591</v>
      </c>
      <c r="K399" s="389" t="s">
        <v>244</v>
      </c>
      <c r="L399" s="406">
        <v>771.43115644103591</v>
      </c>
      <c r="M399" s="389" t="s">
        <v>412</v>
      </c>
      <c r="N399" s="406">
        <v>5420158.138321883</v>
      </c>
      <c r="O399" s="402" t="s">
        <v>5324</v>
      </c>
    </row>
    <row r="400" spans="1:15" ht="25.5" x14ac:dyDescent="0.25">
      <c r="A400" s="401" t="s">
        <v>3122</v>
      </c>
      <c r="B400" s="390" t="s">
        <v>12</v>
      </c>
      <c r="C400" s="390" t="s">
        <v>3123</v>
      </c>
      <c r="D400" s="390" t="s">
        <v>192</v>
      </c>
      <c r="E400" s="391" t="s">
        <v>4</v>
      </c>
      <c r="F400" s="389">
        <v>9</v>
      </c>
      <c r="G400" s="389" t="s">
        <v>244</v>
      </c>
      <c r="H400" s="406">
        <v>84.39</v>
      </c>
      <c r="I400" s="389" t="s">
        <v>244</v>
      </c>
      <c r="J400" s="406">
        <v>759.51</v>
      </c>
      <c r="K400" s="389" t="s">
        <v>244</v>
      </c>
      <c r="L400" s="406">
        <v>759.51</v>
      </c>
      <c r="M400" s="389" t="s">
        <v>412</v>
      </c>
      <c r="N400" s="406">
        <v>5420917.6483218828</v>
      </c>
      <c r="O400" s="402" t="s">
        <v>8577</v>
      </c>
    </row>
    <row r="401" spans="1:15" ht="25.5" x14ac:dyDescent="0.25">
      <c r="A401" s="401" t="s">
        <v>685</v>
      </c>
      <c r="B401" s="390" t="s">
        <v>12</v>
      </c>
      <c r="C401" s="390" t="s">
        <v>686</v>
      </c>
      <c r="D401" s="390" t="s">
        <v>192</v>
      </c>
      <c r="E401" s="391" t="s">
        <v>687</v>
      </c>
      <c r="F401" s="389">
        <v>11.920349999999999</v>
      </c>
      <c r="G401" s="389" t="s">
        <v>244</v>
      </c>
      <c r="H401" s="406">
        <v>63.01</v>
      </c>
      <c r="I401" s="389" t="s">
        <v>244</v>
      </c>
      <c r="J401" s="406">
        <v>751.10125349999998</v>
      </c>
      <c r="K401" s="389" t="s">
        <v>244</v>
      </c>
      <c r="L401" s="406">
        <v>751.10125349999998</v>
      </c>
      <c r="M401" s="389" t="s">
        <v>412</v>
      </c>
      <c r="N401" s="406">
        <v>5421668.749575383</v>
      </c>
      <c r="O401" s="402" t="s">
        <v>7710</v>
      </c>
    </row>
    <row r="402" spans="1:15" ht="51" x14ac:dyDescent="0.25">
      <c r="A402" s="401" t="s">
        <v>5012</v>
      </c>
      <c r="B402" s="390" t="s">
        <v>163</v>
      </c>
      <c r="C402" s="390" t="s">
        <v>5013</v>
      </c>
      <c r="D402" s="390" t="s">
        <v>192</v>
      </c>
      <c r="E402" s="391" t="s">
        <v>4</v>
      </c>
      <c r="F402" s="389">
        <v>6</v>
      </c>
      <c r="G402" s="389" t="s">
        <v>244</v>
      </c>
      <c r="H402" s="406">
        <v>123.75</v>
      </c>
      <c r="I402" s="389" t="s">
        <v>244</v>
      </c>
      <c r="J402" s="406">
        <v>742.5</v>
      </c>
      <c r="K402" s="389" t="s">
        <v>244</v>
      </c>
      <c r="L402" s="406">
        <v>742.5</v>
      </c>
      <c r="M402" s="389" t="s">
        <v>412</v>
      </c>
      <c r="N402" s="406">
        <v>5422411.249575383</v>
      </c>
      <c r="O402" s="402" t="s">
        <v>8578</v>
      </c>
    </row>
    <row r="403" spans="1:15" ht="25.5" x14ac:dyDescent="0.25">
      <c r="A403" s="401" t="s">
        <v>4121</v>
      </c>
      <c r="B403" s="390" t="s">
        <v>163</v>
      </c>
      <c r="C403" s="390" t="s">
        <v>4122</v>
      </c>
      <c r="D403" s="390" t="s">
        <v>192</v>
      </c>
      <c r="E403" s="391" t="s">
        <v>4</v>
      </c>
      <c r="F403" s="389">
        <v>1</v>
      </c>
      <c r="G403" s="389" t="s">
        <v>244</v>
      </c>
      <c r="H403" s="406">
        <v>734.1</v>
      </c>
      <c r="I403" s="389" t="s">
        <v>244</v>
      </c>
      <c r="J403" s="406">
        <v>734.1</v>
      </c>
      <c r="K403" s="389" t="s">
        <v>244</v>
      </c>
      <c r="L403" s="406">
        <v>734.1</v>
      </c>
      <c r="M403" s="389" t="s">
        <v>412</v>
      </c>
      <c r="N403" s="406">
        <v>5423145.3495753827</v>
      </c>
      <c r="O403" s="402" t="s">
        <v>5224</v>
      </c>
    </row>
    <row r="404" spans="1:15" x14ac:dyDescent="0.25">
      <c r="A404" s="401" t="s">
        <v>870</v>
      </c>
      <c r="B404" s="390" t="s">
        <v>12</v>
      </c>
      <c r="C404" s="390" t="s">
        <v>871</v>
      </c>
      <c r="D404" s="390" t="s">
        <v>215</v>
      </c>
      <c r="E404" s="391" t="s">
        <v>104</v>
      </c>
      <c r="F404" s="389">
        <v>28.550738135714521</v>
      </c>
      <c r="G404" s="389" t="s">
        <v>244</v>
      </c>
      <c r="H404" s="406">
        <v>25.49</v>
      </c>
      <c r="I404" s="389" t="s">
        <v>244</v>
      </c>
      <c r="J404" s="406">
        <v>727.75831507936311</v>
      </c>
      <c r="K404" s="389" t="s">
        <v>244</v>
      </c>
      <c r="L404" s="406">
        <v>727.75831507936311</v>
      </c>
      <c r="M404" s="389" t="s">
        <v>412</v>
      </c>
      <c r="N404" s="406">
        <v>5423873.1078904625</v>
      </c>
      <c r="O404" s="402" t="s">
        <v>7711</v>
      </c>
    </row>
    <row r="405" spans="1:15" ht="38.25" x14ac:dyDescent="0.25">
      <c r="A405" s="401" t="s">
        <v>2079</v>
      </c>
      <c r="B405" s="390" t="s">
        <v>12</v>
      </c>
      <c r="C405" s="390" t="s">
        <v>2080</v>
      </c>
      <c r="D405" s="390" t="s">
        <v>192</v>
      </c>
      <c r="E405" s="391" t="s">
        <v>4</v>
      </c>
      <c r="F405" s="389">
        <v>6</v>
      </c>
      <c r="G405" s="389" t="s">
        <v>244</v>
      </c>
      <c r="H405" s="406">
        <v>121.04</v>
      </c>
      <c r="I405" s="389" t="s">
        <v>244</v>
      </c>
      <c r="J405" s="406">
        <v>726.24</v>
      </c>
      <c r="K405" s="389" t="s">
        <v>244</v>
      </c>
      <c r="L405" s="406">
        <v>726.24</v>
      </c>
      <c r="M405" s="389" t="s">
        <v>412</v>
      </c>
      <c r="N405" s="406">
        <v>5424599.3478904618</v>
      </c>
      <c r="O405" s="402" t="s">
        <v>8579</v>
      </c>
    </row>
    <row r="406" spans="1:15" ht="25.5" x14ac:dyDescent="0.25">
      <c r="A406" s="401" t="s">
        <v>1879</v>
      </c>
      <c r="B406" s="390" t="s">
        <v>12</v>
      </c>
      <c r="C406" s="390" t="s">
        <v>1880</v>
      </c>
      <c r="D406" s="390" t="s">
        <v>192</v>
      </c>
      <c r="E406" s="391" t="s">
        <v>3</v>
      </c>
      <c r="F406" s="389">
        <v>164.67359999999999</v>
      </c>
      <c r="G406" s="389" t="s">
        <v>244</v>
      </c>
      <c r="H406" s="406">
        <v>4.4000000000000004</v>
      </c>
      <c r="I406" s="389" t="s">
        <v>244</v>
      </c>
      <c r="J406" s="406">
        <v>724.56384000000003</v>
      </c>
      <c r="K406" s="389" t="s">
        <v>244</v>
      </c>
      <c r="L406" s="406">
        <v>724.56384000000003</v>
      </c>
      <c r="M406" s="389" t="s">
        <v>412</v>
      </c>
      <c r="N406" s="406">
        <v>5425323.9117304618</v>
      </c>
      <c r="O406" s="402" t="s">
        <v>5742</v>
      </c>
    </row>
    <row r="407" spans="1:15" ht="25.5" x14ac:dyDescent="0.25">
      <c r="A407" s="401" t="s">
        <v>1999</v>
      </c>
      <c r="B407" s="390" t="s">
        <v>12</v>
      </c>
      <c r="C407" s="390" t="s">
        <v>2000</v>
      </c>
      <c r="D407" s="390" t="s">
        <v>192</v>
      </c>
      <c r="E407" s="391" t="s">
        <v>4</v>
      </c>
      <c r="F407" s="389">
        <v>242</v>
      </c>
      <c r="G407" s="389" t="s">
        <v>244</v>
      </c>
      <c r="H407" s="406">
        <v>2.99</v>
      </c>
      <c r="I407" s="389" t="s">
        <v>244</v>
      </c>
      <c r="J407" s="406">
        <v>723.58</v>
      </c>
      <c r="K407" s="389" t="s">
        <v>244</v>
      </c>
      <c r="L407" s="406">
        <v>723.58</v>
      </c>
      <c r="M407" s="389" t="s">
        <v>412</v>
      </c>
      <c r="N407" s="406">
        <v>5426047.4917304618</v>
      </c>
      <c r="O407" s="402" t="s">
        <v>7712</v>
      </c>
    </row>
    <row r="408" spans="1:15" ht="25.5" x14ac:dyDescent="0.25">
      <c r="A408" s="401" t="s">
        <v>3126</v>
      </c>
      <c r="B408" s="390" t="s">
        <v>12</v>
      </c>
      <c r="C408" s="390" t="s">
        <v>3127</v>
      </c>
      <c r="D408" s="390" t="s">
        <v>192</v>
      </c>
      <c r="E408" s="391" t="s">
        <v>3</v>
      </c>
      <c r="F408" s="389">
        <v>12.731999999999999</v>
      </c>
      <c r="G408" s="389" t="s">
        <v>244</v>
      </c>
      <c r="H408" s="406">
        <v>56.25</v>
      </c>
      <c r="I408" s="389" t="s">
        <v>244</v>
      </c>
      <c r="J408" s="406">
        <v>716.17499999999995</v>
      </c>
      <c r="K408" s="389" t="s">
        <v>244</v>
      </c>
      <c r="L408" s="406">
        <v>716.17499999999995</v>
      </c>
      <c r="M408" s="389" t="s">
        <v>412</v>
      </c>
      <c r="N408" s="406">
        <v>5426763.6667304616</v>
      </c>
      <c r="O408" s="402" t="s">
        <v>8580</v>
      </c>
    </row>
    <row r="409" spans="1:15" x14ac:dyDescent="0.25">
      <c r="A409" s="401" t="s">
        <v>1045</v>
      </c>
      <c r="B409" s="390" t="s">
        <v>12</v>
      </c>
      <c r="C409" s="390" t="s">
        <v>1046</v>
      </c>
      <c r="D409" s="390" t="s">
        <v>192</v>
      </c>
      <c r="E409" s="391" t="s">
        <v>3</v>
      </c>
      <c r="F409" s="389">
        <v>33.6</v>
      </c>
      <c r="G409" s="389" t="s">
        <v>244</v>
      </c>
      <c r="H409" s="406">
        <v>21.2</v>
      </c>
      <c r="I409" s="389" t="s">
        <v>244</v>
      </c>
      <c r="J409" s="406">
        <v>712.32</v>
      </c>
      <c r="K409" s="389" t="s">
        <v>244</v>
      </c>
      <c r="L409" s="406">
        <v>712.32</v>
      </c>
      <c r="M409" s="389" t="s">
        <v>412</v>
      </c>
      <c r="N409" s="406">
        <v>5427475.9867304619</v>
      </c>
      <c r="O409" s="402" t="s">
        <v>5743</v>
      </c>
    </row>
    <row r="410" spans="1:15" ht="25.5" x14ac:dyDescent="0.25">
      <c r="A410" s="401" t="s">
        <v>3039</v>
      </c>
      <c r="B410" s="390" t="s">
        <v>200</v>
      </c>
      <c r="C410" s="390" t="s">
        <v>3040</v>
      </c>
      <c r="D410" s="390" t="s">
        <v>192</v>
      </c>
      <c r="E410" s="391" t="s">
        <v>202</v>
      </c>
      <c r="F410" s="389">
        <v>25</v>
      </c>
      <c r="G410" s="389" t="s">
        <v>244</v>
      </c>
      <c r="H410" s="406">
        <v>28.38</v>
      </c>
      <c r="I410" s="389" t="s">
        <v>244</v>
      </c>
      <c r="J410" s="406">
        <v>709.5</v>
      </c>
      <c r="K410" s="389" t="s">
        <v>244</v>
      </c>
      <c r="L410" s="406">
        <v>709.5</v>
      </c>
      <c r="M410" s="389" t="s">
        <v>412</v>
      </c>
      <c r="N410" s="406">
        <v>5428185.4867304619</v>
      </c>
      <c r="O410" s="402" t="s">
        <v>7713</v>
      </c>
    </row>
    <row r="411" spans="1:15" ht="38.25" x14ac:dyDescent="0.25">
      <c r="A411" s="401" t="s">
        <v>3043</v>
      </c>
      <c r="B411" s="390" t="s">
        <v>12</v>
      </c>
      <c r="C411" s="390" t="s">
        <v>3044</v>
      </c>
      <c r="D411" s="390" t="s">
        <v>192</v>
      </c>
      <c r="E411" s="391" t="s">
        <v>4</v>
      </c>
      <c r="F411" s="389">
        <v>171</v>
      </c>
      <c r="G411" s="389" t="s">
        <v>244</v>
      </c>
      <c r="H411" s="406">
        <v>4.1100000000000003</v>
      </c>
      <c r="I411" s="389" t="s">
        <v>244</v>
      </c>
      <c r="J411" s="406">
        <v>702.81</v>
      </c>
      <c r="K411" s="389" t="s">
        <v>244</v>
      </c>
      <c r="L411" s="406">
        <v>702.81</v>
      </c>
      <c r="M411" s="389" t="s">
        <v>412</v>
      </c>
      <c r="N411" s="406">
        <v>5428888.2967304625</v>
      </c>
      <c r="O411" s="402" t="s">
        <v>5710</v>
      </c>
    </row>
    <row r="412" spans="1:15" ht="51" x14ac:dyDescent="0.25">
      <c r="A412" s="401" t="s">
        <v>4487</v>
      </c>
      <c r="B412" s="390" t="s">
        <v>12</v>
      </c>
      <c r="C412" s="390" t="s">
        <v>4488</v>
      </c>
      <c r="D412" s="390" t="s">
        <v>192</v>
      </c>
      <c r="E412" s="391" t="s">
        <v>187</v>
      </c>
      <c r="F412" s="389">
        <v>1.2210000000000001</v>
      </c>
      <c r="G412" s="389" t="s">
        <v>244</v>
      </c>
      <c r="H412" s="406">
        <v>575</v>
      </c>
      <c r="I412" s="389" t="s">
        <v>244</v>
      </c>
      <c r="J412" s="406">
        <v>702.07500000000005</v>
      </c>
      <c r="K412" s="389" t="s">
        <v>244</v>
      </c>
      <c r="L412" s="406">
        <v>702.07500000000005</v>
      </c>
      <c r="M412" s="389" t="s">
        <v>412</v>
      </c>
      <c r="N412" s="406">
        <v>5429590.3717304617</v>
      </c>
      <c r="O412" s="402" t="s">
        <v>8581</v>
      </c>
    </row>
    <row r="413" spans="1:15" x14ac:dyDescent="0.25">
      <c r="A413" s="401" t="s">
        <v>5019</v>
      </c>
      <c r="B413" s="390" t="s">
        <v>200</v>
      </c>
      <c r="C413" s="390" t="s">
        <v>5020</v>
      </c>
      <c r="D413" s="390" t="s">
        <v>192</v>
      </c>
      <c r="E413" s="391" t="s">
        <v>297</v>
      </c>
      <c r="F413" s="389">
        <v>57</v>
      </c>
      <c r="G413" s="389" t="s">
        <v>244</v>
      </c>
      <c r="H413" s="406">
        <v>12.3</v>
      </c>
      <c r="I413" s="389" t="s">
        <v>244</v>
      </c>
      <c r="J413" s="406">
        <v>701.1</v>
      </c>
      <c r="K413" s="389" t="s">
        <v>244</v>
      </c>
      <c r="L413" s="406">
        <v>701.1</v>
      </c>
      <c r="M413" s="389" t="s">
        <v>412</v>
      </c>
      <c r="N413" s="406">
        <v>5430291.4717304623</v>
      </c>
      <c r="O413" s="402" t="s">
        <v>7334</v>
      </c>
    </row>
    <row r="414" spans="1:15" x14ac:dyDescent="0.25">
      <c r="A414" s="401" t="s">
        <v>4267</v>
      </c>
      <c r="B414" s="390" t="s">
        <v>12</v>
      </c>
      <c r="C414" s="390" t="s">
        <v>4268</v>
      </c>
      <c r="D414" s="390" t="s">
        <v>192</v>
      </c>
      <c r="E414" s="391" t="s">
        <v>16</v>
      </c>
      <c r="F414" s="389">
        <v>39.15</v>
      </c>
      <c r="G414" s="389" t="s">
        <v>244</v>
      </c>
      <c r="H414" s="406">
        <v>17.84</v>
      </c>
      <c r="I414" s="389" t="s">
        <v>244</v>
      </c>
      <c r="J414" s="406">
        <v>698.43600000000004</v>
      </c>
      <c r="K414" s="389" t="s">
        <v>244</v>
      </c>
      <c r="L414" s="406">
        <v>698.43600000000004</v>
      </c>
      <c r="M414" s="389" t="s">
        <v>412</v>
      </c>
      <c r="N414" s="406">
        <v>5430989.907730462</v>
      </c>
      <c r="O414" s="402" t="s">
        <v>7714</v>
      </c>
    </row>
    <row r="415" spans="1:15" x14ac:dyDescent="0.25">
      <c r="A415" s="401" t="s">
        <v>5033</v>
      </c>
      <c r="B415" s="390" t="s">
        <v>125</v>
      </c>
      <c r="C415" s="390" t="s">
        <v>5034</v>
      </c>
      <c r="D415" s="390" t="s">
        <v>192</v>
      </c>
      <c r="E415" s="391" t="s">
        <v>3</v>
      </c>
      <c r="F415" s="389">
        <v>41.885599999999997</v>
      </c>
      <c r="G415" s="389" t="s">
        <v>244</v>
      </c>
      <c r="H415" s="406">
        <v>16.600000000000001</v>
      </c>
      <c r="I415" s="389" t="s">
        <v>244</v>
      </c>
      <c r="J415" s="406">
        <v>695.30096000000003</v>
      </c>
      <c r="K415" s="389" t="s">
        <v>244</v>
      </c>
      <c r="L415" s="406">
        <v>695.30096000000003</v>
      </c>
      <c r="M415" s="389" t="s">
        <v>412</v>
      </c>
      <c r="N415" s="406">
        <v>5431685.2086904617</v>
      </c>
      <c r="O415" s="402" t="s">
        <v>8582</v>
      </c>
    </row>
    <row r="416" spans="1:15" ht="38.25" x14ac:dyDescent="0.25">
      <c r="A416" s="401" t="s">
        <v>2873</v>
      </c>
      <c r="B416" s="390" t="s">
        <v>12</v>
      </c>
      <c r="C416" s="390" t="s">
        <v>2874</v>
      </c>
      <c r="D416" s="390" t="s">
        <v>192</v>
      </c>
      <c r="E416" s="391" t="s">
        <v>16</v>
      </c>
      <c r="F416" s="389">
        <v>16.021899999999999</v>
      </c>
      <c r="G416" s="389" t="s">
        <v>244</v>
      </c>
      <c r="H416" s="406">
        <v>43.03</v>
      </c>
      <c r="I416" s="389" t="s">
        <v>244</v>
      </c>
      <c r="J416" s="406">
        <v>689.42235700000003</v>
      </c>
      <c r="K416" s="389" t="s">
        <v>244</v>
      </c>
      <c r="L416" s="406">
        <v>689.42235700000003</v>
      </c>
      <c r="M416" s="389" t="s">
        <v>412</v>
      </c>
      <c r="N416" s="406">
        <v>5432374.6310474621</v>
      </c>
      <c r="O416" s="402" t="s">
        <v>5744</v>
      </c>
    </row>
    <row r="417" spans="1:15" ht="25.5" x14ac:dyDescent="0.25">
      <c r="A417" s="401" t="s">
        <v>4431</v>
      </c>
      <c r="B417" s="390" t="s">
        <v>3445</v>
      </c>
      <c r="C417" s="390" t="s">
        <v>4432</v>
      </c>
      <c r="D417" s="390" t="s">
        <v>203</v>
      </c>
      <c r="E417" s="391" t="s">
        <v>104</v>
      </c>
      <c r="F417" s="389">
        <v>6.04</v>
      </c>
      <c r="G417" s="389">
        <v>0</v>
      </c>
      <c r="H417" s="406">
        <v>113.9307</v>
      </c>
      <c r="I417" s="389">
        <v>55.631799999999998</v>
      </c>
      <c r="J417" s="406">
        <v>688.14142800000002</v>
      </c>
      <c r="K417" s="389">
        <v>0</v>
      </c>
      <c r="L417" s="406">
        <v>688.14142800000002</v>
      </c>
      <c r="M417" s="389" t="s">
        <v>412</v>
      </c>
      <c r="N417" s="406">
        <v>5433062.7724754624</v>
      </c>
      <c r="O417" s="402" t="s">
        <v>7335</v>
      </c>
    </row>
    <row r="418" spans="1:15" ht="51" x14ac:dyDescent="0.25">
      <c r="A418" s="401" t="s">
        <v>225</v>
      </c>
      <c r="B418" s="390" t="s">
        <v>12</v>
      </c>
      <c r="C418" s="390" t="s">
        <v>2509</v>
      </c>
      <c r="D418" s="390" t="s">
        <v>213</v>
      </c>
      <c r="E418" s="391" t="s">
        <v>4</v>
      </c>
      <c r="F418" s="389">
        <v>0.12641621024553804</v>
      </c>
      <c r="G418" s="389" t="s">
        <v>244</v>
      </c>
      <c r="H418" s="406">
        <v>5420.73</v>
      </c>
      <c r="I418" s="389" t="s">
        <v>244</v>
      </c>
      <c r="J418" s="406">
        <v>685.26814336429538</v>
      </c>
      <c r="K418" s="389" t="s">
        <v>244</v>
      </c>
      <c r="L418" s="406">
        <v>685.26814336429538</v>
      </c>
      <c r="M418" s="389" t="s">
        <v>412</v>
      </c>
      <c r="N418" s="406">
        <v>5433748.0406188266</v>
      </c>
      <c r="O418" s="402" t="s">
        <v>7359</v>
      </c>
    </row>
    <row r="419" spans="1:15" ht="25.5" x14ac:dyDescent="0.25">
      <c r="A419" s="401" t="s">
        <v>4015</v>
      </c>
      <c r="B419" s="390" t="s">
        <v>12</v>
      </c>
      <c r="C419" s="390" t="s">
        <v>4016</v>
      </c>
      <c r="D419" s="390" t="s">
        <v>192</v>
      </c>
      <c r="E419" s="391" t="s">
        <v>3</v>
      </c>
      <c r="F419" s="389">
        <v>37.4</v>
      </c>
      <c r="G419" s="389" t="s">
        <v>244</v>
      </c>
      <c r="H419" s="406">
        <v>18.239999999999998</v>
      </c>
      <c r="I419" s="389" t="s">
        <v>244</v>
      </c>
      <c r="J419" s="406">
        <v>682.17600000000004</v>
      </c>
      <c r="K419" s="389" t="s">
        <v>244</v>
      </c>
      <c r="L419" s="406">
        <v>682.17600000000004</v>
      </c>
      <c r="M419" s="389" t="s">
        <v>412</v>
      </c>
      <c r="N419" s="406">
        <v>5434430.2166188266</v>
      </c>
      <c r="O419" s="402" t="s">
        <v>8583</v>
      </c>
    </row>
    <row r="420" spans="1:15" ht="25.5" x14ac:dyDescent="0.25">
      <c r="A420" s="401" t="s">
        <v>3076</v>
      </c>
      <c r="B420" s="390" t="s">
        <v>200</v>
      </c>
      <c r="C420" s="390" t="s">
        <v>3077</v>
      </c>
      <c r="D420" s="390" t="s">
        <v>192</v>
      </c>
      <c r="E420" s="391" t="s">
        <v>202</v>
      </c>
      <c r="F420" s="389">
        <v>2</v>
      </c>
      <c r="G420" s="389" t="s">
        <v>244</v>
      </c>
      <c r="H420" s="406">
        <v>336.78</v>
      </c>
      <c r="I420" s="389" t="s">
        <v>244</v>
      </c>
      <c r="J420" s="406">
        <v>673.56</v>
      </c>
      <c r="K420" s="389" t="s">
        <v>244</v>
      </c>
      <c r="L420" s="406">
        <v>673.56</v>
      </c>
      <c r="M420" s="389" t="s">
        <v>412</v>
      </c>
      <c r="N420" s="406">
        <v>5435103.7766188262</v>
      </c>
      <c r="O420" s="402" t="s">
        <v>5745</v>
      </c>
    </row>
    <row r="421" spans="1:15" ht="38.25" x14ac:dyDescent="0.25">
      <c r="A421" s="401" t="s">
        <v>2046</v>
      </c>
      <c r="B421" s="390" t="s">
        <v>12</v>
      </c>
      <c r="C421" s="390" t="s">
        <v>2047</v>
      </c>
      <c r="D421" s="390" t="s">
        <v>192</v>
      </c>
      <c r="E421" s="391" t="s">
        <v>3</v>
      </c>
      <c r="F421" s="389">
        <v>80.753399999999999</v>
      </c>
      <c r="G421" s="389" t="s">
        <v>244</v>
      </c>
      <c r="H421" s="406">
        <v>8.24</v>
      </c>
      <c r="I421" s="389" t="s">
        <v>244</v>
      </c>
      <c r="J421" s="406">
        <v>665.40801599999998</v>
      </c>
      <c r="K421" s="389" t="s">
        <v>244</v>
      </c>
      <c r="L421" s="406">
        <v>665.40801599999998</v>
      </c>
      <c r="M421" s="389" t="s">
        <v>412</v>
      </c>
      <c r="N421" s="406">
        <v>5435769.1846348261</v>
      </c>
      <c r="O421" s="402" t="s">
        <v>7336</v>
      </c>
    </row>
    <row r="422" spans="1:15" ht="25.5" x14ac:dyDescent="0.25">
      <c r="A422" s="401" t="s">
        <v>765</v>
      </c>
      <c r="B422" s="390" t="s">
        <v>12</v>
      </c>
      <c r="C422" s="390" t="s">
        <v>766</v>
      </c>
      <c r="D422" s="390" t="s">
        <v>192</v>
      </c>
      <c r="E422" s="391" t="s">
        <v>4</v>
      </c>
      <c r="F422" s="389">
        <v>218</v>
      </c>
      <c r="G422" s="389" t="s">
        <v>244</v>
      </c>
      <c r="H422" s="406">
        <v>3.03</v>
      </c>
      <c r="I422" s="389" t="s">
        <v>244</v>
      </c>
      <c r="J422" s="406">
        <v>660.54</v>
      </c>
      <c r="K422" s="389" t="s">
        <v>244</v>
      </c>
      <c r="L422" s="406">
        <v>660.54</v>
      </c>
      <c r="M422" s="389" t="s">
        <v>412</v>
      </c>
      <c r="N422" s="406">
        <v>5436429.7246348262</v>
      </c>
      <c r="O422" s="402" t="s">
        <v>7382</v>
      </c>
    </row>
    <row r="423" spans="1:15" x14ac:dyDescent="0.25">
      <c r="A423" s="401" t="s">
        <v>4042</v>
      </c>
      <c r="B423" s="390" t="s">
        <v>251</v>
      </c>
      <c r="C423" s="390" t="s">
        <v>4043</v>
      </c>
      <c r="D423" s="390" t="s">
        <v>192</v>
      </c>
      <c r="E423" s="391" t="s">
        <v>252</v>
      </c>
      <c r="F423" s="389">
        <v>3</v>
      </c>
      <c r="G423" s="389" t="s">
        <v>244</v>
      </c>
      <c r="H423" s="406">
        <v>217.38</v>
      </c>
      <c r="I423" s="389" t="s">
        <v>244</v>
      </c>
      <c r="J423" s="406">
        <v>652.14</v>
      </c>
      <c r="K423" s="389" t="s">
        <v>244</v>
      </c>
      <c r="L423" s="406">
        <v>652.14</v>
      </c>
      <c r="M423" s="389" t="s">
        <v>412</v>
      </c>
      <c r="N423" s="406">
        <v>5437081.8646348268</v>
      </c>
      <c r="O423" s="402" t="s">
        <v>7715</v>
      </c>
    </row>
    <row r="424" spans="1:15" ht="25.5" x14ac:dyDescent="0.25">
      <c r="A424" s="401" t="s">
        <v>3216</v>
      </c>
      <c r="B424" s="390" t="s">
        <v>200</v>
      </c>
      <c r="C424" s="390" t="s">
        <v>3217</v>
      </c>
      <c r="D424" s="390" t="s">
        <v>192</v>
      </c>
      <c r="E424" s="391" t="s">
        <v>202</v>
      </c>
      <c r="F424" s="389">
        <v>5</v>
      </c>
      <c r="G424" s="389" t="s">
        <v>244</v>
      </c>
      <c r="H424" s="406">
        <v>129.9</v>
      </c>
      <c r="I424" s="389" t="s">
        <v>244</v>
      </c>
      <c r="J424" s="406">
        <v>649.5</v>
      </c>
      <c r="K424" s="389" t="s">
        <v>244</v>
      </c>
      <c r="L424" s="406">
        <v>649.5</v>
      </c>
      <c r="M424" s="389" t="s">
        <v>412</v>
      </c>
      <c r="N424" s="406">
        <v>5437731.3646348268</v>
      </c>
      <c r="O424" s="402" t="s">
        <v>8584</v>
      </c>
    </row>
    <row r="425" spans="1:15" x14ac:dyDescent="0.25">
      <c r="A425" s="401" t="s">
        <v>3243</v>
      </c>
      <c r="B425" s="390" t="s">
        <v>12</v>
      </c>
      <c r="C425" s="390" t="s">
        <v>3244</v>
      </c>
      <c r="D425" s="390" t="s">
        <v>192</v>
      </c>
      <c r="E425" s="391" t="s">
        <v>16</v>
      </c>
      <c r="F425" s="389">
        <v>8.0975999999999999</v>
      </c>
      <c r="G425" s="389" t="s">
        <v>244</v>
      </c>
      <c r="H425" s="406">
        <v>79.67</v>
      </c>
      <c r="I425" s="389" t="s">
        <v>244</v>
      </c>
      <c r="J425" s="406">
        <v>645.13579200000004</v>
      </c>
      <c r="K425" s="389" t="s">
        <v>244</v>
      </c>
      <c r="L425" s="406">
        <v>645.13579200000004</v>
      </c>
      <c r="M425" s="389" t="s">
        <v>412</v>
      </c>
      <c r="N425" s="406">
        <v>5438376.5004268261</v>
      </c>
      <c r="O425" s="402" t="s">
        <v>5746</v>
      </c>
    </row>
    <row r="426" spans="1:15" ht="25.5" x14ac:dyDescent="0.25">
      <c r="A426" s="401" t="s">
        <v>5027</v>
      </c>
      <c r="B426" s="390" t="s">
        <v>125</v>
      </c>
      <c r="C426" s="390" t="s">
        <v>5028</v>
      </c>
      <c r="D426" s="390" t="s">
        <v>192</v>
      </c>
      <c r="E426" s="391" t="s">
        <v>4</v>
      </c>
      <c r="F426" s="389">
        <v>1</v>
      </c>
      <c r="G426" s="389" t="s">
        <v>244</v>
      </c>
      <c r="H426" s="406">
        <v>645</v>
      </c>
      <c r="I426" s="389" t="s">
        <v>244</v>
      </c>
      <c r="J426" s="406">
        <v>645</v>
      </c>
      <c r="K426" s="389" t="s">
        <v>244</v>
      </c>
      <c r="L426" s="406">
        <v>645</v>
      </c>
      <c r="M426" s="389" t="s">
        <v>412</v>
      </c>
      <c r="N426" s="406">
        <v>5439021.5004268261</v>
      </c>
      <c r="O426" s="402" t="s">
        <v>7337</v>
      </c>
    </row>
    <row r="427" spans="1:15" x14ac:dyDescent="0.25">
      <c r="A427" s="401" t="s">
        <v>2040</v>
      </c>
      <c r="B427" s="390" t="s">
        <v>125</v>
      </c>
      <c r="C427" s="390" t="s">
        <v>2041</v>
      </c>
      <c r="D427" s="390" t="s">
        <v>192</v>
      </c>
      <c r="E427" s="391" t="s">
        <v>16</v>
      </c>
      <c r="F427" s="389">
        <v>5</v>
      </c>
      <c r="G427" s="389" t="s">
        <v>244</v>
      </c>
      <c r="H427" s="406">
        <v>129</v>
      </c>
      <c r="I427" s="389" t="s">
        <v>244</v>
      </c>
      <c r="J427" s="406">
        <v>645</v>
      </c>
      <c r="K427" s="389" t="s">
        <v>244</v>
      </c>
      <c r="L427" s="406">
        <v>645</v>
      </c>
      <c r="M427" s="389" t="s">
        <v>412</v>
      </c>
      <c r="N427" s="406">
        <v>5439666.5004268261</v>
      </c>
      <c r="O427" s="402" t="s">
        <v>5711</v>
      </c>
    </row>
    <row r="428" spans="1:15" ht="38.25" x14ac:dyDescent="0.25">
      <c r="A428" s="401" t="s">
        <v>5584</v>
      </c>
      <c r="B428" s="390" t="s">
        <v>12</v>
      </c>
      <c r="C428" s="390" t="s">
        <v>5585</v>
      </c>
      <c r="D428" s="390" t="s">
        <v>192</v>
      </c>
      <c r="E428" s="391" t="s">
        <v>3</v>
      </c>
      <c r="F428" s="389">
        <v>15.6</v>
      </c>
      <c r="G428" s="389" t="s">
        <v>244</v>
      </c>
      <c r="H428" s="406">
        <v>41.28</v>
      </c>
      <c r="I428" s="389" t="s">
        <v>244</v>
      </c>
      <c r="J428" s="406">
        <v>643.96799999999996</v>
      </c>
      <c r="K428" s="389" t="s">
        <v>244</v>
      </c>
      <c r="L428" s="406">
        <v>643.96799999999996</v>
      </c>
      <c r="M428" s="389" t="s">
        <v>412</v>
      </c>
      <c r="N428" s="406">
        <v>5440310.4684268264</v>
      </c>
      <c r="O428" s="402" t="s">
        <v>7716</v>
      </c>
    </row>
    <row r="429" spans="1:15" ht="51" x14ac:dyDescent="0.25">
      <c r="A429" s="401" t="s">
        <v>2906</v>
      </c>
      <c r="B429" s="390" t="s">
        <v>12</v>
      </c>
      <c r="C429" s="390" t="s">
        <v>2907</v>
      </c>
      <c r="D429" s="390" t="s">
        <v>192</v>
      </c>
      <c r="E429" s="391" t="s">
        <v>3</v>
      </c>
      <c r="F429" s="389">
        <v>108.60164399999999</v>
      </c>
      <c r="G429" s="389" t="s">
        <v>244</v>
      </c>
      <c r="H429" s="406">
        <v>5.92</v>
      </c>
      <c r="I429" s="389" t="s">
        <v>244</v>
      </c>
      <c r="J429" s="406">
        <v>642.92173247999995</v>
      </c>
      <c r="K429" s="389" t="s">
        <v>244</v>
      </c>
      <c r="L429" s="406">
        <v>642.92173247999995</v>
      </c>
      <c r="M429" s="389" t="s">
        <v>412</v>
      </c>
      <c r="N429" s="406">
        <v>5440953.3901593061</v>
      </c>
      <c r="O429" s="402" t="s">
        <v>8585</v>
      </c>
    </row>
    <row r="430" spans="1:15" ht="25.5" x14ac:dyDescent="0.25">
      <c r="A430" s="401" t="s">
        <v>5252</v>
      </c>
      <c r="B430" s="390" t="s">
        <v>12</v>
      </c>
      <c r="C430" s="390" t="s">
        <v>5253</v>
      </c>
      <c r="D430" s="390" t="s">
        <v>192</v>
      </c>
      <c r="E430" s="391" t="s">
        <v>105</v>
      </c>
      <c r="F430" s="389">
        <v>44.375500000000002</v>
      </c>
      <c r="G430" s="389" t="s">
        <v>244</v>
      </c>
      <c r="H430" s="406">
        <v>14.43</v>
      </c>
      <c r="I430" s="389" t="s">
        <v>244</v>
      </c>
      <c r="J430" s="406">
        <v>640.33846500000004</v>
      </c>
      <c r="K430" s="389" t="s">
        <v>244</v>
      </c>
      <c r="L430" s="406">
        <v>640.33846500000004</v>
      </c>
      <c r="M430" s="389" t="s">
        <v>412</v>
      </c>
      <c r="N430" s="406">
        <v>5441593.7286243066</v>
      </c>
      <c r="O430" s="402" t="s">
        <v>5258</v>
      </c>
    </row>
    <row r="431" spans="1:15" ht="51" x14ac:dyDescent="0.25">
      <c r="A431" s="401" t="s">
        <v>2077</v>
      </c>
      <c r="B431" s="390" t="s">
        <v>12</v>
      </c>
      <c r="C431" s="390" t="s">
        <v>2078</v>
      </c>
      <c r="D431" s="390" t="s">
        <v>192</v>
      </c>
      <c r="E431" s="391" t="s">
        <v>4</v>
      </c>
      <c r="F431" s="389">
        <v>7</v>
      </c>
      <c r="G431" s="389" t="s">
        <v>244</v>
      </c>
      <c r="H431" s="406">
        <v>91.02</v>
      </c>
      <c r="I431" s="389" t="s">
        <v>244</v>
      </c>
      <c r="J431" s="406">
        <v>637.14</v>
      </c>
      <c r="K431" s="389" t="s">
        <v>244</v>
      </c>
      <c r="L431" s="406">
        <v>637.14</v>
      </c>
      <c r="M431" s="389" t="s">
        <v>412</v>
      </c>
      <c r="N431" s="406">
        <v>5442230.8686243063</v>
      </c>
      <c r="O431" s="402" t="s">
        <v>4611</v>
      </c>
    </row>
    <row r="432" spans="1:15" ht="25.5" x14ac:dyDescent="0.25">
      <c r="A432" s="401" t="s">
        <v>3905</v>
      </c>
      <c r="B432" s="390" t="s">
        <v>12</v>
      </c>
      <c r="C432" s="390" t="s">
        <v>3906</v>
      </c>
      <c r="D432" s="390" t="s">
        <v>192</v>
      </c>
      <c r="E432" s="391" t="s">
        <v>4</v>
      </c>
      <c r="F432" s="389">
        <v>135.7467</v>
      </c>
      <c r="G432" s="389" t="s">
        <v>244</v>
      </c>
      <c r="H432" s="406">
        <v>4.6399999999999997</v>
      </c>
      <c r="I432" s="389" t="s">
        <v>244</v>
      </c>
      <c r="J432" s="406">
        <v>629.864688</v>
      </c>
      <c r="K432" s="389" t="s">
        <v>244</v>
      </c>
      <c r="L432" s="406">
        <v>629.864688</v>
      </c>
      <c r="M432" s="389" t="s">
        <v>412</v>
      </c>
      <c r="N432" s="406">
        <v>5442860.733312306</v>
      </c>
      <c r="O432" s="402" t="s">
        <v>7338</v>
      </c>
    </row>
    <row r="433" spans="1:15" ht="51" x14ac:dyDescent="0.25">
      <c r="A433" s="401" t="s">
        <v>3162</v>
      </c>
      <c r="B433" s="390" t="s">
        <v>12</v>
      </c>
      <c r="C433" s="390" t="s">
        <v>3163</v>
      </c>
      <c r="D433" s="390" t="s">
        <v>192</v>
      </c>
      <c r="E433" s="391" t="s">
        <v>4</v>
      </c>
      <c r="F433" s="389">
        <v>2</v>
      </c>
      <c r="G433" s="389" t="s">
        <v>244</v>
      </c>
      <c r="H433" s="406">
        <v>312.92</v>
      </c>
      <c r="I433" s="389" t="s">
        <v>244</v>
      </c>
      <c r="J433" s="406">
        <v>625.84</v>
      </c>
      <c r="K433" s="389" t="s">
        <v>244</v>
      </c>
      <c r="L433" s="406">
        <v>625.84</v>
      </c>
      <c r="M433" s="389" t="s">
        <v>412</v>
      </c>
      <c r="N433" s="406">
        <v>5443486.5733123068</v>
      </c>
      <c r="O433" s="402" t="s">
        <v>7383</v>
      </c>
    </row>
    <row r="434" spans="1:15" ht="25.5" x14ac:dyDescent="0.25">
      <c r="A434" s="401" t="s">
        <v>3015</v>
      </c>
      <c r="B434" s="390" t="s">
        <v>253</v>
      </c>
      <c r="C434" s="390" t="s">
        <v>3016</v>
      </c>
      <c r="D434" s="390" t="s">
        <v>192</v>
      </c>
      <c r="E434" s="391" t="s">
        <v>4</v>
      </c>
      <c r="F434" s="389">
        <v>146</v>
      </c>
      <c r="G434" s="389" t="s">
        <v>244</v>
      </c>
      <c r="H434" s="406">
        <v>4.28</v>
      </c>
      <c r="I434" s="389" t="s">
        <v>244</v>
      </c>
      <c r="J434" s="406">
        <v>624.88</v>
      </c>
      <c r="K434" s="389" t="s">
        <v>244</v>
      </c>
      <c r="L434" s="406">
        <v>624.88</v>
      </c>
      <c r="M434" s="389" t="s">
        <v>412</v>
      </c>
      <c r="N434" s="406">
        <v>5444111.4533123067</v>
      </c>
      <c r="O434" s="402" t="s">
        <v>7717</v>
      </c>
    </row>
    <row r="435" spans="1:15" ht="25.5" x14ac:dyDescent="0.25">
      <c r="A435" s="401" t="s">
        <v>3372</v>
      </c>
      <c r="B435" s="390" t="s">
        <v>125</v>
      </c>
      <c r="C435" s="390" t="s">
        <v>3373</v>
      </c>
      <c r="D435" s="390" t="s">
        <v>192</v>
      </c>
      <c r="E435" s="391" t="s">
        <v>3</v>
      </c>
      <c r="F435" s="389">
        <v>31.5</v>
      </c>
      <c r="G435" s="389" t="s">
        <v>244</v>
      </c>
      <c r="H435" s="406">
        <v>19.829999999999998</v>
      </c>
      <c r="I435" s="389" t="s">
        <v>244</v>
      </c>
      <c r="J435" s="406">
        <v>624.64499999999998</v>
      </c>
      <c r="K435" s="389" t="s">
        <v>244</v>
      </c>
      <c r="L435" s="406">
        <v>624.64499999999998</v>
      </c>
      <c r="M435" s="389" t="s">
        <v>412</v>
      </c>
      <c r="N435" s="406">
        <v>5444736.0983123062</v>
      </c>
      <c r="O435" s="402" t="s">
        <v>5236</v>
      </c>
    </row>
    <row r="436" spans="1:15" ht="38.25" x14ac:dyDescent="0.25">
      <c r="A436" s="401" t="s">
        <v>2011</v>
      </c>
      <c r="B436" s="390" t="s">
        <v>12</v>
      </c>
      <c r="C436" s="390" t="s">
        <v>2012</v>
      </c>
      <c r="D436" s="390" t="s">
        <v>192</v>
      </c>
      <c r="E436" s="391" t="s">
        <v>4</v>
      </c>
      <c r="F436" s="389">
        <v>16</v>
      </c>
      <c r="G436" s="389" t="s">
        <v>244</v>
      </c>
      <c r="H436" s="406">
        <v>39.03</v>
      </c>
      <c r="I436" s="389" t="s">
        <v>244</v>
      </c>
      <c r="J436" s="406">
        <v>624.48</v>
      </c>
      <c r="K436" s="389" t="s">
        <v>244</v>
      </c>
      <c r="L436" s="406">
        <v>624.48</v>
      </c>
      <c r="M436" s="389" t="s">
        <v>412</v>
      </c>
      <c r="N436" s="406">
        <v>5445360.5783123067</v>
      </c>
      <c r="O436" s="402" t="s">
        <v>8586</v>
      </c>
    </row>
    <row r="437" spans="1:15" ht="25.5" x14ac:dyDescent="0.25">
      <c r="A437" s="401" t="s">
        <v>3052</v>
      </c>
      <c r="B437" s="390" t="s">
        <v>125</v>
      </c>
      <c r="C437" s="390" t="s">
        <v>3053</v>
      </c>
      <c r="D437" s="390" t="s">
        <v>192</v>
      </c>
      <c r="E437" s="391" t="s">
        <v>4</v>
      </c>
      <c r="F437" s="389">
        <v>13</v>
      </c>
      <c r="G437" s="389" t="s">
        <v>244</v>
      </c>
      <c r="H437" s="406">
        <v>47.5</v>
      </c>
      <c r="I437" s="389" t="s">
        <v>244</v>
      </c>
      <c r="J437" s="406">
        <v>617.5</v>
      </c>
      <c r="K437" s="389" t="s">
        <v>244</v>
      </c>
      <c r="L437" s="406">
        <v>617.5</v>
      </c>
      <c r="M437" s="389" t="s">
        <v>412</v>
      </c>
      <c r="N437" s="406">
        <v>5445978.0783123067</v>
      </c>
      <c r="O437" s="402" t="s">
        <v>5259</v>
      </c>
    </row>
    <row r="438" spans="1:15" ht="38.25" x14ac:dyDescent="0.25">
      <c r="A438" s="401" t="s">
        <v>3001</v>
      </c>
      <c r="B438" s="390" t="s">
        <v>12</v>
      </c>
      <c r="C438" s="390" t="s">
        <v>3002</v>
      </c>
      <c r="D438" s="390" t="s">
        <v>192</v>
      </c>
      <c r="E438" s="391" t="s">
        <v>4</v>
      </c>
      <c r="F438" s="389">
        <v>23</v>
      </c>
      <c r="G438" s="389" t="s">
        <v>244</v>
      </c>
      <c r="H438" s="406">
        <v>26.78</v>
      </c>
      <c r="I438" s="389" t="s">
        <v>244</v>
      </c>
      <c r="J438" s="406">
        <v>615.94000000000005</v>
      </c>
      <c r="K438" s="389" t="s">
        <v>244</v>
      </c>
      <c r="L438" s="406">
        <v>615.94000000000005</v>
      </c>
      <c r="M438" s="389" t="s">
        <v>412</v>
      </c>
      <c r="N438" s="406">
        <v>5446594.0183123061</v>
      </c>
      <c r="O438" s="402" t="s">
        <v>5712</v>
      </c>
    </row>
    <row r="439" spans="1:15" ht="38.25" x14ac:dyDescent="0.25">
      <c r="A439" s="401" t="s">
        <v>3873</v>
      </c>
      <c r="B439" s="390" t="s">
        <v>12</v>
      </c>
      <c r="C439" s="390" t="s">
        <v>3874</v>
      </c>
      <c r="D439" s="390" t="s">
        <v>192</v>
      </c>
      <c r="E439" s="391" t="s">
        <v>4</v>
      </c>
      <c r="F439" s="389">
        <v>1</v>
      </c>
      <c r="G439" s="389" t="s">
        <v>244</v>
      </c>
      <c r="H439" s="406">
        <v>612.62</v>
      </c>
      <c r="I439" s="389" t="s">
        <v>244</v>
      </c>
      <c r="J439" s="406">
        <v>612.62</v>
      </c>
      <c r="K439" s="389" t="s">
        <v>244</v>
      </c>
      <c r="L439" s="406">
        <v>612.62</v>
      </c>
      <c r="M439" s="389" t="s">
        <v>412</v>
      </c>
      <c r="N439" s="406">
        <v>5447206.6383123063</v>
      </c>
      <c r="O439" s="402" t="s">
        <v>4612</v>
      </c>
    </row>
    <row r="440" spans="1:15" ht="25.5" x14ac:dyDescent="0.25">
      <c r="A440" s="401" t="s">
        <v>2085</v>
      </c>
      <c r="B440" s="390" t="s">
        <v>12</v>
      </c>
      <c r="C440" s="390" t="s">
        <v>2086</v>
      </c>
      <c r="D440" s="390" t="s">
        <v>192</v>
      </c>
      <c r="E440" s="391" t="s">
        <v>4</v>
      </c>
      <c r="F440" s="389">
        <v>16</v>
      </c>
      <c r="G440" s="389" t="s">
        <v>244</v>
      </c>
      <c r="H440" s="406">
        <v>37.42</v>
      </c>
      <c r="I440" s="389" t="s">
        <v>244</v>
      </c>
      <c r="J440" s="406">
        <v>598.72</v>
      </c>
      <c r="K440" s="389" t="s">
        <v>244</v>
      </c>
      <c r="L440" s="406">
        <v>598.72</v>
      </c>
      <c r="M440" s="389" t="s">
        <v>412</v>
      </c>
      <c r="N440" s="406">
        <v>5447805.358312306</v>
      </c>
      <c r="O440" s="402" t="s">
        <v>3449</v>
      </c>
    </row>
    <row r="441" spans="1:15" ht="25.5" x14ac:dyDescent="0.25">
      <c r="A441" s="401" t="s">
        <v>4314</v>
      </c>
      <c r="B441" s="390" t="s">
        <v>12</v>
      </c>
      <c r="C441" s="390" t="s">
        <v>4315</v>
      </c>
      <c r="D441" s="390" t="s">
        <v>215</v>
      </c>
      <c r="E441" s="391" t="s">
        <v>104</v>
      </c>
      <c r="F441" s="389">
        <v>11.45671146478068</v>
      </c>
      <c r="G441" s="389" t="s">
        <v>244</v>
      </c>
      <c r="H441" s="406">
        <v>50.12</v>
      </c>
      <c r="I441" s="389" t="s">
        <v>244</v>
      </c>
      <c r="J441" s="406">
        <v>574.21037861480772</v>
      </c>
      <c r="K441" s="389" t="s">
        <v>244</v>
      </c>
      <c r="L441" s="406">
        <v>574.21037861480772</v>
      </c>
      <c r="M441" s="389" t="s">
        <v>412</v>
      </c>
      <c r="N441" s="406">
        <v>5448379.5686909212</v>
      </c>
      <c r="O441" s="402" t="s">
        <v>3420</v>
      </c>
    </row>
    <row r="442" spans="1:15" ht="25.5" x14ac:dyDescent="0.25">
      <c r="A442" s="401" t="s">
        <v>4434</v>
      </c>
      <c r="B442" s="390" t="s">
        <v>3445</v>
      </c>
      <c r="C442" s="390" t="s">
        <v>4435</v>
      </c>
      <c r="D442" s="390" t="s">
        <v>203</v>
      </c>
      <c r="E442" s="391" t="s">
        <v>104</v>
      </c>
      <c r="F442" s="389">
        <v>6.04</v>
      </c>
      <c r="G442" s="389">
        <v>0</v>
      </c>
      <c r="H442" s="406">
        <v>92.444800000000001</v>
      </c>
      <c r="I442" s="389">
        <v>51.749699999999997</v>
      </c>
      <c r="J442" s="406">
        <v>558.36659199999997</v>
      </c>
      <c r="K442" s="389">
        <v>0</v>
      </c>
      <c r="L442" s="406">
        <v>558.36659199999997</v>
      </c>
      <c r="M442" s="389" t="s">
        <v>412</v>
      </c>
      <c r="N442" s="406">
        <v>5448937.9352829214</v>
      </c>
      <c r="O442" s="402" t="s">
        <v>4613</v>
      </c>
    </row>
    <row r="443" spans="1:15" ht="38.25" x14ac:dyDescent="0.25">
      <c r="A443" s="401" t="s">
        <v>5158</v>
      </c>
      <c r="B443" s="390" t="s">
        <v>12</v>
      </c>
      <c r="C443" s="390" t="s">
        <v>5159</v>
      </c>
      <c r="D443" s="390" t="s">
        <v>192</v>
      </c>
      <c r="E443" s="391" t="s">
        <v>3</v>
      </c>
      <c r="F443" s="389">
        <v>174.8</v>
      </c>
      <c r="G443" s="389" t="s">
        <v>244</v>
      </c>
      <c r="H443" s="406">
        <v>3.16</v>
      </c>
      <c r="I443" s="389" t="s">
        <v>244</v>
      </c>
      <c r="J443" s="406">
        <v>552.36800000000005</v>
      </c>
      <c r="K443" s="389" t="s">
        <v>244</v>
      </c>
      <c r="L443" s="406">
        <v>552.36800000000005</v>
      </c>
      <c r="M443" s="389" t="s">
        <v>412</v>
      </c>
      <c r="N443" s="406">
        <v>5449490.3032829212</v>
      </c>
      <c r="O443" s="402" t="s">
        <v>3450</v>
      </c>
    </row>
    <row r="444" spans="1:15" x14ac:dyDescent="0.25">
      <c r="A444" s="401" t="s">
        <v>2081</v>
      </c>
      <c r="B444" s="390" t="s">
        <v>12</v>
      </c>
      <c r="C444" s="390" t="s">
        <v>2082</v>
      </c>
      <c r="D444" s="390" t="s">
        <v>192</v>
      </c>
      <c r="E444" s="391" t="s">
        <v>16</v>
      </c>
      <c r="F444" s="389">
        <v>12.408753600000001</v>
      </c>
      <c r="G444" s="389" t="s">
        <v>244</v>
      </c>
      <c r="H444" s="406">
        <v>44.51</v>
      </c>
      <c r="I444" s="389" t="s">
        <v>244</v>
      </c>
      <c r="J444" s="406">
        <v>552.31362273599996</v>
      </c>
      <c r="K444" s="389" t="s">
        <v>244</v>
      </c>
      <c r="L444" s="406">
        <v>552.31362273599996</v>
      </c>
      <c r="M444" s="389" t="s">
        <v>412</v>
      </c>
      <c r="N444" s="406">
        <v>5450042.6169056576</v>
      </c>
      <c r="O444" s="402" t="s">
        <v>3421</v>
      </c>
    </row>
    <row r="445" spans="1:15" ht="38.25" x14ac:dyDescent="0.25">
      <c r="A445" s="401" t="s">
        <v>1848</v>
      </c>
      <c r="B445" s="390" t="s">
        <v>12</v>
      </c>
      <c r="C445" s="390" t="s">
        <v>1849</v>
      </c>
      <c r="D445" s="390" t="s">
        <v>192</v>
      </c>
      <c r="E445" s="391" t="s">
        <v>16</v>
      </c>
      <c r="F445" s="389">
        <v>716.03200000000004</v>
      </c>
      <c r="G445" s="389" t="s">
        <v>244</v>
      </c>
      <c r="H445" s="406">
        <v>0.77</v>
      </c>
      <c r="I445" s="389" t="s">
        <v>244</v>
      </c>
      <c r="J445" s="406">
        <v>551.34464000000003</v>
      </c>
      <c r="K445" s="389" t="s">
        <v>244</v>
      </c>
      <c r="L445" s="406">
        <v>551.34464000000003</v>
      </c>
      <c r="M445" s="389" t="s">
        <v>412</v>
      </c>
      <c r="N445" s="406">
        <v>5450593.9615456574</v>
      </c>
      <c r="O445" s="402" t="s">
        <v>3281</v>
      </c>
    </row>
    <row r="446" spans="1:15" ht="25.5" x14ac:dyDescent="0.25">
      <c r="A446" s="401" t="s">
        <v>7450</v>
      </c>
      <c r="B446" s="390" t="s">
        <v>12</v>
      </c>
      <c r="C446" s="390" t="s">
        <v>7451</v>
      </c>
      <c r="D446" s="390" t="s">
        <v>192</v>
      </c>
      <c r="E446" s="391" t="s">
        <v>4</v>
      </c>
      <c r="F446" s="389">
        <v>11</v>
      </c>
      <c r="G446" s="389" t="s">
        <v>244</v>
      </c>
      <c r="H446" s="406">
        <v>49.77</v>
      </c>
      <c r="I446" s="389" t="s">
        <v>244</v>
      </c>
      <c r="J446" s="406">
        <v>547.47</v>
      </c>
      <c r="K446" s="389" t="s">
        <v>244</v>
      </c>
      <c r="L446" s="406">
        <v>547.47</v>
      </c>
      <c r="M446" s="389" t="s">
        <v>412</v>
      </c>
      <c r="N446" s="406">
        <v>5451141.4315456571</v>
      </c>
      <c r="O446" s="402" t="s">
        <v>4614</v>
      </c>
    </row>
    <row r="447" spans="1:15" ht="25.5" x14ac:dyDescent="0.25">
      <c r="A447" s="401" t="s">
        <v>4302</v>
      </c>
      <c r="B447" s="390" t="s">
        <v>12</v>
      </c>
      <c r="C447" s="390" t="s">
        <v>4303</v>
      </c>
      <c r="D447" s="390" t="s">
        <v>215</v>
      </c>
      <c r="E447" s="391" t="s">
        <v>104</v>
      </c>
      <c r="F447" s="389">
        <v>19.152594788742</v>
      </c>
      <c r="G447" s="389" t="s">
        <v>244</v>
      </c>
      <c r="H447" s="406">
        <v>28.58</v>
      </c>
      <c r="I447" s="389" t="s">
        <v>244</v>
      </c>
      <c r="J447" s="406">
        <v>547.38115906224641</v>
      </c>
      <c r="K447" s="389" t="s">
        <v>244</v>
      </c>
      <c r="L447" s="406">
        <v>547.38115906224641</v>
      </c>
      <c r="M447" s="389" t="s">
        <v>412</v>
      </c>
      <c r="N447" s="406">
        <v>5451688.8127047196</v>
      </c>
      <c r="O447" s="402" t="s">
        <v>3278</v>
      </c>
    </row>
    <row r="448" spans="1:15" ht="25.5" x14ac:dyDescent="0.25">
      <c r="A448" s="401" t="s">
        <v>4254</v>
      </c>
      <c r="B448" s="390" t="s">
        <v>125</v>
      </c>
      <c r="C448" s="390" t="s">
        <v>4255</v>
      </c>
      <c r="D448" s="390" t="s">
        <v>192</v>
      </c>
      <c r="E448" s="391" t="s">
        <v>4</v>
      </c>
      <c r="F448" s="389">
        <v>36</v>
      </c>
      <c r="G448" s="389" t="s">
        <v>244</v>
      </c>
      <c r="H448" s="406">
        <v>15</v>
      </c>
      <c r="I448" s="389" t="s">
        <v>244</v>
      </c>
      <c r="J448" s="406">
        <v>540</v>
      </c>
      <c r="K448" s="389" t="s">
        <v>244</v>
      </c>
      <c r="L448" s="406">
        <v>540</v>
      </c>
      <c r="M448" s="389" t="s">
        <v>412</v>
      </c>
      <c r="N448" s="406">
        <v>5452228.8127047196</v>
      </c>
      <c r="O448" s="402" t="s">
        <v>3422</v>
      </c>
    </row>
    <row r="449" spans="1:15" ht="38.25" x14ac:dyDescent="0.25">
      <c r="A449" s="401" t="s">
        <v>4494</v>
      </c>
      <c r="B449" s="390" t="s">
        <v>12</v>
      </c>
      <c r="C449" s="390" t="s">
        <v>4495</v>
      </c>
      <c r="D449" s="390" t="s">
        <v>192</v>
      </c>
      <c r="E449" s="391" t="s">
        <v>3</v>
      </c>
      <c r="F449" s="389">
        <v>180</v>
      </c>
      <c r="G449" s="389" t="s">
        <v>244</v>
      </c>
      <c r="H449" s="406">
        <v>3</v>
      </c>
      <c r="I449" s="389" t="s">
        <v>244</v>
      </c>
      <c r="J449" s="406">
        <v>540</v>
      </c>
      <c r="K449" s="389" t="s">
        <v>244</v>
      </c>
      <c r="L449" s="406">
        <v>540</v>
      </c>
      <c r="M449" s="389" t="s">
        <v>412</v>
      </c>
      <c r="N449" s="406">
        <v>5452768.8127047196</v>
      </c>
      <c r="O449" s="402" t="s">
        <v>4615</v>
      </c>
    </row>
    <row r="450" spans="1:15" ht="51" x14ac:dyDescent="0.25">
      <c r="A450" s="401" t="s">
        <v>4199</v>
      </c>
      <c r="B450" s="390" t="s">
        <v>12</v>
      </c>
      <c r="C450" s="390" t="s">
        <v>4200</v>
      </c>
      <c r="D450" s="390" t="s">
        <v>192</v>
      </c>
      <c r="E450" s="391" t="s">
        <v>105</v>
      </c>
      <c r="F450" s="389">
        <v>79.032542399999997</v>
      </c>
      <c r="G450" s="389" t="s">
        <v>244</v>
      </c>
      <c r="H450" s="406">
        <v>6.79</v>
      </c>
      <c r="I450" s="389" t="s">
        <v>244</v>
      </c>
      <c r="J450" s="406">
        <v>536.63096289600003</v>
      </c>
      <c r="K450" s="389" t="s">
        <v>244</v>
      </c>
      <c r="L450" s="406">
        <v>536.63096289600003</v>
      </c>
      <c r="M450" s="389" t="s">
        <v>412</v>
      </c>
      <c r="N450" s="406">
        <v>5453305.4436676158</v>
      </c>
      <c r="O450" s="402" t="s">
        <v>3320</v>
      </c>
    </row>
    <row r="451" spans="1:15" ht="38.25" x14ac:dyDescent="0.25">
      <c r="A451" s="401" t="s">
        <v>771</v>
      </c>
      <c r="B451" s="390" t="s">
        <v>12</v>
      </c>
      <c r="C451" s="390" t="s">
        <v>772</v>
      </c>
      <c r="D451" s="390" t="s">
        <v>192</v>
      </c>
      <c r="E451" s="391" t="s">
        <v>4</v>
      </c>
      <c r="F451" s="389">
        <v>31</v>
      </c>
      <c r="G451" s="389" t="s">
        <v>244</v>
      </c>
      <c r="H451" s="406">
        <v>17.27</v>
      </c>
      <c r="I451" s="389" t="s">
        <v>244</v>
      </c>
      <c r="J451" s="406">
        <v>535.37</v>
      </c>
      <c r="K451" s="389" t="s">
        <v>244</v>
      </c>
      <c r="L451" s="406">
        <v>535.37</v>
      </c>
      <c r="M451" s="389" t="s">
        <v>412</v>
      </c>
      <c r="N451" s="406">
        <v>5453840.8136676159</v>
      </c>
      <c r="O451" s="402" t="s">
        <v>2513</v>
      </c>
    </row>
    <row r="452" spans="1:15" ht="25.5" x14ac:dyDescent="0.25">
      <c r="A452" s="401" t="s">
        <v>4052</v>
      </c>
      <c r="B452" s="390" t="s">
        <v>125</v>
      </c>
      <c r="C452" s="390" t="s">
        <v>4053</v>
      </c>
      <c r="D452" s="390" t="s">
        <v>192</v>
      </c>
      <c r="E452" s="391" t="s">
        <v>4</v>
      </c>
      <c r="F452" s="389">
        <v>6</v>
      </c>
      <c r="G452" s="389" t="s">
        <v>244</v>
      </c>
      <c r="H452" s="406">
        <v>89</v>
      </c>
      <c r="I452" s="389" t="s">
        <v>244</v>
      </c>
      <c r="J452" s="406">
        <v>534</v>
      </c>
      <c r="K452" s="389" t="s">
        <v>244</v>
      </c>
      <c r="L452" s="406">
        <v>534</v>
      </c>
      <c r="M452" s="389" t="s">
        <v>412</v>
      </c>
      <c r="N452" s="406">
        <v>5454374.8136676159</v>
      </c>
      <c r="O452" s="402" t="s">
        <v>3451</v>
      </c>
    </row>
    <row r="453" spans="1:15" ht="25.5" x14ac:dyDescent="0.25">
      <c r="A453" s="401" t="s">
        <v>5137</v>
      </c>
      <c r="B453" s="390" t="s">
        <v>12</v>
      </c>
      <c r="C453" s="390" t="s">
        <v>5138</v>
      </c>
      <c r="D453" s="390" t="s">
        <v>192</v>
      </c>
      <c r="E453" s="391" t="s">
        <v>4</v>
      </c>
      <c r="F453" s="389">
        <v>28</v>
      </c>
      <c r="G453" s="389" t="s">
        <v>244</v>
      </c>
      <c r="H453" s="406">
        <v>19.010000000000002</v>
      </c>
      <c r="I453" s="389" t="s">
        <v>244</v>
      </c>
      <c r="J453" s="406">
        <v>532.28</v>
      </c>
      <c r="K453" s="389" t="s">
        <v>244</v>
      </c>
      <c r="L453" s="406">
        <v>532.28</v>
      </c>
      <c r="M453" s="389" t="s">
        <v>412</v>
      </c>
      <c r="N453" s="406">
        <v>5454907.0936676152</v>
      </c>
      <c r="O453" s="402" t="s">
        <v>4616</v>
      </c>
    </row>
    <row r="454" spans="1:15" ht="25.5" x14ac:dyDescent="0.25">
      <c r="A454" s="401" t="s">
        <v>4318</v>
      </c>
      <c r="B454" s="390" t="s">
        <v>12</v>
      </c>
      <c r="C454" s="390" t="s">
        <v>4319</v>
      </c>
      <c r="D454" s="390" t="s">
        <v>215</v>
      </c>
      <c r="E454" s="391" t="s">
        <v>104</v>
      </c>
      <c r="F454" s="389">
        <v>15.735474949780681</v>
      </c>
      <c r="G454" s="389" t="s">
        <v>244</v>
      </c>
      <c r="H454" s="406">
        <v>33.17</v>
      </c>
      <c r="I454" s="389" t="s">
        <v>244</v>
      </c>
      <c r="J454" s="406">
        <v>521.9457040842251</v>
      </c>
      <c r="K454" s="389" t="s">
        <v>244</v>
      </c>
      <c r="L454" s="406">
        <v>521.9457040842251</v>
      </c>
      <c r="M454" s="389" t="s">
        <v>412</v>
      </c>
      <c r="N454" s="406">
        <v>5455429.0393717</v>
      </c>
      <c r="O454" s="402" t="s">
        <v>2427</v>
      </c>
    </row>
    <row r="455" spans="1:15" ht="25.5" x14ac:dyDescent="0.25">
      <c r="A455" s="401" t="s">
        <v>2954</v>
      </c>
      <c r="B455" s="390" t="s">
        <v>200</v>
      </c>
      <c r="C455" s="390" t="s">
        <v>2955</v>
      </c>
      <c r="D455" s="390" t="s">
        <v>192</v>
      </c>
      <c r="E455" s="391" t="s">
        <v>297</v>
      </c>
      <c r="F455" s="389">
        <v>33</v>
      </c>
      <c r="G455" s="389" t="s">
        <v>244</v>
      </c>
      <c r="H455" s="406">
        <v>15.77</v>
      </c>
      <c r="I455" s="389" t="s">
        <v>244</v>
      </c>
      <c r="J455" s="406">
        <v>520.41</v>
      </c>
      <c r="K455" s="389" t="s">
        <v>244</v>
      </c>
      <c r="L455" s="406">
        <v>520.41</v>
      </c>
      <c r="M455" s="389" t="s">
        <v>412</v>
      </c>
      <c r="N455" s="406">
        <v>5455949.4493716992</v>
      </c>
      <c r="O455" s="402" t="s">
        <v>3452</v>
      </c>
    </row>
    <row r="456" spans="1:15" ht="25.5" x14ac:dyDescent="0.25">
      <c r="A456" s="401" t="s">
        <v>1989</v>
      </c>
      <c r="B456" s="390" t="s">
        <v>12</v>
      </c>
      <c r="C456" s="390" t="s">
        <v>1990</v>
      </c>
      <c r="D456" s="390" t="s">
        <v>192</v>
      </c>
      <c r="E456" s="391" t="s">
        <v>4</v>
      </c>
      <c r="F456" s="389">
        <v>151</v>
      </c>
      <c r="G456" s="389" t="s">
        <v>244</v>
      </c>
      <c r="H456" s="406">
        <v>3.43</v>
      </c>
      <c r="I456" s="389" t="s">
        <v>244</v>
      </c>
      <c r="J456" s="406">
        <v>517.92999999999995</v>
      </c>
      <c r="K456" s="389" t="s">
        <v>244</v>
      </c>
      <c r="L456" s="406">
        <v>517.92999999999995</v>
      </c>
      <c r="M456" s="389" t="s">
        <v>412</v>
      </c>
      <c r="N456" s="406">
        <v>5456467.3793716999</v>
      </c>
      <c r="O456" s="402" t="s">
        <v>3437</v>
      </c>
    </row>
    <row r="457" spans="1:15" x14ac:dyDescent="0.25">
      <c r="A457" s="401" t="s">
        <v>2143</v>
      </c>
      <c r="B457" s="390" t="s">
        <v>12</v>
      </c>
      <c r="C457" s="390" t="s">
        <v>2144</v>
      </c>
      <c r="D457" s="390" t="s">
        <v>215</v>
      </c>
      <c r="E457" s="391" t="s">
        <v>104</v>
      </c>
      <c r="F457" s="389">
        <v>16.556803070000001</v>
      </c>
      <c r="G457" s="389" t="s">
        <v>244</v>
      </c>
      <c r="H457" s="406">
        <v>30.94</v>
      </c>
      <c r="I457" s="389" t="s">
        <v>244</v>
      </c>
      <c r="J457" s="406">
        <v>512.26748698580002</v>
      </c>
      <c r="K457" s="389" t="s">
        <v>244</v>
      </c>
      <c r="L457" s="406">
        <v>512.26748698580002</v>
      </c>
      <c r="M457" s="389" t="s">
        <v>412</v>
      </c>
      <c r="N457" s="406">
        <v>5456979.6468586856</v>
      </c>
      <c r="O457" s="402" t="s">
        <v>4617</v>
      </c>
    </row>
    <row r="458" spans="1:15" ht="25.5" x14ac:dyDescent="0.25">
      <c r="A458" s="401" t="s">
        <v>5071</v>
      </c>
      <c r="B458" s="390" t="s">
        <v>12</v>
      </c>
      <c r="C458" s="390" t="s">
        <v>5072</v>
      </c>
      <c r="D458" s="390" t="s">
        <v>192</v>
      </c>
      <c r="E458" s="391" t="s">
        <v>3</v>
      </c>
      <c r="F458" s="389">
        <v>37.774799999999999</v>
      </c>
      <c r="G458" s="389" t="s">
        <v>244</v>
      </c>
      <c r="H458" s="406">
        <v>13.52</v>
      </c>
      <c r="I458" s="389" t="s">
        <v>244</v>
      </c>
      <c r="J458" s="406">
        <v>510.71529600000002</v>
      </c>
      <c r="K458" s="389" t="s">
        <v>244</v>
      </c>
      <c r="L458" s="406">
        <v>510.71529600000002</v>
      </c>
      <c r="M458" s="389" t="s">
        <v>412</v>
      </c>
      <c r="N458" s="406">
        <v>5457490.3621546859</v>
      </c>
      <c r="O458" s="402" t="s">
        <v>3279</v>
      </c>
    </row>
    <row r="459" spans="1:15" ht="51" x14ac:dyDescent="0.25">
      <c r="A459" s="401" t="s">
        <v>3871</v>
      </c>
      <c r="B459" s="390" t="s">
        <v>12</v>
      </c>
      <c r="C459" s="390" t="s">
        <v>3872</v>
      </c>
      <c r="D459" s="390" t="s">
        <v>192</v>
      </c>
      <c r="E459" s="391" t="s">
        <v>4</v>
      </c>
      <c r="F459" s="389">
        <v>2</v>
      </c>
      <c r="G459" s="389" t="s">
        <v>244</v>
      </c>
      <c r="H459" s="406">
        <v>249.14</v>
      </c>
      <c r="I459" s="389" t="s">
        <v>244</v>
      </c>
      <c r="J459" s="406">
        <v>498.28</v>
      </c>
      <c r="K459" s="389" t="s">
        <v>244</v>
      </c>
      <c r="L459" s="406">
        <v>498.28</v>
      </c>
      <c r="M459" s="389" t="s">
        <v>412</v>
      </c>
      <c r="N459" s="406">
        <v>5457988.6421546852</v>
      </c>
      <c r="O459" s="402" t="s">
        <v>3453</v>
      </c>
    </row>
    <row r="460" spans="1:15" ht="38.25" x14ac:dyDescent="0.25">
      <c r="A460" s="401" t="s">
        <v>4169</v>
      </c>
      <c r="B460" s="390" t="s">
        <v>251</v>
      </c>
      <c r="C460" s="390" t="s">
        <v>4170</v>
      </c>
      <c r="D460" s="390" t="s">
        <v>192</v>
      </c>
      <c r="E460" s="391" t="s">
        <v>252</v>
      </c>
      <c r="F460" s="389">
        <v>1</v>
      </c>
      <c r="G460" s="389" t="s">
        <v>244</v>
      </c>
      <c r="H460" s="406">
        <v>490.41</v>
      </c>
      <c r="I460" s="389" t="s">
        <v>244</v>
      </c>
      <c r="J460" s="406">
        <v>490.41</v>
      </c>
      <c r="K460" s="389" t="s">
        <v>244</v>
      </c>
      <c r="L460" s="406">
        <v>490.41</v>
      </c>
      <c r="M460" s="389" t="s">
        <v>412</v>
      </c>
      <c r="N460" s="406">
        <v>5458479.0521546854</v>
      </c>
      <c r="O460" s="402" t="s">
        <v>3438</v>
      </c>
    </row>
    <row r="461" spans="1:15" ht="38.25" x14ac:dyDescent="0.25">
      <c r="A461" s="401" t="s">
        <v>3225</v>
      </c>
      <c r="B461" s="390" t="s">
        <v>12</v>
      </c>
      <c r="C461" s="390" t="s">
        <v>3226</v>
      </c>
      <c r="D461" s="390" t="s">
        <v>192</v>
      </c>
      <c r="E461" s="391" t="s">
        <v>4</v>
      </c>
      <c r="F461" s="389">
        <v>4</v>
      </c>
      <c r="G461" s="389" t="s">
        <v>244</v>
      </c>
      <c r="H461" s="406">
        <v>116.4</v>
      </c>
      <c r="I461" s="389" t="s">
        <v>244</v>
      </c>
      <c r="J461" s="406">
        <v>465.6</v>
      </c>
      <c r="K461" s="389" t="s">
        <v>244</v>
      </c>
      <c r="L461" s="406">
        <v>465.6</v>
      </c>
      <c r="M461" s="389" t="s">
        <v>412</v>
      </c>
      <c r="N461" s="406">
        <v>5458944.6521546859</v>
      </c>
      <c r="O461" s="402" t="s">
        <v>3438</v>
      </c>
    </row>
    <row r="462" spans="1:15" ht="25.5" x14ac:dyDescent="0.25">
      <c r="A462" s="401" t="s">
        <v>654</v>
      </c>
      <c r="B462" s="390" t="s">
        <v>12</v>
      </c>
      <c r="C462" s="390" t="s">
        <v>655</v>
      </c>
      <c r="D462" s="390" t="s">
        <v>192</v>
      </c>
      <c r="E462" s="391" t="s">
        <v>16</v>
      </c>
      <c r="F462" s="389">
        <v>27.997604639999999</v>
      </c>
      <c r="G462" s="389" t="s">
        <v>244</v>
      </c>
      <c r="H462" s="406">
        <v>16.59</v>
      </c>
      <c r="I462" s="389" t="s">
        <v>244</v>
      </c>
      <c r="J462" s="406">
        <v>464.48026097759998</v>
      </c>
      <c r="K462" s="389" t="s">
        <v>244</v>
      </c>
      <c r="L462" s="406">
        <v>464.48026097759998</v>
      </c>
      <c r="M462" s="389" t="s">
        <v>412</v>
      </c>
      <c r="N462" s="406">
        <v>5459409.1324156635</v>
      </c>
      <c r="O462" s="402" t="s">
        <v>3321</v>
      </c>
    </row>
    <row r="463" spans="1:15" x14ac:dyDescent="0.25">
      <c r="A463" s="401" t="s">
        <v>3229</v>
      </c>
      <c r="B463" s="390" t="s">
        <v>12</v>
      </c>
      <c r="C463" s="390" t="s">
        <v>3230</v>
      </c>
      <c r="D463" s="390" t="s">
        <v>215</v>
      </c>
      <c r="E463" s="391" t="s">
        <v>104</v>
      </c>
      <c r="F463" s="389">
        <v>29.044692592659999</v>
      </c>
      <c r="G463" s="389" t="s">
        <v>244</v>
      </c>
      <c r="H463" s="406">
        <v>15.85</v>
      </c>
      <c r="I463" s="389" t="s">
        <v>244</v>
      </c>
      <c r="J463" s="406">
        <v>460.35837759366098</v>
      </c>
      <c r="K463" s="389" t="s">
        <v>244</v>
      </c>
      <c r="L463" s="406">
        <v>460.35837759366098</v>
      </c>
      <c r="M463" s="389" t="s">
        <v>412</v>
      </c>
      <c r="N463" s="406">
        <v>5459869.490793257</v>
      </c>
      <c r="O463" s="402" t="s">
        <v>4618</v>
      </c>
    </row>
    <row r="464" spans="1:15" ht="25.5" x14ac:dyDescent="0.25">
      <c r="A464" s="401" t="s">
        <v>5544</v>
      </c>
      <c r="B464" s="390" t="s">
        <v>12</v>
      </c>
      <c r="C464" s="390" t="s">
        <v>5545</v>
      </c>
      <c r="D464" s="390" t="s">
        <v>192</v>
      </c>
      <c r="E464" s="391" t="s">
        <v>187</v>
      </c>
      <c r="F464" s="389">
        <v>4.1289360000000004</v>
      </c>
      <c r="G464" s="389" t="s">
        <v>244</v>
      </c>
      <c r="H464" s="406">
        <v>111.12</v>
      </c>
      <c r="I464" s="389" t="s">
        <v>244</v>
      </c>
      <c r="J464" s="406">
        <v>458.80736832000002</v>
      </c>
      <c r="K464" s="389" t="s">
        <v>244</v>
      </c>
      <c r="L464" s="406">
        <v>458.80736832000002</v>
      </c>
      <c r="M464" s="389" t="s">
        <v>412</v>
      </c>
      <c r="N464" s="406">
        <v>5460328.2981615765</v>
      </c>
      <c r="O464" s="402" t="s">
        <v>3433</v>
      </c>
    </row>
    <row r="465" spans="1:15" ht="25.5" x14ac:dyDescent="0.25">
      <c r="A465" s="401" t="s">
        <v>2003</v>
      </c>
      <c r="B465" s="390" t="s">
        <v>12</v>
      </c>
      <c r="C465" s="390" t="s">
        <v>2004</v>
      </c>
      <c r="D465" s="390" t="s">
        <v>192</v>
      </c>
      <c r="E465" s="391" t="s">
        <v>4</v>
      </c>
      <c r="F465" s="389">
        <v>77</v>
      </c>
      <c r="G465" s="389" t="s">
        <v>244</v>
      </c>
      <c r="H465" s="406">
        <v>5.93</v>
      </c>
      <c r="I465" s="389" t="s">
        <v>244</v>
      </c>
      <c r="J465" s="406">
        <v>456.61</v>
      </c>
      <c r="K465" s="389" t="s">
        <v>244</v>
      </c>
      <c r="L465" s="406">
        <v>456.61</v>
      </c>
      <c r="M465" s="389" t="s">
        <v>412</v>
      </c>
      <c r="N465" s="406">
        <v>5460784.9081615768</v>
      </c>
      <c r="O465" s="402" t="s">
        <v>3454</v>
      </c>
    </row>
    <row r="466" spans="1:15" ht="38.25" x14ac:dyDescent="0.25">
      <c r="A466" s="401" t="s">
        <v>2216</v>
      </c>
      <c r="B466" s="390" t="s">
        <v>12</v>
      </c>
      <c r="C466" s="390" t="s">
        <v>2217</v>
      </c>
      <c r="D466" s="390" t="s">
        <v>192</v>
      </c>
      <c r="E466" s="391" t="s">
        <v>3</v>
      </c>
      <c r="F466" s="389">
        <v>38.64</v>
      </c>
      <c r="G466" s="389" t="s">
        <v>244</v>
      </c>
      <c r="H466" s="406">
        <v>11.81</v>
      </c>
      <c r="I466" s="389" t="s">
        <v>244</v>
      </c>
      <c r="J466" s="406">
        <v>456.33839999999998</v>
      </c>
      <c r="K466" s="389" t="s">
        <v>244</v>
      </c>
      <c r="L466" s="406">
        <v>456.33839999999998</v>
      </c>
      <c r="M466" s="389" t="s">
        <v>412</v>
      </c>
      <c r="N466" s="406">
        <v>5461241.2465615766</v>
      </c>
      <c r="O466" s="402" t="s">
        <v>3439</v>
      </c>
    </row>
    <row r="467" spans="1:15" ht="38.25" x14ac:dyDescent="0.25">
      <c r="A467" s="401" t="s">
        <v>3235</v>
      </c>
      <c r="B467" s="390" t="s">
        <v>12</v>
      </c>
      <c r="C467" s="390" t="s">
        <v>3236</v>
      </c>
      <c r="D467" s="390" t="s">
        <v>192</v>
      </c>
      <c r="E467" s="391" t="s">
        <v>3</v>
      </c>
      <c r="F467" s="389">
        <v>163.79193000000001</v>
      </c>
      <c r="G467" s="389" t="s">
        <v>244</v>
      </c>
      <c r="H467" s="406">
        <v>2.7</v>
      </c>
      <c r="I467" s="389" t="s">
        <v>244</v>
      </c>
      <c r="J467" s="406">
        <v>442.23821099999998</v>
      </c>
      <c r="K467" s="389" t="s">
        <v>244</v>
      </c>
      <c r="L467" s="406">
        <v>442.23821099999998</v>
      </c>
      <c r="M467" s="389" t="s">
        <v>412</v>
      </c>
      <c r="N467" s="406">
        <v>5461683.484772577</v>
      </c>
      <c r="O467" s="402" t="s">
        <v>3439</v>
      </c>
    </row>
    <row r="468" spans="1:15" ht="38.25" x14ac:dyDescent="0.25">
      <c r="A468" s="401" t="s">
        <v>4362</v>
      </c>
      <c r="B468" s="390" t="s">
        <v>12</v>
      </c>
      <c r="C468" s="390" t="s">
        <v>4363</v>
      </c>
      <c r="D468" s="390" t="s">
        <v>2425</v>
      </c>
      <c r="E468" s="391" t="s">
        <v>205</v>
      </c>
      <c r="F468" s="389">
        <v>24.1</v>
      </c>
      <c r="G468" s="389" t="s">
        <v>244</v>
      </c>
      <c r="H468" s="406">
        <v>18.28</v>
      </c>
      <c r="I468" s="389" t="s">
        <v>244</v>
      </c>
      <c r="J468" s="406">
        <v>440.548</v>
      </c>
      <c r="K468" s="389" t="s">
        <v>244</v>
      </c>
      <c r="L468" s="406">
        <v>440.548</v>
      </c>
      <c r="M468" s="389" t="s">
        <v>412</v>
      </c>
      <c r="N468" s="406">
        <v>5462124.0327725764</v>
      </c>
      <c r="O468" s="402" t="s">
        <v>1109</v>
      </c>
    </row>
    <row r="469" spans="1:15" ht="38.25" x14ac:dyDescent="0.25">
      <c r="A469" s="401" t="s">
        <v>3219</v>
      </c>
      <c r="B469" s="390" t="s">
        <v>12</v>
      </c>
      <c r="C469" s="390" t="s">
        <v>3220</v>
      </c>
      <c r="D469" s="390" t="s">
        <v>192</v>
      </c>
      <c r="E469" s="391" t="s">
        <v>105</v>
      </c>
      <c r="F469" s="389">
        <v>34.711599999999997</v>
      </c>
      <c r="G469" s="389" t="s">
        <v>244</v>
      </c>
      <c r="H469" s="406">
        <v>12.57</v>
      </c>
      <c r="I469" s="389" t="s">
        <v>244</v>
      </c>
      <c r="J469" s="406">
        <v>436.32481200000001</v>
      </c>
      <c r="K469" s="389" t="s">
        <v>244</v>
      </c>
      <c r="L469" s="406">
        <v>436.32481200000001</v>
      </c>
      <c r="M469" s="389" t="s">
        <v>412</v>
      </c>
      <c r="N469" s="406">
        <v>5462560.3575845771</v>
      </c>
      <c r="O469" s="402" t="s">
        <v>4619</v>
      </c>
    </row>
    <row r="470" spans="1:15" ht="25.5" x14ac:dyDescent="0.25">
      <c r="A470" s="401" t="s">
        <v>4246</v>
      </c>
      <c r="B470" s="390" t="s">
        <v>125</v>
      </c>
      <c r="C470" s="390" t="s">
        <v>4247</v>
      </c>
      <c r="D470" s="390" t="s">
        <v>192</v>
      </c>
      <c r="E470" s="391" t="s">
        <v>4</v>
      </c>
      <c r="F470" s="389">
        <v>288</v>
      </c>
      <c r="G470" s="389" t="s">
        <v>244</v>
      </c>
      <c r="H470" s="406">
        <v>1.5</v>
      </c>
      <c r="I470" s="389" t="s">
        <v>244</v>
      </c>
      <c r="J470" s="406">
        <v>432</v>
      </c>
      <c r="K470" s="389" t="s">
        <v>244</v>
      </c>
      <c r="L470" s="406">
        <v>432</v>
      </c>
      <c r="M470" s="389" t="s">
        <v>412</v>
      </c>
      <c r="N470" s="406">
        <v>5462992.3575845771</v>
      </c>
      <c r="O470" s="402" t="s">
        <v>1110</v>
      </c>
    </row>
    <row r="471" spans="1:15" ht="38.25" x14ac:dyDescent="0.25">
      <c r="A471" s="401" t="s">
        <v>2214</v>
      </c>
      <c r="B471" s="390" t="s">
        <v>12</v>
      </c>
      <c r="C471" s="390" t="s">
        <v>2215</v>
      </c>
      <c r="D471" s="390" t="s">
        <v>192</v>
      </c>
      <c r="E471" s="391" t="s">
        <v>4</v>
      </c>
      <c r="F471" s="389">
        <v>479.988</v>
      </c>
      <c r="G471" s="389" t="s">
        <v>244</v>
      </c>
      <c r="H471" s="406">
        <v>0.89</v>
      </c>
      <c r="I471" s="389" t="s">
        <v>244</v>
      </c>
      <c r="J471" s="406">
        <v>427.18932000000001</v>
      </c>
      <c r="K471" s="389" t="s">
        <v>244</v>
      </c>
      <c r="L471" s="406">
        <v>427.18932000000001</v>
      </c>
      <c r="M471" s="389" t="s">
        <v>412</v>
      </c>
      <c r="N471" s="406">
        <v>5463419.5469045769</v>
      </c>
      <c r="O471" s="402" t="s">
        <v>3434</v>
      </c>
    </row>
    <row r="472" spans="1:15" ht="38.25" x14ac:dyDescent="0.25">
      <c r="A472" s="401" t="s">
        <v>919</v>
      </c>
      <c r="B472" s="390" t="s">
        <v>12</v>
      </c>
      <c r="C472" s="390" t="s">
        <v>920</v>
      </c>
      <c r="D472" s="390" t="s">
        <v>192</v>
      </c>
      <c r="E472" s="391" t="s">
        <v>4</v>
      </c>
      <c r="F472" s="389">
        <v>198</v>
      </c>
      <c r="G472" s="389" t="s">
        <v>244</v>
      </c>
      <c r="H472" s="406">
        <v>2.12</v>
      </c>
      <c r="I472" s="389" t="s">
        <v>244</v>
      </c>
      <c r="J472" s="406">
        <v>419.76</v>
      </c>
      <c r="K472" s="389" t="s">
        <v>244</v>
      </c>
      <c r="L472" s="406">
        <v>419.76</v>
      </c>
      <c r="M472" s="389" t="s">
        <v>412</v>
      </c>
      <c r="N472" s="406">
        <v>5463839.3069045767</v>
      </c>
      <c r="O472" s="402" t="s">
        <v>3434</v>
      </c>
    </row>
    <row r="473" spans="1:15" ht="25.5" x14ac:dyDescent="0.25">
      <c r="A473" s="401" t="s">
        <v>1071</v>
      </c>
      <c r="B473" s="390" t="s">
        <v>12</v>
      </c>
      <c r="C473" s="390" t="s">
        <v>1072</v>
      </c>
      <c r="D473" s="390" t="s">
        <v>192</v>
      </c>
      <c r="E473" s="391" t="s">
        <v>3</v>
      </c>
      <c r="F473" s="389">
        <v>54.968850000000003</v>
      </c>
      <c r="G473" s="389" t="s">
        <v>244</v>
      </c>
      <c r="H473" s="406">
        <v>7.63</v>
      </c>
      <c r="I473" s="389" t="s">
        <v>244</v>
      </c>
      <c r="J473" s="406">
        <v>419.41232550000001</v>
      </c>
      <c r="K473" s="389" t="s">
        <v>244</v>
      </c>
      <c r="L473" s="406">
        <v>419.41232550000001</v>
      </c>
      <c r="M473" s="389" t="s">
        <v>412</v>
      </c>
      <c r="N473" s="406">
        <v>5464258.7192300763</v>
      </c>
      <c r="O473" s="402" t="s">
        <v>3455</v>
      </c>
    </row>
    <row r="474" spans="1:15" ht="38.25" x14ac:dyDescent="0.25">
      <c r="A474" s="401" t="s">
        <v>6038</v>
      </c>
      <c r="B474" s="390" t="s">
        <v>12</v>
      </c>
      <c r="C474" s="390" t="s">
        <v>6039</v>
      </c>
      <c r="D474" s="390" t="s">
        <v>192</v>
      </c>
      <c r="E474" s="391" t="s">
        <v>4</v>
      </c>
      <c r="F474" s="389">
        <v>121.6691</v>
      </c>
      <c r="G474" s="389" t="s">
        <v>244</v>
      </c>
      <c r="H474" s="406">
        <v>3.43</v>
      </c>
      <c r="I474" s="389" t="s">
        <v>244</v>
      </c>
      <c r="J474" s="406">
        <v>417.32501300000001</v>
      </c>
      <c r="K474" s="389" t="s">
        <v>244</v>
      </c>
      <c r="L474" s="406">
        <v>417.32501300000001</v>
      </c>
      <c r="M474" s="389" t="s">
        <v>412</v>
      </c>
      <c r="N474" s="406">
        <v>5464676.0442430768</v>
      </c>
      <c r="O474" s="402" t="s">
        <v>3440</v>
      </c>
    </row>
    <row r="475" spans="1:15" ht="25.5" x14ac:dyDescent="0.25">
      <c r="A475" s="401" t="s">
        <v>2013</v>
      </c>
      <c r="B475" s="390" t="s">
        <v>1935</v>
      </c>
      <c r="C475" s="390" t="s">
        <v>2014</v>
      </c>
      <c r="D475" s="390" t="s">
        <v>192</v>
      </c>
      <c r="E475" s="391" t="s">
        <v>4</v>
      </c>
      <c r="F475" s="389">
        <v>19</v>
      </c>
      <c r="G475" s="389" t="s">
        <v>244</v>
      </c>
      <c r="H475" s="406">
        <v>21.9</v>
      </c>
      <c r="I475" s="389" t="s">
        <v>244</v>
      </c>
      <c r="J475" s="406">
        <v>416.1</v>
      </c>
      <c r="K475" s="389" t="s">
        <v>244</v>
      </c>
      <c r="L475" s="406">
        <v>416.1</v>
      </c>
      <c r="M475" s="389" t="s">
        <v>412</v>
      </c>
      <c r="N475" s="406">
        <v>5465092.1442430764</v>
      </c>
      <c r="O475" s="402" t="s">
        <v>1111</v>
      </c>
    </row>
    <row r="476" spans="1:15" ht="25.5" x14ac:dyDescent="0.25">
      <c r="A476" s="401" t="s">
        <v>6018</v>
      </c>
      <c r="B476" s="390" t="s">
        <v>12</v>
      </c>
      <c r="C476" s="390" t="s">
        <v>6019</v>
      </c>
      <c r="D476" s="390" t="s">
        <v>192</v>
      </c>
      <c r="E476" s="391" t="s">
        <v>4</v>
      </c>
      <c r="F476" s="389">
        <v>1</v>
      </c>
      <c r="G476" s="389" t="s">
        <v>244</v>
      </c>
      <c r="H476" s="406">
        <v>414.03</v>
      </c>
      <c r="I476" s="389" t="s">
        <v>244</v>
      </c>
      <c r="J476" s="406">
        <v>414.03</v>
      </c>
      <c r="K476" s="389" t="s">
        <v>244</v>
      </c>
      <c r="L476" s="406">
        <v>414.03</v>
      </c>
      <c r="M476" s="389" t="s">
        <v>412</v>
      </c>
      <c r="N476" s="406">
        <v>5465506.1742430767</v>
      </c>
      <c r="O476" s="402" t="s">
        <v>1111</v>
      </c>
    </row>
    <row r="477" spans="1:15" ht="38.25" x14ac:dyDescent="0.25">
      <c r="A477" s="401" t="s">
        <v>5024</v>
      </c>
      <c r="B477" s="390" t="s">
        <v>212</v>
      </c>
      <c r="C477" s="390" t="s">
        <v>5025</v>
      </c>
      <c r="D477" s="390" t="s">
        <v>192</v>
      </c>
      <c r="E477" s="391" t="s">
        <v>4</v>
      </c>
      <c r="F477" s="389">
        <v>1</v>
      </c>
      <c r="G477" s="389" t="s">
        <v>244</v>
      </c>
      <c r="H477" s="406">
        <v>412.44</v>
      </c>
      <c r="I477" s="389" t="s">
        <v>244</v>
      </c>
      <c r="J477" s="406">
        <v>412.44</v>
      </c>
      <c r="K477" s="389" t="s">
        <v>244</v>
      </c>
      <c r="L477" s="406">
        <v>412.44</v>
      </c>
      <c r="M477" s="389" t="s">
        <v>412</v>
      </c>
      <c r="N477" s="406">
        <v>5465918.6142430771</v>
      </c>
      <c r="O477" s="402" t="s">
        <v>3423</v>
      </c>
    </row>
    <row r="478" spans="1:15" ht="25.5" x14ac:dyDescent="0.25">
      <c r="A478" s="401" t="s">
        <v>6028</v>
      </c>
      <c r="B478" s="390" t="s">
        <v>12</v>
      </c>
      <c r="C478" s="390" t="s">
        <v>6029</v>
      </c>
      <c r="D478" s="390" t="s">
        <v>192</v>
      </c>
      <c r="E478" s="391" t="s">
        <v>3</v>
      </c>
      <c r="F478" s="389">
        <v>51.636200000000002</v>
      </c>
      <c r="G478" s="389" t="s">
        <v>244</v>
      </c>
      <c r="H478" s="406">
        <v>7.96</v>
      </c>
      <c r="I478" s="389" t="s">
        <v>244</v>
      </c>
      <c r="J478" s="406">
        <v>411.02415200000002</v>
      </c>
      <c r="K478" s="389" t="s">
        <v>244</v>
      </c>
      <c r="L478" s="406">
        <v>411.02415200000002</v>
      </c>
      <c r="M478" s="389" t="s">
        <v>412</v>
      </c>
      <c r="N478" s="406">
        <v>5466329.6383950766</v>
      </c>
      <c r="O478" s="402" t="s">
        <v>1112</v>
      </c>
    </row>
    <row r="479" spans="1:15" ht="38.25" x14ac:dyDescent="0.25">
      <c r="A479" s="401" t="s">
        <v>5587</v>
      </c>
      <c r="B479" s="390" t="s">
        <v>12</v>
      </c>
      <c r="C479" s="390" t="s">
        <v>5588</v>
      </c>
      <c r="D479" s="390" t="s">
        <v>192</v>
      </c>
      <c r="E479" s="391" t="s">
        <v>3</v>
      </c>
      <c r="F479" s="389">
        <v>7.8</v>
      </c>
      <c r="G479" s="389" t="s">
        <v>244</v>
      </c>
      <c r="H479" s="406">
        <v>52.06</v>
      </c>
      <c r="I479" s="389" t="s">
        <v>244</v>
      </c>
      <c r="J479" s="406">
        <v>406.06799999999998</v>
      </c>
      <c r="K479" s="389" t="s">
        <v>244</v>
      </c>
      <c r="L479" s="406">
        <v>406.06799999999998</v>
      </c>
      <c r="M479" s="389" t="s">
        <v>412</v>
      </c>
      <c r="N479" s="406">
        <v>5466735.7063950766</v>
      </c>
      <c r="O479" s="402" t="s">
        <v>4620</v>
      </c>
    </row>
    <row r="480" spans="1:15" ht="25.5" x14ac:dyDescent="0.25">
      <c r="A480" s="401" t="s">
        <v>3030</v>
      </c>
      <c r="B480" s="390" t="s">
        <v>3028</v>
      </c>
      <c r="C480" s="390" t="s">
        <v>3031</v>
      </c>
      <c r="D480" s="390" t="s">
        <v>192</v>
      </c>
      <c r="E480" s="391" t="s">
        <v>4</v>
      </c>
      <c r="F480" s="389">
        <v>627.48</v>
      </c>
      <c r="G480" s="389" t="s">
        <v>244</v>
      </c>
      <c r="H480" s="406">
        <v>0.64</v>
      </c>
      <c r="I480" s="389" t="s">
        <v>244</v>
      </c>
      <c r="J480" s="406">
        <v>401.5872</v>
      </c>
      <c r="K480" s="389" t="s">
        <v>244</v>
      </c>
      <c r="L480" s="406">
        <v>401.5872</v>
      </c>
      <c r="M480" s="389" t="s">
        <v>412</v>
      </c>
      <c r="N480" s="406">
        <v>5467137.2935950765</v>
      </c>
      <c r="O480" s="402" t="s">
        <v>4620</v>
      </c>
    </row>
    <row r="481" spans="1:15" ht="25.5" x14ac:dyDescent="0.25">
      <c r="A481" s="401" t="s">
        <v>1940</v>
      </c>
      <c r="B481" s="390" t="s">
        <v>12</v>
      </c>
      <c r="C481" s="390" t="s">
        <v>1941</v>
      </c>
      <c r="D481" s="390" t="s">
        <v>192</v>
      </c>
      <c r="E481" s="391" t="s">
        <v>4</v>
      </c>
      <c r="F481" s="389">
        <v>17</v>
      </c>
      <c r="G481" s="389" t="s">
        <v>244</v>
      </c>
      <c r="H481" s="406">
        <v>23.51</v>
      </c>
      <c r="I481" s="389" t="s">
        <v>244</v>
      </c>
      <c r="J481" s="406">
        <v>399.67</v>
      </c>
      <c r="K481" s="389" t="s">
        <v>244</v>
      </c>
      <c r="L481" s="406">
        <v>399.67</v>
      </c>
      <c r="M481" s="389" t="s">
        <v>412</v>
      </c>
      <c r="N481" s="406">
        <v>5467536.9635950765</v>
      </c>
      <c r="O481" s="402" t="s">
        <v>939</v>
      </c>
    </row>
    <row r="482" spans="1:15" ht="25.5" x14ac:dyDescent="0.25">
      <c r="A482" s="401" t="s">
        <v>2159</v>
      </c>
      <c r="B482" s="390" t="s">
        <v>12</v>
      </c>
      <c r="C482" s="390" t="s">
        <v>2160</v>
      </c>
      <c r="D482" s="390" t="s">
        <v>215</v>
      </c>
      <c r="E482" s="391" t="s">
        <v>104</v>
      </c>
      <c r="F482" s="389">
        <v>11.16236</v>
      </c>
      <c r="G482" s="389" t="s">
        <v>244</v>
      </c>
      <c r="H482" s="406">
        <v>35.799999999999997</v>
      </c>
      <c r="I482" s="389" t="s">
        <v>244</v>
      </c>
      <c r="J482" s="406">
        <v>399.61248799999998</v>
      </c>
      <c r="K482" s="389" t="s">
        <v>244</v>
      </c>
      <c r="L482" s="406">
        <v>399.61248799999998</v>
      </c>
      <c r="M482" s="389" t="s">
        <v>412</v>
      </c>
      <c r="N482" s="406">
        <v>5467936.5760830771</v>
      </c>
      <c r="O482" s="402" t="s">
        <v>2349</v>
      </c>
    </row>
    <row r="483" spans="1:15" ht="51" x14ac:dyDescent="0.25">
      <c r="A483" s="401" t="s">
        <v>721</v>
      </c>
      <c r="B483" s="390" t="s">
        <v>12</v>
      </c>
      <c r="C483" s="390" t="s">
        <v>722</v>
      </c>
      <c r="D483" s="390" t="s">
        <v>192</v>
      </c>
      <c r="E483" s="391" t="s">
        <v>4</v>
      </c>
      <c r="F483" s="389">
        <v>653.25</v>
      </c>
      <c r="G483" s="389" t="s">
        <v>244</v>
      </c>
      <c r="H483" s="406">
        <v>0.61</v>
      </c>
      <c r="I483" s="389" t="s">
        <v>244</v>
      </c>
      <c r="J483" s="406">
        <v>398.48250000000002</v>
      </c>
      <c r="K483" s="389" t="s">
        <v>244</v>
      </c>
      <c r="L483" s="406">
        <v>398.48250000000002</v>
      </c>
      <c r="M483" s="389" t="s">
        <v>412</v>
      </c>
      <c r="N483" s="406">
        <v>5468335.058583077</v>
      </c>
      <c r="O483" s="402" t="s">
        <v>2349</v>
      </c>
    </row>
    <row r="484" spans="1:15" ht="25.5" x14ac:dyDescent="0.25">
      <c r="A484" s="401" t="s">
        <v>4260</v>
      </c>
      <c r="B484" s="390" t="s">
        <v>125</v>
      </c>
      <c r="C484" s="390" t="s">
        <v>4261</v>
      </c>
      <c r="D484" s="390" t="s">
        <v>192</v>
      </c>
      <c r="E484" s="391" t="s">
        <v>4</v>
      </c>
      <c r="F484" s="389">
        <v>12</v>
      </c>
      <c r="G484" s="389" t="s">
        <v>244</v>
      </c>
      <c r="H484" s="406">
        <v>32.9</v>
      </c>
      <c r="I484" s="389" t="s">
        <v>244</v>
      </c>
      <c r="J484" s="406">
        <v>394.8</v>
      </c>
      <c r="K484" s="389" t="s">
        <v>244</v>
      </c>
      <c r="L484" s="406">
        <v>394.8</v>
      </c>
      <c r="M484" s="389" t="s">
        <v>412</v>
      </c>
      <c r="N484" s="406">
        <v>5468729.8585830769</v>
      </c>
      <c r="O484" s="402" t="s">
        <v>3435</v>
      </c>
    </row>
    <row r="485" spans="1:15" x14ac:dyDescent="0.25">
      <c r="A485" s="401" t="s">
        <v>799</v>
      </c>
      <c r="B485" s="390" t="s">
        <v>12</v>
      </c>
      <c r="C485" s="390" t="s">
        <v>800</v>
      </c>
      <c r="D485" s="390" t="s">
        <v>215</v>
      </c>
      <c r="E485" s="391" t="s">
        <v>104</v>
      </c>
      <c r="F485" s="389">
        <v>24.681576</v>
      </c>
      <c r="G485" s="389" t="s">
        <v>244</v>
      </c>
      <c r="H485" s="406">
        <v>15.97</v>
      </c>
      <c r="I485" s="389" t="s">
        <v>244</v>
      </c>
      <c r="J485" s="406">
        <v>394.16476871999998</v>
      </c>
      <c r="K485" s="389" t="s">
        <v>244</v>
      </c>
      <c r="L485" s="406">
        <v>394.16476871999998</v>
      </c>
      <c r="M485" s="389" t="s">
        <v>412</v>
      </c>
      <c r="N485" s="406">
        <v>5469124.0233517969</v>
      </c>
      <c r="O485" s="402" t="s">
        <v>3456</v>
      </c>
    </row>
    <row r="486" spans="1:15" ht="51" x14ac:dyDescent="0.25">
      <c r="A486" s="401" t="s">
        <v>5177</v>
      </c>
      <c r="B486" s="390" t="s">
        <v>12</v>
      </c>
      <c r="C486" s="390" t="s">
        <v>5178</v>
      </c>
      <c r="D486" s="390" t="s">
        <v>192</v>
      </c>
      <c r="E486" s="391" t="s">
        <v>162</v>
      </c>
      <c r="F486" s="389">
        <v>0.9</v>
      </c>
      <c r="G486" s="389" t="s">
        <v>244</v>
      </c>
      <c r="H486" s="406">
        <v>427.18</v>
      </c>
      <c r="I486" s="389" t="s">
        <v>244</v>
      </c>
      <c r="J486" s="406">
        <v>384.46199999999999</v>
      </c>
      <c r="K486" s="389" t="s">
        <v>244</v>
      </c>
      <c r="L486" s="406">
        <v>384.46199999999999</v>
      </c>
      <c r="M486" s="389" t="s">
        <v>412</v>
      </c>
      <c r="N486" s="406">
        <v>5469508.4853517972</v>
      </c>
      <c r="O486" s="402" t="s">
        <v>2350</v>
      </c>
    </row>
    <row r="487" spans="1:15" ht="25.5" x14ac:dyDescent="0.25">
      <c r="A487" s="401" t="s">
        <v>6106</v>
      </c>
      <c r="B487" s="390" t="s">
        <v>12</v>
      </c>
      <c r="C487" s="390" t="s">
        <v>6107</v>
      </c>
      <c r="D487" s="390" t="s">
        <v>192</v>
      </c>
      <c r="E487" s="391" t="s">
        <v>3</v>
      </c>
      <c r="F487" s="389">
        <v>15.75</v>
      </c>
      <c r="G487" s="389" t="s">
        <v>244</v>
      </c>
      <c r="H487" s="406">
        <v>24.33</v>
      </c>
      <c r="I487" s="389" t="s">
        <v>244</v>
      </c>
      <c r="J487" s="406">
        <v>383.19749999999999</v>
      </c>
      <c r="K487" s="389" t="s">
        <v>244</v>
      </c>
      <c r="L487" s="406">
        <v>383.19749999999999</v>
      </c>
      <c r="M487" s="389" t="s">
        <v>412</v>
      </c>
      <c r="N487" s="406">
        <v>5469891.682851797</v>
      </c>
      <c r="O487" s="402" t="s">
        <v>2350</v>
      </c>
    </row>
    <row r="488" spans="1:15" ht="25.5" x14ac:dyDescent="0.25">
      <c r="A488" s="401" t="s">
        <v>3402</v>
      </c>
      <c r="B488" s="390" t="s">
        <v>125</v>
      </c>
      <c r="C488" s="390" t="s">
        <v>3403</v>
      </c>
      <c r="D488" s="390" t="s">
        <v>192</v>
      </c>
      <c r="E488" s="391" t="s">
        <v>3</v>
      </c>
      <c r="F488" s="389">
        <v>6.6</v>
      </c>
      <c r="G488" s="389" t="s">
        <v>244</v>
      </c>
      <c r="H488" s="406">
        <v>58</v>
      </c>
      <c r="I488" s="389" t="s">
        <v>244</v>
      </c>
      <c r="J488" s="406">
        <v>382.8</v>
      </c>
      <c r="K488" s="389" t="s">
        <v>244</v>
      </c>
      <c r="L488" s="406">
        <v>382.8</v>
      </c>
      <c r="M488" s="389" t="s">
        <v>412</v>
      </c>
      <c r="N488" s="406">
        <v>5470274.4828517968</v>
      </c>
      <c r="O488" s="402" t="s">
        <v>1113</v>
      </c>
    </row>
    <row r="489" spans="1:15" ht="25.5" x14ac:dyDescent="0.25">
      <c r="A489" s="401" t="s">
        <v>3177</v>
      </c>
      <c r="B489" s="390" t="s">
        <v>12</v>
      </c>
      <c r="C489" s="390" t="s">
        <v>3178</v>
      </c>
      <c r="D489" s="390" t="s">
        <v>192</v>
      </c>
      <c r="E489" s="391" t="s">
        <v>162</v>
      </c>
      <c r="F489" s="389">
        <v>0.88</v>
      </c>
      <c r="G489" s="389" t="s">
        <v>244</v>
      </c>
      <c r="H489" s="406">
        <v>432.67</v>
      </c>
      <c r="I489" s="389" t="s">
        <v>244</v>
      </c>
      <c r="J489" s="406">
        <v>380.74959999999999</v>
      </c>
      <c r="K489" s="389" t="s">
        <v>244</v>
      </c>
      <c r="L489" s="406">
        <v>380.74959999999999</v>
      </c>
      <c r="M489" s="389" t="s">
        <v>412</v>
      </c>
      <c r="N489" s="406">
        <v>5470655.2324517965</v>
      </c>
      <c r="O489" s="402" t="s">
        <v>2351</v>
      </c>
    </row>
    <row r="490" spans="1:15" ht="25.5" x14ac:dyDescent="0.25">
      <c r="A490" s="401" t="s">
        <v>1971</v>
      </c>
      <c r="B490" s="390" t="s">
        <v>125</v>
      </c>
      <c r="C490" s="390" t="s">
        <v>1972</v>
      </c>
      <c r="D490" s="390" t="s">
        <v>192</v>
      </c>
      <c r="E490" s="391" t="s">
        <v>4</v>
      </c>
      <c r="F490" s="389">
        <v>15</v>
      </c>
      <c r="G490" s="389" t="s">
        <v>244</v>
      </c>
      <c r="H490" s="406">
        <v>25.33</v>
      </c>
      <c r="I490" s="389" t="s">
        <v>244</v>
      </c>
      <c r="J490" s="406">
        <v>379.95</v>
      </c>
      <c r="K490" s="389" t="s">
        <v>244</v>
      </c>
      <c r="L490" s="406">
        <v>379.95</v>
      </c>
      <c r="M490" s="389" t="s">
        <v>412</v>
      </c>
      <c r="N490" s="406">
        <v>5471035.1824517967</v>
      </c>
      <c r="O490" s="402" t="s">
        <v>2351</v>
      </c>
    </row>
    <row r="491" spans="1:15" x14ac:dyDescent="0.25">
      <c r="A491" s="401" t="s">
        <v>3012</v>
      </c>
      <c r="B491" s="390" t="s">
        <v>200</v>
      </c>
      <c r="C491" s="390" t="s">
        <v>3013</v>
      </c>
      <c r="D491" s="390" t="s">
        <v>192</v>
      </c>
      <c r="E491" s="391" t="s">
        <v>202</v>
      </c>
      <c r="F491" s="389">
        <v>146</v>
      </c>
      <c r="G491" s="389" t="s">
        <v>244</v>
      </c>
      <c r="H491" s="406">
        <v>2.6</v>
      </c>
      <c r="I491" s="389" t="s">
        <v>244</v>
      </c>
      <c r="J491" s="406">
        <v>379.6</v>
      </c>
      <c r="K491" s="389" t="s">
        <v>244</v>
      </c>
      <c r="L491" s="406">
        <v>379.6</v>
      </c>
      <c r="M491" s="389" t="s">
        <v>412</v>
      </c>
      <c r="N491" s="406">
        <v>5471414.7824517963</v>
      </c>
      <c r="O491" s="402" t="s">
        <v>1114</v>
      </c>
    </row>
    <row r="492" spans="1:15" ht="25.5" x14ac:dyDescent="0.25">
      <c r="A492" s="401" t="s">
        <v>3299</v>
      </c>
      <c r="B492" s="390" t="s">
        <v>125</v>
      </c>
      <c r="C492" s="390" t="s">
        <v>3300</v>
      </c>
      <c r="D492" s="390" t="s">
        <v>192</v>
      </c>
      <c r="E492" s="391" t="s">
        <v>162</v>
      </c>
      <c r="F492" s="389">
        <v>1.1000000000000001</v>
      </c>
      <c r="G492" s="389" t="s">
        <v>244</v>
      </c>
      <c r="H492" s="406">
        <v>344.88</v>
      </c>
      <c r="I492" s="389" t="s">
        <v>244</v>
      </c>
      <c r="J492" s="406">
        <v>379.36799999999999</v>
      </c>
      <c r="K492" s="389" t="s">
        <v>244</v>
      </c>
      <c r="L492" s="406">
        <v>379.36799999999999</v>
      </c>
      <c r="M492" s="389" t="s">
        <v>412</v>
      </c>
      <c r="N492" s="406">
        <v>5471794.1504517971</v>
      </c>
      <c r="O492" s="402" t="s">
        <v>2352</v>
      </c>
    </row>
    <row r="493" spans="1:15" x14ac:dyDescent="0.25">
      <c r="A493" s="401" t="s">
        <v>4271</v>
      </c>
      <c r="B493" s="390" t="s">
        <v>200</v>
      </c>
      <c r="C493" s="390" t="s">
        <v>4272</v>
      </c>
      <c r="D493" s="390" t="s">
        <v>192</v>
      </c>
      <c r="E493" s="391" t="s">
        <v>4273</v>
      </c>
      <c r="F493" s="389">
        <v>240</v>
      </c>
      <c r="G493" s="389" t="s">
        <v>244</v>
      </c>
      <c r="H493" s="406">
        <v>1.57</v>
      </c>
      <c r="I493" s="389" t="s">
        <v>244</v>
      </c>
      <c r="J493" s="406">
        <v>376.8</v>
      </c>
      <c r="K493" s="389" t="s">
        <v>244</v>
      </c>
      <c r="L493" s="406">
        <v>376.8</v>
      </c>
      <c r="M493" s="389" t="s">
        <v>412</v>
      </c>
      <c r="N493" s="406">
        <v>5472170.9504517969</v>
      </c>
      <c r="O493" s="402" t="s">
        <v>2352</v>
      </c>
    </row>
    <row r="494" spans="1:15" ht="25.5" x14ac:dyDescent="0.25">
      <c r="A494" s="401" t="s">
        <v>746</v>
      </c>
      <c r="B494" s="390" t="s">
        <v>12</v>
      </c>
      <c r="C494" s="390" t="s">
        <v>747</v>
      </c>
      <c r="D494" s="390" t="s">
        <v>192</v>
      </c>
      <c r="E494" s="391" t="s">
        <v>16</v>
      </c>
      <c r="F494" s="389">
        <v>22.967099999999999</v>
      </c>
      <c r="G494" s="389" t="s">
        <v>244</v>
      </c>
      <c r="H494" s="406">
        <v>16.399999999999999</v>
      </c>
      <c r="I494" s="389" t="s">
        <v>244</v>
      </c>
      <c r="J494" s="406">
        <v>376.66043999999999</v>
      </c>
      <c r="K494" s="389" t="s">
        <v>244</v>
      </c>
      <c r="L494" s="406">
        <v>376.66043999999999</v>
      </c>
      <c r="M494" s="389" t="s">
        <v>412</v>
      </c>
      <c r="N494" s="406">
        <v>5472547.6108917966</v>
      </c>
      <c r="O494" s="402" t="s">
        <v>573</v>
      </c>
    </row>
    <row r="495" spans="1:15" ht="51" x14ac:dyDescent="0.25">
      <c r="A495" s="401" t="s">
        <v>2904</v>
      </c>
      <c r="B495" s="390" t="s">
        <v>12</v>
      </c>
      <c r="C495" s="390" t="s">
        <v>2905</v>
      </c>
      <c r="D495" s="390" t="s">
        <v>192</v>
      </c>
      <c r="E495" s="391" t="s">
        <v>4</v>
      </c>
      <c r="F495" s="389">
        <v>149.67667</v>
      </c>
      <c r="G495" s="389" t="s">
        <v>244</v>
      </c>
      <c r="H495" s="406">
        <v>2.5</v>
      </c>
      <c r="I495" s="389" t="s">
        <v>244</v>
      </c>
      <c r="J495" s="406">
        <v>374.19167499999998</v>
      </c>
      <c r="K495" s="389" t="s">
        <v>244</v>
      </c>
      <c r="L495" s="406">
        <v>374.19167499999998</v>
      </c>
      <c r="M495" s="389" t="s">
        <v>412</v>
      </c>
      <c r="N495" s="406">
        <v>5472921.8025667965</v>
      </c>
      <c r="O495" s="402" t="s">
        <v>1115</v>
      </c>
    </row>
    <row r="496" spans="1:15" ht="51" x14ac:dyDescent="0.25">
      <c r="A496" s="401" t="s">
        <v>814</v>
      </c>
      <c r="B496" s="390" t="s">
        <v>12</v>
      </c>
      <c r="C496" s="390" t="s">
        <v>2511</v>
      </c>
      <c r="D496" s="390" t="s">
        <v>213</v>
      </c>
      <c r="E496" s="391" t="s">
        <v>4</v>
      </c>
      <c r="F496" s="389">
        <v>1.6658894586826324E-2</v>
      </c>
      <c r="G496" s="389" t="s">
        <v>244</v>
      </c>
      <c r="H496" s="406">
        <v>22050.42</v>
      </c>
      <c r="I496" s="389" t="s">
        <v>244</v>
      </c>
      <c r="J496" s="406">
        <v>367.33562237524688</v>
      </c>
      <c r="K496" s="389" t="s">
        <v>244</v>
      </c>
      <c r="L496" s="406">
        <v>367.33562237524688</v>
      </c>
      <c r="M496" s="389" t="s">
        <v>412</v>
      </c>
      <c r="N496" s="406">
        <v>5473289.1381891724</v>
      </c>
      <c r="O496" s="402" t="s">
        <v>1115</v>
      </c>
    </row>
    <row r="497" spans="1:15" ht="25.5" x14ac:dyDescent="0.25">
      <c r="A497" s="401" t="s">
        <v>905</v>
      </c>
      <c r="B497" s="390" t="s">
        <v>12</v>
      </c>
      <c r="C497" s="390" t="s">
        <v>906</v>
      </c>
      <c r="D497" s="390" t="s">
        <v>192</v>
      </c>
      <c r="E497" s="391" t="s">
        <v>4</v>
      </c>
      <c r="F497" s="389">
        <v>73</v>
      </c>
      <c r="G497" s="389" t="s">
        <v>244</v>
      </c>
      <c r="H497" s="406">
        <v>5.01</v>
      </c>
      <c r="I497" s="389" t="s">
        <v>244</v>
      </c>
      <c r="J497" s="406">
        <v>365.73</v>
      </c>
      <c r="K497" s="389" t="s">
        <v>244</v>
      </c>
      <c r="L497" s="406">
        <v>365.73</v>
      </c>
      <c r="M497" s="389" t="s">
        <v>412</v>
      </c>
      <c r="N497" s="406">
        <v>5473654.8681891719</v>
      </c>
      <c r="O497" s="402" t="s">
        <v>2353</v>
      </c>
    </row>
    <row r="498" spans="1:15" ht="25.5" x14ac:dyDescent="0.25">
      <c r="A498" s="401" t="s">
        <v>6071</v>
      </c>
      <c r="B498" s="390" t="s">
        <v>212</v>
      </c>
      <c r="C498" s="390" t="s">
        <v>6072</v>
      </c>
      <c r="D498" s="390" t="s">
        <v>192</v>
      </c>
      <c r="E498" s="391" t="s">
        <v>4</v>
      </c>
      <c r="F498" s="389">
        <v>4</v>
      </c>
      <c r="G498" s="389" t="s">
        <v>244</v>
      </c>
      <c r="H498" s="406">
        <v>91.12</v>
      </c>
      <c r="I498" s="389" t="s">
        <v>244</v>
      </c>
      <c r="J498" s="406">
        <v>364.48</v>
      </c>
      <c r="K498" s="389" t="s">
        <v>244</v>
      </c>
      <c r="L498" s="406">
        <v>364.48</v>
      </c>
      <c r="M498" s="389" t="s">
        <v>412</v>
      </c>
      <c r="N498" s="406">
        <v>5474019.3481891723</v>
      </c>
      <c r="O498" s="402" t="s">
        <v>1116</v>
      </c>
    </row>
    <row r="499" spans="1:15" ht="63.75" x14ac:dyDescent="0.25">
      <c r="A499" s="401" t="s">
        <v>6197</v>
      </c>
      <c r="B499" s="390" t="s">
        <v>12</v>
      </c>
      <c r="C499" s="390" t="s">
        <v>6198</v>
      </c>
      <c r="D499" s="390" t="s">
        <v>213</v>
      </c>
      <c r="E499" s="391" t="s">
        <v>4</v>
      </c>
      <c r="F499" s="389">
        <v>5.2900128000000005E-4</v>
      </c>
      <c r="G499" s="389" t="s">
        <v>244</v>
      </c>
      <c r="H499" s="406">
        <v>686518.94</v>
      </c>
      <c r="I499" s="389" t="s">
        <v>244</v>
      </c>
      <c r="J499" s="406">
        <v>363.16939800424319</v>
      </c>
      <c r="K499" s="389" t="s">
        <v>244</v>
      </c>
      <c r="L499" s="406">
        <v>363.16939800424319</v>
      </c>
      <c r="M499" s="389" t="s">
        <v>412</v>
      </c>
      <c r="N499" s="406">
        <v>5474382.5175871765</v>
      </c>
      <c r="O499" s="402" t="s">
        <v>1116</v>
      </c>
    </row>
    <row r="500" spans="1:15" ht="25.5" x14ac:dyDescent="0.25">
      <c r="A500" s="401" t="s">
        <v>3144</v>
      </c>
      <c r="B500" s="390" t="s">
        <v>12</v>
      </c>
      <c r="C500" s="390" t="s">
        <v>3145</v>
      </c>
      <c r="D500" s="390" t="s">
        <v>192</v>
      </c>
      <c r="E500" s="391" t="s">
        <v>4</v>
      </c>
      <c r="F500" s="389">
        <v>6</v>
      </c>
      <c r="G500" s="389" t="s">
        <v>244</v>
      </c>
      <c r="H500" s="406">
        <v>59.77</v>
      </c>
      <c r="I500" s="389" t="s">
        <v>244</v>
      </c>
      <c r="J500" s="406">
        <v>358.62</v>
      </c>
      <c r="K500" s="389" t="s">
        <v>244</v>
      </c>
      <c r="L500" s="406">
        <v>358.62</v>
      </c>
      <c r="M500" s="389" t="s">
        <v>412</v>
      </c>
      <c r="N500" s="406">
        <v>5474741.1375871766</v>
      </c>
      <c r="O500" s="402" t="s">
        <v>2354</v>
      </c>
    </row>
    <row r="501" spans="1:15" x14ac:dyDescent="0.25">
      <c r="A501" s="401" t="s">
        <v>4274</v>
      </c>
      <c r="B501" s="390" t="s">
        <v>200</v>
      </c>
      <c r="C501" s="390" t="s">
        <v>4275</v>
      </c>
      <c r="D501" s="390" t="s">
        <v>192</v>
      </c>
      <c r="E501" s="391" t="s">
        <v>202</v>
      </c>
      <c r="F501" s="389">
        <v>24</v>
      </c>
      <c r="G501" s="389" t="s">
        <v>244</v>
      </c>
      <c r="H501" s="406">
        <v>14.87</v>
      </c>
      <c r="I501" s="389" t="s">
        <v>244</v>
      </c>
      <c r="J501" s="406">
        <v>356.88</v>
      </c>
      <c r="K501" s="389" t="s">
        <v>244</v>
      </c>
      <c r="L501" s="406">
        <v>356.88</v>
      </c>
      <c r="M501" s="389" t="s">
        <v>412</v>
      </c>
      <c r="N501" s="406">
        <v>5475098.0175871765</v>
      </c>
      <c r="O501" s="402" t="s">
        <v>574</v>
      </c>
    </row>
    <row r="502" spans="1:15" ht="89.25" x14ac:dyDescent="0.25">
      <c r="A502" s="401" t="s">
        <v>4419</v>
      </c>
      <c r="B502" s="390" t="s">
        <v>12</v>
      </c>
      <c r="C502" s="390" t="s">
        <v>4420</v>
      </c>
      <c r="D502" s="390" t="s">
        <v>213</v>
      </c>
      <c r="E502" s="391" t="s">
        <v>4</v>
      </c>
      <c r="F502" s="389">
        <v>2.47480128229E-3</v>
      </c>
      <c r="G502" s="389" t="s">
        <v>244</v>
      </c>
      <c r="H502" s="406">
        <v>143750</v>
      </c>
      <c r="I502" s="389" t="s">
        <v>244</v>
      </c>
      <c r="J502" s="406">
        <v>355.7526843291875</v>
      </c>
      <c r="K502" s="389" t="s">
        <v>244</v>
      </c>
      <c r="L502" s="406">
        <v>355.7526843291875</v>
      </c>
      <c r="M502" s="389" t="s">
        <v>412</v>
      </c>
      <c r="N502" s="406">
        <v>5475453.7702715052</v>
      </c>
      <c r="O502" s="402" t="s">
        <v>574</v>
      </c>
    </row>
    <row r="503" spans="1:15" ht="25.5" x14ac:dyDescent="0.25">
      <c r="A503" s="401" t="s">
        <v>4055</v>
      </c>
      <c r="B503" s="390" t="s">
        <v>2452</v>
      </c>
      <c r="C503" s="390" t="s">
        <v>4056</v>
      </c>
      <c r="D503" s="390" t="s">
        <v>192</v>
      </c>
      <c r="E503" s="391" t="s">
        <v>4</v>
      </c>
      <c r="F503" s="389">
        <v>6</v>
      </c>
      <c r="G503" s="389" t="s">
        <v>244</v>
      </c>
      <c r="H503" s="406">
        <v>58.68</v>
      </c>
      <c r="I503" s="389" t="s">
        <v>244</v>
      </c>
      <c r="J503" s="406">
        <v>352.08</v>
      </c>
      <c r="K503" s="389" t="s">
        <v>244</v>
      </c>
      <c r="L503" s="406">
        <v>352.08</v>
      </c>
      <c r="M503" s="389" t="s">
        <v>412</v>
      </c>
      <c r="N503" s="406">
        <v>5475805.8502715053</v>
      </c>
      <c r="O503" s="402" t="s">
        <v>1117</v>
      </c>
    </row>
    <row r="504" spans="1:15" ht="25.5" x14ac:dyDescent="0.25">
      <c r="A504" s="401" t="s">
        <v>429</v>
      </c>
      <c r="B504" s="390" t="s">
        <v>12</v>
      </c>
      <c r="C504" s="390" t="s">
        <v>482</v>
      </c>
      <c r="D504" s="390" t="s">
        <v>192</v>
      </c>
      <c r="E504" s="391" t="s">
        <v>3</v>
      </c>
      <c r="F504" s="389">
        <v>40.765300000000003</v>
      </c>
      <c r="G504" s="389" t="s">
        <v>244</v>
      </c>
      <c r="H504" s="406">
        <v>8.61</v>
      </c>
      <c r="I504" s="389" t="s">
        <v>244</v>
      </c>
      <c r="J504" s="406">
        <v>350.98923300000001</v>
      </c>
      <c r="K504" s="389" t="s">
        <v>244</v>
      </c>
      <c r="L504" s="406">
        <v>350.98923300000001</v>
      </c>
      <c r="M504" s="389" t="s">
        <v>412</v>
      </c>
      <c r="N504" s="406">
        <v>5476156.8395045055</v>
      </c>
      <c r="O504" s="402" t="s">
        <v>2355</v>
      </c>
    </row>
    <row r="505" spans="1:15" ht="63.75" x14ac:dyDescent="0.25">
      <c r="A505" s="401" t="s">
        <v>2914</v>
      </c>
      <c r="B505" s="390" t="s">
        <v>12</v>
      </c>
      <c r="C505" s="390" t="s">
        <v>2915</v>
      </c>
      <c r="D505" s="390" t="s">
        <v>192</v>
      </c>
      <c r="E505" s="391" t="s">
        <v>3</v>
      </c>
      <c r="F505" s="389">
        <v>21.7</v>
      </c>
      <c r="G505" s="389" t="s">
        <v>244</v>
      </c>
      <c r="H505" s="406">
        <v>16.13</v>
      </c>
      <c r="I505" s="389" t="s">
        <v>244</v>
      </c>
      <c r="J505" s="406">
        <v>350.02100000000002</v>
      </c>
      <c r="K505" s="389" t="s">
        <v>244</v>
      </c>
      <c r="L505" s="406">
        <v>350.02100000000002</v>
      </c>
      <c r="M505" s="389" t="s">
        <v>412</v>
      </c>
      <c r="N505" s="406">
        <v>5476506.8605045052</v>
      </c>
      <c r="O505" s="402" t="s">
        <v>2355</v>
      </c>
    </row>
    <row r="506" spans="1:15" ht="38.25" x14ac:dyDescent="0.25">
      <c r="A506" s="401" t="s">
        <v>4569</v>
      </c>
      <c r="B506" s="390" t="s">
        <v>12</v>
      </c>
      <c r="C506" s="390" t="s">
        <v>4570</v>
      </c>
      <c r="D506" s="390" t="s">
        <v>192</v>
      </c>
      <c r="E506" s="391" t="s">
        <v>4</v>
      </c>
      <c r="F506" s="389">
        <v>5</v>
      </c>
      <c r="G506" s="389" t="s">
        <v>244</v>
      </c>
      <c r="H506" s="406">
        <v>69.89</v>
      </c>
      <c r="I506" s="389" t="s">
        <v>244</v>
      </c>
      <c r="J506" s="406">
        <v>349.45</v>
      </c>
      <c r="K506" s="389" t="s">
        <v>244</v>
      </c>
      <c r="L506" s="406">
        <v>349.45</v>
      </c>
      <c r="M506" s="389" t="s">
        <v>412</v>
      </c>
      <c r="N506" s="406">
        <v>5476856.3105045054</v>
      </c>
      <c r="O506" s="402" t="s">
        <v>1118</v>
      </c>
    </row>
    <row r="507" spans="1:15" ht="25.5" x14ac:dyDescent="0.25">
      <c r="A507" s="401" t="s">
        <v>979</v>
      </c>
      <c r="B507" s="390" t="s">
        <v>12</v>
      </c>
      <c r="C507" s="390" t="s">
        <v>980</v>
      </c>
      <c r="D507" s="390" t="s">
        <v>192</v>
      </c>
      <c r="E507" s="391" t="s">
        <v>3</v>
      </c>
      <c r="F507" s="389">
        <v>97.584900000000005</v>
      </c>
      <c r="G507" s="389" t="s">
        <v>244</v>
      </c>
      <c r="H507" s="406">
        <v>3.53</v>
      </c>
      <c r="I507" s="389" t="s">
        <v>244</v>
      </c>
      <c r="J507" s="406">
        <v>344.47469699999999</v>
      </c>
      <c r="K507" s="389" t="s">
        <v>244</v>
      </c>
      <c r="L507" s="406">
        <v>344.47469699999999</v>
      </c>
      <c r="M507" s="389" t="s">
        <v>412</v>
      </c>
      <c r="N507" s="406">
        <v>5477200.7852015058</v>
      </c>
      <c r="O507" s="402" t="s">
        <v>2356</v>
      </c>
    </row>
    <row r="508" spans="1:15" x14ac:dyDescent="0.25">
      <c r="A508" s="401" t="s">
        <v>923</v>
      </c>
      <c r="B508" s="390" t="s">
        <v>12</v>
      </c>
      <c r="C508" s="390" t="s">
        <v>924</v>
      </c>
      <c r="D508" s="390" t="s">
        <v>192</v>
      </c>
      <c r="E508" s="391" t="s">
        <v>4</v>
      </c>
      <c r="F508" s="389">
        <v>47</v>
      </c>
      <c r="G508" s="389" t="s">
        <v>244</v>
      </c>
      <c r="H508" s="406">
        <v>7.3</v>
      </c>
      <c r="I508" s="389" t="s">
        <v>244</v>
      </c>
      <c r="J508" s="406">
        <v>343.1</v>
      </c>
      <c r="K508" s="389" t="s">
        <v>244</v>
      </c>
      <c r="L508" s="406">
        <v>343.1</v>
      </c>
      <c r="M508" s="389" t="s">
        <v>412</v>
      </c>
      <c r="N508" s="406">
        <v>5477543.8852015054</v>
      </c>
      <c r="O508" s="402" t="s">
        <v>2356</v>
      </c>
    </row>
    <row r="509" spans="1:15" ht="25.5" x14ac:dyDescent="0.25">
      <c r="A509" s="401" t="s">
        <v>754</v>
      </c>
      <c r="B509" s="390" t="s">
        <v>12</v>
      </c>
      <c r="C509" s="390" t="s">
        <v>755</v>
      </c>
      <c r="D509" s="390" t="s">
        <v>192</v>
      </c>
      <c r="E509" s="391" t="s">
        <v>4</v>
      </c>
      <c r="F509" s="389">
        <v>362.44877092000002</v>
      </c>
      <c r="G509" s="389" t="s">
        <v>244</v>
      </c>
      <c r="H509" s="406">
        <v>0.94</v>
      </c>
      <c r="I509" s="389" t="s">
        <v>244</v>
      </c>
      <c r="J509" s="406">
        <v>340.70184466479998</v>
      </c>
      <c r="K509" s="389" t="s">
        <v>244</v>
      </c>
      <c r="L509" s="406">
        <v>340.70184466479998</v>
      </c>
      <c r="M509" s="389" t="s">
        <v>412</v>
      </c>
      <c r="N509" s="406">
        <v>5477884.5870461706</v>
      </c>
      <c r="O509" s="402" t="s">
        <v>1119</v>
      </c>
    </row>
    <row r="510" spans="1:15" ht="38.25" x14ac:dyDescent="0.25">
      <c r="A510" s="401" t="s">
        <v>3036</v>
      </c>
      <c r="B510" s="390" t="s">
        <v>200</v>
      </c>
      <c r="C510" s="390" t="s">
        <v>3037</v>
      </c>
      <c r="D510" s="390" t="s">
        <v>192</v>
      </c>
      <c r="E510" s="391" t="s">
        <v>202</v>
      </c>
      <c r="F510" s="389">
        <v>1</v>
      </c>
      <c r="G510" s="389" t="s">
        <v>244</v>
      </c>
      <c r="H510" s="406">
        <v>338</v>
      </c>
      <c r="I510" s="389" t="s">
        <v>244</v>
      </c>
      <c r="J510" s="406">
        <v>338</v>
      </c>
      <c r="K510" s="389" t="s">
        <v>244</v>
      </c>
      <c r="L510" s="406">
        <v>338</v>
      </c>
      <c r="M510" s="389" t="s">
        <v>412</v>
      </c>
      <c r="N510" s="406">
        <v>5478222.5870461706</v>
      </c>
      <c r="O510" s="402" t="s">
        <v>1119</v>
      </c>
    </row>
    <row r="511" spans="1:15" ht="38.25" x14ac:dyDescent="0.25">
      <c r="A511" s="401" t="s">
        <v>3169</v>
      </c>
      <c r="B511" s="390" t="s">
        <v>12</v>
      </c>
      <c r="C511" s="390" t="s">
        <v>3170</v>
      </c>
      <c r="D511" s="390" t="s">
        <v>192</v>
      </c>
      <c r="E511" s="391" t="s">
        <v>4</v>
      </c>
      <c r="F511" s="389">
        <v>2</v>
      </c>
      <c r="G511" s="389" t="s">
        <v>244</v>
      </c>
      <c r="H511" s="406">
        <v>168.77</v>
      </c>
      <c r="I511" s="389" t="s">
        <v>244</v>
      </c>
      <c r="J511" s="406">
        <v>337.54</v>
      </c>
      <c r="K511" s="389" t="s">
        <v>244</v>
      </c>
      <c r="L511" s="406">
        <v>337.54</v>
      </c>
      <c r="M511" s="389" t="s">
        <v>412</v>
      </c>
      <c r="N511" s="406">
        <v>5478560.1270461706</v>
      </c>
      <c r="O511" s="402" t="s">
        <v>1084</v>
      </c>
    </row>
    <row r="512" spans="1:15" ht="25.5" x14ac:dyDescent="0.25">
      <c r="A512" s="401" t="s">
        <v>1977</v>
      </c>
      <c r="B512" s="390" t="s">
        <v>12</v>
      </c>
      <c r="C512" s="390" t="s">
        <v>1978</v>
      </c>
      <c r="D512" s="390" t="s">
        <v>192</v>
      </c>
      <c r="E512" s="391" t="s">
        <v>3</v>
      </c>
      <c r="F512" s="389">
        <v>56.964599999999997</v>
      </c>
      <c r="G512" s="389" t="s">
        <v>244</v>
      </c>
      <c r="H512" s="406">
        <v>5.89</v>
      </c>
      <c r="I512" s="389" t="s">
        <v>244</v>
      </c>
      <c r="J512" s="406">
        <v>335.52149400000002</v>
      </c>
      <c r="K512" s="389" t="s">
        <v>244</v>
      </c>
      <c r="L512" s="406">
        <v>335.52149400000002</v>
      </c>
      <c r="M512" s="389" t="s">
        <v>412</v>
      </c>
      <c r="N512" s="406">
        <v>5478895.6485401699</v>
      </c>
      <c r="O512" s="402" t="s">
        <v>2357</v>
      </c>
    </row>
    <row r="513" spans="1:15" x14ac:dyDescent="0.25">
      <c r="A513" s="401" t="s">
        <v>3190</v>
      </c>
      <c r="B513" s="390" t="s">
        <v>125</v>
      </c>
      <c r="C513" s="390" t="s">
        <v>3191</v>
      </c>
      <c r="D513" s="390" t="s">
        <v>192</v>
      </c>
      <c r="E513" s="391" t="s">
        <v>162</v>
      </c>
      <c r="F513" s="389">
        <v>6.46</v>
      </c>
      <c r="G513" s="389" t="s">
        <v>244</v>
      </c>
      <c r="H513" s="406">
        <v>51.89</v>
      </c>
      <c r="I513" s="389" t="s">
        <v>244</v>
      </c>
      <c r="J513" s="406">
        <v>335.20940000000002</v>
      </c>
      <c r="K513" s="389" t="s">
        <v>244</v>
      </c>
      <c r="L513" s="406">
        <v>335.20940000000002</v>
      </c>
      <c r="M513" s="389" t="s">
        <v>412</v>
      </c>
      <c r="N513" s="406">
        <v>5479230.85794017</v>
      </c>
      <c r="O513" s="402" t="s">
        <v>2357</v>
      </c>
    </row>
    <row r="514" spans="1:15" ht="25.5" x14ac:dyDescent="0.25">
      <c r="A514" s="401" t="s">
        <v>1993</v>
      </c>
      <c r="B514" s="390" t="s">
        <v>12</v>
      </c>
      <c r="C514" s="390" t="s">
        <v>1994</v>
      </c>
      <c r="D514" s="390" t="s">
        <v>192</v>
      </c>
      <c r="E514" s="391" t="s">
        <v>4</v>
      </c>
      <c r="F514" s="389">
        <v>121</v>
      </c>
      <c r="G514" s="389" t="s">
        <v>244</v>
      </c>
      <c r="H514" s="406">
        <v>2.77</v>
      </c>
      <c r="I514" s="389" t="s">
        <v>244</v>
      </c>
      <c r="J514" s="406">
        <v>335.17</v>
      </c>
      <c r="K514" s="389" t="s">
        <v>244</v>
      </c>
      <c r="L514" s="406">
        <v>335.17</v>
      </c>
      <c r="M514" s="389" t="s">
        <v>412</v>
      </c>
      <c r="N514" s="406">
        <v>5479566.0279401699</v>
      </c>
      <c r="O514" s="402" t="s">
        <v>1120</v>
      </c>
    </row>
    <row r="515" spans="1:15" ht="25.5" x14ac:dyDescent="0.25">
      <c r="A515" s="401" t="s">
        <v>1873</v>
      </c>
      <c r="B515" s="390" t="s">
        <v>12</v>
      </c>
      <c r="C515" s="390" t="s">
        <v>1874</v>
      </c>
      <c r="D515" s="390" t="s">
        <v>192</v>
      </c>
      <c r="E515" s="391" t="s">
        <v>4</v>
      </c>
      <c r="F515" s="389">
        <v>38</v>
      </c>
      <c r="G515" s="389" t="s">
        <v>244</v>
      </c>
      <c r="H515" s="406">
        <v>8.81</v>
      </c>
      <c r="I515" s="389" t="s">
        <v>244</v>
      </c>
      <c r="J515" s="406">
        <v>334.78</v>
      </c>
      <c r="K515" s="389" t="s">
        <v>244</v>
      </c>
      <c r="L515" s="406">
        <v>334.78</v>
      </c>
      <c r="M515" s="389" t="s">
        <v>412</v>
      </c>
      <c r="N515" s="406">
        <v>5479900.8079401702</v>
      </c>
      <c r="O515" s="402" t="s">
        <v>1120</v>
      </c>
    </row>
    <row r="516" spans="1:15" ht="25.5" x14ac:dyDescent="0.25">
      <c r="A516" s="401" t="s">
        <v>3120</v>
      </c>
      <c r="B516" s="390" t="s">
        <v>12</v>
      </c>
      <c r="C516" s="390" t="s">
        <v>3121</v>
      </c>
      <c r="D516" s="390" t="s">
        <v>192</v>
      </c>
      <c r="E516" s="391" t="s">
        <v>4</v>
      </c>
      <c r="F516" s="389">
        <v>3</v>
      </c>
      <c r="G516" s="389" t="s">
        <v>244</v>
      </c>
      <c r="H516" s="406">
        <v>109.53</v>
      </c>
      <c r="I516" s="389" t="s">
        <v>244</v>
      </c>
      <c r="J516" s="406">
        <v>328.59</v>
      </c>
      <c r="K516" s="389" t="s">
        <v>244</v>
      </c>
      <c r="L516" s="406">
        <v>328.59</v>
      </c>
      <c r="M516" s="389" t="s">
        <v>412</v>
      </c>
      <c r="N516" s="406">
        <v>5480229.39794017</v>
      </c>
      <c r="O516" s="402" t="s">
        <v>1085</v>
      </c>
    </row>
    <row r="517" spans="1:15" x14ac:dyDescent="0.25">
      <c r="A517" s="401" t="s">
        <v>4428</v>
      </c>
      <c r="B517" s="390" t="s">
        <v>3445</v>
      </c>
      <c r="C517" s="390" t="s">
        <v>4429</v>
      </c>
      <c r="D517" s="390" t="s">
        <v>203</v>
      </c>
      <c r="E517" s="391" t="s">
        <v>104</v>
      </c>
      <c r="F517" s="389">
        <v>9.06</v>
      </c>
      <c r="G517" s="389">
        <v>0</v>
      </c>
      <c r="H517" s="406">
        <v>36.2288</v>
      </c>
      <c r="I517" s="389">
        <v>7.0110000000000001</v>
      </c>
      <c r="J517" s="406">
        <v>328.23292800000002</v>
      </c>
      <c r="K517" s="389">
        <v>0</v>
      </c>
      <c r="L517" s="406">
        <v>328.23292800000002</v>
      </c>
      <c r="M517" s="389" t="s">
        <v>412</v>
      </c>
      <c r="N517" s="406">
        <v>5480557.6308681704</v>
      </c>
      <c r="O517" s="402" t="s">
        <v>2358</v>
      </c>
    </row>
    <row r="518" spans="1:15" x14ac:dyDescent="0.25">
      <c r="A518" s="401" t="s">
        <v>3821</v>
      </c>
      <c r="B518" s="390" t="s">
        <v>200</v>
      </c>
      <c r="C518" s="390" t="s">
        <v>3822</v>
      </c>
      <c r="D518" s="390" t="s">
        <v>192</v>
      </c>
      <c r="E518" s="391" t="s">
        <v>202</v>
      </c>
      <c r="F518" s="389">
        <v>27</v>
      </c>
      <c r="G518" s="389" t="s">
        <v>244</v>
      </c>
      <c r="H518" s="406">
        <v>11.54</v>
      </c>
      <c r="I518" s="389" t="s">
        <v>244</v>
      </c>
      <c r="J518" s="406">
        <v>311.58</v>
      </c>
      <c r="K518" s="389" t="s">
        <v>244</v>
      </c>
      <c r="L518" s="406">
        <v>311.58</v>
      </c>
      <c r="M518" s="389" t="s">
        <v>412</v>
      </c>
      <c r="N518" s="406">
        <v>5480869.2108681705</v>
      </c>
      <c r="O518" s="402" t="s">
        <v>2358</v>
      </c>
    </row>
    <row r="519" spans="1:15" ht="25.5" x14ac:dyDescent="0.25">
      <c r="A519" s="401" t="s">
        <v>3256</v>
      </c>
      <c r="B519" s="390" t="s">
        <v>212</v>
      </c>
      <c r="C519" s="390" t="s">
        <v>3257</v>
      </c>
      <c r="D519" s="390" t="s">
        <v>192</v>
      </c>
      <c r="E519" s="391" t="s">
        <v>105</v>
      </c>
      <c r="F519" s="389">
        <v>19.021968000000001</v>
      </c>
      <c r="G519" s="389" t="s">
        <v>244</v>
      </c>
      <c r="H519" s="406">
        <v>16.18</v>
      </c>
      <c r="I519" s="389" t="s">
        <v>244</v>
      </c>
      <c r="J519" s="406">
        <v>307.77544224000002</v>
      </c>
      <c r="K519" s="389" t="s">
        <v>244</v>
      </c>
      <c r="L519" s="406">
        <v>307.77544224000002</v>
      </c>
      <c r="M519" s="389" t="s">
        <v>412</v>
      </c>
      <c r="N519" s="406">
        <v>5481176.9863104103</v>
      </c>
      <c r="O519" s="402" t="s">
        <v>1121</v>
      </c>
    </row>
    <row r="520" spans="1:15" ht="63.75" x14ac:dyDescent="0.25">
      <c r="A520" s="401" t="s">
        <v>1975</v>
      </c>
      <c r="B520" s="390" t="s">
        <v>12</v>
      </c>
      <c r="C520" s="390" t="s">
        <v>1976</v>
      </c>
      <c r="D520" s="390" t="s">
        <v>192</v>
      </c>
      <c r="E520" s="391" t="s">
        <v>4</v>
      </c>
      <c r="F520" s="389">
        <v>18</v>
      </c>
      <c r="G520" s="389" t="s">
        <v>244</v>
      </c>
      <c r="H520" s="406">
        <v>17</v>
      </c>
      <c r="I520" s="389" t="s">
        <v>244</v>
      </c>
      <c r="J520" s="406">
        <v>306</v>
      </c>
      <c r="K520" s="389" t="s">
        <v>244</v>
      </c>
      <c r="L520" s="406">
        <v>306</v>
      </c>
      <c r="M520" s="389" t="s">
        <v>412</v>
      </c>
      <c r="N520" s="406">
        <v>5481482.9863104103</v>
      </c>
      <c r="O520" s="402" t="s">
        <v>1121</v>
      </c>
    </row>
    <row r="521" spans="1:15" ht="38.25" x14ac:dyDescent="0.25">
      <c r="A521" s="401" t="s">
        <v>1997</v>
      </c>
      <c r="B521" s="390" t="s">
        <v>12</v>
      </c>
      <c r="C521" s="390" t="s">
        <v>1998</v>
      </c>
      <c r="D521" s="390" t="s">
        <v>192</v>
      </c>
      <c r="E521" s="391" t="s">
        <v>4</v>
      </c>
      <c r="F521" s="389">
        <v>14</v>
      </c>
      <c r="G521" s="389" t="s">
        <v>244</v>
      </c>
      <c r="H521" s="406">
        <v>21.74</v>
      </c>
      <c r="I521" s="389" t="s">
        <v>244</v>
      </c>
      <c r="J521" s="406">
        <v>304.36</v>
      </c>
      <c r="K521" s="389" t="s">
        <v>244</v>
      </c>
      <c r="L521" s="406">
        <v>304.36</v>
      </c>
      <c r="M521" s="389" t="s">
        <v>412</v>
      </c>
      <c r="N521" s="406">
        <v>5481787.3463104106</v>
      </c>
      <c r="O521" s="402" t="s">
        <v>1086</v>
      </c>
    </row>
    <row r="522" spans="1:15" ht="63.75" x14ac:dyDescent="0.25">
      <c r="A522" s="401" t="s">
        <v>4020</v>
      </c>
      <c r="B522" s="390" t="s">
        <v>12</v>
      </c>
      <c r="C522" s="390" t="s">
        <v>4021</v>
      </c>
      <c r="D522" s="390" t="s">
        <v>192</v>
      </c>
      <c r="E522" s="391" t="s">
        <v>3</v>
      </c>
      <c r="F522" s="389">
        <v>22</v>
      </c>
      <c r="G522" s="389" t="s">
        <v>244</v>
      </c>
      <c r="H522" s="406">
        <v>13.59</v>
      </c>
      <c r="I522" s="389" t="s">
        <v>244</v>
      </c>
      <c r="J522" s="406">
        <v>298.98</v>
      </c>
      <c r="K522" s="389" t="s">
        <v>244</v>
      </c>
      <c r="L522" s="406">
        <v>298.98</v>
      </c>
      <c r="M522" s="389" t="s">
        <v>412</v>
      </c>
      <c r="N522" s="406">
        <v>5482086.3263104102</v>
      </c>
      <c r="O522" s="402" t="s">
        <v>1086</v>
      </c>
    </row>
    <row r="523" spans="1:15" ht="38.25" x14ac:dyDescent="0.25">
      <c r="A523" s="401" t="s">
        <v>4659</v>
      </c>
      <c r="B523" s="390" t="s">
        <v>12</v>
      </c>
      <c r="C523" s="390" t="s">
        <v>4660</v>
      </c>
      <c r="D523" s="390" t="s">
        <v>192</v>
      </c>
      <c r="E523" s="391" t="s">
        <v>3</v>
      </c>
      <c r="F523" s="389">
        <v>5.4</v>
      </c>
      <c r="G523" s="389" t="s">
        <v>244</v>
      </c>
      <c r="H523" s="406">
        <v>54.67</v>
      </c>
      <c r="I523" s="389" t="s">
        <v>244</v>
      </c>
      <c r="J523" s="406">
        <v>295.21800000000002</v>
      </c>
      <c r="K523" s="389" t="s">
        <v>244</v>
      </c>
      <c r="L523" s="406">
        <v>295.21800000000002</v>
      </c>
      <c r="M523" s="389" t="s">
        <v>412</v>
      </c>
      <c r="N523" s="406">
        <v>5482381.5443104105</v>
      </c>
      <c r="O523" s="402" t="s">
        <v>2359</v>
      </c>
    </row>
    <row r="524" spans="1:15" ht="25.5" x14ac:dyDescent="0.25">
      <c r="A524" s="401" t="s">
        <v>4022</v>
      </c>
      <c r="B524" s="390" t="s">
        <v>12</v>
      </c>
      <c r="C524" s="390" t="s">
        <v>4023</v>
      </c>
      <c r="D524" s="390" t="s">
        <v>192</v>
      </c>
      <c r="E524" s="391" t="s">
        <v>4</v>
      </c>
      <c r="F524" s="389">
        <v>35</v>
      </c>
      <c r="G524" s="389" t="s">
        <v>244</v>
      </c>
      <c r="H524" s="406">
        <v>8.31</v>
      </c>
      <c r="I524" s="389" t="s">
        <v>244</v>
      </c>
      <c r="J524" s="406">
        <v>290.85000000000002</v>
      </c>
      <c r="K524" s="389" t="s">
        <v>244</v>
      </c>
      <c r="L524" s="406">
        <v>290.85000000000002</v>
      </c>
      <c r="M524" s="389" t="s">
        <v>412</v>
      </c>
      <c r="N524" s="406">
        <v>5482672.3943104101</v>
      </c>
      <c r="O524" s="402" t="s">
        <v>2359</v>
      </c>
    </row>
    <row r="525" spans="1:15" ht="25.5" x14ac:dyDescent="0.25">
      <c r="A525" s="401" t="s">
        <v>4139</v>
      </c>
      <c r="B525" s="390" t="s">
        <v>12</v>
      </c>
      <c r="C525" s="390" t="s">
        <v>4140</v>
      </c>
      <c r="D525" s="390" t="s">
        <v>192</v>
      </c>
      <c r="E525" s="391" t="s">
        <v>4</v>
      </c>
      <c r="F525" s="389">
        <v>1</v>
      </c>
      <c r="G525" s="389" t="s">
        <v>244</v>
      </c>
      <c r="H525" s="406">
        <v>287.75</v>
      </c>
      <c r="I525" s="389" t="s">
        <v>244</v>
      </c>
      <c r="J525" s="406">
        <v>287.75</v>
      </c>
      <c r="K525" s="389" t="s">
        <v>244</v>
      </c>
      <c r="L525" s="406">
        <v>287.75</v>
      </c>
      <c r="M525" s="389" t="s">
        <v>412</v>
      </c>
      <c r="N525" s="406">
        <v>5482960.1443104101</v>
      </c>
      <c r="O525" s="402" t="s">
        <v>1122</v>
      </c>
    </row>
    <row r="526" spans="1:15" ht="25.5" x14ac:dyDescent="0.25">
      <c r="A526" s="401" t="s">
        <v>767</v>
      </c>
      <c r="B526" s="390" t="s">
        <v>12</v>
      </c>
      <c r="C526" s="390" t="s">
        <v>768</v>
      </c>
      <c r="D526" s="390" t="s">
        <v>192</v>
      </c>
      <c r="E526" s="391" t="s">
        <v>4</v>
      </c>
      <c r="F526" s="389">
        <v>38</v>
      </c>
      <c r="G526" s="389" t="s">
        <v>244</v>
      </c>
      <c r="H526" s="406">
        <v>7.52</v>
      </c>
      <c r="I526" s="389" t="s">
        <v>244</v>
      </c>
      <c r="J526" s="406">
        <v>285.76</v>
      </c>
      <c r="K526" s="389" t="s">
        <v>244</v>
      </c>
      <c r="L526" s="406">
        <v>285.76</v>
      </c>
      <c r="M526" s="389" t="s">
        <v>412</v>
      </c>
      <c r="N526" s="406">
        <v>5483245.9043104099</v>
      </c>
      <c r="O526" s="402" t="s">
        <v>1087</v>
      </c>
    </row>
    <row r="527" spans="1:15" ht="25.5" x14ac:dyDescent="0.25">
      <c r="A527" s="401" t="s">
        <v>4258</v>
      </c>
      <c r="B527" s="390" t="s">
        <v>125</v>
      </c>
      <c r="C527" s="390" t="s">
        <v>4259</v>
      </c>
      <c r="D527" s="390" t="s">
        <v>192</v>
      </c>
      <c r="E527" s="391" t="s">
        <v>4</v>
      </c>
      <c r="F527" s="389">
        <v>36</v>
      </c>
      <c r="G527" s="389" t="s">
        <v>244</v>
      </c>
      <c r="H527" s="406">
        <v>7.9</v>
      </c>
      <c r="I527" s="389" t="s">
        <v>244</v>
      </c>
      <c r="J527" s="406">
        <v>284.39999999999998</v>
      </c>
      <c r="K527" s="389" t="s">
        <v>244</v>
      </c>
      <c r="L527" s="406">
        <v>284.39999999999998</v>
      </c>
      <c r="M527" s="389" t="s">
        <v>412</v>
      </c>
      <c r="N527" s="406">
        <v>5483530.3043104103</v>
      </c>
      <c r="O527" s="402" t="s">
        <v>1087</v>
      </c>
    </row>
    <row r="528" spans="1:15" x14ac:dyDescent="0.25">
      <c r="A528" s="401" t="s">
        <v>2251</v>
      </c>
      <c r="B528" s="390" t="s">
        <v>12</v>
      </c>
      <c r="C528" s="390" t="s">
        <v>2252</v>
      </c>
      <c r="D528" s="390" t="s">
        <v>192</v>
      </c>
      <c r="E528" s="391" t="s">
        <v>16</v>
      </c>
      <c r="F528" s="389">
        <v>177.23849999999999</v>
      </c>
      <c r="G528" s="389" t="s">
        <v>244</v>
      </c>
      <c r="H528" s="406">
        <v>1.6</v>
      </c>
      <c r="I528" s="389" t="s">
        <v>244</v>
      </c>
      <c r="J528" s="406">
        <v>283.58159999999998</v>
      </c>
      <c r="K528" s="389" t="s">
        <v>244</v>
      </c>
      <c r="L528" s="406">
        <v>283.58159999999998</v>
      </c>
      <c r="M528" s="389" t="s">
        <v>412</v>
      </c>
      <c r="N528" s="406">
        <v>5483813.8859104104</v>
      </c>
      <c r="O528" s="402" t="s">
        <v>2360</v>
      </c>
    </row>
    <row r="529" spans="1:15" x14ac:dyDescent="0.25">
      <c r="A529" s="401" t="s">
        <v>4322</v>
      </c>
      <c r="B529" s="390" t="s">
        <v>12</v>
      </c>
      <c r="C529" s="390" t="s">
        <v>4323</v>
      </c>
      <c r="D529" s="390" t="s">
        <v>215</v>
      </c>
      <c r="E529" s="391" t="s">
        <v>104</v>
      </c>
      <c r="F529" s="389">
        <v>7.9486287272</v>
      </c>
      <c r="G529" s="389" t="s">
        <v>244</v>
      </c>
      <c r="H529" s="406">
        <v>35.07</v>
      </c>
      <c r="I529" s="389" t="s">
        <v>244</v>
      </c>
      <c r="J529" s="406">
        <v>278.75840946290401</v>
      </c>
      <c r="K529" s="389" t="s">
        <v>244</v>
      </c>
      <c r="L529" s="406">
        <v>278.75840946290401</v>
      </c>
      <c r="M529" s="389" t="s">
        <v>412</v>
      </c>
      <c r="N529" s="406">
        <v>5484092.6443198733</v>
      </c>
      <c r="O529" s="402" t="s">
        <v>2360</v>
      </c>
    </row>
    <row r="530" spans="1:15" ht="76.5" x14ac:dyDescent="0.25">
      <c r="A530" s="401" t="s">
        <v>828</v>
      </c>
      <c r="B530" s="390" t="s">
        <v>12</v>
      </c>
      <c r="C530" s="390" t="s">
        <v>829</v>
      </c>
      <c r="D530" s="390" t="s">
        <v>213</v>
      </c>
      <c r="E530" s="391" t="s">
        <v>4</v>
      </c>
      <c r="F530" s="389">
        <v>3.1107865751804002E-3</v>
      </c>
      <c r="G530" s="389" t="s">
        <v>244</v>
      </c>
      <c r="H530" s="406">
        <v>89250</v>
      </c>
      <c r="I530" s="389" t="s">
        <v>244</v>
      </c>
      <c r="J530" s="406">
        <v>277.6377018348507</v>
      </c>
      <c r="K530" s="389" t="s">
        <v>244</v>
      </c>
      <c r="L530" s="406">
        <v>277.6377018348507</v>
      </c>
      <c r="M530" s="389" t="s">
        <v>412</v>
      </c>
      <c r="N530" s="406">
        <v>5484370.2820217079</v>
      </c>
      <c r="O530" s="402" t="s">
        <v>940</v>
      </c>
    </row>
    <row r="531" spans="1:15" ht="38.25" x14ac:dyDescent="0.25">
      <c r="A531" s="401" t="s">
        <v>3102</v>
      </c>
      <c r="B531" s="390" t="s">
        <v>12</v>
      </c>
      <c r="C531" s="390" t="s">
        <v>3103</v>
      </c>
      <c r="D531" s="390" t="s">
        <v>192</v>
      </c>
      <c r="E531" s="391" t="s">
        <v>4</v>
      </c>
      <c r="F531" s="389">
        <v>53</v>
      </c>
      <c r="G531" s="389" t="s">
        <v>244</v>
      </c>
      <c r="H531" s="406">
        <v>5.14</v>
      </c>
      <c r="I531" s="389" t="s">
        <v>244</v>
      </c>
      <c r="J531" s="406">
        <v>272.42</v>
      </c>
      <c r="K531" s="389" t="s">
        <v>244</v>
      </c>
      <c r="L531" s="406">
        <v>272.42</v>
      </c>
      <c r="M531" s="389" t="s">
        <v>413</v>
      </c>
      <c r="N531" s="406">
        <v>5484642.7020217078</v>
      </c>
      <c r="O531" s="402" t="s">
        <v>940</v>
      </c>
    </row>
    <row r="532" spans="1:15" ht="51" x14ac:dyDescent="0.25">
      <c r="A532" s="401" t="s">
        <v>7893</v>
      </c>
      <c r="B532" s="390" t="s">
        <v>12</v>
      </c>
      <c r="C532" s="390" t="s">
        <v>7894</v>
      </c>
      <c r="D532" s="390" t="s">
        <v>213</v>
      </c>
      <c r="E532" s="391" t="s">
        <v>4</v>
      </c>
      <c r="F532" s="389">
        <v>3.2842794012159999E-4</v>
      </c>
      <c r="G532" s="389" t="s">
        <v>244</v>
      </c>
      <c r="H532" s="406">
        <v>829412.58</v>
      </c>
      <c r="I532" s="389" t="s">
        <v>244</v>
      </c>
      <c r="J532" s="406">
        <v>272.40226516034176</v>
      </c>
      <c r="K532" s="389" t="s">
        <v>244</v>
      </c>
      <c r="L532" s="406">
        <v>272.40226516034176</v>
      </c>
      <c r="M532" s="389" t="s">
        <v>413</v>
      </c>
      <c r="N532" s="406">
        <v>5484915.1042868681</v>
      </c>
      <c r="O532" s="402" t="s">
        <v>1123</v>
      </c>
    </row>
    <row r="533" spans="1:15" ht="25.5" x14ac:dyDescent="0.25">
      <c r="A533" s="401" t="s">
        <v>1922</v>
      </c>
      <c r="B533" s="390" t="s">
        <v>251</v>
      </c>
      <c r="C533" s="390" t="s">
        <v>1923</v>
      </c>
      <c r="D533" s="390" t="s">
        <v>192</v>
      </c>
      <c r="E533" s="391" t="s">
        <v>252</v>
      </c>
      <c r="F533" s="389">
        <v>1</v>
      </c>
      <c r="G533" s="389" t="s">
        <v>244</v>
      </c>
      <c r="H533" s="406">
        <v>270.73</v>
      </c>
      <c r="I533" s="389" t="s">
        <v>244</v>
      </c>
      <c r="J533" s="406">
        <v>270.73</v>
      </c>
      <c r="K533" s="389" t="s">
        <v>244</v>
      </c>
      <c r="L533" s="406">
        <v>270.73</v>
      </c>
      <c r="M533" s="389" t="s">
        <v>413</v>
      </c>
      <c r="N533" s="406">
        <v>5485185.8342868686</v>
      </c>
      <c r="O533" s="402" t="s">
        <v>1123</v>
      </c>
    </row>
    <row r="534" spans="1:15" ht="25.5" x14ac:dyDescent="0.25">
      <c r="A534" s="401" t="s">
        <v>4188</v>
      </c>
      <c r="B534" s="390" t="s">
        <v>12</v>
      </c>
      <c r="C534" s="390" t="s">
        <v>4189</v>
      </c>
      <c r="D534" s="390" t="s">
        <v>192</v>
      </c>
      <c r="E534" s="391" t="s">
        <v>4</v>
      </c>
      <c r="F534" s="389">
        <v>66.75</v>
      </c>
      <c r="G534" s="389" t="s">
        <v>244</v>
      </c>
      <c r="H534" s="406">
        <v>4.03</v>
      </c>
      <c r="I534" s="389" t="s">
        <v>244</v>
      </c>
      <c r="J534" s="406">
        <v>269.0025</v>
      </c>
      <c r="K534" s="389" t="s">
        <v>244</v>
      </c>
      <c r="L534" s="406">
        <v>269.0025</v>
      </c>
      <c r="M534" s="389" t="s">
        <v>413</v>
      </c>
      <c r="N534" s="406">
        <v>5485454.8367868681</v>
      </c>
      <c r="O534" s="402" t="s">
        <v>1088</v>
      </c>
    </row>
    <row r="535" spans="1:15" x14ac:dyDescent="0.25">
      <c r="A535" s="401" t="s">
        <v>783</v>
      </c>
      <c r="B535" s="390" t="s">
        <v>12</v>
      </c>
      <c r="C535" s="390" t="s">
        <v>784</v>
      </c>
      <c r="D535" s="390" t="s">
        <v>192</v>
      </c>
      <c r="E535" s="391" t="s">
        <v>16</v>
      </c>
      <c r="F535" s="389">
        <v>2.37365</v>
      </c>
      <c r="G535" s="389" t="s">
        <v>244</v>
      </c>
      <c r="H535" s="406">
        <v>111.3</v>
      </c>
      <c r="I535" s="389" t="s">
        <v>244</v>
      </c>
      <c r="J535" s="406">
        <v>264.18724500000002</v>
      </c>
      <c r="K535" s="389" t="s">
        <v>244</v>
      </c>
      <c r="L535" s="406">
        <v>264.18724500000002</v>
      </c>
      <c r="M535" s="389" t="s">
        <v>413</v>
      </c>
      <c r="N535" s="406">
        <v>5485719.0240318682</v>
      </c>
      <c r="O535" s="402" t="s">
        <v>1088</v>
      </c>
    </row>
    <row r="536" spans="1:15" ht="25.5" x14ac:dyDescent="0.25">
      <c r="A536" s="401" t="s">
        <v>3358</v>
      </c>
      <c r="B536" s="390" t="s">
        <v>125</v>
      </c>
      <c r="C536" s="390" t="s">
        <v>3359</v>
      </c>
      <c r="D536" s="390" t="s">
        <v>192</v>
      </c>
      <c r="E536" s="391" t="s">
        <v>3</v>
      </c>
      <c r="F536" s="389">
        <v>10.584</v>
      </c>
      <c r="G536" s="389" t="s">
        <v>244</v>
      </c>
      <c r="H536" s="406">
        <v>24</v>
      </c>
      <c r="I536" s="389" t="s">
        <v>244</v>
      </c>
      <c r="J536" s="406">
        <v>254.01599999999999</v>
      </c>
      <c r="K536" s="389" t="s">
        <v>244</v>
      </c>
      <c r="L536" s="406">
        <v>254.01599999999999</v>
      </c>
      <c r="M536" s="389" t="s">
        <v>413</v>
      </c>
      <c r="N536" s="406">
        <v>5485973.040031868</v>
      </c>
      <c r="O536" s="402" t="s">
        <v>1088</v>
      </c>
    </row>
    <row r="537" spans="1:15" ht="25.5" x14ac:dyDescent="0.25">
      <c r="A537" s="401" t="s">
        <v>2083</v>
      </c>
      <c r="B537" s="390" t="s">
        <v>12</v>
      </c>
      <c r="C537" s="390" t="s">
        <v>2084</v>
      </c>
      <c r="D537" s="390" t="s">
        <v>192</v>
      </c>
      <c r="E537" s="391" t="s">
        <v>4</v>
      </c>
      <c r="F537" s="389">
        <v>5</v>
      </c>
      <c r="G537" s="389" t="s">
        <v>244</v>
      </c>
      <c r="H537" s="406">
        <v>50.79</v>
      </c>
      <c r="I537" s="389" t="s">
        <v>244</v>
      </c>
      <c r="J537" s="406">
        <v>253.95</v>
      </c>
      <c r="K537" s="389" t="s">
        <v>244</v>
      </c>
      <c r="L537" s="406">
        <v>253.95</v>
      </c>
      <c r="M537" s="389" t="s">
        <v>413</v>
      </c>
      <c r="N537" s="406">
        <v>5486226.9900318682</v>
      </c>
      <c r="O537" s="402" t="s">
        <v>2361</v>
      </c>
    </row>
    <row r="538" spans="1:15" ht="51" x14ac:dyDescent="0.25">
      <c r="A538" s="401" t="s">
        <v>4114</v>
      </c>
      <c r="B538" s="390" t="s">
        <v>12</v>
      </c>
      <c r="C538" s="390" t="s">
        <v>4115</v>
      </c>
      <c r="D538" s="390" t="s">
        <v>192</v>
      </c>
      <c r="E538" s="391" t="s">
        <v>4</v>
      </c>
      <c r="F538" s="389">
        <v>2</v>
      </c>
      <c r="G538" s="389" t="s">
        <v>244</v>
      </c>
      <c r="H538" s="406">
        <v>126.06</v>
      </c>
      <c r="I538" s="389" t="s">
        <v>244</v>
      </c>
      <c r="J538" s="406">
        <v>252.12</v>
      </c>
      <c r="K538" s="389" t="s">
        <v>244</v>
      </c>
      <c r="L538" s="406">
        <v>252.12</v>
      </c>
      <c r="M538" s="389" t="s">
        <v>413</v>
      </c>
      <c r="N538" s="406">
        <v>5486479.1100318683</v>
      </c>
      <c r="O538" s="402" t="s">
        <v>2361</v>
      </c>
    </row>
    <row r="539" spans="1:15" ht="25.5" x14ac:dyDescent="0.25">
      <c r="A539" s="401" t="s">
        <v>4248</v>
      </c>
      <c r="B539" s="390" t="s">
        <v>125</v>
      </c>
      <c r="C539" s="390" t="s">
        <v>4249</v>
      </c>
      <c r="D539" s="390" t="s">
        <v>192</v>
      </c>
      <c r="E539" s="391" t="s">
        <v>4</v>
      </c>
      <c r="F539" s="389">
        <v>4.2</v>
      </c>
      <c r="G539" s="389" t="s">
        <v>244</v>
      </c>
      <c r="H539" s="406">
        <v>59.95</v>
      </c>
      <c r="I539" s="389" t="s">
        <v>244</v>
      </c>
      <c r="J539" s="406">
        <v>251.79</v>
      </c>
      <c r="K539" s="389" t="s">
        <v>244</v>
      </c>
      <c r="L539" s="406">
        <v>251.79</v>
      </c>
      <c r="M539" s="389" t="s">
        <v>413</v>
      </c>
      <c r="N539" s="406">
        <v>5486730.9000318684</v>
      </c>
      <c r="O539" s="402" t="s">
        <v>431</v>
      </c>
    </row>
    <row r="540" spans="1:15" ht="25.5" x14ac:dyDescent="0.25">
      <c r="A540" s="401" t="s">
        <v>628</v>
      </c>
      <c r="B540" s="390" t="s">
        <v>12</v>
      </c>
      <c r="C540" s="390" t="s">
        <v>629</v>
      </c>
      <c r="D540" s="390" t="s">
        <v>192</v>
      </c>
      <c r="E540" s="391" t="s">
        <v>4</v>
      </c>
      <c r="F540" s="389">
        <v>120.812</v>
      </c>
      <c r="G540" s="389" t="s">
        <v>244</v>
      </c>
      <c r="H540" s="406">
        <v>2.08</v>
      </c>
      <c r="I540" s="389" t="s">
        <v>244</v>
      </c>
      <c r="J540" s="406">
        <v>251.28896</v>
      </c>
      <c r="K540" s="389" t="s">
        <v>244</v>
      </c>
      <c r="L540" s="406">
        <v>251.28896</v>
      </c>
      <c r="M540" s="389" t="s">
        <v>413</v>
      </c>
      <c r="N540" s="406">
        <v>5486982.1889918679</v>
      </c>
      <c r="O540" s="402" t="s">
        <v>431</v>
      </c>
    </row>
    <row r="541" spans="1:15" ht="25.5" x14ac:dyDescent="0.25">
      <c r="A541" s="401" t="s">
        <v>5130</v>
      </c>
      <c r="B541" s="390" t="s">
        <v>12</v>
      </c>
      <c r="C541" s="390" t="s">
        <v>5131</v>
      </c>
      <c r="D541" s="390" t="s">
        <v>192</v>
      </c>
      <c r="E541" s="391" t="s">
        <v>4</v>
      </c>
      <c r="F541" s="389">
        <v>111</v>
      </c>
      <c r="G541" s="389" t="s">
        <v>244</v>
      </c>
      <c r="H541" s="406">
        <v>2.25</v>
      </c>
      <c r="I541" s="389" t="s">
        <v>244</v>
      </c>
      <c r="J541" s="406">
        <v>249.75</v>
      </c>
      <c r="K541" s="389" t="s">
        <v>244</v>
      </c>
      <c r="L541" s="406">
        <v>249.75</v>
      </c>
      <c r="M541" s="389" t="s">
        <v>413</v>
      </c>
      <c r="N541" s="406">
        <v>5487231.9389918679</v>
      </c>
      <c r="O541" s="402" t="s">
        <v>941</v>
      </c>
    </row>
    <row r="542" spans="1:15" ht="25.5" x14ac:dyDescent="0.25">
      <c r="A542" s="401" t="s">
        <v>6066</v>
      </c>
      <c r="B542" s="390" t="s">
        <v>12</v>
      </c>
      <c r="C542" s="390" t="s">
        <v>6067</v>
      </c>
      <c r="D542" s="390" t="s">
        <v>192</v>
      </c>
      <c r="E542" s="391" t="s">
        <v>3</v>
      </c>
      <c r="F542" s="389">
        <v>10</v>
      </c>
      <c r="G542" s="389" t="s">
        <v>244</v>
      </c>
      <c r="H542" s="406">
        <v>24.91</v>
      </c>
      <c r="I542" s="389" t="s">
        <v>244</v>
      </c>
      <c r="J542" s="406">
        <v>249.1</v>
      </c>
      <c r="K542" s="389" t="s">
        <v>244</v>
      </c>
      <c r="L542" s="406">
        <v>249.1</v>
      </c>
      <c r="M542" s="389" t="s">
        <v>413</v>
      </c>
      <c r="N542" s="406">
        <v>5487481.0389918685</v>
      </c>
      <c r="O542" s="402" t="s">
        <v>941</v>
      </c>
    </row>
    <row r="543" spans="1:15" ht="38.25" x14ac:dyDescent="0.25">
      <c r="A543" s="401" t="s">
        <v>4049</v>
      </c>
      <c r="B543" s="390" t="s">
        <v>12</v>
      </c>
      <c r="C543" s="390" t="s">
        <v>4050</v>
      </c>
      <c r="D543" s="390" t="s">
        <v>192</v>
      </c>
      <c r="E543" s="391" t="s">
        <v>4</v>
      </c>
      <c r="F543" s="389">
        <v>8</v>
      </c>
      <c r="G543" s="389" t="s">
        <v>244</v>
      </c>
      <c r="H543" s="406">
        <v>31.11</v>
      </c>
      <c r="I543" s="389" t="s">
        <v>244</v>
      </c>
      <c r="J543" s="406">
        <v>248.88</v>
      </c>
      <c r="K543" s="389" t="s">
        <v>244</v>
      </c>
      <c r="L543" s="406">
        <v>248.88</v>
      </c>
      <c r="M543" s="389" t="s">
        <v>413</v>
      </c>
      <c r="N543" s="406">
        <v>5487729.9189918684</v>
      </c>
      <c r="O543" s="402" t="s">
        <v>477</v>
      </c>
    </row>
    <row r="544" spans="1:15" ht="38.25" x14ac:dyDescent="0.25">
      <c r="A544" s="401" t="s">
        <v>3049</v>
      </c>
      <c r="B544" s="390" t="s">
        <v>12</v>
      </c>
      <c r="C544" s="390" t="s">
        <v>3050</v>
      </c>
      <c r="D544" s="390" t="s">
        <v>192</v>
      </c>
      <c r="E544" s="391" t="s">
        <v>4</v>
      </c>
      <c r="F544" s="389">
        <v>13</v>
      </c>
      <c r="G544" s="389" t="s">
        <v>244</v>
      </c>
      <c r="H544" s="406">
        <v>18.97</v>
      </c>
      <c r="I544" s="389" t="s">
        <v>244</v>
      </c>
      <c r="J544" s="406">
        <v>246.61</v>
      </c>
      <c r="K544" s="389" t="s">
        <v>244</v>
      </c>
      <c r="L544" s="406">
        <v>246.61</v>
      </c>
      <c r="M544" s="389" t="s">
        <v>413</v>
      </c>
      <c r="N544" s="406">
        <v>5487976.5289918687</v>
      </c>
      <c r="O544" s="402" t="s">
        <v>477</v>
      </c>
    </row>
    <row r="545" spans="1:15" ht="25.5" x14ac:dyDescent="0.25">
      <c r="A545" s="401" t="s">
        <v>5005</v>
      </c>
      <c r="B545" s="390" t="s">
        <v>12</v>
      </c>
      <c r="C545" s="390" t="s">
        <v>5006</v>
      </c>
      <c r="D545" s="390" t="s">
        <v>192</v>
      </c>
      <c r="E545" s="391" t="s">
        <v>4</v>
      </c>
      <c r="F545" s="389">
        <v>15</v>
      </c>
      <c r="G545" s="389" t="s">
        <v>244</v>
      </c>
      <c r="H545" s="406">
        <v>16.420000000000002</v>
      </c>
      <c r="I545" s="389" t="s">
        <v>244</v>
      </c>
      <c r="J545" s="406">
        <v>246.3</v>
      </c>
      <c r="K545" s="389" t="s">
        <v>244</v>
      </c>
      <c r="L545" s="406">
        <v>246.3</v>
      </c>
      <c r="M545" s="389" t="s">
        <v>413</v>
      </c>
      <c r="N545" s="406">
        <v>5488222.8289918685</v>
      </c>
      <c r="O545" s="402" t="s">
        <v>1124</v>
      </c>
    </row>
    <row r="546" spans="1:15" ht="25.5" x14ac:dyDescent="0.25">
      <c r="A546" s="401" t="s">
        <v>3203</v>
      </c>
      <c r="B546" s="390" t="s">
        <v>200</v>
      </c>
      <c r="C546" s="390" t="s">
        <v>3204</v>
      </c>
      <c r="D546" s="390" t="s">
        <v>192</v>
      </c>
      <c r="E546" s="391" t="s">
        <v>202</v>
      </c>
      <c r="F546" s="389">
        <v>1</v>
      </c>
      <c r="G546" s="389" t="s">
        <v>244</v>
      </c>
      <c r="H546" s="406">
        <v>244.55</v>
      </c>
      <c r="I546" s="389" t="s">
        <v>244</v>
      </c>
      <c r="J546" s="406">
        <v>244.55</v>
      </c>
      <c r="K546" s="389" t="s">
        <v>244</v>
      </c>
      <c r="L546" s="406">
        <v>244.55</v>
      </c>
      <c r="M546" s="389" t="s">
        <v>413</v>
      </c>
      <c r="N546" s="406">
        <v>5488467.3789918683</v>
      </c>
      <c r="O546" s="402" t="s">
        <v>1124</v>
      </c>
    </row>
    <row r="547" spans="1:15" ht="25.5" x14ac:dyDescent="0.25">
      <c r="A547" s="401" t="s">
        <v>1981</v>
      </c>
      <c r="B547" s="390" t="s">
        <v>12</v>
      </c>
      <c r="C547" s="390" t="s">
        <v>1982</v>
      </c>
      <c r="D547" s="390" t="s">
        <v>192</v>
      </c>
      <c r="E547" s="391" t="s">
        <v>3</v>
      </c>
      <c r="F547" s="389">
        <v>18.988199999999999</v>
      </c>
      <c r="G547" s="389" t="s">
        <v>244</v>
      </c>
      <c r="H547" s="406">
        <v>12.77</v>
      </c>
      <c r="I547" s="389" t="s">
        <v>244</v>
      </c>
      <c r="J547" s="406">
        <v>242.47931399999999</v>
      </c>
      <c r="K547" s="389" t="s">
        <v>244</v>
      </c>
      <c r="L547" s="406">
        <v>242.47931399999999</v>
      </c>
      <c r="M547" s="389" t="s">
        <v>413</v>
      </c>
      <c r="N547" s="406">
        <v>5488709.8583058687</v>
      </c>
      <c r="O547" s="402" t="s">
        <v>1124</v>
      </c>
    </row>
    <row r="548" spans="1:15" ht="25.5" x14ac:dyDescent="0.25">
      <c r="A548" s="401" t="s">
        <v>4440</v>
      </c>
      <c r="B548" s="390" t="s">
        <v>200</v>
      </c>
      <c r="C548" s="390" t="s">
        <v>4441</v>
      </c>
      <c r="D548" s="390" t="s">
        <v>192</v>
      </c>
      <c r="E548" s="391" t="s">
        <v>297</v>
      </c>
      <c r="F548" s="389">
        <v>46.2</v>
      </c>
      <c r="G548" s="389" t="s">
        <v>244</v>
      </c>
      <c r="H548" s="406">
        <v>5.22</v>
      </c>
      <c r="I548" s="389" t="s">
        <v>244</v>
      </c>
      <c r="J548" s="406">
        <v>241.16399999999999</v>
      </c>
      <c r="K548" s="389" t="s">
        <v>244</v>
      </c>
      <c r="L548" s="406">
        <v>241.16399999999999</v>
      </c>
      <c r="M548" s="389" t="s">
        <v>413</v>
      </c>
      <c r="N548" s="406">
        <v>5488951.0223058686</v>
      </c>
      <c r="O548" s="402" t="s">
        <v>432</v>
      </c>
    </row>
    <row r="549" spans="1:15" ht="51" x14ac:dyDescent="0.25">
      <c r="A549" s="401" t="s">
        <v>367</v>
      </c>
      <c r="B549" s="390" t="s">
        <v>12</v>
      </c>
      <c r="C549" s="390" t="s">
        <v>368</v>
      </c>
      <c r="D549" s="390" t="s">
        <v>213</v>
      </c>
      <c r="E549" s="391" t="s">
        <v>4</v>
      </c>
      <c r="F549" s="389">
        <v>6.2031017758219072E-2</v>
      </c>
      <c r="G549" s="389" t="s">
        <v>244</v>
      </c>
      <c r="H549" s="406">
        <v>3871.38</v>
      </c>
      <c r="I549" s="389" t="s">
        <v>244</v>
      </c>
      <c r="J549" s="406">
        <v>240.14564152881414</v>
      </c>
      <c r="K549" s="389" t="s">
        <v>244</v>
      </c>
      <c r="L549" s="406">
        <v>240.14564152881414</v>
      </c>
      <c r="M549" s="389" t="s">
        <v>413</v>
      </c>
      <c r="N549" s="406">
        <v>5489191.1679473976</v>
      </c>
      <c r="O549" s="402" t="s">
        <v>432</v>
      </c>
    </row>
    <row r="550" spans="1:15" ht="51" x14ac:dyDescent="0.25">
      <c r="A550" s="401" t="s">
        <v>2900</v>
      </c>
      <c r="B550" s="390" t="s">
        <v>12</v>
      </c>
      <c r="C550" s="390" t="s">
        <v>2901</v>
      </c>
      <c r="D550" s="390" t="s">
        <v>192</v>
      </c>
      <c r="E550" s="391" t="s">
        <v>3</v>
      </c>
      <c r="F550" s="389">
        <v>39.492564000000002</v>
      </c>
      <c r="G550" s="389" t="s">
        <v>244</v>
      </c>
      <c r="H550" s="406">
        <v>6.03</v>
      </c>
      <c r="I550" s="389" t="s">
        <v>244</v>
      </c>
      <c r="J550" s="406">
        <v>238.14016092</v>
      </c>
      <c r="K550" s="389" t="s">
        <v>244</v>
      </c>
      <c r="L550" s="406">
        <v>238.14016092</v>
      </c>
      <c r="M550" s="389" t="s">
        <v>413</v>
      </c>
      <c r="N550" s="406">
        <v>5489429.3081083167</v>
      </c>
      <c r="O550" s="402" t="s">
        <v>433</v>
      </c>
    </row>
    <row r="551" spans="1:15" ht="38.25" x14ac:dyDescent="0.25">
      <c r="A551" s="401" t="s">
        <v>208</v>
      </c>
      <c r="B551" s="390" t="s">
        <v>12</v>
      </c>
      <c r="C551" s="390" t="s">
        <v>113</v>
      </c>
      <c r="D551" s="390" t="s">
        <v>192</v>
      </c>
      <c r="E551" s="391" t="s">
        <v>105</v>
      </c>
      <c r="F551" s="389">
        <v>35.945267303999998</v>
      </c>
      <c r="G551" s="389" t="s">
        <v>244</v>
      </c>
      <c r="H551" s="406">
        <v>6.52</v>
      </c>
      <c r="I551" s="389" t="s">
        <v>244</v>
      </c>
      <c r="J551" s="406">
        <v>234.36314282207999</v>
      </c>
      <c r="K551" s="389" t="s">
        <v>244</v>
      </c>
      <c r="L551" s="406">
        <v>234.36314282207999</v>
      </c>
      <c r="M551" s="389" t="s">
        <v>413</v>
      </c>
      <c r="N551" s="406">
        <v>5489663.6712511396</v>
      </c>
      <c r="O551" s="402" t="s">
        <v>433</v>
      </c>
    </row>
    <row r="552" spans="1:15" ht="25.5" x14ac:dyDescent="0.25">
      <c r="A552" s="401" t="s">
        <v>2237</v>
      </c>
      <c r="B552" s="390" t="s">
        <v>12</v>
      </c>
      <c r="C552" s="390" t="s">
        <v>2238</v>
      </c>
      <c r="D552" s="390" t="s">
        <v>215</v>
      </c>
      <c r="E552" s="391" t="s">
        <v>104</v>
      </c>
      <c r="F552" s="389">
        <v>16.8</v>
      </c>
      <c r="G552" s="389" t="s">
        <v>244</v>
      </c>
      <c r="H552" s="406">
        <v>13.95</v>
      </c>
      <c r="I552" s="389" t="s">
        <v>244</v>
      </c>
      <c r="J552" s="406">
        <v>234.36</v>
      </c>
      <c r="K552" s="389" t="s">
        <v>244</v>
      </c>
      <c r="L552" s="406">
        <v>234.36</v>
      </c>
      <c r="M552" s="389" t="s">
        <v>413</v>
      </c>
      <c r="N552" s="406">
        <v>5489898.031251139</v>
      </c>
      <c r="O552" s="402" t="s">
        <v>434</v>
      </c>
    </row>
    <row r="553" spans="1:15" x14ac:dyDescent="0.25">
      <c r="A553" s="401" t="s">
        <v>423</v>
      </c>
      <c r="B553" s="390" t="s">
        <v>12</v>
      </c>
      <c r="C553" s="390" t="s">
        <v>424</v>
      </c>
      <c r="D553" s="390" t="s">
        <v>192</v>
      </c>
      <c r="E553" s="391" t="s">
        <v>105</v>
      </c>
      <c r="F553" s="389">
        <v>12.3305667</v>
      </c>
      <c r="G553" s="389" t="s">
        <v>244</v>
      </c>
      <c r="H553" s="406">
        <v>19</v>
      </c>
      <c r="I553" s="389" t="s">
        <v>244</v>
      </c>
      <c r="J553" s="406">
        <v>234.28076730000001</v>
      </c>
      <c r="K553" s="389" t="s">
        <v>244</v>
      </c>
      <c r="L553" s="406">
        <v>234.28076730000001</v>
      </c>
      <c r="M553" s="389" t="s">
        <v>413</v>
      </c>
      <c r="N553" s="406">
        <v>5490132.3120184392</v>
      </c>
      <c r="O553" s="402" t="s">
        <v>434</v>
      </c>
    </row>
    <row r="554" spans="1:15" ht="38.25" x14ac:dyDescent="0.25">
      <c r="A554" s="401" t="s">
        <v>4082</v>
      </c>
      <c r="B554" s="390" t="s">
        <v>12</v>
      </c>
      <c r="C554" s="390" t="s">
        <v>4083</v>
      </c>
      <c r="D554" s="390" t="s">
        <v>192</v>
      </c>
      <c r="E554" s="391" t="s">
        <v>4</v>
      </c>
      <c r="F554" s="389">
        <v>2</v>
      </c>
      <c r="G554" s="389" t="s">
        <v>244</v>
      </c>
      <c r="H554" s="406">
        <v>117.07</v>
      </c>
      <c r="I554" s="389" t="s">
        <v>244</v>
      </c>
      <c r="J554" s="406">
        <v>234.14</v>
      </c>
      <c r="K554" s="389" t="s">
        <v>244</v>
      </c>
      <c r="L554" s="406">
        <v>234.14</v>
      </c>
      <c r="M554" s="389" t="s">
        <v>413</v>
      </c>
      <c r="N554" s="406">
        <v>5490366.4520184388</v>
      </c>
      <c r="O554" s="402" t="s">
        <v>434</v>
      </c>
    </row>
    <row r="555" spans="1:15" ht="25.5" x14ac:dyDescent="0.25">
      <c r="A555" s="401" t="s">
        <v>4496</v>
      </c>
      <c r="B555" s="390" t="s">
        <v>12</v>
      </c>
      <c r="C555" s="390" t="s">
        <v>4497</v>
      </c>
      <c r="D555" s="390" t="s">
        <v>192</v>
      </c>
      <c r="E555" s="391" t="s">
        <v>3</v>
      </c>
      <c r="F555" s="389">
        <v>90</v>
      </c>
      <c r="G555" s="389" t="s">
        <v>244</v>
      </c>
      <c r="H555" s="406">
        <v>2.56</v>
      </c>
      <c r="I555" s="389" t="s">
        <v>244</v>
      </c>
      <c r="J555" s="406">
        <v>230.4</v>
      </c>
      <c r="K555" s="389" t="s">
        <v>244</v>
      </c>
      <c r="L555" s="406">
        <v>230.4</v>
      </c>
      <c r="M555" s="389" t="s">
        <v>413</v>
      </c>
      <c r="N555" s="406">
        <v>5490596.8520184392</v>
      </c>
      <c r="O555" s="402" t="s">
        <v>942</v>
      </c>
    </row>
    <row r="556" spans="1:15" ht="25.5" x14ac:dyDescent="0.25">
      <c r="A556" s="401" t="s">
        <v>2074</v>
      </c>
      <c r="B556" s="390" t="s">
        <v>12</v>
      </c>
      <c r="C556" s="390" t="s">
        <v>2075</v>
      </c>
      <c r="D556" s="390" t="s">
        <v>192</v>
      </c>
      <c r="E556" s="391" t="s">
        <v>4</v>
      </c>
      <c r="F556" s="389">
        <v>38</v>
      </c>
      <c r="G556" s="389" t="s">
        <v>244</v>
      </c>
      <c r="H556" s="406">
        <v>5.9</v>
      </c>
      <c r="I556" s="389" t="s">
        <v>244</v>
      </c>
      <c r="J556" s="406">
        <v>224.2</v>
      </c>
      <c r="K556" s="389" t="s">
        <v>244</v>
      </c>
      <c r="L556" s="406">
        <v>224.2</v>
      </c>
      <c r="M556" s="389" t="s">
        <v>413</v>
      </c>
      <c r="N556" s="406">
        <v>5490821.0520184394</v>
      </c>
      <c r="O556" s="402" t="s">
        <v>942</v>
      </c>
    </row>
    <row r="557" spans="1:15" ht="51" x14ac:dyDescent="0.25">
      <c r="A557" s="401" t="s">
        <v>4057</v>
      </c>
      <c r="B557" s="390" t="s">
        <v>12</v>
      </c>
      <c r="C557" s="390" t="s">
        <v>4058</v>
      </c>
      <c r="D557" s="390" t="s">
        <v>192</v>
      </c>
      <c r="E557" s="391" t="s">
        <v>4</v>
      </c>
      <c r="F557" s="389">
        <v>3</v>
      </c>
      <c r="G557" s="389" t="s">
        <v>244</v>
      </c>
      <c r="H557" s="406">
        <v>74.73</v>
      </c>
      <c r="I557" s="389" t="s">
        <v>244</v>
      </c>
      <c r="J557" s="406">
        <v>224.19</v>
      </c>
      <c r="K557" s="389" t="s">
        <v>244</v>
      </c>
      <c r="L557" s="406">
        <v>224.19</v>
      </c>
      <c r="M557" s="389" t="s">
        <v>413</v>
      </c>
      <c r="N557" s="406">
        <v>5491045.2420184389</v>
      </c>
      <c r="O557" s="402" t="s">
        <v>440</v>
      </c>
    </row>
    <row r="558" spans="1:15" ht="25.5" x14ac:dyDescent="0.25">
      <c r="A558" s="401" t="s">
        <v>4107</v>
      </c>
      <c r="B558" s="390" t="s">
        <v>12</v>
      </c>
      <c r="C558" s="390" t="s">
        <v>4108</v>
      </c>
      <c r="D558" s="390" t="s">
        <v>192</v>
      </c>
      <c r="E558" s="391" t="s">
        <v>3</v>
      </c>
      <c r="F558" s="389">
        <v>6.6</v>
      </c>
      <c r="G558" s="389" t="s">
        <v>244</v>
      </c>
      <c r="H558" s="406">
        <v>33.369999999999997</v>
      </c>
      <c r="I558" s="389" t="s">
        <v>244</v>
      </c>
      <c r="J558" s="406">
        <v>220.24199999999999</v>
      </c>
      <c r="K558" s="389" t="s">
        <v>244</v>
      </c>
      <c r="L558" s="406">
        <v>220.24199999999999</v>
      </c>
      <c r="M558" s="389" t="s">
        <v>413</v>
      </c>
      <c r="N558" s="406">
        <v>5491265.4840184394</v>
      </c>
      <c r="O558" s="402" t="s">
        <v>440</v>
      </c>
    </row>
    <row r="559" spans="1:15" ht="51" x14ac:dyDescent="0.25">
      <c r="A559" s="401" t="s">
        <v>921</v>
      </c>
      <c r="B559" s="390" t="s">
        <v>12</v>
      </c>
      <c r="C559" s="390" t="s">
        <v>922</v>
      </c>
      <c r="D559" s="390" t="s">
        <v>192</v>
      </c>
      <c r="E559" s="391" t="s">
        <v>4</v>
      </c>
      <c r="F559" s="389">
        <v>198</v>
      </c>
      <c r="G559" s="389" t="s">
        <v>244</v>
      </c>
      <c r="H559" s="406">
        <v>1.1000000000000001</v>
      </c>
      <c r="I559" s="389" t="s">
        <v>244</v>
      </c>
      <c r="J559" s="406">
        <v>217.8</v>
      </c>
      <c r="K559" s="389" t="s">
        <v>244</v>
      </c>
      <c r="L559" s="406">
        <v>217.8</v>
      </c>
      <c r="M559" s="389" t="s">
        <v>413</v>
      </c>
      <c r="N559" s="406">
        <v>5491483.2840184392</v>
      </c>
      <c r="O559" s="402" t="s">
        <v>440</v>
      </c>
    </row>
    <row r="560" spans="1:15" ht="38.25" x14ac:dyDescent="0.25">
      <c r="A560" s="401" t="s">
        <v>5581</v>
      </c>
      <c r="B560" s="390" t="s">
        <v>12</v>
      </c>
      <c r="C560" s="390" t="s">
        <v>5582</v>
      </c>
      <c r="D560" s="390" t="s">
        <v>192</v>
      </c>
      <c r="E560" s="391" t="s">
        <v>3</v>
      </c>
      <c r="F560" s="389">
        <v>7.8</v>
      </c>
      <c r="G560" s="389" t="s">
        <v>244</v>
      </c>
      <c r="H560" s="406">
        <v>27.82</v>
      </c>
      <c r="I560" s="389" t="s">
        <v>244</v>
      </c>
      <c r="J560" s="406">
        <v>216.99600000000001</v>
      </c>
      <c r="K560" s="389" t="s">
        <v>244</v>
      </c>
      <c r="L560" s="406">
        <v>216.99600000000001</v>
      </c>
      <c r="M560" s="389" t="s">
        <v>413</v>
      </c>
      <c r="N560" s="406">
        <v>5491700.2800184395</v>
      </c>
      <c r="O560" s="402" t="s">
        <v>441</v>
      </c>
    </row>
    <row r="561" spans="1:15" ht="25.5" x14ac:dyDescent="0.25">
      <c r="A561" s="401" t="s">
        <v>1037</v>
      </c>
      <c r="B561" s="390" t="s">
        <v>12</v>
      </c>
      <c r="C561" s="390" t="s">
        <v>1038</v>
      </c>
      <c r="D561" s="390" t="s">
        <v>192</v>
      </c>
      <c r="E561" s="391" t="s">
        <v>4</v>
      </c>
      <c r="F561" s="389">
        <v>74.9328</v>
      </c>
      <c r="G561" s="389" t="s">
        <v>244</v>
      </c>
      <c r="H561" s="406">
        <v>2.88</v>
      </c>
      <c r="I561" s="389" t="s">
        <v>244</v>
      </c>
      <c r="J561" s="406">
        <v>215.80646400000001</v>
      </c>
      <c r="K561" s="389" t="s">
        <v>244</v>
      </c>
      <c r="L561" s="406">
        <v>215.80646400000001</v>
      </c>
      <c r="M561" s="389" t="s">
        <v>413</v>
      </c>
      <c r="N561" s="406">
        <v>5491916.0864824392</v>
      </c>
      <c r="O561" s="402" t="s">
        <v>441</v>
      </c>
    </row>
    <row r="562" spans="1:15" ht="25.5" x14ac:dyDescent="0.25">
      <c r="A562" s="401" t="s">
        <v>3033</v>
      </c>
      <c r="B562" s="390" t="s">
        <v>3028</v>
      </c>
      <c r="C562" s="390" t="s">
        <v>3034</v>
      </c>
      <c r="D562" s="390" t="s">
        <v>192</v>
      </c>
      <c r="E562" s="391" t="s">
        <v>4</v>
      </c>
      <c r="F562" s="389">
        <v>24</v>
      </c>
      <c r="G562" s="389" t="s">
        <v>244</v>
      </c>
      <c r="H562" s="406">
        <v>8.98</v>
      </c>
      <c r="I562" s="389" t="s">
        <v>244</v>
      </c>
      <c r="J562" s="406">
        <v>215.52</v>
      </c>
      <c r="K562" s="389" t="s">
        <v>244</v>
      </c>
      <c r="L562" s="406">
        <v>215.52</v>
      </c>
      <c r="M562" s="389" t="s">
        <v>413</v>
      </c>
      <c r="N562" s="406">
        <v>5492131.6064824397</v>
      </c>
      <c r="O562" s="402" t="s">
        <v>442</v>
      </c>
    </row>
    <row r="563" spans="1:15" x14ac:dyDescent="0.25">
      <c r="A563" s="401" t="s">
        <v>2118</v>
      </c>
      <c r="B563" s="390" t="s">
        <v>12</v>
      </c>
      <c r="C563" s="390" t="s">
        <v>2119</v>
      </c>
      <c r="D563" s="390" t="s">
        <v>215</v>
      </c>
      <c r="E563" s="391" t="s">
        <v>104</v>
      </c>
      <c r="F563" s="389">
        <v>13.15002</v>
      </c>
      <c r="G563" s="389" t="s">
        <v>244</v>
      </c>
      <c r="H563" s="406">
        <v>15.97</v>
      </c>
      <c r="I563" s="389" t="s">
        <v>244</v>
      </c>
      <c r="J563" s="406">
        <v>210.00581940000001</v>
      </c>
      <c r="K563" s="389" t="s">
        <v>244</v>
      </c>
      <c r="L563" s="406">
        <v>210.00581940000001</v>
      </c>
      <c r="M563" s="389" t="s">
        <v>413</v>
      </c>
      <c r="N563" s="406">
        <v>5492341.6123018395</v>
      </c>
      <c r="O563" s="402" t="s">
        <v>442</v>
      </c>
    </row>
    <row r="564" spans="1:15" ht="51" x14ac:dyDescent="0.25">
      <c r="A564" s="401" t="s">
        <v>3087</v>
      </c>
      <c r="B564" s="390" t="s">
        <v>12</v>
      </c>
      <c r="C564" s="390" t="s">
        <v>3088</v>
      </c>
      <c r="D564" s="390" t="s">
        <v>192</v>
      </c>
      <c r="E564" s="391" t="s">
        <v>4</v>
      </c>
      <c r="F564" s="389">
        <v>1</v>
      </c>
      <c r="G564" s="389" t="s">
        <v>244</v>
      </c>
      <c r="H564" s="406">
        <v>208.89</v>
      </c>
      <c r="I564" s="389" t="s">
        <v>244</v>
      </c>
      <c r="J564" s="406">
        <v>208.89</v>
      </c>
      <c r="K564" s="389" t="s">
        <v>244</v>
      </c>
      <c r="L564" s="406">
        <v>208.89</v>
      </c>
      <c r="M564" s="389" t="s">
        <v>413</v>
      </c>
      <c r="N564" s="406">
        <v>5492550.5023018392</v>
      </c>
      <c r="O564" s="402" t="s">
        <v>442</v>
      </c>
    </row>
    <row r="565" spans="1:15" ht="63.75" x14ac:dyDescent="0.25">
      <c r="A565" s="401" t="s">
        <v>5001</v>
      </c>
      <c r="B565" s="390" t="s">
        <v>12</v>
      </c>
      <c r="C565" s="390" t="s">
        <v>5002</v>
      </c>
      <c r="D565" s="390" t="s">
        <v>192</v>
      </c>
      <c r="E565" s="391" t="s">
        <v>3</v>
      </c>
      <c r="F565" s="389">
        <v>11.1906</v>
      </c>
      <c r="G565" s="389" t="s">
        <v>244</v>
      </c>
      <c r="H565" s="406">
        <v>18.600000000000001</v>
      </c>
      <c r="I565" s="389" t="s">
        <v>244</v>
      </c>
      <c r="J565" s="406">
        <v>208.14516</v>
      </c>
      <c r="K565" s="389" t="s">
        <v>244</v>
      </c>
      <c r="L565" s="406">
        <v>208.14516</v>
      </c>
      <c r="M565" s="389" t="s">
        <v>413</v>
      </c>
      <c r="N565" s="406">
        <v>5492758.647461839</v>
      </c>
      <c r="O565" s="402" t="s">
        <v>443</v>
      </c>
    </row>
    <row r="566" spans="1:15" ht="51" x14ac:dyDescent="0.25">
      <c r="A566" s="401" t="s">
        <v>5985</v>
      </c>
      <c r="B566" s="390" t="s">
        <v>12</v>
      </c>
      <c r="C566" s="390" t="s">
        <v>5986</v>
      </c>
      <c r="D566" s="390" t="s">
        <v>192</v>
      </c>
      <c r="E566" s="391" t="s">
        <v>4</v>
      </c>
      <c r="F566" s="389">
        <v>20</v>
      </c>
      <c r="G566" s="389" t="s">
        <v>244</v>
      </c>
      <c r="H566" s="406">
        <v>10.36</v>
      </c>
      <c r="I566" s="389" t="s">
        <v>244</v>
      </c>
      <c r="J566" s="406">
        <v>207.2</v>
      </c>
      <c r="K566" s="389" t="s">
        <v>244</v>
      </c>
      <c r="L566" s="406">
        <v>207.2</v>
      </c>
      <c r="M566" s="389" t="s">
        <v>413</v>
      </c>
      <c r="N566" s="406">
        <v>5492965.8474618392</v>
      </c>
      <c r="O566" s="402" t="s">
        <v>443</v>
      </c>
    </row>
    <row r="567" spans="1:15" ht="38.25" x14ac:dyDescent="0.25">
      <c r="A567" s="401" t="s">
        <v>2999</v>
      </c>
      <c r="B567" s="390" t="s">
        <v>12</v>
      </c>
      <c r="C567" s="390" t="s">
        <v>3000</v>
      </c>
      <c r="D567" s="390" t="s">
        <v>192</v>
      </c>
      <c r="E567" s="391" t="s">
        <v>4</v>
      </c>
      <c r="F567" s="389">
        <v>9</v>
      </c>
      <c r="G567" s="389" t="s">
        <v>244</v>
      </c>
      <c r="H567" s="406">
        <v>22.94</v>
      </c>
      <c r="I567" s="389" t="s">
        <v>244</v>
      </c>
      <c r="J567" s="406">
        <v>206.46</v>
      </c>
      <c r="K567" s="389" t="s">
        <v>244</v>
      </c>
      <c r="L567" s="406">
        <v>206.46</v>
      </c>
      <c r="M567" s="389" t="s">
        <v>413</v>
      </c>
      <c r="N567" s="406">
        <v>5493172.3074618392</v>
      </c>
      <c r="O567" s="402" t="s">
        <v>943</v>
      </c>
    </row>
    <row r="568" spans="1:15" ht="38.25" x14ac:dyDescent="0.25">
      <c r="A568" s="401" t="s">
        <v>4358</v>
      </c>
      <c r="B568" s="390" t="s">
        <v>12</v>
      </c>
      <c r="C568" s="390" t="s">
        <v>4359</v>
      </c>
      <c r="D568" s="390" t="s">
        <v>2425</v>
      </c>
      <c r="E568" s="391" t="s">
        <v>205</v>
      </c>
      <c r="F568" s="389">
        <v>12</v>
      </c>
      <c r="G568" s="389" t="s">
        <v>244</v>
      </c>
      <c r="H568" s="406">
        <v>17.16</v>
      </c>
      <c r="I568" s="389" t="s">
        <v>244</v>
      </c>
      <c r="J568" s="406">
        <v>205.92</v>
      </c>
      <c r="K568" s="389" t="s">
        <v>244</v>
      </c>
      <c r="L568" s="406">
        <v>205.92</v>
      </c>
      <c r="M568" s="389" t="s">
        <v>413</v>
      </c>
      <c r="N568" s="406">
        <v>5493378.2274618391</v>
      </c>
      <c r="O568" s="402" t="s">
        <v>943</v>
      </c>
    </row>
    <row r="569" spans="1:15" ht="51" x14ac:dyDescent="0.25">
      <c r="A569" s="401" t="s">
        <v>1871</v>
      </c>
      <c r="B569" s="390" t="s">
        <v>12</v>
      </c>
      <c r="C569" s="390" t="s">
        <v>1872</v>
      </c>
      <c r="D569" s="390" t="s">
        <v>192</v>
      </c>
      <c r="E569" s="391" t="s">
        <v>4</v>
      </c>
      <c r="F569" s="389">
        <v>230</v>
      </c>
      <c r="G569" s="389" t="s">
        <v>244</v>
      </c>
      <c r="H569" s="406">
        <v>0.89</v>
      </c>
      <c r="I569" s="389" t="s">
        <v>244</v>
      </c>
      <c r="J569" s="406">
        <v>204.7</v>
      </c>
      <c r="K569" s="389" t="s">
        <v>244</v>
      </c>
      <c r="L569" s="406">
        <v>204.7</v>
      </c>
      <c r="M569" s="389" t="s">
        <v>413</v>
      </c>
      <c r="N569" s="406">
        <v>5493582.9274618393</v>
      </c>
      <c r="O569" s="402" t="s">
        <v>943</v>
      </c>
    </row>
    <row r="570" spans="1:15" ht="38.25" x14ac:dyDescent="0.25">
      <c r="A570" s="401" t="s">
        <v>4233</v>
      </c>
      <c r="B570" s="390" t="s">
        <v>12</v>
      </c>
      <c r="C570" s="390" t="s">
        <v>4234</v>
      </c>
      <c r="D570" s="390" t="s">
        <v>192</v>
      </c>
      <c r="E570" s="391" t="s">
        <v>4</v>
      </c>
      <c r="F570" s="389">
        <v>2</v>
      </c>
      <c r="G570" s="389" t="s">
        <v>244</v>
      </c>
      <c r="H570" s="406">
        <v>102.3</v>
      </c>
      <c r="I570" s="389" t="s">
        <v>244</v>
      </c>
      <c r="J570" s="406">
        <v>204.6</v>
      </c>
      <c r="K570" s="389" t="s">
        <v>244</v>
      </c>
      <c r="L570" s="406">
        <v>204.6</v>
      </c>
      <c r="M570" s="389" t="s">
        <v>413</v>
      </c>
      <c r="N570" s="406">
        <v>5493787.5274618389</v>
      </c>
      <c r="O570" s="402" t="s">
        <v>444</v>
      </c>
    </row>
    <row r="571" spans="1:15" ht="25.5" x14ac:dyDescent="0.25">
      <c r="A571" s="401" t="s">
        <v>2005</v>
      </c>
      <c r="B571" s="390" t="s">
        <v>12</v>
      </c>
      <c r="C571" s="390" t="s">
        <v>2006</v>
      </c>
      <c r="D571" s="390" t="s">
        <v>192</v>
      </c>
      <c r="E571" s="391" t="s">
        <v>4</v>
      </c>
      <c r="F571" s="389">
        <v>30</v>
      </c>
      <c r="G571" s="389" t="s">
        <v>244</v>
      </c>
      <c r="H571" s="406">
        <v>6.8</v>
      </c>
      <c r="I571" s="389" t="s">
        <v>244</v>
      </c>
      <c r="J571" s="406">
        <v>204</v>
      </c>
      <c r="K571" s="389" t="s">
        <v>244</v>
      </c>
      <c r="L571" s="406">
        <v>204</v>
      </c>
      <c r="M571" s="389" t="s">
        <v>413</v>
      </c>
      <c r="N571" s="406">
        <v>5493991.5274618389</v>
      </c>
      <c r="O571" s="402" t="s">
        <v>444</v>
      </c>
    </row>
    <row r="572" spans="1:15" ht="63.75" x14ac:dyDescent="0.25">
      <c r="A572" s="401" t="s">
        <v>4109</v>
      </c>
      <c r="B572" s="390" t="s">
        <v>12</v>
      </c>
      <c r="C572" s="390" t="s">
        <v>4110</v>
      </c>
      <c r="D572" s="390" t="s">
        <v>192</v>
      </c>
      <c r="E572" s="391" t="s">
        <v>3</v>
      </c>
      <c r="F572" s="389">
        <v>20.9</v>
      </c>
      <c r="G572" s="389" t="s">
        <v>244</v>
      </c>
      <c r="H572" s="406">
        <v>9.75</v>
      </c>
      <c r="I572" s="389" t="s">
        <v>244</v>
      </c>
      <c r="J572" s="406">
        <v>203.77500000000001</v>
      </c>
      <c r="K572" s="389" t="s">
        <v>244</v>
      </c>
      <c r="L572" s="406">
        <v>203.77500000000001</v>
      </c>
      <c r="M572" s="389" t="s">
        <v>413</v>
      </c>
      <c r="N572" s="406">
        <v>5494195.3024618393</v>
      </c>
      <c r="O572" s="402" t="s">
        <v>444</v>
      </c>
    </row>
    <row r="573" spans="1:15" ht="25.5" x14ac:dyDescent="0.25">
      <c r="A573" s="401" t="s">
        <v>5573</v>
      </c>
      <c r="B573" s="390" t="s">
        <v>12</v>
      </c>
      <c r="C573" s="390" t="s">
        <v>5574</v>
      </c>
      <c r="D573" s="390" t="s">
        <v>192</v>
      </c>
      <c r="E573" s="391" t="s">
        <v>4</v>
      </c>
      <c r="F573" s="389">
        <v>2</v>
      </c>
      <c r="G573" s="389" t="s">
        <v>244</v>
      </c>
      <c r="H573" s="406">
        <v>99.61</v>
      </c>
      <c r="I573" s="389" t="s">
        <v>244</v>
      </c>
      <c r="J573" s="406">
        <v>199.22</v>
      </c>
      <c r="K573" s="389" t="s">
        <v>244</v>
      </c>
      <c r="L573" s="406">
        <v>199.22</v>
      </c>
      <c r="M573" s="389" t="s">
        <v>413</v>
      </c>
      <c r="N573" s="406">
        <v>5494394.522461839</v>
      </c>
      <c r="O573" s="402" t="s">
        <v>445</v>
      </c>
    </row>
    <row r="574" spans="1:15" x14ac:dyDescent="0.25">
      <c r="A574" s="401" t="s">
        <v>3092</v>
      </c>
      <c r="B574" s="390" t="s">
        <v>125</v>
      </c>
      <c r="C574" s="390" t="s">
        <v>3093</v>
      </c>
      <c r="D574" s="390" t="s">
        <v>192</v>
      </c>
      <c r="E574" s="391" t="s">
        <v>4</v>
      </c>
      <c r="F574" s="389">
        <v>62</v>
      </c>
      <c r="G574" s="389" t="s">
        <v>244</v>
      </c>
      <c r="H574" s="406">
        <v>3.21</v>
      </c>
      <c r="I574" s="389" t="s">
        <v>244</v>
      </c>
      <c r="J574" s="406">
        <v>199.02</v>
      </c>
      <c r="K574" s="389" t="s">
        <v>244</v>
      </c>
      <c r="L574" s="406">
        <v>199.02</v>
      </c>
      <c r="M574" s="389" t="s">
        <v>413</v>
      </c>
      <c r="N574" s="406">
        <v>5494593.5424618395</v>
      </c>
      <c r="O574" s="402" t="s">
        <v>445</v>
      </c>
    </row>
    <row r="575" spans="1:15" ht="25.5" x14ac:dyDescent="0.25">
      <c r="A575" s="401" t="s">
        <v>5180</v>
      </c>
      <c r="B575" s="390" t="s">
        <v>12</v>
      </c>
      <c r="C575" s="390" t="s">
        <v>5181</v>
      </c>
      <c r="D575" s="390" t="s">
        <v>192</v>
      </c>
      <c r="E575" s="391" t="s">
        <v>162</v>
      </c>
      <c r="F575" s="389">
        <v>0.98</v>
      </c>
      <c r="G575" s="389" t="s">
        <v>244</v>
      </c>
      <c r="H575" s="406">
        <v>200</v>
      </c>
      <c r="I575" s="389" t="s">
        <v>244</v>
      </c>
      <c r="J575" s="406">
        <v>196</v>
      </c>
      <c r="K575" s="389" t="s">
        <v>244</v>
      </c>
      <c r="L575" s="406">
        <v>196</v>
      </c>
      <c r="M575" s="389" t="s">
        <v>413</v>
      </c>
      <c r="N575" s="406">
        <v>5494789.5424618395</v>
      </c>
      <c r="O575" s="402" t="s">
        <v>445</v>
      </c>
    </row>
    <row r="576" spans="1:15" ht="25.5" x14ac:dyDescent="0.25">
      <c r="A576" s="401" t="s">
        <v>925</v>
      </c>
      <c r="B576" s="390" t="s">
        <v>12</v>
      </c>
      <c r="C576" s="390" t="s">
        <v>926</v>
      </c>
      <c r="D576" s="390" t="s">
        <v>192</v>
      </c>
      <c r="E576" s="391" t="s">
        <v>4</v>
      </c>
      <c r="F576" s="389">
        <v>19</v>
      </c>
      <c r="G576" s="389" t="s">
        <v>244</v>
      </c>
      <c r="H576" s="406">
        <v>10.039999999999999</v>
      </c>
      <c r="I576" s="389" t="s">
        <v>244</v>
      </c>
      <c r="J576" s="406">
        <v>190.76</v>
      </c>
      <c r="K576" s="389" t="s">
        <v>244</v>
      </c>
      <c r="L576" s="406">
        <v>190.76</v>
      </c>
      <c r="M576" s="389" t="s">
        <v>413</v>
      </c>
      <c r="N576" s="406">
        <v>5494980.3024618393</v>
      </c>
      <c r="O576" s="402" t="s">
        <v>446</v>
      </c>
    </row>
    <row r="577" spans="1:15" ht="25.5" x14ac:dyDescent="0.25">
      <c r="A577" s="401" t="s">
        <v>2009</v>
      </c>
      <c r="B577" s="390" t="s">
        <v>12</v>
      </c>
      <c r="C577" s="390" t="s">
        <v>2010</v>
      </c>
      <c r="D577" s="390" t="s">
        <v>192</v>
      </c>
      <c r="E577" s="391" t="s">
        <v>4</v>
      </c>
      <c r="F577" s="389">
        <v>23</v>
      </c>
      <c r="G577" s="389" t="s">
        <v>244</v>
      </c>
      <c r="H577" s="406">
        <v>8.26</v>
      </c>
      <c r="I577" s="389" t="s">
        <v>244</v>
      </c>
      <c r="J577" s="406">
        <v>189.98</v>
      </c>
      <c r="K577" s="389" t="s">
        <v>244</v>
      </c>
      <c r="L577" s="406">
        <v>189.98</v>
      </c>
      <c r="M577" s="389" t="s">
        <v>413</v>
      </c>
      <c r="N577" s="406">
        <v>5495170.2824618388</v>
      </c>
      <c r="O577" s="402" t="s">
        <v>446</v>
      </c>
    </row>
    <row r="578" spans="1:15" ht="38.25" x14ac:dyDescent="0.25">
      <c r="A578" s="401" t="s">
        <v>6055</v>
      </c>
      <c r="B578" s="390" t="s">
        <v>2452</v>
      </c>
      <c r="C578" s="390" t="s">
        <v>6056</v>
      </c>
      <c r="D578" s="390" t="s">
        <v>192</v>
      </c>
      <c r="E578" s="391" t="s">
        <v>4</v>
      </c>
      <c r="F578" s="389">
        <v>20</v>
      </c>
      <c r="G578" s="389" t="s">
        <v>244</v>
      </c>
      <c r="H578" s="406">
        <v>9.48</v>
      </c>
      <c r="I578" s="389" t="s">
        <v>244</v>
      </c>
      <c r="J578" s="406">
        <v>189.6</v>
      </c>
      <c r="K578" s="389" t="s">
        <v>244</v>
      </c>
      <c r="L578" s="406">
        <v>189.6</v>
      </c>
      <c r="M578" s="389" t="s">
        <v>413</v>
      </c>
      <c r="N578" s="406">
        <v>5495359.8824618394</v>
      </c>
      <c r="O578" s="402" t="s">
        <v>447</v>
      </c>
    </row>
    <row r="579" spans="1:15" ht="38.25" x14ac:dyDescent="0.25">
      <c r="A579" s="401" t="s">
        <v>3021</v>
      </c>
      <c r="B579" s="390" t="s">
        <v>125</v>
      </c>
      <c r="C579" s="390" t="s">
        <v>3022</v>
      </c>
      <c r="D579" s="390" t="s">
        <v>192</v>
      </c>
      <c r="E579" s="391" t="s">
        <v>4</v>
      </c>
      <c r="F579" s="389">
        <v>8</v>
      </c>
      <c r="G579" s="389" t="s">
        <v>244</v>
      </c>
      <c r="H579" s="406">
        <v>23.62</v>
      </c>
      <c r="I579" s="389" t="s">
        <v>244</v>
      </c>
      <c r="J579" s="406">
        <v>188.96</v>
      </c>
      <c r="K579" s="389" t="s">
        <v>244</v>
      </c>
      <c r="L579" s="406">
        <v>188.96</v>
      </c>
      <c r="M579" s="389" t="s">
        <v>413</v>
      </c>
      <c r="N579" s="406">
        <v>5495548.8424618393</v>
      </c>
      <c r="O579" s="402" t="s">
        <v>447</v>
      </c>
    </row>
    <row r="580" spans="1:15" ht="89.25" x14ac:dyDescent="0.25">
      <c r="A580" s="401" t="s">
        <v>915</v>
      </c>
      <c r="B580" s="390" t="s">
        <v>12</v>
      </c>
      <c r="C580" s="390" t="s">
        <v>916</v>
      </c>
      <c r="D580" s="390" t="s">
        <v>213</v>
      </c>
      <c r="E580" s="391" t="s">
        <v>4</v>
      </c>
      <c r="F580" s="389">
        <v>1.9478059688199999E-2</v>
      </c>
      <c r="G580" s="389" t="s">
        <v>244</v>
      </c>
      <c r="H580" s="406">
        <v>9670.9500000000007</v>
      </c>
      <c r="I580" s="389" t="s">
        <v>244</v>
      </c>
      <c r="J580" s="406">
        <v>188.3713413415978</v>
      </c>
      <c r="K580" s="389" t="s">
        <v>244</v>
      </c>
      <c r="L580" s="406">
        <v>188.3713413415978</v>
      </c>
      <c r="M580" s="389" t="s">
        <v>413</v>
      </c>
      <c r="N580" s="406">
        <v>5495737.2138031805</v>
      </c>
      <c r="O580" s="402" t="s">
        <v>447</v>
      </c>
    </row>
    <row r="581" spans="1:15" ht="38.25" x14ac:dyDescent="0.25">
      <c r="A581" s="401" t="s">
        <v>1914</v>
      </c>
      <c r="B581" s="390" t="s">
        <v>1840</v>
      </c>
      <c r="C581" s="390" t="s">
        <v>5306</v>
      </c>
      <c r="D581" s="390" t="s">
        <v>192</v>
      </c>
      <c r="E581" s="391" t="s">
        <v>4</v>
      </c>
      <c r="F581" s="389">
        <v>45</v>
      </c>
      <c r="G581" s="389" t="s">
        <v>244</v>
      </c>
      <c r="H581" s="406">
        <v>4.18</v>
      </c>
      <c r="I581" s="389" t="s">
        <v>244</v>
      </c>
      <c r="J581" s="406">
        <v>188.1</v>
      </c>
      <c r="K581" s="389" t="s">
        <v>244</v>
      </c>
      <c r="L581" s="406">
        <v>188.1</v>
      </c>
      <c r="M581" s="389" t="s">
        <v>413</v>
      </c>
      <c r="N581" s="406">
        <v>5495925.3138031811</v>
      </c>
      <c r="O581" s="402" t="s">
        <v>448</v>
      </c>
    </row>
    <row r="582" spans="1:15" ht="25.5" x14ac:dyDescent="0.25">
      <c r="A582" s="401" t="s">
        <v>626</v>
      </c>
      <c r="B582" s="390" t="s">
        <v>12</v>
      </c>
      <c r="C582" s="390" t="s">
        <v>627</v>
      </c>
      <c r="D582" s="390" t="s">
        <v>192</v>
      </c>
      <c r="E582" s="391" t="s">
        <v>4</v>
      </c>
      <c r="F582" s="389">
        <v>39</v>
      </c>
      <c r="G582" s="389" t="s">
        <v>244</v>
      </c>
      <c r="H582" s="406">
        <v>4.8</v>
      </c>
      <c r="I582" s="389" t="s">
        <v>244</v>
      </c>
      <c r="J582" s="406">
        <v>187.2</v>
      </c>
      <c r="K582" s="389" t="s">
        <v>244</v>
      </c>
      <c r="L582" s="406">
        <v>187.2</v>
      </c>
      <c r="M582" s="389" t="s">
        <v>413</v>
      </c>
      <c r="N582" s="406">
        <v>5496112.5138031812</v>
      </c>
      <c r="O582" s="402" t="s">
        <v>448</v>
      </c>
    </row>
    <row r="583" spans="1:15" x14ac:dyDescent="0.25">
      <c r="A583" s="401" t="s">
        <v>3400</v>
      </c>
      <c r="B583" s="390" t="s">
        <v>200</v>
      </c>
      <c r="C583" s="390" t="s">
        <v>3401</v>
      </c>
      <c r="D583" s="390" t="s">
        <v>192</v>
      </c>
      <c r="E583" s="391" t="s">
        <v>297</v>
      </c>
      <c r="F583" s="389">
        <v>9.6359999999999992</v>
      </c>
      <c r="G583" s="389" t="s">
        <v>244</v>
      </c>
      <c r="H583" s="406">
        <v>19.329999999999998</v>
      </c>
      <c r="I583" s="389" t="s">
        <v>244</v>
      </c>
      <c r="J583" s="406">
        <v>186.26388</v>
      </c>
      <c r="K583" s="389" t="s">
        <v>244</v>
      </c>
      <c r="L583" s="406">
        <v>186.26388</v>
      </c>
      <c r="M583" s="389" t="s">
        <v>413</v>
      </c>
      <c r="N583" s="406">
        <v>5496298.7776831808</v>
      </c>
      <c r="O583" s="402" t="s">
        <v>448</v>
      </c>
    </row>
    <row r="584" spans="1:15" x14ac:dyDescent="0.25">
      <c r="A584" s="401" t="s">
        <v>3081</v>
      </c>
      <c r="B584" s="390" t="s">
        <v>200</v>
      </c>
      <c r="C584" s="390" t="s">
        <v>3082</v>
      </c>
      <c r="D584" s="390" t="s">
        <v>192</v>
      </c>
      <c r="E584" s="391" t="s">
        <v>202</v>
      </c>
      <c r="F584" s="389">
        <v>10</v>
      </c>
      <c r="G584" s="389" t="s">
        <v>244</v>
      </c>
      <c r="H584" s="406">
        <v>18.600000000000001</v>
      </c>
      <c r="I584" s="389" t="s">
        <v>244</v>
      </c>
      <c r="J584" s="406">
        <v>186</v>
      </c>
      <c r="K584" s="389" t="s">
        <v>244</v>
      </c>
      <c r="L584" s="406">
        <v>186</v>
      </c>
      <c r="M584" s="389" t="s">
        <v>413</v>
      </c>
      <c r="N584" s="406">
        <v>5496484.7776831808</v>
      </c>
      <c r="O584" s="402" t="s">
        <v>449</v>
      </c>
    </row>
    <row r="585" spans="1:15" x14ac:dyDescent="0.25">
      <c r="A585" s="401" t="s">
        <v>5010</v>
      </c>
      <c r="B585" s="390" t="s">
        <v>125</v>
      </c>
      <c r="C585" s="390" t="s">
        <v>5011</v>
      </c>
      <c r="D585" s="390" t="s">
        <v>192</v>
      </c>
      <c r="E585" s="391" t="s">
        <v>4</v>
      </c>
      <c r="F585" s="389">
        <v>300</v>
      </c>
      <c r="G585" s="389" t="s">
        <v>244</v>
      </c>
      <c r="H585" s="406">
        <v>0.61</v>
      </c>
      <c r="I585" s="389" t="s">
        <v>244</v>
      </c>
      <c r="J585" s="406">
        <v>183</v>
      </c>
      <c r="K585" s="389" t="s">
        <v>244</v>
      </c>
      <c r="L585" s="406">
        <v>183</v>
      </c>
      <c r="M585" s="389" t="s">
        <v>413</v>
      </c>
      <c r="N585" s="406">
        <v>5496667.7776831808</v>
      </c>
      <c r="O585" s="402" t="s">
        <v>449</v>
      </c>
    </row>
    <row r="586" spans="1:15" x14ac:dyDescent="0.25">
      <c r="A586" s="401" t="s">
        <v>970</v>
      </c>
      <c r="B586" s="390" t="s">
        <v>251</v>
      </c>
      <c r="C586" s="390" t="s">
        <v>971</v>
      </c>
      <c r="D586" s="390" t="s">
        <v>192</v>
      </c>
      <c r="E586" s="391" t="s">
        <v>972</v>
      </c>
      <c r="F586" s="389">
        <v>3.38</v>
      </c>
      <c r="G586" s="389" t="s">
        <v>244</v>
      </c>
      <c r="H586" s="406">
        <v>53.63</v>
      </c>
      <c r="I586" s="389" t="s">
        <v>244</v>
      </c>
      <c r="J586" s="406">
        <v>181.26939999999999</v>
      </c>
      <c r="K586" s="389" t="s">
        <v>244</v>
      </c>
      <c r="L586" s="406">
        <v>181.26939999999999</v>
      </c>
      <c r="M586" s="389" t="s">
        <v>413</v>
      </c>
      <c r="N586" s="406">
        <v>5496849.0470831804</v>
      </c>
      <c r="O586" s="402" t="s">
        <v>449</v>
      </c>
    </row>
    <row r="587" spans="1:15" ht="25.5" x14ac:dyDescent="0.25">
      <c r="A587" s="401" t="s">
        <v>4024</v>
      </c>
      <c r="B587" s="390" t="s">
        <v>1043</v>
      </c>
      <c r="C587" s="390" t="s">
        <v>4025</v>
      </c>
      <c r="D587" s="390" t="s">
        <v>192</v>
      </c>
      <c r="E587" s="391" t="s">
        <v>3</v>
      </c>
      <c r="F587" s="389">
        <v>29.4</v>
      </c>
      <c r="G587" s="389" t="s">
        <v>244</v>
      </c>
      <c r="H587" s="406">
        <v>6.15</v>
      </c>
      <c r="I587" s="389" t="s">
        <v>244</v>
      </c>
      <c r="J587" s="406">
        <v>180.81</v>
      </c>
      <c r="K587" s="389" t="s">
        <v>244</v>
      </c>
      <c r="L587" s="406">
        <v>180.81</v>
      </c>
      <c r="M587" s="389" t="s">
        <v>413</v>
      </c>
      <c r="N587" s="406">
        <v>5497029.8570831809</v>
      </c>
      <c r="O587" s="402" t="s">
        <v>450</v>
      </c>
    </row>
    <row r="588" spans="1:15" ht="25.5" x14ac:dyDescent="0.25">
      <c r="A588" s="401" t="s">
        <v>4256</v>
      </c>
      <c r="B588" s="390" t="s">
        <v>125</v>
      </c>
      <c r="C588" s="390" t="s">
        <v>4257</v>
      </c>
      <c r="D588" s="390" t="s">
        <v>192</v>
      </c>
      <c r="E588" s="391" t="s">
        <v>4</v>
      </c>
      <c r="F588" s="389">
        <v>1200</v>
      </c>
      <c r="G588" s="389" t="s">
        <v>244</v>
      </c>
      <c r="H588" s="406">
        <v>0.15</v>
      </c>
      <c r="I588" s="389" t="s">
        <v>244</v>
      </c>
      <c r="J588" s="406">
        <v>180</v>
      </c>
      <c r="K588" s="389" t="s">
        <v>244</v>
      </c>
      <c r="L588" s="406">
        <v>180</v>
      </c>
      <c r="M588" s="389" t="s">
        <v>413</v>
      </c>
      <c r="N588" s="406">
        <v>5497209.8570831809</v>
      </c>
      <c r="O588" s="402" t="s">
        <v>450</v>
      </c>
    </row>
    <row r="589" spans="1:15" ht="63.75" x14ac:dyDescent="0.25">
      <c r="A589" s="401" t="s">
        <v>4545</v>
      </c>
      <c r="B589" s="390" t="s">
        <v>12</v>
      </c>
      <c r="C589" s="390" t="s">
        <v>4546</v>
      </c>
      <c r="D589" s="390" t="s">
        <v>213</v>
      </c>
      <c r="E589" s="391" t="s">
        <v>4</v>
      </c>
      <c r="F589" s="389">
        <v>3.3229999800000001E-4</v>
      </c>
      <c r="G589" s="389" t="s">
        <v>244</v>
      </c>
      <c r="H589" s="406">
        <v>524682.65</v>
      </c>
      <c r="I589" s="389" t="s">
        <v>244</v>
      </c>
      <c r="J589" s="406">
        <v>174.3520435456347</v>
      </c>
      <c r="K589" s="389" t="s">
        <v>244</v>
      </c>
      <c r="L589" s="406">
        <v>174.3520435456347</v>
      </c>
      <c r="M589" s="389" t="s">
        <v>413</v>
      </c>
      <c r="N589" s="406">
        <v>5497384.2091267267</v>
      </c>
      <c r="O589" s="402" t="s">
        <v>450</v>
      </c>
    </row>
    <row r="590" spans="1:15" ht="25.5" x14ac:dyDescent="0.25">
      <c r="A590" s="401" t="s">
        <v>3844</v>
      </c>
      <c r="B590" s="390" t="s">
        <v>12</v>
      </c>
      <c r="C590" s="390" t="s">
        <v>3845</v>
      </c>
      <c r="D590" s="390" t="s">
        <v>192</v>
      </c>
      <c r="E590" s="391" t="s">
        <v>4</v>
      </c>
      <c r="F590" s="389">
        <v>3</v>
      </c>
      <c r="G590" s="389" t="s">
        <v>244</v>
      </c>
      <c r="H590" s="406">
        <v>57.89</v>
      </c>
      <c r="I590" s="389" t="s">
        <v>244</v>
      </c>
      <c r="J590" s="406">
        <v>173.67</v>
      </c>
      <c r="K590" s="389" t="s">
        <v>244</v>
      </c>
      <c r="L590" s="406">
        <v>173.67</v>
      </c>
      <c r="M590" s="389" t="s">
        <v>413</v>
      </c>
      <c r="N590" s="406">
        <v>5497557.8791267266</v>
      </c>
      <c r="O590" s="402" t="s">
        <v>450</v>
      </c>
    </row>
    <row r="591" spans="1:15" ht="25.5" x14ac:dyDescent="0.25">
      <c r="A591" s="401" t="s">
        <v>1987</v>
      </c>
      <c r="B591" s="390" t="s">
        <v>12</v>
      </c>
      <c r="C591" s="390" t="s">
        <v>1988</v>
      </c>
      <c r="D591" s="390" t="s">
        <v>192</v>
      </c>
      <c r="E591" s="391" t="s">
        <v>4</v>
      </c>
      <c r="F591" s="389">
        <v>81</v>
      </c>
      <c r="G591" s="389" t="s">
        <v>244</v>
      </c>
      <c r="H591" s="406">
        <v>2.12</v>
      </c>
      <c r="I591" s="389" t="s">
        <v>244</v>
      </c>
      <c r="J591" s="406">
        <v>171.72</v>
      </c>
      <c r="K591" s="389" t="s">
        <v>244</v>
      </c>
      <c r="L591" s="406">
        <v>171.72</v>
      </c>
      <c r="M591" s="389" t="s">
        <v>413</v>
      </c>
      <c r="N591" s="406">
        <v>5497729.5991267264</v>
      </c>
      <c r="O591" s="402" t="s">
        <v>451</v>
      </c>
    </row>
    <row r="592" spans="1:15" ht="51" x14ac:dyDescent="0.25">
      <c r="A592" s="401" t="s">
        <v>3047</v>
      </c>
      <c r="B592" s="390" t="s">
        <v>12</v>
      </c>
      <c r="C592" s="390" t="s">
        <v>3048</v>
      </c>
      <c r="D592" s="390" t="s">
        <v>192</v>
      </c>
      <c r="E592" s="391" t="s">
        <v>4</v>
      </c>
      <c r="F592" s="389">
        <v>944.27103999999997</v>
      </c>
      <c r="G592" s="389" t="s">
        <v>244</v>
      </c>
      <c r="H592" s="406">
        <v>0.18</v>
      </c>
      <c r="I592" s="389" t="s">
        <v>244</v>
      </c>
      <c r="J592" s="406">
        <v>169.96878720000001</v>
      </c>
      <c r="K592" s="389" t="s">
        <v>244</v>
      </c>
      <c r="L592" s="406">
        <v>169.96878720000001</v>
      </c>
      <c r="M592" s="389" t="s">
        <v>413</v>
      </c>
      <c r="N592" s="406">
        <v>5497899.5679139262</v>
      </c>
      <c r="O592" s="402" t="s">
        <v>451</v>
      </c>
    </row>
    <row r="593" spans="1:15" ht="25.5" x14ac:dyDescent="0.25">
      <c r="A593" s="401" t="s">
        <v>4146</v>
      </c>
      <c r="B593" s="390" t="s">
        <v>12</v>
      </c>
      <c r="C593" s="390" t="s">
        <v>4147</v>
      </c>
      <c r="D593" s="390" t="s">
        <v>192</v>
      </c>
      <c r="E593" s="391" t="s">
        <v>4</v>
      </c>
      <c r="F593" s="389">
        <v>10</v>
      </c>
      <c r="G593" s="389" t="s">
        <v>244</v>
      </c>
      <c r="H593" s="406">
        <v>16.7</v>
      </c>
      <c r="I593" s="389" t="s">
        <v>244</v>
      </c>
      <c r="J593" s="406">
        <v>167</v>
      </c>
      <c r="K593" s="389" t="s">
        <v>244</v>
      </c>
      <c r="L593" s="406">
        <v>167</v>
      </c>
      <c r="M593" s="389" t="s">
        <v>413</v>
      </c>
      <c r="N593" s="406">
        <v>5498066.5679139262</v>
      </c>
      <c r="O593" s="402" t="s">
        <v>451</v>
      </c>
    </row>
    <row r="594" spans="1:15" ht="25.5" x14ac:dyDescent="0.25">
      <c r="A594" s="401" t="s">
        <v>3105</v>
      </c>
      <c r="B594" s="390" t="s">
        <v>12</v>
      </c>
      <c r="C594" s="390" t="s">
        <v>3106</v>
      </c>
      <c r="D594" s="390" t="s">
        <v>192</v>
      </c>
      <c r="E594" s="391" t="s">
        <v>4</v>
      </c>
      <c r="F594" s="389">
        <v>2</v>
      </c>
      <c r="G594" s="389" t="s">
        <v>244</v>
      </c>
      <c r="H594" s="406">
        <v>82.02</v>
      </c>
      <c r="I594" s="389" t="s">
        <v>244</v>
      </c>
      <c r="J594" s="406">
        <v>164.04</v>
      </c>
      <c r="K594" s="389" t="s">
        <v>244</v>
      </c>
      <c r="L594" s="406">
        <v>164.04</v>
      </c>
      <c r="M594" s="389" t="s">
        <v>413</v>
      </c>
      <c r="N594" s="406">
        <v>5498230.6079139262</v>
      </c>
      <c r="O594" s="402" t="s">
        <v>452</v>
      </c>
    </row>
    <row r="595" spans="1:15" x14ac:dyDescent="0.25">
      <c r="A595" s="401" t="s">
        <v>2186</v>
      </c>
      <c r="B595" s="390" t="s">
        <v>12</v>
      </c>
      <c r="C595" s="390" t="s">
        <v>2187</v>
      </c>
      <c r="D595" s="390" t="s">
        <v>192</v>
      </c>
      <c r="E595" s="391" t="s">
        <v>4</v>
      </c>
      <c r="F595" s="389">
        <v>13.04379088</v>
      </c>
      <c r="G595" s="389" t="s">
        <v>244</v>
      </c>
      <c r="H595" s="406">
        <v>12.54</v>
      </c>
      <c r="I595" s="389" t="s">
        <v>244</v>
      </c>
      <c r="J595" s="406">
        <v>163.56913763520001</v>
      </c>
      <c r="K595" s="389" t="s">
        <v>244</v>
      </c>
      <c r="L595" s="406">
        <v>163.56913763520001</v>
      </c>
      <c r="M595" s="389" t="s">
        <v>413</v>
      </c>
      <c r="N595" s="406">
        <v>5498394.1770515619</v>
      </c>
      <c r="O595" s="402" t="s">
        <v>452</v>
      </c>
    </row>
    <row r="596" spans="1:15" ht="25.5" x14ac:dyDescent="0.25">
      <c r="A596" s="401" t="s">
        <v>6052</v>
      </c>
      <c r="B596" s="390" t="s">
        <v>125</v>
      </c>
      <c r="C596" s="390" t="s">
        <v>6053</v>
      </c>
      <c r="D596" s="390" t="s">
        <v>192</v>
      </c>
      <c r="E596" s="391" t="s">
        <v>4</v>
      </c>
      <c r="F596" s="389">
        <v>3</v>
      </c>
      <c r="G596" s="389" t="s">
        <v>244</v>
      </c>
      <c r="H596" s="406">
        <v>54.5</v>
      </c>
      <c r="I596" s="389" t="s">
        <v>244</v>
      </c>
      <c r="J596" s="406">
        <v>163.5</v>
      </c>
      <c r="K596" s="389" t="s">
        <v>244</v>
      </c>
      <c r="L596" s="406">
        <v>163.5</v>
      </c>
      <c r="M596" s="389" t="s">
        <v>413</v>
      </c>
      <c r="N596" s="406">
        <v>5498557.6770515619</v>
      </c>
      <c r="O596" s="402" t="s">
        <v>452</v>
      </c>
    </row>
    <row r="597" spans="1:15" ht="25.5" x14ac:dyDescent="0.25">
      <c r="A597" s="401" t="s">
        <v>2023</v>
      </c>
      <c r="B597" s="390" t="s">
        <v>12</v>
      </c>
      <c r="C597" s="390" t="s">
        <v>2024</v>
      </c>
      <c r="D597" s="390" t="s">
        <v>192</v>
      </c>
      <c r="E597" s="391" t="s">
        <v>4</v>
      </c>
      <c r="F597" s="389">
        <v>134.36000000000001</v>
      </c>
      <c r="G597" s="389" t="s">
        <v>244</v>
      </c>
      <c r="H597" s="406">
        <v>1.2</v>
      </c>
      <c r="I597" s="389" t="s">
        <v>244</v>
      </c>
      <c r="J597" s="406">
        <v>161.232</v>
      </c>
      <c r="K597" s="389" t="s">
        <v>244</v>
      </c>
      <c r="L597" s="406">
        <v>161.232</v>
      </c>
      <c r="M597" s="389" t="s">
        <v>413</v>
      </c>
      <c r="N597" s="406">
        <v>5498718.9090515617</v>
      </c>
      <c r="O597" s="402" t="s">
        <v>453</v>
      </c>
    </row>
    <row r="598" spans="1:15" ht="38.25" x14ac:dyDescent="0.25">
      <c r="A598" s="401" t="s">
        <v>5007</v>
      </c>
      <c r="B598" s="390" t="s">
        <v>12</v>
      </c>
      <c r="C598" s="390" t="s">
        <v>5008</v>
      </c>
      <c r="D598" s="390" t="s">
        <v>192</v>
      </c>
      <c r="E598" s="391" t="s">
        <v>4</v>
      </c>
      <c r="F598" s="389">
        <v>4</v>
      </c>
      <c r="G598" s="389" t="s">
        <v>244</v>
      </c>
      <c r="H598" s="406">
        <v>39.909999999999997</v>
      </c>
      <c r="I598" s="389" t="s">
        <v>244</v>
      </c>
      <c r="J598" s="406">
        <v>159.63999999999999</v>
      </c>
      <c r="K598" s="389" t="s">
        <v>244</v>
      </c>
      <c r="L598" s="406">
        <v>159.63999999999999</v>
      </c>
      <c r="M598" s="389" t="s">
        <v>413</v>
      </c>
      <c r="N598" s="406">
        <v>5498878.5490515614</v>
      </c>
      <c r="O598" s="402" t="s">
        <v>453</v>
      </c>
    </row>
    <row r="599" spans="1:15" ht="25.5" x14ac:dyDescent="0.25">
      <c r="A599" s="401" t="s">
        <v>1780</v>
      </c>
      <c r="B599" s="390" t="s">
        <v>12</v>
      </c>
      <c r="C599" s="390" t="s">
        <v>1781</v>
      </c>
      <c r="D599" s="390" t="s">
        <v>192</v>
      </c>
      <c r="E599" s="391" t="s">
        <v>16</v>
      </c>
      <c r="F599" s="389">
        <v>9.8000000000000007</v>
      </c>
      <c r="G599" s="389" t="s">
        <v>244</v>
      </c>
      <c r="H599" s="406">
        <v>16.260000000000002</v>
      </c>
      <c r="I599" s="389" t="s">
        <v>244</v>
      </c>
      <c r="J599" s="406">
        <v>159.34800000000001</v>
      </c>
      <c r="K599" s="389" t="s">
        <v>244</v>
      </c>
      <c r="L599" s="406">
        <v>159.34800000000001</v>
      </c>
      <c r="M599" s="389" t="s">
        <v>413</v>
      </c>
      <c r="N599" s="406">
        <v>5499037.8970515616</v>
      </c>
      <c r="O599" s="402" t="s">
        <v>453</v>
      </c>
    </row>
    <row r="600" spans="1:15" ht="25.5" x14ac:dyDescent="0.25">
      <c r="A600" s="401" t="s">
        <v>4252</v>
      </c>
      <c r="B600" s="390" t="s">
        <v>125</v>
      </c>
      <c r="C600" s="390" t="s">
        <v>4253</v>
      </c>
      <c r="D600" s="390" t="s">
        <v>192</v>
      </c>
      <c r="E600" s="391" t="s">
        <v>4</v>
      </c>
      <c r="F600" s="389">
        <v>144</v>
      </c>
      <c r="G600" s="389" t="s">
        <v>244</v>
      </c>
      <c r="H600" s="406">
        <v>1.1000000000000001</v>
      </c>
      <c r="I600" s="389" t="s">
        <v>244</v>
      </c>
      <c r="J600" s="406">
        <v>158.4</v>
      </c>
      <c r="K600" s="389" t="s">
        <v>244</v>
      </c>
      <c r="L600" s="406">
        <v>158.4</v>
      </c>
      <c r="M600" s="389" t="s">
        <v>413</v>
      </c>
      <c r="N600" s="406">
        <v>5499196.297051562</v>
      </c>
      <c r="O600" s="402" t="s">
        <v>453</v>
      </c>
    </row>
    <row r="601" spans="1:15" ht="25.5" x14ac:dyDescent="0.25">
      <c r="A601" s="401" t="s">
        <v>4137</v>
      </c>
      <c r="B601" s="390" t="s">
        <v>12</v>
      </c>
      <c r="C601" s="390" t="s">
        <v>4138</v>
      </c>
      <c r="D601" s="390" t="s">
        <v>192</v>
      </c>
      <c r="E601" s="391" t="s">
        <v>4</v>
      </c>
      <c r="F601" s="389">
        <v>2</v>
      </c>
      <c r="G601" s="389" t="s">
        <v>244</v>
      </c>
      <c r="H601" s="406">
        <v>78.900000000000006</v>
      </c>
      <c r="I601" s="389" t="s">
        <v>244</v>
      </c>
      <c r="J601" s="406">
        <v>157.80000000000001</v>
      </c>
      <c r="K601" s="389" t="s">
        <v>244</v>
      </c>
      <c r="L601" s="406">
        <v>157.80000000000001</v>
      </c>
      <c r="M601" s="389" t="s">
        <v>413</v>
      </c>
      <c r="N601" s="406">
        <v>5499354.0970515618</v>
      </c>
      <c r="O601" s="402" t="s">
        <v>454</v>
      </c>
    </row>
    <row r="602" spans="1:15" ht="38.25" x14ac:dyDescent="0.25">
      <c r="A602" s="401" t="s">
        <v>3984</v>
      </c>
      <c r="B602" s="390" t="s">
        <v>12</v>
      </c>
      <c r="C602" s="390" t="s">
        <v>3985</v>
      </c>
      <c r="D602" s="390" t="s">
        <v>192</v>
      </c>
      <c r="E602" s="391" t="s">
        <v>16</v>
      </c>
      <c r="F602" s="389">
        <v>160.91999999999999</v>
      </c>
      <c r="G602" s="389" t="s">
        <v>244</v>
      </c>
      <c r="H602" s="406">
        <v>0.98</v>
      </c>
      <c r="I602" s="389" t="s">
        <v>244</v>
      </c>
      <c r="J602" s="406">
        <v>157.70160000000001</v>
      </c>
      <c r="K602" s="389" t="s">
        <v>244</v>
      </c>
      <c r="L602" s="406">
        <v>157.70160000000001</v>
      </c>
      <c r="M602" s="389" t="s">
        <v>413</v>
      </c>
      <c r="N602" s="406">
        <v>5499511.7986515621</v>
      </c>
      <c r="O602" s="402" t="s">
        <v>454</v>
      </c>
    </row>
    <row r="603" spans="1:15" ht="38.25" x14ac:dyDescent="0.25">
      <c r="A603" s="401" t="s">
        <v>5575</v>
      </c>
      <c r="B603" s="390" t="s">
        <v>12</v>
      </c>
      <c r="C603" s="390" t="s">
        <v>5576</v>
      </c>
      <c r="D603" s="390" t="s">
        <v>192</v>
      </c>
      <c r="E603" s="391" t="s">
        <v>4</v>
      </c>
      <c r="F603" s="389">
        <v>2</v>
      </c>
      <c r="G603" s="389" t="s">
        <v>244</v>
      </c>
      <c r="H603" s="406">
        <v>78.36</v>
      </c>
      <c r="I603" s="389" t="s">
        <v>244</v>
      </c>
      <c r="J603" s="406">
        <v>156.72</v>
      </c>
      <c r="K603" s="389" t="s">
        <v>244</v>
      </c>
      <c r="L603" s="406">
        <v>156.72</v>
      </c>
      <c r="M603" s="389" t="s">
        <v>413</v>
      </c>
      <c r="N603" s="406">
        <v>5499668.5186515618</v>
      </c>
      <c r="O603" s="402" t="s">
        <v>454</v>
      </c>
    </row>
    <row r="604" spans="1:15" ht="25.5" x14ac:dyDescent="0.25">
      <c r="A604" s="401" t="s">
        <v>4986</v>
      </c>
      <c r="B604" s="390" t="s">
        <v>12</v>
      </c>
      <c r="C604" s="390" t="s">
        <v>4987</v>
      </c>
      <c r="D604" s="390" t="s">
        <v>192</v>
      </c>
      <c r="E604" s="391" t="s">
        <v>3</v>
      </c>
      <c r="F604" s="389">
        <v>25.2912</v>
      </c>
      <c r="G604" s="389" t="s">
        <v>244</v>
      </c>
      <c r="H604" s="406">
        <v>6.12</v>
      </c>
      <c r="I604" s="389" t="s">
        <v>244</v>
      </c>
      <c r="J604" s="406">
        <v>154.78214399999999</v>
      </c>
      <c r="K604" s="389" t="s">
        <v>244</v>
      </c>
      <c r="L604" s="406">
        <v>154.78214399999999</v>
      </c>
      <c r="M604" s="389" t="s">
        <v>413</v>
      </c>
      <c r="N604" s="406">
        <v>5499823.3007955616</v>
      </c>
      <c r="O604" s="402" t="s">
        <v>455</v>
      </c>
    </row>
    <row r="605" spans="1:15" ht="25.5" x14ac:dyDescent="0.25">
      <c r="A605" s="401" t="s">
        <v>4442</v>
      </c>
      <c r="B605" s="390" t="s">
        <v>200</v>
      </c>
      <c r="C605" s="390" t="s">
        <v>4443</v>
      </c>
      <c r="D605" s="390" t="s">
        <v>192</v>
      </c>
      <c r="E605" s="391" t="s">
        <v>297</v>
      </c>
      <c r="F605" s="389">
        <v>22.8</v>
      </c>
      <c r="G605" s="389" t="s">
        <v>244</v>
      </c>
      <c r="H605" s="406">
        <v>6.69</v>
      </c>
      <c r="I605" s="389" t="s">
        <v>244</v>
      </c>
      <c r="J605" s="406">
        <v>152.53200000000001</v>
      </c>
      <c r="K605" s="389" t="s">
        <v>244</v>
      </c>
      <c r="L605" s="406">
        <v>152.53200000000001</v>
      </c>
      <c r="M605" s="389" t="s">
        <v>413</v>
      </c>
      <c r="N605" s="406">
        <v>5499975.8327955613</v>
      </c>
      <c r="O605" s="402" t="s">
        <v>455</v>
      </c>
    </row>
    <row r="606" spans="1:15" ht="25.5" x14ac:dyDescent="0.25">
      <c r="A606" s="401" t="s">
        <v>4135</v>
      </c>
      <c r="B606" s="390" t="s">
        <v>12</v>
      </c>
      <c r="C606" s="390" t="s">
        <v>4136</v>
      </c>
      <c r="D606" s="390" t="s">
        <v>192</v>
      </c>
      <c r="E606" s="391" t="s">
        <v>4</v>
      </c>
      <c r="F606" s="389">
        <v>4</v>
      </c>
      <c r="G606" s="389" t="s">
        <v>244</v>
      </c>
      <c r="H606" s="406">
        <v>36.68</v>
      </c>
      <c r="I606" s="389" t="s">
        <v>244</v>
      </c>
      <c r="J606" s="406">
        <v>146.72</v>
      </c>
      <c r="K606" s="389" t="s">
        <v>244</v>
      </c>
      <c r="L606" s="406">
        <v>146.72</v>
      </c>
      <c r="M606" s="389" t="s">
        <v>413</v>
      </c>
      <c r="N606" s="406">
        <v>5500122.552795562</v>
      </c>
      <c r="O606" s="402" t="s">
        <v>455</v>
      </c>
    </row>
    <row r="607" spans="1:15" ht="102" x14ac:dyDescent="0.25">
      <c r="A607" s="401" t="s">
        <v>4525</v>
      </c>
      <c r="B607" s="390" t="s">
        <v>12</v>
      </c>
      <c r="C607" s="390" t="s">
        <v>4526</v>
      </c>
      <c r="D607" s="390" t="s">
        <v>213</v>
      </c>
      <c r="E607" s="391" t="s">
        <v>4</v>
      </c>
      <c r="F607" s="389">
        <v>3.0789433578584001E-4</v>
      </c>
      <c r="G607" s="389" t="s">
        <v>244</v>
      </c>
      <c r="H607" s="406">
        <v>466463.38</v>
      </c>
      <c r="I607" s="389" t="s">
        <v>244</v>
      </c>
      <c r="J607" s="406">
        <v>143.62143255351788</v>
      </c>
      <c r="K607" s="389" t="s">
        <v>244</v>
      </c>
      <c r="L607" s="406">
        <v>143.62143255351788</v>
      </c>
      <c r="M607" s="389" t="s">
        <v>413</v>
      </c>
      <c r="N607" s="406">
        <v>5500266.174228115</v>
      </c>
      <c r="O607" s="402" t="s">
        <v>455</v>
      </c>
    </row>
    <row r="608" spans="1:15" ht="25.5" x14ac:dyDescent="0.25">
      <c r="A608" s="401" t="s">
        <v>2016</v>
      </c>
      <c r="B608" s="390" t="s">
        <v>12</v>
      </c>
      <c r="C608" s="390" t="s">
        <v>2017</v>
      </c>
      <c r="D608" s="390" t="s">
        <v>192</v>
      </c>
      <c r="E608" s="391" t="s">
        <v>4</v>
      </c>
      <c r="F608" s="389">
        <v>5</v>
      </c>
      <c r="G608" s="389" t="s">
        <v>244</v>
      </c>
      <c r="H608" s="406">
        <v>28.12</v>
      </c>
      <c r="I608" s="389" t="s">
        <v>244</v>
      </c>
      <c r="J608" s="406">
        <v>140.6</v>
      </c>
      <c r="K608" s="389" t="s">
        <v>244</v>
      </c>
      <c r="L608" s="406">
        <v>140.6</v>
      </c>
      <c r="M608" s="389" t="s">
        <v>413</v>
      </c>
      <c r="N608" s="406">
        <v>5500406.7742281156</v>
      </c>
      <c r="O608" s="402" t="s">
        <v>456</v>
      </c>
    </row>
    <row r="609" spans="1:15" ht="25.5" x14ac:dyDescent="0.25">
      <c r="A609" s="401" t="s">
        <v>5014</v>
      </c>
      <c r="B609" s="390" t="s">
        <v>200</v>
      </c>
      <c r="C609" s="390" t="s">
        <v>5015</v>
      </c>
      <c r="D609" s="390" t="s">
        <v>192</v>
      </c>
      <c r="E609" s="391" t="s">
        <v>202</v>
      </c>
      <c r="F609" s="389">
        <v>6</v>
      </c>
      <c r="G609" s="389" t="s">
        <v>244</v>
      </c>
      <c r="H609" s="406">
        <v>23.21</v>
      </c>
      <c r="I609" s="389" t="s">
        <v>244</v>
      </c>
      <c r="J609" s="406">
        <v>139.26</v>
      </c>
      <c r="K609" s="389" t="s">
        <v>244</v>
      </c>
      <c r="L609" s="406">
        <v>139.26</v>
      </c>
      <c r="M609" s="389" t="s">
        <v>413</v>
      </c>
      <c r="N609" s="406">
        <v>5500546.0342281153</v>
      </c>
      <c r="O609" s="402" t="s">
        <v>456</v>
      </c>
    </row>
    <row r="610" spans="1:15" ht="25.5" x14ac:dyDescent="0.25">
      <c r="A610" s="401" t="s">
        <v>984</v>
      </c>
      <c r="B610" s="390" t="s">
        <v>12</v>
      </c>
      <c r="C610" s="390" t="s">
        <v>985</v>
      </c>
      <c r="D610" s="390" t="s">
        <v>192</v>
      </c>
      <c r="E610" s="391" t="s">
        <v>4</v>
      </c>
      <c r="F610" s="389">
        <v>5</v>
      </c>
      <c r="G610" s="389" t="s">
        <v>244</v>
      </c>
      <c r="H610" s="406">
        <v>27.81</v>
      </c>
      <c r="I610" s="389" t="s">
        <v>244</v>
      </c>
      <c r="J610" s="406">
        <v>139.05000000000001</v>
      </c>
      <c r="K610" s="389" t="s">
        <v>244</v>
      </c>
      <c r="L610" s="406">
        <v>139.05000000000001</v>
      </c>
      <c r="M610" s="389" t="s">
        <v>413</v>
      </c>
      <c r="N610" s="406">
        <v>5500685.0842281152</v>
      </c>
      <c r="O610" s="402" t="s">
        <v>456</v>
      </c>
    </row>
    <row r="611" spans="1:15" ht="25.5" x14ac:dyDescent="0.25">
      <c r="A611" s="401" t="s">
        <v>6011</v>
      </c>
      <c r="B611" s="390" t="s">
        <v>12</v>
      </c>
      <c r="C611" s="390" t="s">
        <v>6012</v>
      </c>
      <c r="D611" s="390" t="s">
        <v>192</v>
      </c>
      <c r="E611" s="391" t="s">
        <v>4</v>
      </c>
      <c r="F611" s="389">
        <v>1</v>
      </c>
      <c r="G611" s="389" t="s">
        <v>244</v>
      </c>
      <c r="H611" s="406">
        <v>138.75</v>
      </c>
      <c r="I611" s="389" t="s">
        <v>244</v>
      </c>
      <c r="J611" s="406">
        <v>138.75</v>
      </c>
      <c r="K611" s="389" t="s">
        <v>244</v>
      </c>
      <c r="L611" s="406">
        <v>138.75</v>
      </c>
      <c r="M611" s="389" t="s">
        <v>413</v>
      </c>
      <c r="N611" s="406">
        <v>5500823.8342281152</v>
      </c>
      <c r="O611" s="402" t="s">
        <v>456</v>
      </c>
    </row>
    <row r="612" spans="1:15" ht="25.5" x14ac:dyDescent="0.25">
      <c r="A612" s="401" t="s">
        <v>4124</v>
      </c>
      <c r="B612" s="390" t="s">
        <v>200</v>
      </c>
      <c r="C612" s="390" t="s">
        <v>4125</v>
      </c>
      <c r="D612" s="390" t="s">
        <v>192</v>
      </c>
      <c r="E612" s="391" t="s">
        <v>202</v>
      </c>
      <c r="F612" s="389">
        <v>1</v>
      </c>
      <c r="G612" s="389" t="s">
        <v>244</v>
      </c>
      <c r="H612" s="406">
        <v>137.32</v>
      </c>
      <c r="I612" s="389" t="s">
        <v>244</v>
      </c>
      <c r="J612" s="406">
        <v>137.32</v>
      </c>
      <c r="K612" s="389" t="s">
        <v>244</v>
      </c>
      <c r="L612" s="406">
        <v>137.32</v>
      </c>
      <c r="M612" s="389" t="s">
        <v>413</v>
      </c>
      <c r="N612" s="406">
        <v>5500961.1542281155</v>
      </c>
      <c r="O612" s="402" t="s">
        <v>457</v>
      </c>
    </row>
    <row r="613" spans="1:15" x14ac:dyDescent="0.25">
      <c r="A613" s="401" t="s">
        <v>6077</v>
      </c>
      <c r="B613" s="390" t="s">
        <v>163</v>
      </c>
      <c r="C613" s="390" t="s">
        <v>6078</v>
      </c>
      <c r="D613" s="390" t="s">
        <v>192</v>
      </c>
      <c r="E613" s="391" t="s">
        <v>4</v>
      </c>
      <c r="F613" s="389">
        <v>18</v>
      </c>
      <c r="G613" s="389" t="s">
        <v>244</v>
      </c>
      <c r="H613" s="406">
        <v>7.58</v>
      </c>
      <c r="I613" s="389" t="s">
        <v>244</v>
      </c>
      <c r="J613" s="406">
        <v>136.44</v>
      </c>
      <c r="K613" s="389" t="s">
        <v>244</v>
      </c>
      <c r="L613" s="406">
        <v>136.44</v>
      </c>
      <c r="M613" s="389" t="s">
        <v>413</v>
      </c>
      <c r="N613" s="406">
        <v>5501097.5942281149</v>
      </c>
      <c r="O613" s="402" t="s">
        <v>457</v>
      </c>
    </row>
    <row r="614" spans="1:15" ht="25.5" x14ac:dyDescent="0.25">
      <c r="A614" s="401" t="s">
        <v>3786</v>
      </c>
      <c r="B614" s="390" t="s">
        <v>12</v>
      </c>
      <c r="C614" s="390" t="s">
        <v>3787</v>
      </c>
      <c r="D614" s="390" t="s">
        <v>192</v>
      </c>
      <c r="E614" s="391" t="s">
        <v>3</v>
      </c>
      <c r="F614" s="389">
        <v>26.6464</v>
      </c>
      <c r="G614" s="389" t="s">
        <v>244</v>
      </c>
      <c r="H614" s="406">
        <v>5.12</v>
      </c>
      <c r="I614" s="389" t="s">
        <v>244</v>
      </c>
      <c r="J614" s="406">
        <v>136.42956799999999</v>
      </c>
      <c r="K614" s="389" t="s">
        <v>244</v>
      </c>
      <c r="L614" s="406">
        <v>136.42956799999999</v>
      </c>
      <c r="M614" s="389" t="s">
        <v>413</v>
      </c>
      <c r="N614" s="406">
        <v>5501234.0237961151</v>
      </c>
      <c r="O614" s="402" t="s">
        <v>457</v>
      </c>
    </row>
    <row r="615" spans="1:15" ht="25.5" x14ac:dyDescent="0.25">
      <c r="A615" s="401" t="s">
        <v>6030</v>
      </c>
      <c r="B615" s="390" t="s">
        <v>12</v>
      </c>
      <c r="C615" s="390" t="s">
        <v>6031</v>
      </c>
      <c r="D615" s="390" t="s">
        <v>192</v>
      </c>
      <c r="E615" s="391" t="s">
        <v>3</v>
      </c>
      <c r="F615" s="389">
        <v>12.577199999999999</v>
      </c>
      <c r="G615" s="389" t="s">
        <v>244</v>
      </c>
      <c r="H615" s="406">
        <v>10.8</v>
      </c>
      <c r="I615" s="389" t="s">
        <v>244</v>
      </c>
      <c r="J615" s="406">
        <v>135.83376000000001</v>
      </c>
      <c r="K615" s="389" t="s">
        <v>244</v>
      </c>
      <c r="L615" s="406">
        <v>135.83376000000001</v>
      </c>
      <c r="M615" s="389" t="s">
        <v>413</v>
      </c>
      <c r="N615" s="406">
        <v>5501369.8575561149</v>
      </c>
      <c r="O615" s="402" t="s">
        <v>457</v>
      </c>
    </row>
    <row r="616" spans="1:15" ht="51" x14ac:dyDescent="0.25">
      <c r="A616" s="401" t="s">
        <v>2898</v>
      </c>
      <c r="B616" s="390" t="s">
        <v>12</v>
      </c>
      <c r="C616" s="390" t="s">
        <v>2899</v>
      </c>
      <c r="D616" s="390" t="s">
        <v>192</v>
      </c>
      <c r="E616" s="391" t="s">
        <v>16</v>
      </c>
      <c r="F616" s="389">
        <v>4.7323919999999999</v>
      </c>
      <c r="G616" s="389" t="s">
        <v>244</v>
      </c>
      <c r="H616" s="406">
        <v>28.59</v>
      </c>
      <c r="I616" s="389" t="s">
        <v>244</v>
      </c>
      <c r="J616" s="406">
        <v>135.29908728000001</v>
      </c>
      <c r="K616" s="389" t="s">
        <v>244</v>
      </c>
      <c r="L616" s="406">
        <v>135.29908728000001</v>
      </c>
      <c r="M616" s="389" t="s">
        <v>413</v>
      </c>
      <c r="N616" s="406">
        <v>5501505.1566433953</v>
      </c>
      <c r="O616" s="402" t="s">
        <v>458</v>
      </c>
    </row>
    <row r="617" spans="1:15" ht="25.5" x14ac:dyDescent="0.25">
      <c r="A617" s="401" t="s">
        <v>4281</v>
      </c>
      <c r="B617" s="390" t="s">
        <v>125</v>
      </c>
      <c r="C617" s="390" t="s">
        <v>4282</v>
      </c>
      <c r="D617" s="390" t="s">
        <v>192</v>
      </c>
      <c r="E617" s="391" t="s">
        <v>187</v>
      </c>
      <c r="F617" s="389">
        <v>24</v>
      </c>
      <c r="G617" s="389" t="s">
        <v>244</v>
      </c>
      <c r="H617" s="406">
        <v>5.63</v>
      </c>
      <c r="I617" s="389" t="s">
        <v>244</v>
      </c>
      <c r="J617" s="406">
        <v>135.12</v>
      </c>
      <c r="K617" s="389" t="s">
        <v>244</v>
      </c>
      <c r="L617" s="406">
        <v>135.12</v>
      </c>
      <c r="M617" s="389" t="s">
        <v>413</v>
      </c>
      <c r="N617" s="406">
        <v>5501640.2766433954</v>
      </c>
      <c r="O617" s="402" t="s">
        <v>458</v>
      </c>
    </row>
    <row r="618" spans="1:15" ht="25.5" x14ac:dyDescent="0.25">
      <c r="A618" s="401" t="s">
        <v>3055</v>
      </c>
      <c r="B618" s="390" t="s">
        <v>200</v>
      </c>
      <c r="C618" s="390" t="s">
        <v>3056</v>
      </c>
      <c r="D618" s="390" t="s">
        <v>192</v>
      </c>
      <c r="E618" s="391" t="s">
        <v>202</v>
      </c>
      <c r="F618" s="389">
        <v>2</v>
      </c>
      <c r="G618" s="389" t="s">
        <v>244</v>
      </c>
      <c r="H618" s="406">
        <v>66.89</v>
      </c>
      <c r="I618" s="389" t="s">
        <v>244</v>
      </c>
      <c r="J618" s="406">
        <v>133.78</v>
      </c>
      <c r="K618" s="389" t="s">
        <v>244</v>
      </c>
      <c r="L618" s="406">
        <v>133.78</v>
      </c>
      <c r="M618" s="389" t="s">
        <v>413</v>
      </c>
      <c r="N618" s="406">
        <v>5501774.0566433948</v>
      </c>
      <c r="O618" s="402" t="s">
        <v>458</v>
      </c>
    </row>
    <row r="619" spans="1:15" ht="38.25" x14ac:dyDescent="0.25">
      <c r="A619" s="401" t="s">
        <v>4975</v>
      </c>
      <c r="B619" s="390" t="s">
        <v>12</v>
      </c>
      <c r="C619" s="390" t="s">
        <v>4976</v>
      </c>
      <c r="D619" s="390" t="s">
        <v>192</v>
      </c>
      <c r="E619" s="391" t="s">
        <v>687</v>
      </c>
      <c r="F619" s="389">
        <v>2.8418220000000001</v>
      </c>
      <c r="G619" s="389" t="s">
        <v>244</v>
      </c>
      <c r="H619" s="406">
        <v>46.96</v>
      </c>
      <c r="I619" s="389" t="s">
        <v>244</v>
      </c>
      <c r="J619" s="406">
        <v>133.45196111999999</v>
      </c>
      <c r="K619" s="389" t="s">
        <v>244</v>
      </c>
      <c r="L619" s="406">
        <v>133.45196111999999</v>
      </c>
      <c r="M619" s="389" t="s">
        <v>413</v>
      </c>
      <c r="N619" s="406">
        <v>5501907.5086045153</v>
      </c>
      <c r="O619" s="402" t="s">
        <v>458</v>
      </c>
    </row>
    <row r="620" spans="1:15" ht="38.25" x14ac:dyDescent="0.25">
      <c r="A620" s="401" t="s">
        <v>4118</v>
      </c>
      <c r="B620" s="390" t="s">
        <v>12</v>
      </c>
      <c r="C620" s="390" t="s">
        <v>4119</v>
      </c>
      <c r="D620" s="390" t="s">
        <v>192</v>
      </c>
      <c r="E620" s="391" t="s">
        <v>4</v>
      </c>
      <c r="F620" s="389">
        <v>1</v>
      </c>
      <c r="G620" s="389" t="s">
        <v>244</v>
      </c>
      <c r="H620" s="406">
        <v>133.22999999999999</v>
      </c>
      <c r="I620" s="389" t="s">
        <v>244</v>
      </c>
      <c r="J620" s="406">
        <v>133.22999999999999</v>
      </c>
      <c r="K620" s="389" t="s">
        <v>244</v>
      </c>
      <c r="L620" s="406">
        <v>133.22999999999999</v>
      </c>
      <c r="M620" s="389" t="s">
        <v>413</v>
      </c>
      <c r="N620" s="406">
        <v>5502040.7386045149</v>
      </c>
      <c r="O620" s="402" t="s">
        <v>459</v>
      </c>
    </row>
    <row r="621" spans="1:15" ht="38.25" x14ac:dyDescent="0.25">
      <c r="A621" s="401" t="s">
        <v>3003</v>
      </c>
      <c r="B621" s="390" t="s">
        <v>12</v>
      </c>
      <c r="C621" s="390" t="s">
        <v>3004</v>
      </c>
      <c r="D621" s="390" t="s">
        <v>192</v>
      </c>
      <c r="E621" s="391" t="s">
        <v>4</v>
      </c>
      <c r="F621" s="389">
        <v>3</v>
      </c>
      <c r="G621" s="389" t="s">
        <v>244</v>
      </c>
      <c r="H621" s="406">
        <v>43.96</v>
      </c>
      <c r="I621" s="389" t="s">
        <v>244</v>
      </c>
      <c r="J621" s="406">
        <v>131.88</v>
      </c>
      <c r="K621" s="389" t="s">
        <v>244</v>
      </c>
      <c r="L621" s="406">
        <v>131.88</v>
      </c>
      <c r="M621" s="389" t="s">
        <v>413</v>
      </c>
      <c r="N621" s="406">
        <v>5502172.6186045147</v>
      </c>
      <c r="O621" s="402" t="s">
        <v>459</v>
      </c>
    </row>
    <row r="622" spans="1:15" x14ac:dyDescent="0.25">
      <c r="A622" s="401" t="s">
        <v>3027</v>
      </c>
      <c r="B622" s="390" t="s">
        <v>3028</v>
      </c>
      <c r="C622" s="390" t="s">
        <v>3029</v>
      </c>
      <c r="D622" s="390" t="s">
        <v>192</v>
      </c>
      <c r="E622" s="391" t="s">
        <v>4</v>
      </c>
      <c r="F622" s="389">
        <v>927.48</v>
      </c>
      <c r="G622" s="389" t="s">
        <v>244</v>
      </c>
      <c r="H622" s="406">
        <v>0.14000000000000001</v>
      </c>
      <c r="I622" s="389" t="s">
        <v>244</v>
      </c>
      <c r="J622" s="406">
        <v>129.84719999999999</v>
      </c>
      <c r="K622" s="389" t="s">
        <v>244</v>
      </c>
      <c r="L622" s="406">
        <v>129.84719999999999</v>
      </c>
      <c r="M622" s="389" t="s">
        <v>413</v>
      </c>
      <c r="N622" s="406">
        <v>5502302.4658045154</v>
      </c>
      <c r="O622" s="402" t="s">
        <v>459</v>
      </c>
    </row>
    <row r="623" spans="1:15" ht="38.25" x14ac:dyDescent="0.25">
      <c r="A623" s="401" t="s">
        <v>4068</v>
      </c>
      <c r="B623" s="390" t="s">
        <v>12</v>
      </c>
      <c r="C623" s="390" t="s">
        <v>4069</v>
      </c>
      <c r="D623" s="390" t="s">
        <v>192</v>
      </c>
      <c r="E623" s="391" t="s">
        <v>4</v>
      </c>
      <c r="F623" s="389">
        <v>2</v>
      </c>
      <c r="G623" s="389" t="s">
        <v>244</v>
      </c>
      <c r="H623" s="406">
        <v>64.81</v>
      </c>
      <c r="I623" s="389" t="s">
        <v>244</v>
      </c>
      <c r="J623" s="406">
        <v>129.62</v>
      </c>
      <c r="K623" s="389" t="s">
        <v>244</v>
      </c>
      <c r="L623" s="406">
        <v>129.62</v>
      </c>
      <c r="M623" s="389" t="s">
        <v>413</v>
      </c>
      <c r="N623" s="406">
        <v>5502432.0858045155</v>
      </c>
      <c r="O623" s="402" t="s">
        <v>459</v>
      </c>
    </row>
    <row r="624" spans="1:15" ht="25.5" x14ac:dyDescent="0.25">
      <c r="A624" s="401" t="s">
        <v>5132</v>
      </c>
      <c r="B624" s="390" t="s">
        <v>12</v>
      </c>
      <c r="C624" s="390" t="s">
        <v>5133</v>
      </c>
      <c r="D624" s="390" t="s">
        <v>192</v>
      </c>
      <c r="E624" s="391" t="s">
        <v>4</v>
      </c>
      <c r="F624" s="389">
        <v>27</v>
      </c>
      <c r="G624" s="389" t="s">
        <v>244</v>
      </c>
      <c r="H624" s="406">
        <v>4.8</v>
      </c>
      <c r="I624" s="389" t="s">
        <v>244</v>
      </c>
      <c r="J624" s="406">
        <v>129.6</v>
      </c>
      <c r="K624" s="389" t="s">
        <v>244</v>
      </c>
      <c r="L624" s="406">
        <v>129.6</v>
      </c>
      <c r="M624" s="389" t="s">
        <v>413</v>
      </c>
      <c r="N624" s="406">
        <v>5502561.6858045151</v>
      </c>
      <c r="O624" s="402" t="s">
        <v>460</v>
      </c>
    </row>
    <row r="625" spans="1:15" ht="76.5" x14ac:dyDescent="0.25">
      <c r="A625" s="401" t="s">
        <v>3192</v>
      </c>
      <c r="B625" s="390" t="s">
        <v>1867</v>
      </c>
      <c r="C625" s="390" t="s">
        <v>3193</v>
      </c>
      <c r="D625" s="390" t="s">
        <v>192</v>
      </c>
      <c r="E625" s="391" t="s">
        <v>202</v>
      </c>
      <c r="F625" s="389">
        <v>4</v>
      </c>
      <c r="G625" s="389" t="s">
        <v>244</v>
      </c>
      <c r="H625" s="406">
        <v>32.33</v>
      </c>
      <c r="I625" s="389" t="s">
        <v>244</v>
      </c>
      <c r="J625" s="406">
        <v>129.32</v>
      </c>
      <c r="K625" s="389" t="s">
        <v>244</v>
      </c>
      <c r="L625" s="406">
        <v>129.32</v>
      </c>
      <c r="M625" s="389" t="s">
        <v>413</v>
      </c>
      <c r="N625" s="406">
        <v>5502691.0058045154</v>
      </c>
      <c r="O625" s="402" t="s">
        <v>460</v>
      </c>
    </row>
    <row r="626" spans="1:15" ht="38.25" x14ac:dyDescent="0.25">
      <c r="A626" s="401" t="s">
        <v>1881</v>
      </c>
      <c r="B626" s="390" t="s">
        <v>12</v>
      </c>
      <c r="C626" s="390" t="s">
        <v>1882</v>
      </c>
      <c r="D626" s="390" t="s">
        <v>192</v>
      </c>
      <c r="E626" s="391" t="s">
        <v>3</v>
      </c>
      <c r="F626" s="389">
        <v>33</v>
      </c>
      <c r="G626" s="389" t="s">
        <v>244</v>
      </c>
      <c r="H626" s="406">
        <v>3.91</v>
      </c>
      <c r="I626" s="389" t="s">
        <v>244</v>
      </c>
      <c r="J626" s="406">
        <v>129.03</v>
      </c>
      <c r="K626" s="389" t="s">
        <v>244</v>
      </c>
      <c r="L626" s="406">
        <v>129.03</v>
      </c>
      <c r="M626" s="389" t="s">
        <v>413</v>
      </c>
      <c r="N626" s="406">
        <v>5502820.0358045148</v>
      </c>
      <c r="O626" s="402" t="s">
        <v>460</v>
      </c>
    </row>
    <row r="627" spans="1:15" ht="51" x14ac:dyDescent="0.25">
      <c r="A627" s="401" t="s">
        <v>1869</v>
      </c>
      <c r="B627" s="390" t="s">
        <v>12</v>
      </c>
      <c r="C627" s="390" t="s">
        <v>1870</v>
      </c>
      <c r="D627" s="390" t="s">
        <v>192</v>
      </c>
      <c r="E627" s="391" t="s">
        <v>4</v>
      </c>
      <c r="F627" s="389">
        <v>111</v>
      </c>
      <c r="G627" s="389" t="s">
        <v>244</v>
      </c>
      <c r="H627" s="406">
        <v>1.1599999999999999</v>
      </c>
      <c r="I627" s="389" t="s">
        <v>244</v>
      </c>
      <c r="J627" s="406">
        <v>128.76</v>
      </c>
      <c r="K627" s="389" t="s">
        <v>244</v>
      </c>
      <c r="L627" s="406">
        <v>128.76</v>
      </c>
      <c r="M627" s="389" t="s">
        <v>413</v>
      </c>
      <c r="N627" s="406">
        <v>5502948.7958045155</v>
      </c>
      <c r="O627" s="402" t="s">
        <v>460</v>
      </c>
    </row>
    <row r="628" spans="1:15" ht="38.25" x14ac:dyDescent="0.25">
      <c r="A628" s="401" t="s">
        <v>4644</v>
      </c>
      <c r="B628" s="390" t="s">
        <v>12</v>
      </c>
      <c r="C628" s="390" t="s">
        <v>4645</v>
      </c>
      <c r="D628" s="390" t="s">
        <v>192</v>
      </c>
      <c r="E628" s="391" t="s">
        <v>3</v>
      </c>
      <c r="F628" s="389">
        <v>6.3</v>
      </c>
      <c r="G628" s="389" t="s">
        <v>244</v>
      </c>
      <c r="H628" s="406">
        <v>20.39</v>
      </c>
      <c r="I628" s="389" t="s">
        <v>244</v>
      </c>
      <c r="J628" s="406">
        <v>128.45699999999999</v>
      </c>
      <c r="K628" s="389" t="s">
        <v>244</v>
      </c>
      <c r="L628" s="406">
        <v>128.45699999999999</v>
      </c>
      <c r="M628" s="389" t="s">
        <v>413</v>
      </c>
      <c r="N628" s="406">
        <v>5503077.252804515</v>
      </c>
      <c r="O628" s="402" t="s">
        <v>461</v>
      </c>
    </row>
    <row r="629" spans="1:15" x14ac:dyDescent="0.25">
      <c r="A629" s="401" t="s">
        <v>5977</v>
      </c>
      <c r="B629" s="390" t="s">
        <v>125</v>
      </c>
      <c r="C629" s="390" t="s">
        <v>5978</v>
      </c>
      <c r="D629" s="390" t="s">
        <v>192</v>
      </c>
      <c r="E629" s="391" t="s">
        <v>3</v>
      </c>
      <c r="F629" s="389">
        <v>62.600999999999999</v>
      </c>
      <c r="G629" s="389" t="s">
        <v>244</v>
      </c>
      <c r="H629" s="406">
        <v>2.04</v>
      </c>
      <c r="I629" s="389" t="s">
        <v>244</v>
      </c>
      <c r="J629" s="406">
        <v>127.70604</v>
      </c>
      <c r="K629" s="389" t="s">
        <v>244</v>
      </c>
      <c r="L629" s="406">
        <v>127.70604</v>
      </c>
      <c r="M629" s="389" t="s">
        <v>413</v>
      </c>
      <c r="N629" s="406">
        <v>5503204.9588445155</v>
      </c>
      <c r="O629" s="402" t="s">
        <v>461</v>
      </c>
    </row>
    <row r="630" spans="1:15" x14ac:dyDescent="0.25">
      <c r="A630" s="401" t="s">
        <v>4306</v>
      </c>
      <c r="B630" s="390" t="s">
        <v>12</v>
      </c>
      <c r="C630" s="390" t="s">
        <v>4307</v>
      </c>
      <c r="D630" s="390" t="s">
        <v>215</v>
      </c>
      <c r="E630" s="391" t="s">
        <v>104</v>
      </c>
      <c r="F630" s="389">
        <v>7.9486287272</v>
      </c>
      <c r="G630" s="389" t="s">
        <v>244</v>
      </c>
      <c r="H630" s="406">
        <v>15.97</v>
      </c>
      <c r="I630" s="389" t="s">
        <v>244</v>
      </c>
      <c r="J630" s="406">
        <v>126.939600773384</v>
      </c>
      <c r="K630" s="389" t="s">
        <v>244</v>
      </c>
      <c r="L630" s="406">
        <v>126.939600773384</v>
      </c>
      <c r="M630" s="389" t="s">
        <v>413</v>
      </c>
      <c r="N630" s="406">
        <v>5503331.8984452887</v>
      </c>
      <c r="O630" s="402" t="s">
        <v>461</v>
      </c>
    </row>
    <row r="631" spans="1:15" ht="25.5" x14ac:dyDescent="0.25">
      <c r="A631" s="401" t="s">
        <v>3200</v>
      </c>
      <c r="B631" s="390" t="s">
        <v>1935</v>
      </c>
      <c r="C631" s="390" t="s">
        <v>3201</v>
      </c>
      <c r="D631" s="390" t="s">
        <v>192</v>
      </c>
      <c r="E631" s="391" t="s">
        <v>4</v>
      </c>
      <c r="F631" s="389">
        <v>7</v>
      </c>
      <c r="G631" s="389" t="s">
        <v>244</v>
      </c>
      <c r="H631" s="406">
        <v>18.07</v>
      </c>
      <c r="I631" s="389" t="s">
        <v>244</v>
      </c>
      <c r="J631" s="406">
        <v>126.49</v>
      </c>
      <c r="K631" s="389" t="s">
        <v>244</v>
      </c>
      <c r="L631" s="406">
        <v>126.49</v>
      </c>
      <c r="M631" s="389" t="s">
        <v>413</v>
      </c>
      <c r="N631" s="406">
        <v>5503458.3884452889</v>
      </c>
      <c r="O631" s="402" t="s">
        <v>461</v>
      </c>
    </row>
    <row r="632" spans="1:15" ht="25.5" x14ac:dyDescent="0.25">
      <c r="A632" s="401" t="s">
        <v>3084</v>
      </c>
      <c r="B632" s="390" t="s">
        <v>125</v>
      </c>
      <c r="C632" s="390" t="s">
        <v>3085</v>
      </c>
      <c r="D632" s="390" t="s">
        <v>192</v>
      </c>
      <c r="E632" s="391" t="s">
        <v>4</v>
      </c>
      <c r="F632" s="389">
        <v>1</v>
      </c>
      <c r="G632" s="389" t="s">
        <v>244</v>
      </c>
      <c r="H632" s="406">
        <v>125</v>
      </c>
      <c r="I632" s="389" t="s">
        <v>244</v>
      </c>
      <c r="J632" s="406">
        <v>125</v>
      </c>
      <c r="K632" s="389" t="s">
        <v>244</v>
      </c>
      <c r="L632" s="406">
        <v>125</v>
      </c>
      <c r="M632" s="389" t="s">
        <v>413</v>
      </c>
      <c r="N632" s="406">
        <v>5503583.3884452889</v>
      </c>
      <c r="O632" s="402" t="s">
        <v>461</v>
      </c>
    </row>
    <row r="633" spans="1:15" ht="25.5" x14ac:dyDescent="0.25">
      <c r="A633" s="401" t="s">
        <v>4344</v>
      </c>
      <c r="B633" s="390" t="s">
        <v>12</v>
      </c>
      <c r="C633" s="390" t="s">
        <v>4345</v>
      </c>
      <c r="D633" s="390" t="s">
        <v>192</v>
      </c>
      <c r="E633" s="391" t="s">
        <v>4</v>
      </c>
      <c r="F633" s="389">
        <v>2</v>
      </c>
      <c r="G633" s="389" t="s">
        <v>244</v>
      </c>
      <c r="H633" s="406">
        <v>61.92</v>
      </c>
      <c r="I633" s="389" t="s">
        <v>244</v>
      </c>
      <c r="J633" s="406">
        <v>123.84</v>
      </c>
      <c r="K633" s="389" t="s">
        <v>244</v>
      </c>
      <c r="L633" s="406">
        <v>123.84</v>
      </c>
      <c r="M633" s="389" t="s">
        <v>413</v>
      </c>
      <c r="N633" s="406">
        <v>5503707.2284452887</v>
      </c>
      <c r="O633" s="402" t="s">
        <v>462</v>
      </c>
    </row>
    <row r="634" spans="1:15" ht="51" x14ac:dyDescent="0.25">
      <c r="A634" s="401" t="s">
        <v>917</v>
      </c>
      <c r="B634" s="390" t="s">
        <v>12</v>
      </c>
      <c r="C634" s="390" t="s">
        <v>918</v>
      </c>
      <c r="D634" s="390" t="s">
        <v>192</v>
      </c>
      <c r="E634" s="391" t="s">
        <v>4</v>
      </c>
      <c r="F634" s="389">
        <v>16</v>
      </c>
      <c r="G634" s="389" t="s">
        <v>244</v>
      </c>
      <c r="H634" s="406">
        <v>7.74</v>
      </c>
      <c r="I634" s="389" t="s">
        <v>244</v>
      </c>
      <c r="J634" s="406">
        <v>123.84</v>
      </c>
      <c r="K634" s="389" t="s">
        <v>244</v>
      </c>
      <c r="L634" s="406">
        <v>123.84</v>
      </c>
      <c r="M634" s="389" t="s">
        <v>413</v>
      </c>
      <c r="N634" s="406">
        <v>5503831.0684452886</v>
      </c>
      <c r="O634" s="402" t="s">
        <v>462</v>
      </c>
    </row>
    <row r="635" spans="1:15" ht="38.25" x14ac:dyDescent="0.25">
      <c r="A635" s="401" t="s">
        <v>5577</v>
      </c>
      <c r="B635" s="390" t="s">
        <v>12</v>
      </c>
      <c r="C635" s="390" t="s">
        <v>5578</v>
      </c>
      <c r="D635" s="390" t="s">
        <v>192</v>
      </c>
      <c r="E635" s="391" t="s">
        <v>4</v>
      </c>
      <c r="F635" s="389">
        <v>1</v>
      </c>
      <c r="G635" s="389" t="s">
        <v>244</v>
      </c>
      <c r="H635" s="406">
        <v>122.87</v>
      </c>
      <c r="I635" s="389" t="s">
        <v>244</v>
      </c>
      <c r="J635" s="406">
        <v>122.87</v>
      </c>
      <c r="K635" s="389" t="s">
        <v>244</v>
      </c>
      <c r="L635" s="406">
        <v>122.87</v>
      </c>
      <c r="M635" s="389" t="s">
        <v>413</v>
      </c>
      <c r="N635" s="406">
        <v>5503953.9384452887</v>
      </c>
      <c r="O635" s="402" t="s">
        <v>462</v>
      </c>
    </row>
    <row r="636" spans="1:15" ht="25.5" customHeight="1" x14ac:dyDescent="0.25">
      <c r="A636" s="401" t="s">
        <v>4641</v>
      </c>
      <c r="B636" s="390" t="s">
        <v>12</v>
      </c>
      <c r="C636" s="390" t="s">
        <v>4642</v>
      </c>
      <c r="D636" s="390" t="s">
        <v>192</v>
      </c>
      <c r="E636" s="391" t="s">
        <v>3</v>
      </c>
      <c r="F636" s="389">
        <v>15.75</v>
      </c>
      <c r="G636" s="389" t="s">
        <v>244</v>
      </c>
      <c r="H636" s="406">
        <v>7.67</v>
      </c>
      <c r="I636" s="389" t="s">
        <v>244</v>
      </c>
      <c r="J636" s="406">
        <v>120.80249999999999</v>
      </c>
      <c r="K636" s="389" t="s">
        <v>244</v>
      </c>
      <c r="L636" s="406">
        <v>120.80249999999999</v>
      </c>
      <c r="M636" s="389" t="s">
        <v>413</v>
      </c>
      <c r="N636" s="406">
        <v>5504074.7409452889</v>
      </c>
      <c r="O636" s="402" t="s">
        <v>462</v>
      </c>
    </row>
    <row r="637" spans="1:15" ht="25.5" x14ac:dyDescent="0.25">
      <c r="A637" s="401" t="s">
        <v>5139</v>
      </c>
      <c r="B637" s="390" t="s">
        <v>12</v>
      </c>
      <c r="C637" s="390" t="s">
        <v>5140</v>
      </c>
      <c r="D637" s="390" t="s">
        <v>192</v>
      </c>
      <c r="E637" s="391" t="s">
        <v>4</v>
      </c>
      <c r="F637" s="389">
        <v>28</v>
      </c>
      <c r="G637" s="389" t="s">
        <v>244</v>
      </c>
      <c r="H637" s="406">
        <v>4.1900000000000004</v>
      </c>
      <c r="I637" s="389" t="s">
        <v>244</v>
      </c>
      <c r="J637" s="406">
        <v>117.32</v>
      </c>
      <c r="K637" s="389" t="s">
        <v>244</v>
      </c>
      <c r="L637" s="406">
        <v>117.32</v>
      </c>
      <c r="M637" s="389" t="s">
        <v>413</v>
      </c>
      <c r="N637" s="406">
        <v>5504192.0609452883</v>
      </c>
      <c r="O637" s="402" t="s">
        <v>463</v>
      </c>
    </row>
    <row r="638" spans="1:15" ht="51" x14ac:dyDescent="0.25">
      <c r="A638" s="401" t="s">
        <v>5618</v>
      </c>
      <c r="B638" s="390" t="s">
        <v>12</v>
      </c>
      <c r="C638" s="390" t="s">
        <v>5619</v>
      </c>
      <c r="D638" s="390" t="s">
        <v>192</v>
      </c>
      <c r="E638" s="391" t="s">
        <v>4</v>
      </c>
      <c r="F638" s="389">
        <v>9</v>
      </c>
      <c r="G638" s="389" t="s">
        <v>244</v>
      </c>
      <c r="H638" s="406">
        <v>12.58</v>
      </c>
      <c r="I638" s="389" t="s">
        <v>244</v>
      </c>
      <c r="J638" s="406">
        <v>113.22</v>
      </c>
      <c r="K638" s="389" t="s">
        <v>244</v>
      </c>
      <c r="L638" s="406">
        <v>113.22</v>
      </c>
      <c r="M638" s="389" t="s">
        <v>413</v>
      </c>
      <c r="N638" s="406">
        <v>5504305.2809452889</v>
      </c>
      <c r="O638" s="402" t="s">
        <v>463</v>
      </c>
    </row>
    <row r="639" spans="1:15" ht="25.5" customHeight="1" x14ac:dyDescent="0.25">
      <c r="A639" s="401" t="s">
        <v>4508</v>
      </c>
      <c r="B639" s="390" t="s">
        <v>200</v>
      </c>
      <c r="C639" s="390" t="s">
        <v>4509</v>
      </c>
      <c r="D639" s="390" t="s">
        <v>192</v>
      </c>
      <c r="E639" s="391" t="s">
        <v>4273</v>
      </c>
      <c r="F639" s="389">
        <v>1.62</v>
      </c>
      <c r="G639" s="389" t="s">
        <v>244</v>
      </c>
      <c r="H639" s="406">
        <v>69.739999999999995</v>
      </c>
      <c r="I639" s="389" t="s">
        <v>244</v>
      </c>
      <c r="J639" s="406">
        <v>112.97880000000001</v>
      </c>
      <c r="K639" s="389" t="s">
        <v>244</v>
      </c>
      <c r="L639" s="406">
        <v>112.97880000000001</v>
      </c>
      <c r="M639" s="389" t="s">
        <v>413</v>
      </c>
      <c r="N639" s="406">
        <v>5504418.2597452886</v>
      </c>
      <c r="O639" s="402" t="s">
        <v>463</v>
      </c>
    </row>
    <row r="640" spans="1:15" x14ac:dyDescent="0.25">
      <c r="A640" s="401" t="s">
        <v>2967</v>
      </c>
      <c r="B640" s="390" t="s">
        <v>200</v>
      </c>
      <c r="C640" s="390" t="s">
        <v>2968</v>
      </c>
      <c r="D640" s="390" t="s">
        <v>192</v>
      </c>
      <c r="E640" s="391" t="s">
        <v>202</v>
      </c>
      <c r="F640" s="389">
        <v>27</v>
      </c>
      <c r="G640" s="389" t="s">
        <v>244</v>
      </c>
      <c r="H640" s="406">
        <v>4.07</v>
      </c>
      <c r="I640" s="389" t="s">
        <v>244</v>
      </c>
      <c r="J640" s="406">
        <v>109.89</v>
      </c>
      <c r="K640" s="389" t="s">
        <v>244</v>
      </c>
      <c r="L640" s="406">
        <v>109.89</v>
      </c>
      <c r="M640" s="389" t="s">
        <v>413</v>
      </c>
      <c r="N640" s="406">
        <v>5504528.1497452883</v>
      </c>
      <c r="O640" s="402" t="s">
        <v>463</v>
      </c>
    </row>
    <row r="641" spans="1:15" ht="25.5" x14ac:dyDescent="0.25">
      <c r="A641" s="401" t="s">
        <v>5085</v>
      </c>
      <c r="B641" s="390" t="s">
        <v>200</v>
      </c>
      <c r="C641" s="390" t="s">
        <v>5086</v>
      </c>
      <c r="D641" s="390" t="s">
        <v>192</v>
      </c>
      <c r="E641" s="391" t="s">
        <v>202</v>
      </c>
      <c r="F641" s="389">
        <v>4</v>
      </c>
      <c r="G641" s="389" t="s">
        <v>244</v>
      </c>
      <c r="H641" s="406">
        <v>27.46</v>
      </c>
      <c r="I641" s="389" t="s">
        <v>244</v>
      </c>
      <c r="J641" s="406">
        <v>109.84</v>
      </c>
      <c r="K641" s="389" t="s">
        <v>244</v>
      </c>
      <c r="L641" s="406">
        <v>109.84</v>
      </c>
      <c r="M641" s="389" t="s">
        <v>413</v>
      </c>
      <c r="N641" s="406">
        <v>5504637.9897452882</v>
      </c>
      <c r="O641" s="402" t="s">
        <v>463</v>
      </c>
    </row>
    <row r="642" spans="1:15" ht="51" x14ac:dyDescent="0.25">
      <c r="A642" s="401" t="s">
        <v>5162</v>
      </c>
      <c r="B642" s="390" t="s">
        <v>12</v>
      </c>
      <c r="C642" s="390" t="s">
        <v>5163</v>
      </c>
      <c r="D642" s="390" t="s">
        <v>192</v>
      </c>
      <c r="E642" s="391" t="s">
        <v>162</v>
      </c>
      <c r="F642" s="389">
        <v>1.4690000000000001</v>
      </c>
      <c r="G642" s="389" t="s">
        <v>244</v>
      </c>
      <c r="H642" s="406">
        <v>74.400000000000006</v>
      </c>
      <c r="I642" s="389" t="s">
        <v>244</v>
      </c>
      <c r="J642" s="406">
        <v>109.2936</v>
      </c>
      <c r="K642" s="389" t="s">
        <v>244</v>
      </c>
      <c r="L642" s="406">
        <v>109.2936</v>
      </c>
      <c r="M642" s="389" t="s">
        <v>413</v>
      </c>
      <c r="N642" s="406">
        <v>5504747.2833452886</v>
      </c>
      <c r="O642" s="402" t="s">
        <v>464</v>
      </c>
    </row>
    <row r="643" spans="1:15" ht="25.5" x14ac:dyDescent="0.25">
      <c r="A643" s="401" t="s">
        <v>6049</v>
      </c>
      <c r="B643" s="390" t="s">
        <v>125</v>
      </c>
      <c r="C643" s="390" t="s">
        <v>6050</v>
      </c>
      <c r="D643" s="390" t="s">
        <v>192</v>
      </c>
      <c r="E643" s="391" t="s">
        <v>4</v>
      </c>
      <c r="F643" s="389">
        <v>2</v>
      </c>
      <c r="G643" s="389" t="s">
        <v>244</v>
      </c>
      <c r="H643" s="406">
        <v>54.5</v>
      </c>
      <c r="I643" s="389" t="s">
        <v>244</v>
      </c>
      <c r="J643" s="406">
        <v>109</v>
      </c>
      <c r="K643" s="389" t="s">
        <v>244</v>
      </c>
      <c r="L643" s="406">
        <v>109</v>
      </c>
      <c r="M643" s="389" t="s">
        <v>413</v>
      </c>
      <c r="N643" s="406">
        <v>5504856.2833452886</v>
      </c>
      <c r="O643" s="402" t="s">
        <v>464</v>
      </c>
    </row>
    <row r="644" spans="1:15" ht="25.5" customHeight="1" x14ac:dyDescent="0.25">
      <c r="A644" s="401" t="s">
        <v>1960</v>
      </c>
      <c r="B644" s="390" t="s">
        <v>12</v>
      </c>
      <c r="C644" s="390" t="s">
        <v>1961</v>
      </c>
      <c r="D644" s="390" t="s">
        <v>192</v>
      </c>
      <c r="E644" s="391" t="s">
        <v>4</v>
      </c>
      <c r="F644" s="389">
        <v>31</v>
      </c>
      <c r="G644" s="389" t="s">
        <v>244</v>
      </c>
      <c r="H644" s="406">
        <v>3.5</v>
      </c>
      <c r="I644" s="389" t="s">
        <v>244</v>
      </c>
      <c r="J644" s="406">
        <v>108.5</v>
      </c>
      <c r="K644" s="389" t="s">
        <v>244</v>
      </c>
      <c r="L644" s="406">
        <v>108.5</v>
      </c>
      <c r="M644" s="389" t="s">
        <v>413</v>
      </c>
      <c r="N644" s="406">
        <v>5504964.7833452886</v>
      </c>
      <c r="O644" s="402" t="s">
        <v>464</v>
      </c>
    </row>
    <row r="645" spans="1:15" ht="15" customHeight="1" x14ac:dyDescent="0.25">
      <c r="A645" s="401" t="s">
        <v>4421</v>
      </c>
      <c r="B645" s="390" t="s">
        <v>12</v>
      </c>
      <c r="C645" s="390" t="s">
        <v>4422</v>
      </c>
      <c r="D645" s="390" t="s">
        <v>192</v>
      </c>
      <c r="E645" s="391" t="s">
        <v>4</v>
      </c>
      <c r="F645" s="389">
        <v>1</v>
      </c>
      <c r="G645" s="389" t="s">
        <v>244</v>
      </c>
      <c r="H645" s="406">
        <v>108.47</v>
      </c>
      <c r="I645" s="389" t="s">
        <v>244</v>
      </c>
      <c r="J645" s="406">
        <v>108.47</v>
      </c>
      <c r="K645" s="389" t="s">
        <v>244</v>
      </c>
      <c r="L645" s="406">
        <v>108.47</v>
      </c>
      <c r="M645" s="389" t="s">
        <v>413</v>
      </c>
      <c r="N645" s="406">
        <v>5505073.2533452883</v>
      </c>
      <c r="O645" s="402" t="s">
        <v>464</v>
      </c>
    </row>
    <row r="646" spans="1:15" ht="25.5" x14ac:dyDescent="0.25">
      <c r="A646" s="401" t="s">
        <v>2051</v>
      </c>
      <c r="B646" s="390" t="s">
        <v>12</v>
      </c>
      <c r="C646" s="390" t="s">
        <v>2052</v>
      </c>
      <c r="D646" s="390" t="s">
        <v>192</v>
      </c>
      <c r="E646" s="391" t="s">
        <v>4</v>
      </c>
      <c r="F646" s="389">
        <v>30</v>
      </c>
      <c r="G646" s="389" t="s">
        <v>244</v>
      </c>
      <c r="H646" s="406">
        <v>3.56</v>
      </c>
      <c r="I646" s="389" t="s">
        <v>244</v>
      </c>
      <c r="J646" s="406">
        <v>106.8</v>
      </c>
      <c r="K646" s="389" t="s">
        <v>244</v>
      </c>
      <c r="L646" s="406">
        <v>106.8</v>
      </c>
      <c r="M646" s="389" t="s">
        <v>413</v>
      </c>
      <c r="N646" s="406">
        <v>5505180.0533452882</v>
      </c>
      <c r="O646" s="402" t="s">
        <v>464</v>
      </c>
    </row>
    <row r="647" spans="1:15" ht="25.5" x14ac:dyDescent="0.25">
      <c r="A647" s="401" t="s">
        <v>3129</v>
      </c>
      <c r="B647" s="390" t="s">
        <v>12</v>
      </c>
      <c r="C647" s="390" t="s">
        <v>3130</v>
      </c>
      <c r="D647" s="390" t="s">
        <v>192</v>
      </c>
      <c r="E647" s="391" t="s">
        <v>4</v>
      </c>
      <c r="F647" s="389">
        <v>12</v>
      </c>
      <c r="G647" s="389" t="s">
        <v>244</v>
      </c>
      <c r="H647" s="406">
        <v>8.74</v>
      </c>
      <c r="I647" s="389" t="s">
        <v>244</v>
      </c>
      <c r="J647" s="406">
        <v>104.88</v>
      </c>
      <c r="K647" s="389" t="s">
        <v>244</v>
      </c>
      <c r="L647" s="406">
        <v>104.88</v>
      </c>
      <c r="M647" s="389" t="s">
        <v>413</v>
      </c>
      <c r="N647" s="406">
        <v>5505284.933345289</v>
      </c>
      <c r="O647" s="402" t="s">
        <v>465</v>
      </c>
    </row>
    <row r="648" spans="1:15" ht="25.5" x14ac:dyDescent="0.25">
      <c r="A648" s="401" t="s">
        <v>5579</v>
      </c>
      <c r="B648" s="390" t="s">
        <v>12</v>
      </c>
      <c r="C648" s="390" t="s">
        <v>5580</v>
      </c>
      <c r="D648" s="390" t="s">
        <v>192</v>
      </c>
      <c r="E648" s="391" t="s">
        <v>4</v>
      </c>
      <c r="F648" s="389">
        <v>2</v>
      </c>
      <c r="G648" s="389" t="s">
        <v>244</v>
      </c>
      <c r="H648" s="406">
        <v>52.28</v>
      </c>
      <c r="I648" s="389" t="s">
        <v>244</v>
      </c>
      <c r="J648" s="406">
        <v>104.56</v>
      </c>
      <c r="K648" s="389" t="s">
        <v>244</v>
      </c>
      <c r="L648" s="406">
        <v>104.56</v>
      </c>
      <c r="M648" s="389" t="s">
        <v>413</v>
      </c>
      <c r="N648" s="406">
        <v>5505389.4933452886</v>
      </c>
      <c r="O648" s="402" t="s">
        <v>465</v>
      </c>
    </row>
    <row r="649" spans="1:15" ht="38.25" x14ac:dyDescent="0.25">
      <c r="A649" s="401" t="s">
        <v>4997</v>
      </c>
      <c r="B649" s="390" t="s">
        <v>1840</v>
      </c>
      <c r="C649" s="390" t="s">
        <v>5305</v>
      </c>
      <c r="D649" s="390" t="s">
        <v>192</v>
      </c>
      <c r="E649" s="391" t="s">
        <v>4</v>
      </c>
      <c r="F649" s="389">
        <v>62.7</v>
      </c>
      <c r="G649" s="389" t="s">
        <v>244</v>
      </c>
      <c r="H649" s="406">
        <v>1.65</v>
      </c>
      <c r="I649" s="389" t="s">
        <v>244</v>
      </c>
      <c r="J649" s="406">
        <v>103.455</v>
      </c>
      <c r="K649" s="389" t="s">
        <v>244</v>
      </c>
      <c r="L649" s="406">
        <v>103.455</v>
      </c>
      <c r="M649" s="389" t="s">
        <v>413</v>
      </c>
      <c r="N649" s="406">
        <v>5505492.9483452886</v>
      </c>
      <c r="O649" s="402" t="s">
        <v>465</v>
      </c>
    </row>
    <row r="650" spans="1:15" x14ac:dyDescent="0.25">
      <c r="A650" s="401" t="s">
        <v>6061</v>
      </c>
      <c r="B650" s="390" t="s">
        <v>200</v>
      </c>
      <c r="C650" s="390" t="s">
        <v>6062</v>
      </c>
      <c r="D650" s="390" t="s">
        <v>192</v>
      </c>
      <c r="E650" s="391" t="s">
        <v>202</v>
      </c>
      <c r="F650" s="389">
        <v>25</v>
      </c>
      <c r="G650" s="389" t="s">
        <v>244</v>
      </c>
      <c r="H650" s="406">
        <v>4.0999999999999996</v>
      </c>
      <c r="I650" s="389" t="s">
        <v>244</v>
      </c>
      <c r="J650" s="406">
        <v>102.5</v>
      </c>
      <c r="K650" s="389" t="s">
        <v>244</v>
      </c>
      <c r="L650" s="406">
        <v>102.5</v>
      </c>
      <c r="M650" s="389" t="s">
        <v>413</v>
      </c>
      <c r="N650" s="406">
        <v>5505595.4483452886</v>
      </c>
      <c r="O650" s="402" t="s">
        <v>465</v>
      </c>
    </row>
    <row r="651" spans="1:15" ht="25.5" x14ac:dyDescent="0.25">
      <c r="A651" s="401" t="s">
        <v>5248</v>
      </c>
      <c r="B651" s="390" t="s">
        <v>1867</v>
      </c>
      <c r="C651" s="390" t="s">
        <v>5249</v>
      </c>
      <c r="D651" s="390" t="s">
        <v>192</v>
      </c>
      <c r="E651" s="391" t="s">
        <v>972</v>
      </c>
      <c r="F651" s="389">
        <v>8.8750999999999998</v>
      </c>
      <c r="G651" s="389" t="s">
        <v>244</v>
      </c>
      <c r="H651" s="406">
        <v>11.34</v>
      </c>
      <c r="I651" s="389" t="s">
        <v>244</v>
      </c>
      <c r="J651" s="406">
        <v>100.64363400000001</v>
      </c>
      <c r="K651" s="389" t="s">
        <v>244</v>
      </c>
      <c r="L651" s="406">
        <v>100.64363400000001</v>
      </c>
      <c r="M651" s="389" t="s">
        <v>413</v>
      </c>
      <c r="N651" s="406">
        <v>5505696.0919792885</v>
      </c>
      <c r="O651" s="402" t="s">
        <v>465</v>
      </c>
    </row>
    <row r="652" spans="1:15" ht="51" x14ac:dyDescent="0.25">
      <c r="A652" s="401" t="s">
        <v>2247</v>
      </c>
      <c r="B652" s="390" t="s">
        <v>12</v>
      </c>
      <c r="C652" s="390" t="s">
        <v>2248</v>
      </c>
      <c r="D652" s="390" t="s">
        <v>213</v>
      </c>
      <c r="E652" s="391" t="s">
        <v>4</v>
      </c>
      <c r="F652" s="389">
        <v>1.08650737587088E-2</v>
      </c>
      <c r="G652" s="389" t="s">
        <v>244</v>
      </c>
      <c r="H652" s="406">
        <v>9192.3700000000008</v>
      </c>
      <c r="I652" s="389" t="s">
        <v>244</v>
      </c>
      <c r="J652" s="406">
        <v>99.875778067342011</v>
      </c>
      <c r="K652" s="389" t="s">
        <v>244</v>
      </c>
      <c r="L652" s="406">
        <v>99.875778067342011</v>
      </c>
      <c r="M652" s="389" t="s">
        <v>413</v>
      </c>
      <c r="N652" s="406">
        <v>5505795.9677573554</v>
      </c>
      <c r="O652" s="402" t="s">
        <v>465</v>
      </c>
    </row>
    <row r="653" spans="1:15" ht="38.25" x14ac:dyDescent="0.25">
      <c r="A653" s="401" t="s">
        <v>1991</v>
      </c>
      <c r="B653" s="390" t="s">
        <v>12</v>
      </c>
      <c r="C653" s="390" t="s">
        <v>1992</v>
      </c>
      <c r="D653" s="390" t="s">
        <v>192</v>
      </c>
      <c r="E653" s="391" t="s">
        <v>4</v>
      </c>
      <c r="F653" s="389">
        <v>52</v>
      </c>
      <c r="G653" s="389" t="s">
        <v>244</v>
      </c>
      <c r="H653" s="406">
        <v>1.91</v>
      </c>
      <c r="I653" s="389" t="s">
        <v>244</v>
      </c>
      <c r="J653" s="406">
        <v>99.32</v>
      </c>
      <c r="K653" s="389" t="s">
        <v>244</v>
      </c>
      <c r="L653" s="406">
        <v>99.32</v>
      </c>
      <c r="M653" s="389" t="s">
        <v>413</v>
      </c>
      <c r="N653" s="406">
        <v>5505895.2877573557</v>
      </c>
      <c r="O653" s="402" t="s">
        <v>466</v>
      </c>
    </row>
    <row r="654" spans="1:15" ht="15" customHeight="1" x14ac:dyDescent="0.25">
      <c r="A654" s="401" t="s">
        <v>5104</v>
      </c>
      <c r="B654" s="390" t="s">
        <v>12</v>
      </c>
      <c r="C654" s="390" t="s">
        <v>5105</v>
      </c>
      <c r="D654" s="390" t="s">
        <v>192</v>
      </c>
      <c r="E654" s="391" t="s">
        <v>4</v>
      </c>
      <c r="F654" s="389">
        <v>2</v>
      </c>
      <c r="G654" s="389" t="s">
        <v>244</v>
      </c>
      <c r="H654" s="406">
        <v>49.04</v>
      </c>
      <c r="I654" s="389" t="s">
        <v>244</v>
      </c>
      <c r="J654" s="406">
        <v>98.08</v>
      </c>
      <c r="K654" s="389" t="s">
        <v>244</v>
      </c>
      <c r="L654" s="406">
        <v>98.08</v>
      </c>
      <c r="M654" s="389" t="s">
        <v>413</v>
      </c>
      <c r="N654" s="406">
        <v>5505993.3677573558</v>
      </c>
      <c r="O654" s="402" t="s">
        <v>466</v>
      </c>
    </row>
    <row r="655" spans="1:15" ht="25.5" x14ac:dyDescent="0.25">
      <c r="A655" s="401" t="s">
        <v>5073</v>
      </c>
      <c r="B655" s="390" t="s">
        <v>12</v>
      </c>
      <c r="C655" s="390" t="s">
        <v>5074</v>
      </c>
      <c r="D655" s="390" t="s">
        <v>192</v>
      </c>
      <c r="E655" s="391" t="s">
        <v>4</v>
      </c>
      <c r="F655" s="389">
        <v>1</v>
      </c>
      <c r="G655" s="389" t="s">
        <v>244</v>
      </c>
      <c r="H655" s="406">
        <v>98.06</v>
      </c>
      <c r="I655" s="389" t="s">
        <v>244</v>
      </c>
      <c r="J655" s="406">
        <v>98.06</v>
      </c>
      <c r="K655" s="389" t="s">
        <v>244</v>
      </c>
      <c r="L655" s="406">
        <v>98.06</v>
      </c>
      <c r="M655" s="389" t="s">
        <v>413</v>
      </c>
      <c r="N655" s="406">
        <v>5506091.4277573563</v>
      </c>
      <c r="O655" s="402" t="s">
        <v>466</v>
      </c>
    </row>
    <row r="656" spans="1:15" ht="25.5" x14ac:dyDescent="0.25">
      <c r="A656" s="401" t="s">
        <v>5593</v>
      </c>
      <c r="B656" s="390" t="s">
        <v>12</v>
      </c>
      <c r="C656" s="390" t="s">
        <v>5594</v>
      </c>
      <c r="D656" s="390" t="s">
        <v>192</v>
      </c>
      <c r="E656" s="391" t="s">
        <v>4</v>
      </c>
      <c r="F656" s="389">
        <v>6</v>
      </c>
      <c r="G656" s="389" t="s">
        <v>244</v>
      </c>
      <c r="H656" s="406">
        <v>16.010000000000002</v>
      </c>
      <c r="I656" s="389" t="s">
        <v>244</v>
      </c>
      <c r="J656" s="406">
        <v>96.06</v>
      </c>
      <c r="K656" s="389" t="s">
        <v>244</v>
      </c>
      <c r="L656" s="406">
        <v>96.06</v>
      </c>
      <c r="M656" s="389" t="s">
        <v>413</v>
      </c>
      <c r="N656" s="406">
        <v>5506187.4877573559</v>
      </c>
      <c r="O656" s="402" t="s">
        <v>466</v>
      </c>
    </row>
    <row r="657" spans="1:15" ht="25.5" x14ac:dyDescent="0.25">
      <c r="A657" s="401" t="s">
        <v>6162</v>
      </c>
      <c r="B657" s="390" t="s">
        <v>12</v>
      </c>
      <c r="C657" s="390" t="s">
        <v>6163</v>
      </c>
      <c r="D657" s="390" t="s">
        <v>215</v>
      </c>
      <c r="E657" s="391" t="s">
        <v>104</v>
      </c>
      <c r="F657" s="389">
        <v>3.2941487700000001</v>
      </c>
      <c r="G657" s="389" t="s">
        <v>244</v>
      </c>
      <c r="H657" s="406">
        <v>28.96</v>
      </c>
      <c r="I657" s="389" t="s">
        <v>244</v>
      </c>
      <c r="J657" s="406">
        <v>95.398548379199994</v>
      </c>
      <c r="K657" s="389" t="s">
        <v>244</v>
      </c>
      <c r="L657" s="406">
        <v>95.398548379199994</v>
      </c>
      <c r="M657" s="389" t="s">
        <v>413</v>
      </c>
      <c r="N657" s="406">
        <v>5506282.8863057354</v>
      </c>
      <c r="O657" s="402" t="s">
        <v>466</v>
      </c>
    </row>
    <row r="658" spans="1:15" ht="25.5" x14ac:dyDescent="0.25">
      <c r="A658" s="401" t="s">
        <v>4349</v>
      </c>
      <c r="B658" s="390" t="s">
        <v>12</v>
      </c>
      <c r="C658" s="390" t="s">
        <v>4350</v>
      </c>
      <c r="D658" s="390" t="s">
        <v>192</v>
      </c>
      <c r="E658" s="391" t="s">
        <v>3</v>
      </c>
      <c r="F658" s="389">
        <v>39.936599999999999</v>
      </c>
      <c r="G658" s="389" t="s">
        <v>244</v>
      </c>
      <c r="H658" s="406">
        <v>2.37</v>
      </c>
      <c r="I658" s="389" t="s">
        <v>244</v>
      </c>
      <c r="J658" s="406">
        <v>94.649742000000003</v>
      </c>
      <c r="K658" s="389" t="s">
        <v>244</v>
      </c>
      <c r="L658" s="406">
        <v>94.649742000000003</v>
      </c>
      <c r="M658" s="389" t="s">
        <v>413</v>
      </c>
      <c r="N658" s="406">
        <v>5506377.5360477353</v>
      </c>
      <c r="O658" s="402" t="s">
        <v>467</v>
      </c>
    </row>
    <row r="659" spans="1:15" ht="25.5" x14ac:dyDescent="0.25">
      <c r="A659" s="401" t="s">
        <v>6075</v>
      </c>
      <c r="B659" s="390" t="s">
        <v>1867</v>
      </c>
      <c r="C659" s="390" t="s">
        <v>6076</v>
      </c>
      <c r="D659" s="390" t="s">
        <v>192</v>
      </c>
      <c r="E659" s="391" t="s">
        <v>202</v>
      </c>
      <c r="F659" s="389">
        <v>27</v>
      </c>
      <c r="G659" s="389" t="s">
        <v>244</v>
      </c>
      <c r="H659" s="406">
        <v>3.45</v>
      </c>
      <c r="I659" s="389" t="s">
        <v>244</v>
      </c>
      <c r="J659" s="406">
        <v>93.15</v>
      </c>
      <c r="K659" s="389" t="s">
        <v>244</v>
      </c>
      <c r="L659" s="406">
        <v>93.15</v>
      </c>
      <c r="M659" s="389" t="s">
        <v>413</v>
      </c>
      <c r="N659" s="406">
        <v>5506470.6860477347</v>
      </c>
      <c r="O659" s="402" t="s">
        <v>467</v>
      </c>
    </row>
    <row r="660" spans="1:15" x14ac:dyDescent="0.25">
      <c r="A660" s="401" t="s">
        <v>4483</v>
      </c>
      <c r="B660" s="390" t="s">
        <v>12</v>
      </c>
      <c r="C660" s="390" t="s">
        <v>4484</v>
      </c>
      <c r="D660" s="390" t="s">
        <v>192</v>
      </c>
      <c r="E660" s="391" t="s">
        <v>105</v>
      </c>
      <c r="F660" s="389">
        <v>2.0037780000000001</v>
      </c>
      <c r="G660" s="389" t="s">
        <v>244</v>
      </c>
      <c r="H660" s="406">
        <v>45.15</v>
      </c>
      <c r="I660" s="389" t="s">
        <v>244</v>
      </c>
      <c r="J660" s="406">
        <v>90.470576699999995</v>
      </c>
      <c r="K660" s="389" t="s">
        <v>244</v>
      </c>
      <c r="L660" s="406">
        <v>90.470576699999995</v>
      </c>
      <c r="M660" s="389" t="s">
        <v>413</v>
      </c>
      <c r="N660" s="406">
        <v>5506561.1566244354</v>
      </c>
      <c r="O660" s="402" t="s">
        <v>467</v>
      </c>
    </row>
    <row r="661" spans="1:15" ht="25.5" x14ac:dyDescent="0.25">
      <c r="A661" s="401" t="s">
        <v>6020</v>
      </c>
      <c r="B661" s="390" t="s">
        <v>12</v>
      </c>
      <c r="C661" s="390" t="s">
        <v>6021</v>
      </c>
      <c r="D661" s="390" t="s">
        <v>192</v>
      </c>
      <c r="E661" s="391" t="s">
        <v>4</v>
      </c>
      <c r="F661" s="389">
        <v>1</v>
      </c>
      <c r="G661" s="389" t="s">
        <v>244</v>
      </c>
      <c r="H661" s="406">
        <v>90.3</v>
      </c>
      <c r="I661" s="389" t="s">
        <v>244</v>
      </c>
      <c r="J661" s="406">
        <v>90.3</v>
      </c>
      <c r="K661" s="389" t="s">
        <v>244</v>
      </c>
      <c r="L661" s="406">
        <v>90.3</v>
      </c>
      <c r="M661" s="389" t="s">
        <v>413</v>
      </c>
      <c r="N661" s="406">
        <v>5506651.4566244353</v>
      </c>
      <c r="O661" s="402" t="s">
        <v>467</v>
      </c>
    </row>
    <row r="662" spans="1:15" ht="25.5" x14ac:dyDescent="0.25">
      <c r="A662" s="401" t="s">
        <v>4298</v>
      </c>
      <c r="B662" s="390" t="s">
        <v>12</v>
      </c>
      <c r="C662" s="390" t="s">
        <v>4299</v>
      </c>
      <c r="D662" s="390" t="s">
        <v>215</v>
      </c>
      <c r="E662" s="391" t="s">
        <v>104</v>
      </c>
      <c r="F662" s="389">
        <v>3.9616225404000001</v>
      </c>
      <c r="G662" s="389" t="s">
        <v>244</v>
      </c>
      <c r="H662" s="406">
        <v>22.59</v>
      </c>
      <c r="I662" s="389" t="s">
        <v>244</v>
      </c>
      <c r="J662" s="406">
        <v>89.493053187635994</v>
      </c>
      <c r="K662" s="389" t="s">
        <v>244</v>
      </c>
      <c r="L662" s="406">
        <v>89.493053187635994</v>
      </c>
      <c r="M662" s="389" t="s">
        <v>413</v>
      </c>
      <c r="N662" s="406">
        <v>5506740.9496776229</v>
      </c>
      <c r="O662" s="402" t="s">
        <v>467</v>
      </c>
    </row>
    <row r="663" spans="1:15" ht="25.5" x14ac:dyDescent="0.25">
      <c r="A663" s="401" t="s">
        <v>1952</v>
      </c>
      <c r="B663" s="390" t="s">
        <v>12</v>
      </c>
      <c r="C663" s="390" t="s">
        <v>1953</v>
      </c>
      <c r="D663" s="390" t="s">
        <v>192</v>
      </c>
      <c r="E663" s="391" t="s">
        <v>4</v>
      </c>
      <c r="F663" s="389">
        <v>62</v>
      </c>
      <c r="G663" s="389" t="s">
        <v>244</v>
      </c>
      <c r="H663" s="406">
        <v>1.44</v>
      </c>
      <c r="I663" s="389" t="s">
        <v>244</v>
      </c>
      <c r="J663" s="406">
        <v>89.28</v>
      </c>
      <c r="K663" s="389" t="s">
        <v>244</v>
      </c>
      <c r="L663" s="406">
        <v>89.28</v>
      </c>
      <c r="M663" s="389" t="s">
        <v>413</v>
      </c>
      <c r="N663" s="406">
        <v>5506830.2296776231</v>
      </c>
      <c r="O663" s="402" t="s">
        <v>467</v>
      </c>
    </row>
    <row r="664" spans="1:15" ht="25.5" x14ac:dyDescent="0.25">
      <c r="A664" s="401" t="s">
        <v>2049</v>
      </c>
      <c r="B664" s="390" t="s">
        <v>12</v>
      </c>
      <c r="C664" s="390" t="s">
        <v>2050</v>
      </c>
      <c r="D664" s="390" t="s">
        <v>192</v>
      </c>
      <c r="E664" s="391" t="s">
        <v>4</v>
      </c>
      <c r="F664" s="389">
        <v>24</v>
      </c>
      <c r="G664" s="389" t="s">
        <v>244</v>
      </c>
      <c r="H664" s="406">
        <v>3.63</v>
      </c>
      <c r="I664" s="389" t="s">
        <v>244</v>
      </c>
      <c r="J664" s="406">
        <v>87.12</v>
      </c>
      <c r="K664" s="389" t="s">
        <v>244</v>
      </c>
      <c r="L664" s="406">
        <v>87.12</v>
      </c>
      <c r="M664" s="389" t="s">
        <v>413</v>
      </c>
      <c r="N664" s="406">
        <v>5506917.3496776223</v>
      </c>
      <c r="O664" s="402" t="s">
        <v>467</v>
      </c>
    </row>
    <row r="665" spans="1:15" ht="25.5" x14ac:dyDescent="0.25">
      <c r="A665" s="401" t="s">
        <v>2990</v>
      </c>
      <c r="B665" s="390" t="s">
        <v>200</v>
      </c>
      <c r="C665" s="390" t="s">
        <v>2991</v>
      </c>
      <c r="D665" s="390" t="s">
        <v>192</v>
      </c>
      <c r="E665" s="391" t="s">
        <v>202</v>
      </c>
      <c r="F665" s="389">
        <v>300</v>
      </c>
      <c r="G665" s="389" t="s">
        <v>244</v>
      </c>
      <c r="H665" s="406">
        <v>0.28999999999999998</v>
      </c>
      <c r="I665" s="389" t="s">
        <v>244</v>
      </c>
      <c r="J665" s="406">
        <v>87</v>
      </c>
      <c r="K665" s="389" t="s">
        <v>244</v>
      </c>
      <c r="L665" s="406">
        <v>87</v>
      </c>
      <c r="M665" s="389" t="s">
        <v>413</v>
      </c>
      <c r="N665" s="406">
        <v>5507004.3496776223</v>
      </c>
      <c r="O665" s="402" t="s">
        <v>468</v>
      </c>
    </row>
    <row r="666" spans="1:15" ht="25.5" x14ac:dyDescent="0.25">
      <c r="A666" s="401" t="s">
        <v>773</v>
      </c>
      <c r="B666" s="390" t="s">
        <v>12</v>
      </c>
      <c r="C666" s="390" t="s">
        <v>774</v>
      </c>
      <c r="D666" s="390" t="s">
        <v>192</v>
      </c>
      <c r="E666" s="391" t="s">
        <v>4</v>
      </c>
      <c r="F666" s="389">
        <v>24</v>
      </c>
      <c r="G666" s="389" t="s">
        <v>244</v>
      </c>
      <c r="H666" s="406">
        <v>3.55</v>
      </c>
      <c r="I666" s="389" t="s">
        <v>244</v>
      </c>
      <c r="J666" s="406">
        <v>85.2</v>
      </c>
      <c r="K666" s="389" t="s">
        <v>244</v>
      </c>
      <c r="L666" s="406">
        <v>85.2</v>
      </c>
      <c r="M666" s="389" t="s">
        <v>413</v>
      </c>
      <c r="N666" s="406">
        <v>5507089.5496776225</v>
      </c>
      <c r="O666" s="402" t="s">
        <v>468</v>
      </c>
    </row>
    <row r="667" spans="1:15" ht="51" x14ac:dyDescent="0.25">
      <c r="A667" s="401" t="s">
        <v>6044</v>
      </c>
      <c r="B667" s="390" t="s">
        <v>12</v>
      </c>
      <c r="C667" s="390" t="s">
        <v>6045</v>
      </c>
      <c r="D667" s="390" t="s">
        <v>192</v>
      </c>
      <c r="E667" s="391" t="s">
        <v>4</v>
      </c>
      <c r="F667" s="389">
        <v>6</v>
      </c>
      <c r="G667" s="389" t="s">
        <v>244</v>
      </c>
      <c r="H667" s="406">
        <v>14.14</v>
      </c>
      <c r="I667" s="389" t="s">
        <v>244</v>
      </c>
      <c r="J667" s="406">
        <v>84.84</v>
      </c>
      <c r="K667" s="389" t="s">
        <v>244</v>
      </c>
      <c r="L667" s="406">
        <v>84.84</v>
      </c>
      <c r="M667" s="389" t="s">
        <v>413</v>
      </c>
      <c r="N667" s="406">
        <v>5507174.3896776224</v>
      </c>
      <c r="O667" s="402" t="s">
        <v>468</v>
      </c>
    </row>
    <row r="668" spans="1:15" x14ac:dyDescent="0.25">
      <c r="A668" s="401" t="s">
        <v>3095</v>
      </c>
      <c r="B668" s="390" t="s">
        <v>12</v>
      </c>
      <c r="C668" s="390" t="s">
        <v>3096</v>
      </c>
      <c r="D668" s="390" t="s">
        <v>192</v>
      </c>
      <c r="E668" s="391" t="s">
        <v>3</v>
      </c>
      <c r="F668" s="389">
        <v>52.5</v>
      </c>
      <c r="G668" s="389" t="s">
        <v>244</v>
      </c>
      <c r="H668" s="406">
        <v>1.58</v>
      </c>
      <c r="I668" s="389" t="s">
        <v>244</v>
      </c>
      <c r="J668" s="406">
        <v>82.95</v>
      </c>
      <c r="K668" s="389" t="s">
        <v>244</v>
      </c>
      <c r="L668" s="406">
        <v>82.95</v>
      </c>
      <c r="M668" s="389" t="s">
        <v>413</v>
      </c>
      <c r="N668" s="406">
        <v>5507257.3396776225</v>
      </c>
      <c r="O668" s="402" t="s">
        <v>468</v>
      </c>
    </row>
    <row r="669" spans="1:15" ht="38.25" x14ac:dyDescent="0.25">
      <c r="A669" s="401" t="s">
        <v>4085</v>
      </c>
      <c r="B669" s="390" t="s">
        <v>12</v>
      </c>
      <c r="C669" s="390" t="s">
        <v>4086</v>
      </c>
      <c r="D669" s="390" t="s">
        <v>192</v>
      </c>
      <c r="E669" s="391" t="s">
        <v>4</v>
      </c>
      <c r="F669" s="389">
        <v>4</v>
      </c>
      <c r="G669" s="389" t="s">
        <v>244</v>
      </c>
      <c r="H669" s="406">
        <v>20.61</v>
      </c>
      <c r="I669" s="389" t="s">
        <v>244</v>
      </c>
      <c r="J669" s="406">
        <v>82.44</v>
      </c>
      <c r="K669" s="389" t="s">
        <v>244</v>
      </c>
      <c r="L669" s="406">
        <v>82.44</v>
      </c>
      <c r="M669" s="389" t="s">
        <v>413</v>
      </c>
      <c r="N669" s="406">
        <v>5507339.779677623</v>
      </c>
      <c r="O669" s="402" t="s">
        <v>468</v>
      </c>
    </row>
    <row r="670" spans="1:15" ht="38.25" x14ac:dyDescent="0.25">
      <c r="A670" s="401" t="s">
        <v>3160</v>
      </c>
      <c r="B670" s="390" t="s">
        <v>12</v>
      </c>
      <c r="C670" s="390" t="s">
        <v>3161</v>
      </c>
      <c r="D670" s="390" t="s">
        <v>192</v>
      </c>
      <c r="E670" s="391" t="s">
        <v>4</v>
      </c>
      <c r="F670" s="389">
        <v>9</v>
      </c>
      <c r="G670" s="389" t="s">
        <v>244</v>
      </c>
      <c r="H670" s="406">
        <v>9.06</v>
      </c>
      <c r="I670" s="389" t="s">
        <v>244</v>
      </c>
      <c r="J670" s="406">
        <v>81.540000000000006</v>
      </c>
      <c r="K670" s="389" t="s">
        <v>244</v>
      </c>
      <c r="L670" s="406">
        <v>81.540000000000006</v>
      </c>
      <c r="M670" s="389" t="s">
        <v>413</v>
      </c>
      <c r="N670" s="406">
        <v>5507421.319677623</v>
      </c>
      <c r="O670" s="402" t="s">
        <v>468</v>
      </c>
    </row>
    <row r="671" spans="1:15" ht="25.5" x14ac:dyDescent="0.25">
      <c r="A671" s="401" t="s">
        <v>761</v>
      </c>
      <c r="B671" s="390" t="s">
        <v>12</v>
      </c>
      <c r="C671" s="390" t="s">
        <v>762</v>
      </c>
      <c r="D671" s="390" t="s">
        <v>192</v>
      </c>
      <c r="E671" s="391" t="s">
        <v>4</v>
      </c>
      <c r="F671" s="389">
        <v>116</v>
      </c>
      <c r="G671" s="389" t="s">
        <v>244</v>
      </c>
      <c r="H671" s="406">
        <v>0.7</v>
      </c>
      <c r="I671" s="389" t="s">
        <v>244</v>
      </c>
      <c r="J671" s="406">
        <v>81.2</v>
      </c>
      <c r="K671" s="389" t="s">
        <v>244</v>
      </c>
      <c r="L671" s="406">
        <v>81.2</v>
      </c>
      <c r="M671" s="389" t="s">
        <v>413</v>
      </c>
      <c r="N671" s="406">
        <v>5507502.5196776232</v>
      </c>
      <c r="O671" s="402" t="s">
        <v>469</v>
      </c>
    </row>
    <row r="672" spans="1:15" ht="25.5" x14ac:dyDescent="0.25">
      <c r="A672" s="401" t="s">
        <v>6109</v>
      </c>
      <c r="B672" s="390" t="s">
        <v>125</v>
      </c>
      <c r="C672" s="390" t="s">
        <v>6110</v>
      </c>
      <c r="D672" s="390" t="s">
        <v>192</v>
      </c>
      <c r="E672" s="391" t="s">
        <v>4</v>
      </c>
      <c r="F672" s="389">
        <v>4</v>
      </c>
      <c r="G672" s="389" t="s">
        <v>244</v>
      </c>
      <c r="H672" s="406">
        <v>19.79</v>
      </c>
      <c r="I672" s="389" t="s">
        <v>244</v>
      </c>
      <c r="J672" s="406">
        <v>79.16</v>
      </c>
      <c r="K672" s="389" t="s">
        <v>244</v>
      </c>
      <c r="L672" s="406">
        <v>79.16</v>
      </c>
      <c r="M672" s="389" t="s">
        <v>413</v>
      </c>
      <c r="N672" s="406">
        <v>5507581.6796776224</v>
      </c>
      <c r="O672" s="402" t="s">
        <v>469</v>
      </c>
    </row>
    <row r="673" spans="1:15" ht="25.5" x14ac:dyDescent="0.25">
      <c r="A673" s="401" t="s">
        <v>3248</v>
      </c>
      <c r="B673" s="390" t="s">
        <v>12</v>
      </c>
      <c r="C673" s="390" t="s">
        <v>3249</v>
      </c>
      <c r="D673" s="390" t="s">
        <v>192</v>
      </c>
      <c r="E673" s="391" t="s">
        <v>4</v>
      </c>
      <c r="F673" s="389">
        <v>12</v>
      </c>
      <c r="G673" s="389" t="s">
        <v>244</v>
      </c>
      <c r="H673" s="406">
        <v>6.53</v>
      </c>
      <c r="I673" s="389" t="s">
        <v>244</v>
      </c>
      <c r="J673" s="406">
        <v>78.36</v>
      </c>
      <c r="K673" s="389" t="s">
        <v>244</v>
      </c>
      <c r="L673" s="406">
        <v>78.36</v>
      </c>
      <c r="M673" s="389" t="s">
        <v>413</v>
      </c>
      <c r="N673" s="406">
        <v>5507660.0396776227</v>
      </c>
      <c r="O673" s="402" t="s">
        <v>469</v>
      </c>
    </row>
    <row r="674" spans="1:15" x14ac:dyDescent="0.25">
      <c r="A674" s="401" t="s">
        <v>4087</v>
      </c>
      <c r="B674" s="390" t="s">
        <v>200</v>
      </c>
      <c r="C674" s="390" t="s">
        <v>4088</v>
      </c>
      <c r="D674" s="390" t="s">
        <v>192</v>
      </c>
      <c r="E674" s="391" t="s">
        <v>252</v>
      </c>
      <c r="F674" s="389">
        <v>2</v>
      </c>
      <c r="G674" s="389" t="s">
        <v>244</v>
      </c>
      <c r="H674" s="406">
        <v>38.9</v>
      </c>
      <c r="I674" s="389" t="s">
        <v>244</v>
      </c>
      <c r="J674" s="406">
        <v>77.8</v>
      </c>
      <c r="K674" s="389" t="s">
        <v>244</v>
      </c>
      <c r="L674" s="406">
        <v>77.8</v>
      </c>
      <c r="M674" s="389" t="s">
        <v>413</v>
      </c>
      <c r="N674" s="406">
        <v>5507737.8396776225</v>
      </c>
      <c r="O674" s="402" t="s">
        <v>469</v>
      </c>
    </row>
    <row r="675" spans="1:15" ht="38.25" x14ac:dyDescent="0.25">
      <c r="A675" s="401" t="s">
        <v>3024</v>
      </c>
      <c r="B675" s="390" t="s">
        <v>200</v>
      </c>
      <c r="C675" s="390" t="s">
        <v>3025</v>
      </c>
      <c r="D675" s="390" t="s">
        <v>192</v>
      </c>
      <c r="E675" s="391" t="s">
        <v>202</v>
      </c>
      <c r="F675" s="389">
        <v>16</v>
      </c>
      <c r="G675" s="389" t="s">
        <v>244</v>
      </c>
      <c r="H675" s="406">
        <v>4.8499999999999996</v>
      </c>
      <c r="I675" s="389" t="s">
        <v>244</v>
      </c>
      <c r="J675" s="406">
        <v>77.599999999999994</v>
      </c>
      <c r="K675" s="389" t="s">
        <v>244</v>
      </c>
      <c r="L675" s="406">
        <v>77.599999999999994</v>
      </c>
      <c r="M675" s="389" t="s">
        <v>413</v>
      </c>
      <c r="N675" s="406">
        <v>5507815.4396776231</v>
      </c>
      <c r="O675" s="402" t="s">
        <v>469</v>
      </c>
    </row>
    <row r="676" spans="1:15" ht="38.25" x14ac:dyDescent="0.25">
      <c r="A676" s="401" t="s">
        <v>5017</v>
      </c>
      <c r="B676" s="390" t="s">
        <v>12</v>
      </c>
      <c r="C676" s="390" t="s">
        <v>5018</v>
      </c>
      <c r="D676" s="390" t="s">
        <v>192</v>
      </c>
      <c r="E676" s="391" t="s">
        <v>4</v>
      </c>
      <c r="F676" s="389">
        <v>32</v>
      </c>
      <c r="G676" s="389" t="s">
        <v>244</v>
      </c>
      <c r="H676" s="406">
        <v>2.41</v>
      </c>
      <c r="I676" s="389" t="s">
        <v>244</v>
      </c>
      <c r="J676" s="406">
        <v>77.12</v>
      </c>
      <c r="K676" s="389" t="s">
        <v>244</v>
      </c>
      <c r="L676" s="406">
        <v>77.12</v>
      </c>
      <c r="M676" s="389" t="s">
        <v>413</v>
      </c>
      <c r="N676" s="406">
        <v>5507892.5596776223</v>
      </c>
      <c r="O676" s="402" t="s">
        <v>469</v>
      </c>
    </row>
    <row r="677" spans="1:15" ht="25.5" x14ac:dyDescent="0.25">
      <c r="A677" s="401" t="s">
        <v>3197</v>
      </c>
      <c r="B677" s="390" t="s">
        <v>12</v>
      </c>
      <c r="C677" s="390" t="s">
        <v>3198</v>
      </c>
      <c r="D677" s="390" t="s">
        <v>192</v>
      </c>
      <c r="E677" s="391" t="s">
        <v>4</v>
      </c>
      <c r="F677" s="389">
        <v>7</v>
      </c>
      <c r="G677" s="389" t="s">
        <v>244</v>
      </c>
      <c r="H677" s="406">
        <v>10.84</v>
      </c>
      <c r="I677" s="389" t="s">
        <v>244</v>
      </c>
      <c r="J677" s="406">
        <v>75.88</v>
      </c>
      <c r="K677" s="389" t="s">
        <v>244</v>
      </c>
      <c r="L677" s="406">
        <v>75.88</v>
      </c>
      <c r="M677" s="389" t="s">
        <v>413</v>
      </c>
      <c r="N677" s="406">
        <v>5507968.4396776231</v>
      </c>
      <c r="O677" s="402" t="s">
        <v>469</v>
      </c>
    </row>
    <row r="678" spans="1:15" ht="25.5" x14ac:dyDescent="0.25">
      <c r="A678" s="401" t="s">
        <v>3813</v>
      </c>
      <c r="B678" s="390" t="s">
        <v>12</v>
      </c>
      <c r="C678" s="390" t="s">
        <v>3814</v>
      </c>
      <c r="D678" s="390" t="s">
        <v>192</v>
      </c>
      <c r="E678" s="391" t="s">
        <v>16</v>
      </c>
      <c r="F678" s="389">
        <v>3.9</v>
      </c>
      <c r="G678" s="389" t="s">
        <v>244</v>
      </c>
      <c r="H678" s="406">
        <v>19.420000000000002</v>
      </c>
      <c r="I678" s="389" t="s">
        <v>244</v>
      </c>
      <c r="J678" s="406">
        <v>75.738</v>
      </c>
      <c r="K678" s="389" t="s">
        <v>244</v>
      </c>
      <c r="L678" s="406">
        <v>75.738</v>
      </c>
      <c r="M678" s="389" t="s">
        <v>413</v>
      </c>
      <c r="N678" s="406">
        <v>5508044.177677623</v>
      </c>
      <c r="O678" s="402" t="s">
        <v>470</v>
      </c>
    </row>
    <row r="679" spans="1:15" ht="25.5" x14ac:dyDescent="0.25">
      <c r="A679" s="401" t="s">
        <v>2978</v>
      </c>
      <c r="B679" s="390" t="s">
        <v>200</v>
      </c>
      <c r="C679" s="390" t="s">
        <v>2979</v>
      </c>
      <c r="D679" s="390" t="s">
        <v>192</v>
      </c>
      <c r="E679" s="391" t="s">
        <v>202</v>
      </c>
      <c r="F679" s="389">
        <v>2</v>
      </c>
      <c r="G679" s="389" t="s">
        <v>244</v>
      </c>
      <c r="H679" s="406">
        <v>37.700000000000003</v>
      </c>
      <c r="I679" s="389" t="s">
        <v>244</v>
      </c>
      <c r="J679" s="406">
        <v>75.400000000000006</v>
      </c>
      <c r="K679" s="389" t="s">
        <v>244</v>
      </c>
      <c r="L679" s="406">
        <v>75.400000000000006</v>
      </c>
      <c r="M679" s="389" t="s">
        <v>413</v>
      </c>
      <c r="N679" s="406">
        <v>5508119.5776776224</v>
      </c>
      <c r="O679" s="402" t="s">
        <v>470</v>
      </c>
    </row>
    <row r="680" spans="1:15" ht="25.5" x14ac:dyDescent="0.25">
      <c r="A680" s="401" t="s">
        <v>6123</v>
      </c>
      <c r="B680" s="390" t="s">
        <v>12</v>
      </c>
      <c r="C680" s="390" t="s">
        <v>6124</v>
      </c>
      <c r="D680" s="390" t="s">
        <v>192</v>
      </c>
      <c r="E680" s="391" t="s">
        <v>4</v>
      </c>
      <c r="F680" s="389">
        <v>1</v>
      </c>
      <c r="G680" s="389" t="s">
        <v>244</v>
      </c>
      <c r="H680" s="406">
        <v>75.02</v>
      </c>
      <c r="I680" s="389" t="s">
        <v>244</v>
      </c>
      <c r="J680" s="406">
        <v>75.02</v>
      </c>
      <c r="K680" s="389" t="s">
        <v>244</v>
      </c>
      <c r="L680" s="406">
        <v>75.02</v>
      </c>
      <c r="M680" s="389" t="s">
        <v>413</v>
      </c>
      <c r="N680" s="406">
        <v>5508194.5976776229</v>
      </c>
      <c r="O680" s="402" t="s">
        <v>470</v>
      </c>
    </row>
    <row r="681" spans="1:15" ht="38.25" x14ac:dyDescent="0.25">
      <c r="A681" s="401" t="s">
        <v>2894</v>
      </c>
      <c r="B681" s="390" t="s">
        <v>12</v>
      </c>
      <c r="C681" s="390" t="s">
        <v>2895</v>
      </c>
      <c r="D681" s="390" t="s">
        <v>192</v>
      </c>
      <c r="E681" s="391" t="s">
        <v>4</v>
      </c>
      <c r="F681" s="389">
        <v>310.43210399999998</v>
      </c>
      <c r="G681" s="389" t="s">
        <v>244</v>
      </c>
      <c r="H681" s="406">
        <v>0.24</v>
      </c>
      <c r="I681" s="389" t="s">
        <v>244</v>
      </c>
      <c r="J681" s="406">
        <v>74.503704959999993</v>
      </c>
      <c r="K681" s="389" t="s">
        <v>244</v>
      </c>
      <c r="L681" s="406">
        <v>74.503704959999993</v>
      </c>
      <c r="M681" s="389" t="s">
        <v>413</v>
      </c>
      <c r="N681" s="406">
        <v>5508269.1013825824</v>
      </c>
      <c r="O681" s="402" t="s">
        <v>470</v>
      </c>
    </row>
    <row r="682" spans="1:15" x14ac:dyDescent="0.25">
      <c r="A682" s="401" t="s">
        <v>1826</v>
      </c>
      <c r="B682" s="390" t="s">
        <v>12</v>
      </c>
      <c r="C682" s="390" t="s">
        <v>1827</v>
      </c>
      <c r="D682" s="390" t="s">
        <v>192</v>
      </c>
      <c r="E682" s="391" t="s">
        <v>105</v>
      </c>
      <c r="F682" s="389">
        <v>3.7315</v>
      </c>
      <c r="G682" s="389" t="s">
        <v>244</v>
      </c>
      <c r="H682" s="406">
        <v>19.829999999999998</v>
      </c>
      <c r="I682" s="389" t="s">
        <v>244</v>
      </c>
      <c r="J682" s="406">
        <v>73.995644999999996</v>
      </c>
      <c r="K682" s="389" t="s">
        <v>244</v>
      </c>
      <c r="L682" s="406">
        <v>73.995644999999996</v>
      </c>
      <c r="M682" s="389" t="s">
        <v>413</v>
      </c>
      <c r="N682" s="406">
        <v>5508343.097027583</v>
      </c>
      <c r="O682" s="402" t="s">
        <v>470</v>
      </c>
    </row>
    <row r="683" spans="1:15" ht="25.5" x14ac:dyDescent="0.25">
      <c r="A683" s="401" t="s">
        <v>1061</v>
      </c>
      <c r="B683" s="390" t="s">
        <v>12</v>
      </c>
      <c r="C683" s="390" t="s">
        <v>1062</v>
      </c>
      <c r="D683" s="390" t="s">
        <v>192</v>
      </c>
      <c r="E683" s="391" t="s">
        <v>4</v>
      </c>
      <c r="F683" s="389">
        <v>4</v>
      </c>
      <c r="G683" s="389" t="s">
        <v>244</v>
      </c>
      <c r="H683" s="406">
        <v>18.489999999999998</v>
      </c>
      <c r="I683" s="389" t="s">
        <v>244</v>
      </c>
      <c r="J683" s="406">
        <v>73.959999999999994</v>
      </c>
      <c r="K683" s="389" t="s">
        <v>244</v>
      </c>
      <c r="L683" s="406">
        <v>73.959999999999994</v>
      </c>
      <c r="M683" s="389" t="s">
        <v>413</v>
      </c>
      <c r="N683" s="406">
        <v>5508417.057027583</v>
      </c>
      <c r="O683" s="402" t="s">
        <v>470</v>
      </c>
    </row>
    <row r="684" spans="1:15" x14ac:dyDescent="0.25">
      <c r="A684" s="401" t="s">
        <v>4076</v>
      </c>
      <c r="B684" s="390" t="s">
        <v>200</v>
      </c>
      <c r="C684" s="390" t="s">
        <v>4077</v>
      </c>
      <c r="D684" s="390" t="s">
        <v>192</v>
      </c>
      <c r="E684" s="391" t="s">
        <v>202</v>
      </c>
      <c r="F684" s="389">
        <v>8</v>
      </c>
      <c r="G684" s="389" t="s">
        <v>244</v>
      </c>
      <c r="H684" s="406">
        <v>9.18</v>
      </c>
      <c r="I684" s="389" t="s">
        <v>244</v>
      </c>
      <c r="J684" s="406">
        <v>73.44</v>
      </c>
      <c r="K684" s="389" t="s">
        <v>244</v>
      </c>
      <c r="L684" s="406">
        <v>73.44</v>
      </c>
      <c r="M684" s="389" t="s">
        <v>413</v>
      </c>
      <c r="N684" s="406">
        <v>5508490.4970275825</v>
      </c>
      <c r="O684" s="402" t="s">
        <v>470</v>
      </c>
    </row>
    <row r="685" spans="1:15" ht="38.25" x14ac:dyDescent="0.25">
      <c r="A685" s="401" t="s">
        <v>1946</v>
      </c>
      <c r="B685" s="390" t="s">
        <v>12</v>
      </c>
      <c r="C685" s="390" t="s">
        <v>1947</v>
      </c>
      <c r="D685" s="390" t="s">
        <v>192</v>
      </c>
      <c r="E685" s="391" t="s">
        <v>4</v>
      </c>
      <c r="F685" s="389">
        <v>86</v>
      </c>
      <c r="G685" s="389" t="s">
        <v>244</v>
      </c>
      <c r="H685" s="406">
        <v>0.85</v>
      </c>
      <c r="I685" s="389" t="s">
        <v>244</v>
      </c>
      <c r="J685" s="406">
        <v>73.099999999999994</v>
      </c>
      <c r="K685" s="389" t="s">
        <v>244</v>
      </c>
      <c r="L685" s="406">
        <v>73.099999999999994</v>
      </c>
      <c r="M685" s="389" t="s">
        <v>413</v>
      </c>
      <c r="N685" s="406">
        <v>5508563.597027583</v>
      </c>
      <c r="O685" s="402" t="s">
        <v>470</v>
      </c>
    </row>
    <row r="686" spans="1:15" ht="25.5" x14ac:dyDescent="0.25">
      <c r="A686" s="401" t="s">
        <v>4073</v>
      </c>
      <c r="B686" s="390" t="s">
        <v>12</v>
      </c>
      <c r="C686" s="390" t="s">
        <v>4074</v>
      </c>
      <c r="D686" s="390" t="s">
        <v>192</v>
      </c>
      <c r="E686" s="391" t="s">
        <v>4</v>
      </c>
      <c r="F686" s="389">
        <v>3</v>
      </c>
      <c r="G686" s="389" t="s">
        <v>244</v>
      </c>
      <c r="H686" s="406">
        <v>24.23</v>
      </c>
      <c r="I686" s="389" t="s">
        <v>244</v>
      </c>
      <c r="J686" s="406">
        <v>72.69</v>
      </c>
      <c r="K686" s="389" t="s">
        <v>244</v>
      </c>
      <c r="L686" s="406">
        <v>72.69</v>
      </c>
      <c r="M686" s="389" t="s">
        <v>413</v>
      </c>
      <c r="N686" s="406">
        <v>5508636.2870275825</v>
      </c>
      <c r="O686" s="402" t="s">
        <v>471</v>
      </c>
    </row>
    <row r="687" spans="1:15" ht="38.25" x14ac:dyDescent="0.25">
      <c r="A687" s="401" t="s">
        <v>3261</v>
      </c>
      <c r="B687" s="390" t="s">
        <v>12</v>
      </c>
      <c r="C687" s="390" t="s">
        <v>3262</v>
      </c>
      <c r="D687" s="390" t="s">
        <v>192</v>
      </c>
      <c r="E687" s="391" t="s">
        <v>4</v>
      </c>
      <c r="F687" s="389">
        <v>1029.5999999999999</v>
      </c>
      <c r="G687" s="389" t="s">
        <v>244</v>
      </c>
      <c r="H687" s="406">
        <v>7.0000000000000007E-2</v>
      </c>
      <c r="I687" s="389" t="s">
        <v>244</v>
      </c>
      <c r="J687" s="406">
        <v>72.072000000000003</v>
      </c>
      <c r="K687" s="389" t="s">
        <v>244</v>
      </c>
      <c r="L687" s="406">
        <v>72.072000000000003</v>
      </c>
      <c r="M687" s="389" t="s">
        <v>413</v>
      </c>
      <c r="N687" s="406">
        <v>5508708.3590275832</v>
      </c>
      <c r="O687" s="402" t="s">
        <v>471</v>
      </c>
    </row>
    <row r="688" spans="1:15" ht="25.5" x14ac:dyDescent="0.25">
      <c r="A688" s="401" t="s">
        <v>1930</v>
      </c>
      <c r="B688" s="390" t="s">
        <v>125</v>
      </c>
      <c r="C688" s="390" t="s">
        <v>1931</v>
      </c>
      <c r="D688" s="390" t="s">
        <v>192</v>
      </c>
      <c r="E688" s="391" t="s">
        <v>4</v>
      </c>
      <c r="F688" s="389">
        <v>1</v>
      </c>
      <c r="G688" s="389" t="s">
        <v>244</v>
      </c>
      <c r="H688" s="406">
        <v>69.83</v>
      </c>
      <c r="I688" s="389" t="s">
        <v>244</v>
      </c>
      <c r="J688" s="406">
        <v>69.83</v>
      </c>
      <c r="K688" s="389" t="s">
        <v>244</v>
      </c>
      <c r="L688" s="406">
        <v>69.83</v>
      </c>
      <c r="M688" s="389" t="s">
        <v>413</v>
      </c>
      <c r="N688" s="406">
        <v>5508778.1890275823</v>
      </c>
      <c r="O688" s="402" t="s">
        <v>471</v>
      </c>
    </row>
    <row r="689" spans="1:15" ht="25.5" x14ac:dyDescent="0.25">
      <c r="A689" s="401" t="s">
        <v>4511</v>
      </c>
      <c r="B689" s="390" t="s">
        <v>12</v>
      </c>
      <c r="C689" s="390" t="s">
        <v>4512</v>
      </c>
      <c r="D689" s="390" t="s">
        <v>192</v>
      </c>
      <c r="E689" s="391" t="s">
        <v>4</v>
      </c>
      <c r="F689" s="389">
        <v>2</v>
      </c>
      <c r="G689" s="389" t="s">
        <v>244</v>
      </c>
      <c r="H689" s="406">
        <v>34.770000000000003</v>
      </c>
      <c r="I689" s="389" t="s">
        <v>244</v>
      </c>
      <c r="J689" s="406">
        <v>69.540000000000006</v>
      </c>
      <c r="K689" s="389" t="s">
        <v>244</v>
      </c>
      <c r="L689" s="406">
        <v>69.540000000000006</v>
      </c>
      <c r="M689" s="389" t="s">
        <v>413</v>
      </c>
      <c r="N689" s="406">
        <v>5508847.7290275823</v>
      </c>
      <c r="O689" s="402" t="s">
        <v>471</v>
      </c>
    </row>
    <row r="690" spans="1:15" ht="38.25" x14ac:dyDescent="0.25">
      <c r="A690" s="401" t="s">
        <v>4065</v>
      </c>
      <c r="B690" s="390" t="s">
        <v>12</v>
      </c>
      <c r="C690" s="390" t="s">
        <v>4066</v>
      </c>
      <c r="D690" s="390" t="s">
        <v>192</v>
      </c>
      <c r="E690" s="391" t="s">
        <v>4</v>
      </c>
      <c r="F690" s="389">
        <v>6</v>
      </c>
      <c r="G690" s="389" t="s">
        <v>244</v>
      </c>
      <c r="H690" s="406">
        <v>11.56</v>
      </c>
      <c r="I690" s="389" t="s">
        <v>244</v>
      </c>
      <c r="J690" s="406">
        <v>69.36</v>
      </c>
      <c r="K690" s="389" t="s">
        <v>244</v>
      </c>
      <c r="L690" s="406">
        <v>69.36</v>
      </c>
      <c r="M690" s="389" t="s">
        <v>413</v>
      </c>
      <c r="N690" s="406">
        <v>5508917.0890275827</v>
      </c>
      <c r="O690" s="402" t="s">
        <v>471</v>
      </c>
    </row>
    <row r="691" spans="1:15" ht="38.25" x14ac:dyDescent="0.25">
      <c r="A691" s="401" t="s">
        <v>1958</v>
      </c>
      <c r="B691" s="390" t="s">
        <v>12</v>
      </c>
      <c r="C691" s="390" t="s">
        <v>1959</v>
      </c>
      <c r="D691" s="390" t="s">
        <v>192</v>
      </c>
      <c r="E691" s="391" t="s">
        <v>4</v>
      </c>
      <c r="F691" s="389">
        <v>7</v>
      </c>
      <c r="G691" s="389" t="s">
        <v>244</v>
      </c>
      <c r="H691" s="406">
        <v>9.7799999999999994</v>
      </c>
      <c r="I691" s="389" t="s">
        <v>244</v>
      </c>
      <c r="J691" s="406">
        <v>68.459999999999994</v>
      </c>
      <c r="K691" s="389" t="s">
        <v>244</v>
      </c>
      <c r="L691" s="406">
        <v>68.459999999999994</v>
      </c>
      <c r="M691" s="389" t="s">
        <v>413</v>
      </c>
      <c r="N691" s="406">
        <v>5508985.5490275826</v>
      </c>
      <c r="O691" s="402" t="s">
        <v>471</v>
      </c>
    </row>
    <row r="692" spans="1:15" ht="38.25" x14ac:dyDescent="0.25">
      <c r="A692" s="401" t="s">
        <v>1787</v>
      </c>
      <c r="B692" s="390" t="s">
        <v>12</v>
      </c>
      <c r="C692" s="390" t="s">
        <v>1788</v>
      </c>
      <c r="D692" s="390" t="s">
        <v>192</v>
      </c>
      <c r="E692" s="391" t="s">
        <v>16</v>
      </c>
      <c r="F692" s="389">
        <v>0.52536000000000005</v>
      </c>
      <c r="G692" s="389" t="s">
        <v>244</v>
      </c>
      <c r="H692" s="406">
        <v>129.88</v>
      </c>
      <c r="I692" s="389" t="s">
        <v>244</v>
      </c>
      <c r="J692" s="406">
        <v>68.233756799999995</v>
      </c>
      <c r="K692" s="389" t="s">
        <v>244</v>
      </c>
      <c r="L692" s="406">
        <v>68.233756799999995</v>
      </c>
      <c r="M692" s="389" t="s">
        <v>413</v>
      </c>
      <c r="N692" s="406">
        <v>5509053.7827843828</v>
      </c>
      <c r="O692" s="402" t="s">
        <v>471</v>
      </c>
    </row>
    <row r="693" spans="1:15" ht="25.5" x14ac:dyDescent="0.25">
      <c r="A693" s="401" t="s">
        <v>2001</v>
      </c>
      <c r="B693" s="390" t="s">
        <v>12</v>
      </c>
      <c r="C693" s="390" t="s">
        <v>2002</v>
      </c>
      <c r="D693" s="390" t="s">
        <v>192</v>
      </c>
      <c r="E693" s="391" t="s">
        <v>4</v>
      </c>
      <c r="F693" s="389">
        <v>11</v>
      </c>
      <c r="G693" s="389" t="s">
        <v>244</v>
      </c>
      <c r="H693" s="406">
        <v>6.07</v>
      </c>
      <c r="I693" s="389" t="s">
        <v>244</v>
      </c>
      <c r="J693" s="406">
        <v>66.77</v>
      </c>
      <c r="K693" s="389" t="s">
        <v>244</v>
      </c>
      <c r="L693" s="406">
        <v>66.77</v>
      </c>
      <c r="M693" s="389" t="s">
        <v>413</v>
      </c>
      <c r="N693" s="406">
        <v>5509120.5527843824</v>
      </c>
      <c r="O693" s="402" t="s">
        <v>471</v>
      </c>
    </row>
    <row r="694" spans="1:15" ht="25.5" x14ac:dyDescent="0.25">
      <c r="A694" s="401" t="s">
        <v>990</v>
      </c>
      <c r="B694" s="390" t="s">
        <v>12</v>
      </c>
      <c r="C694" s="390" t="s">
        <v>991</v>
      </c>
      <c r="D694" s="390" t="s">
        <v>192</v>
      </c>
      <c r="E694" s="391" t="s">
        <v>4</v>
      </c>
      <c r="F694" s="389">
        <v>3</v>
      </c>
      <c r="G694" s="389" t="s">
        <v>244</v>
      </c>
      <c r="H694" s="406">
        <v>22.18</v>
      </c>
      <c r="I694" s="389" t="s">
        <v>244</v>
      </c>
      <c r="J694" s="406">
        <v>66.540000000000006</v>
      </c>
      <c r="K694" s="389" t="s">
        <v>244</v>
      </c>
      <c r="L694" s="406">
        <v>66.540000000000006</v>
      </c>
      <c r="M694" s="389" t="s">
        <v>413</v>
      </c>
      <c r="N694" s="406">
        <v>5509187.0927843824</v>
      </c>
      <c r="O694" s="402" t="s">
        <v>472</v>
      </c>
    </row>
    <row r="695" spans="1:15" ht="51" x14ac:dyDescent="0.25">
      <c r="A695" s="401" t="s">
        <v>1893</v>
      </c>
      <c r="B695" s="390" t="s">
        <v>12</v>
      </c>
      <c r="C695" s="390" t="s">
        <v>1894</v>
      </c>
      <c r="D695" s="390" t="s">
        <v>192</v>
      </c>
      <c r="E695" s="391" t="s">
        <v>4</v>
      </c>
      <c r="F695" s="389">
        <v>330.44639999999998</v>
      </c>
      <c r="G695" s="389" t="s">
        <v>244</v>
      </c>
      <c r="H695" s="406">
        <v>0.2</v>
      </c>
      <c r="I695" s="389" t="s">
        <v>244</v>
      </c>
      <c r="J695" s="406">
        <v>66.089280000000002</v>
      </c>
      <c r="K695" s="389" t="s">
        <v>244</v>
      </c>
      <c r="L695" s="406">
        <v>66.089280000000002</v>
      </c>
      <c r="M695" s="389" t="s">
        <v>413</v>
      </c>
      <c r="N695" s="406">
        <v>5509253.1820643824</v>
      </c>
      <c r="O695" s="402" t="s">
        <v>472</v>
      </c>
    </row>
    <row r="696" spans="1:15" ht="38.25" x14ac:dyDescent="0.25">
      <c r="A696" s="401" t="s">
        <v>4239</v>
      </c>
      <c r="B696" s="390" t="s">
        <v>12</v>
      </c>
      <c r="C696" s="390" t="s">
        <v>4240</v>
      </c>
      <c r="D696" s="390" t="s">
        <v>192</v>
      </c>
      <c r="E696" s="391" t="s">
        <v>187</v>
      </c>
      <c r="F696" s="389">
        <v>0.17076912</v>
      </c>
      <c r="G696" s="389" t="s">
        <v>244</v>
      </c>
      <c r="H696" s="406">
        <v>386.71</v>
      </c>
      <c r="I696" s="389" t="s">
        <v>244</v>
      </c>
      <c r="J696" s="406">
        <v>66.038126395199995</v>
      </c>
      <c r="K696" s="389" t="s">
        <v>244</v>
      </c>
      <c r="L696" s="406">
        <v>66.038126395199995</v>
      </c>
      <c r="M696" s="389" t="s">
        <v>413</v>
      </c>
      <c r="N696" s="406">
        <v>5509319.2201907784</v>
      </c>
      <c r="O696" s="402" t="s">
        <v>472</v>
      </c>
    </row>
    <row r="697" spans="1:15" ht="25.5" x14ac:dyDescent="0.25">
      <c r="A697" s="401" t="s">
        <v>769</v>
      </c>
      <c r="B697" s="390" t="s">
        <v>12</v>
      </c>
      <c r="C697" s="390" t="s">
        <v>770</v>
      </c>
      <c r="D697" s="390" t="s">
        <v>192</v>
      </c>
      <c r="E697" s="391" t="s">
        <v>4</v>
      </c>
      <c r="F697" s="389">
        <v>26</v>
      </c>
      <c r="G697" s="389" t="s">
        <v>244</v>
      </c>
      <c r="H697" s="406">
        <v>2.5099999999999998</v>
      </c>
      <c r="I697" s="389" t="s">
        <v>244</v>
      </c>
      <c r="J697" s="406">
        <v>65.260000000000005</v>
      </c>
      <c r="K697" s="389" t="s">
        <v>244</v>
      </c>
      <c r="L697" s="406">
        <v>65.260000000000005</v>
      </c>
      <c r="M697" s="389" t="s">
        <v>413</v>
      </c>
      <c r="N697" s="406">
        <v>5509384.4801907782</v>
      </c>
      <c r="O697" s="402" t="s">
        <v>472</v>
      </c>
    </row>
    <row r="698" spans="1:15" ht="25.5" x14ac:dyDescent="0.25">
      <c r="A698" s="401" t="s">
        <v>5194</v>
      </c>
      <c r="B698" s="390" t="s">
        <v>163</v>
      </c>
      <c r="C698" s="390" t="s">
        <v>5195</v>
      </c>
      <c r="D698" s="390" t="s">
        <v>192</v>
      </c>
      <c r="E698" s="391" t="s">
        <v>4</v>
      </c>
      <c r="F698" s="389">
        <v>2</v>
      </c>
      <c r="G698" s="389" t="s">
        <v>244</v>
      </c>
      <c r="H698" s="406">
        <v>32.22</v>
      </c>
      <c r="I698" s="389" t="s">
        <v>244</v>
      </c>
      <c r="J698" s="406">
        <v>64.44</v>
      </c>
      <c r="K698" s="389" t="s">
        <v>244</v>
      </c>
      <c r="L698" s="406">
        <v>64.44</v>
      </c>
      <c r="M698" s="389" t="s">
        <v>413</v>
      </c>
      <c r="N698" s="406">
        <v>5509448.9201907776</v>
      </c>
      <c r="O698" s="402" t="s">
        <v>472</v>
      </c>
    </row>
    <row r="699" spans="1:15" ht="25.5" x14ac:dyDescent="0.25">
      <c r="A699" s="401" t="s">
        <v>1950</v>
      </c>
      <c r="B699" s="390" t="s">
        <v>12</v>
      </c>
      <c r="C699" s="390" t="s">
        <v>1951</v>
      </c>
      <c r="D699" s="390" t="s">
        <v>192</v>
      </c>
      <c r="E699" s="391" t="s">
        <v>4</v>
      </c>
      <c r="F699" s="389">
        <v>11</v>
      </c>
      <c r="G699" s="389" t="s">
        <v>244</v>
      </c>
      <c r="H699" s="406">
        <v>5.67</v>
      </c>
      <c r="I699" s="389" t="s">
        <v>244</v>
      </c>
      <c r="J699" s="406">
        <v>62.37</v>
      </c>
      <c r="K699" s="389" t="s">
        <v>244</v>
      </c>
      <c r="L699" s="406">
        <v>62.37</v>
      </c>
      <c r="M699" s="389" t="s">
        <v>413</v>
      </c>
      <c r="N699" s="406">
        <v>5509511.2901907777</v>
      </c>
      <c r="O699" s="402" t="s">
        <v>472</v>
      </c>
    </row>
    <row r="700" spans="1:15" ht="51" x14ac:dyDescent="0.25">
      <c r="A700" s="401" t="s">
        <v>236</v>
      </c>
      <c r="B700" s="390" t="s">
        <v>12</v>
      </c>
      <c r="C700" s="390" t="s">
        <v>117</v>
      </c>
      <c r="D700" s="390" t="s">
        <v>213</v>
      </c>
      <c r="E700" s="391" t="s">
        <v>4</v>
      </c>
      <c r="F700" s="389">
        <v>4.45280766845512E-2</v>
      </c>
      <c r="G700" s="389" t="s">
        <v>244</v>
      </c>
      <c r="H700" s="406">
        <v>1380.61</v>
      </c>
      <c r="I700" s="389" t="s">
        <v>244</v>
      </c>
      <c r="J700" s="406">
        <v>61.475907951458233</v>
      </c>
      <c r="K700" s="389" t="s">
        <v>244</v>
      </c>
      <c r="L700" s="406">
        <v>61.475907951458233</v>
      </c>
      <c r="M700" s="389" t="s">
        <v>413</v>
      </c>
      <c r="N700" s="406">
        <v>5509572.7660987293</v>
      </c>
      <c r="O700" s="402" t="s">
        <v>472</v>
      </c>
    </row>
    <row r="701" spans="1:15" ht="25.5" x14ac:dyDescent="0.25">
      <c r="A701" s="401" t="s">
        <v>6158</v>
      </c>
      <c r="B701" s="390" t="s">
        <v>12</v>
      </c>
      <c r="C701" s="390" t="s">
        <v>6159</v>
      </c>
      <c r="D701" s="390" t="s">
        <v>215</v>
      </c>
      <c r="E701" s="391" t="s">
        <v>104</v>
      </c>
      <c r="F701" s="389">
        <v>0.467601408</v>
      </c>
      <c r="G701" s="389" t="s">
        <v>244</v>
      </c>
      <c r="H701" s="406">
        <v>130.74</v>
      </c>
      <c r="I701" s="389" t="s">
        <v>244</v>
      </c>
      <c r="J701" s="406">
        <v>61.134208081920001</v>
      </c>
      <c r="K701" s="389" t="s">
        <v>244</v>
      </c>
      <c r="L701" s="406">
        <v>61.134208081920001</v>
      </c>
      <c r="M701" s="389" t="s">
        <v>413</v>
      </c>
      <c r="N701" s="406">
        <v>5509633.9003068116</v>
      </c>
      <c r="O701" s="402" t="s">
        <v>472</v>
      </c>
    </row>
    <row r="702" spans="1:15" ht="38.25" x14ac:dyDescent="0.25">
      <c r="A702" s="401" t="s">
        <v>4565</v>
      </c>
      <c r="B702" s="390" t="s">
        <v>12</v>
      </c>
      <c r="C702" s="390" t="s">
        <v>4566</v>
      </c>
      <c r="D702" s="390" t="s">
        <v>192</v>
      </c>
      <c r="E702" s="391" t="s">
        <v>750</v>
      </c>
      <c r="F702" s="389">
        <v>252.41249999999999</v>
      </c>
      <c r="G702" s="389" t="s">
        <v>244</v>
      </c>
      <c r="H702" s="406">
        <v>0.24</v>
      </c>
      <c r="I702" s="389" t="s">
        <v>244</v>
      </c>
      <c r="J702" s="406">
        <v>60.579000000000001</v>
      </c>
      <c r="K702" s="389" t="s">
        <v>244</v>
      </c>
      <c r="L702" s="406">
        <v>60.579000000000001</v>
      </c>
      <c r="M702" s="389" t="s">
        <v>413</v>
      </c>
      <c r="N702" s="406">
        <v>5509694.4793068115</v>
      </c>
      <c r="O702" s="402" t="s">
        <v>473</v>
      </c>
    </row>
    <row r="703" spans="1:15" ht="76.5" x14ac:dyDescent="0.25">
      <c r="A703" s="401" t="s">
        <v>2133</v>
      </c>
      <c r="B703" s="390" t="s">
        <v>12</v>
      </c>
      <c r="C703" s="390" t="s">
        <v>2134</v>
      </c>
      <c r="D703" s="390" t="s">
        <v>213</v>
      </c>
      <c r="E703" s="391" t="s">
        <v>4</v>
      </c>
      <c r="F703" s="389">
        <v>5.2108050299999997E-3</v>
      </c>
      <c r="G703" s="389" t="s">
        <v>244</v>
      </c>
      <c r="H703" s="406">
        <v>11520</v>
      </c>
      <c r="I703" s="389" t="s">
        <v>244</v>
      </c>
      <c r="J703" s="406">
        <v>60.028473945599998</v>
      </c>
      <c r="K703" s="389" t="s">
        <v>244</v>
      </c>
      <c r="L703" s="406">
        <v>60.028473945599998</v>
      </c>
      <c r="M703" s="389" t="s">
        <v>413</v>
      </c>
      <c r="N703" s="406">
        <v>5509754.5077807568</v>
      </c>
      <c r="O703" s="402" t="s">
        <v>473</v>
      </c>
    </row>
    <row r="704" spans="1:15" ht="25.5" x14ac:dyDescent="0.25">
      <c r="A704" s="401" t="s">
        <v>5061</v>
      </c>
      <c r="B704" s="390" t="s">
        <v>163</v>
      </c>
      <c r="C704" s="390" t="s">
        <v>5062</v>
      </c>
      <c r="D704" s="390" t="s">
        <v>192</v>
      </c>
      <c r="E704" s="391" t="s">
        <v>4</v>
      </c>
      <c r="F704" s="389">
        <v>2</v>
      </c>
      <c r="G704" s="389" t="s">
        <v>244</v>
      </c>
      <c r="H704" s="406">
        <v>30</v>
      </c>
      <c r="I704" s="389" t="s">
        <v>244</v>
      </c>
      <c r="J704" s="406">
        <v>60</v>
      </c>
      <c r="K704" s="389" t="s">
        <v>244</v>
      </c>
      <c r="L704" s="406">
        <v>60</v>
      </c>
      <c r="M704" s="389" t="s">
        <v>413</v>
      </c>
      <c r="N704" s="406">
        <v>5509814.5077807568</v>
      </c>
      <c r="O704" s="402" t="s">
        <v>473</v>
      </c>
    </row>
    <row r="705" spans="1:15" ht="38.25" x14ac:dyDescent="0.25">
      <c r="A705" s="401" t="s">
        <v>3922</v>
      </c>
      <c r="B705" s="390" t="s">
        <v>3923</v>
      </c>
      <c r="C705" s="390" t="s">
        <v>3924</v>
      </c>
      <c r="D705" s="390" t="s">
        <v>192</v>
      </c>
      <c r="E705" s="391" t="s">
        <v>104</v>
      </c>
      <c r="F705" s="389">
        <v>11.824680000000001</v>
      </c>
      <c r="G705" s="389" t="s">
        <v>244</v>
      </c>
      <c r="H705" s="406">
        <v>5.07</v>
      </c>
      <c r="I705" s="389" t="s">
        <v>244</v>
      </c>
      <c r="J705" s="406">
        <v>59.9511276</v>
      </c>
      <c r="K705" s="389" t="s">
        <v>244</v>
      </c>
      <c r="L705" s="406">
        <v>59.9511276</v>
      </c>
      <c r="M705" s="389" t="s">
        <v>413</v>
      </c>
      <c r="N705" s="406">
        <v>5509874.4589083567</v>
      </c>
      <c r="O705" s="402" t="s">
        <v>473</v>
      </c>
    </row>
    <row r="706" spans="1:15" ht="25.5" x14ac:dyDescent="0.25">
      <c r="A706" s="401" t="s">
        <v>4060</v>
      </c>
      <c r="B706" s="390" t="s">
        <v>1867</v>
      </c>
      <c r="C706" s="390" t="s">
        <v>4061</v>
      </c>
      <c r="D706" s="390" t="s">
        <v>192</v>
      </c>
      <c r="E706" s="391" t="s">
        <v>202</v>
      </c>
      <c r="F706" s="389">
        <v>3</v>
      </c>
      <c r="G706" s="389" t="s">
        <v>244</v>
      </c>
      <c r="H706" s="406">
        <v>19.89</v>
      </c>
      <c r="I706" s="389" t="s">
        <v>244</v>
      </c>
      <c r="J706" s="406">
        <v>59.67</v>
      </c>
      <c r="K706" s="389" t="s">
        <v>244</v>
      </c>
      <c r="L706" s="406">
        <v>59.67</v>
      </c>
      <c r="M706" s="389" t="s">
        <v>413</v>
      </c>
      <c r="N706" s="406">
        <v>5509934.1289083567</v>
      </c>
      <c r="O706" s="402" t="s">
        <v>473</v>
      </c>
    </row>
    <row r="707" spans="1:15" ht="25.5" x14ac:dyDescent="0.25">
      <c r="A707" s="401" t="s">
        <v>656</v>
      </c>
      <c r="B707" s="390" t="s">
        <v>12</v>
      </c>
      <c r="C707" s="390" t="s">
        <v>657</v>
      </c>
      <c r="D707" s="390" t="s">
        <v>192</v>
      </c>
      <c r="E707" s="391" t="s">
        <v>16</v>
      </c>
      <c r="F707" s="389">
        <v>3.306533752</v>
      </c>
      <c r="G707" s="389" t="s">
        <v>244</v>
      </c>
      <c r="H707" s="406">
        <v>18.02</v>
      </c>
      <c r="I707" s="389" t="s">
        <v>244</v>
      </c>
      <c r="J707" s="406">
        <v>59.58373821104</v>
      </c>
      <c r="K707" s="389" t="s">
        <v>244</v>
      </c>
      <c r="L707" s="406">
        <v>59.58373821104</v>
      </c>
      <c r="M707" s="389" t="s">
        <v>413</v>
      </c>
      <c r="N707" s="406">
        <v>5509993.7126465682</v>
      </c>
      <c r="O707" s="402" t="s">
        <v>473</v>
      </c>
    </row>
    <row r="708" spans="1:15" ht="38.25" x14ac:dyDescent="0.25">
      <c r="A708" s="401" t="s">
        <v>5049</v>
      </c>
      <c r="B708" s="390" t="s">
        <v>163</v>
      </c>
      <c r="C708" s="390" t="s">
        <v>5050</v>
      </c>
      <c r="D708" s="390" t="s">
        <v>192</v>
      </c>
      <c r="E708" s="391" t="s">
        <v>4</v>
      </c>
      <c r="F708" s="389">
        <v>4</v>
      </c>
      <c r="G708" s="389" t="s">
        <v>244</v>
      </c>
      <c r="H708" s="406">
        <v>14.74</v>
      </c>
      <c r="I708" s="389" t="s">
        <v>244</v>
      </c>
      <c r="J708" s="406">
        <v>58.96</v>
      </c>
      <c r="K708" s="389" t="s">
        <v>244</v>
      </c>
      <c r="L708" s="406">
        <v>58.96</v>
      </c>
      <c r="M708" s="389" t="s">
        <v>413</v>
      </c>
      <c r="N708" s="406">
        <v>5510052.6726465682</v>
      </c>
      <c r="O708" s="402" t="s">
        <v>473</v>
      </c>
    </row>
    <row r="709" spans="1:15" ht="25.5" x14ac:dyDescent="0.25">
      <c r="A709" s="401" t="s">
        <v>3925</v>
      </c>
      <c r="B709" s="390" t="s">
        <v>12</v>
      </c>
      <c r="C709" s="390" t="s">
        <v>3926</v>
      </c>
      <c r="D709" s="390" t="s">
        <v>203</v>
      </c>
      <c r="E709" s="391" t="s">
        <v>104</v>
      </c>
      <c r="F709" s="389">
        <v>23.649360000000001</v>
      </c>
      <c r="G709" s="389" t="s">
        <v>244</v>
      </c>
      <c r="H709" s="406">
        <v>2.48</v>
      </c>
      <c r="I709" s="389" t="s">
        <v>244</v>
      </c>
      <c r="J709" s="406">
        <v>58.650412799999998</v>
      </c>
      <c r="K709" s="389" t="s">
        <v>244</v>
      </c>
      <c r="L709" s="406">
        <v>58.650412799999998</v>
      </c>
      <c r="M709" s="389" t="s">
        <v>413</v>
      </c>
      <c r="N709" s="406">
        <v>5510111.3230593679</v>
      </c>
      <c r="O709" s="402" t="s">
        <v>473</v>
      </c>
    </row>
    <row r="710" spans="1:15" ht="38.25" x14ac:dyDescent="0.25">
      <c r="A710" s="401" t="s">
        <v>5189</v>
      </c>
      <c r="B710" s="390" t="s">
        <v>12</v>
      </c>
      <c r="C710" s="390" t="s">
        <v>5190</v>
      </c>
      <c r="D710" s="390" t="s">
        <v>192</v>
      </c>
      <c r="E710" s="391" t="s">
        <v>105</v>
      </c>
      <c r="F710" s="389">
        <v>1.6555308</v>
      </c>
      <c r="G710" s="389" t="s">
        <v>244</v>
      </c>
      <c r="H710" s="406">
        <v>35.36</v>
      </c>
      <c r="I710" s="389" t="s">
        <v>244</v>
      </c>
      <c r="J710" s="406">
        <v>58.539569088</v>
      </c>
      <c r="K710" s="389" t="s">
        <v>244</v>
      </c>
      <c r="L710" s="406">
        <v>58.539569088</v>
      </c>
      <c r="M710" s="389" t="s">
        <v>413</v>
      </c>
      <c r="N710" s="406">
        <v>5510169.8626284562</v>
      </c>
      <c r="O710" s="402" t="s">
        <v>473</v>
      </c>
    </row>
    <row r="711" spans="1:15" x14ac:dyDescent="0.25">
      <c r="A711" s="401" t="s">
        <v>3398</v>
      </c>
      <c r="B711" s="390" t="s">
        <v>12</v>
      </c>
      <c r="C711" s="390" t="s">
        <v>3399</v>
      </c>
      <c r="D711" s="390" t="s">
        <v>192</v>
      </c>
      <c r="E711" s="391" t="s">
        <v>4</v>
      </c>
      <c r="F711" s="389">
        <v>970.2</v>
      </c>
      <c r="G711" s="389" t="s">
        <v>244</v>
      </c>
      <c r="H711" s="406">
        <v>0.06</v>
      </c>
      <c r="I711" s="389" t="s">
        <v>244</v>
      </c>
      <c r="J711" s="406">
        <v>58.212000000000003</v>
      </c>
      <c r="K711" s="389" t="s">
        <v>244</v>
      </c>
      <c r="L711" s="406">
        <v>58.212000000000003</v>
      </c>
      <c r="M711" s="389" t="s">
        <v>413</v>
      </c>
      <c r="N711" s="406">
        <v>5510228.0746284556</v>
      </c>
      <c r="O711" s="402" t="s">
        <v>473</v>
      </c>
    </row>
    <row r="712" spans="1:15" ht="25.5" x14ac:dyDescent="0.25">
      <c r="A712" s="401" t="s">
        <v>988</v>
      </c>
      <c r="B712" s="390" t="s">
        <v>12</v>
      </c>
      <c r="C712" s="390" t="s">
        <v>989</v>
      </c>
      <c r="D712" s="390" t="s">
        <v>192</v>
      </c>
      <c r="E712" s="391" t="s">
        <v>4</v>
      </c>
      <c r="F712" s="389">
        <v>7</v>
      </c>
      <c r="G712" s="389" t="s">
        <v>244</v>
      </c>
      <c r="H712" s="406">
        <v>8.27</v>
      </c>
      <c r="I712" s="389" t="s">
        <v>244</v>
      </c>
      <c r="J712" s="406">
        <v>57.89</v>
      </c>
      <c r="K712" s="389" t="s">
        <v>244</v>
      </c>
      <c r="L712" s="406">
        <v>57.89</v>
      </c>
      <c r="M712" s="389" t="s">
        <v>413</v>
      </c>
      <c r="N712" s="406">
        <v>5510285.9646284562</v>
      </c>
      <c r="O712" s="402" t="s">
        <v>474</v>
      </c>
    </row>
    <row r="713" spans="1:15" ht="38.25" x14ac:dyDescent="0.25">
      <c r="A713" s="401" t="s">
        <v>3109</v>
      </c>
      <c r="B713" s="390" t="s">
        <v>12</v>
      </c>
      <c r="C713" s="390" t="s">
        <v>3110</v>
      </c>
      <c r="D713" s="390" t="s">
        <v>192</v>
      </c>
      <c r="E713" s="391" t="s">
        <v>4</v>
      </c>
      <c r="F713" s="389">
        <v>9</v>
      </c>
      <c r="G713" s="389" t="s">
        <v>244</v>
      </c>
      <c r="H713" s="406">
        <v>6.42</v>
      </c>
      <c r="I713" s="389" t="s">
        <v>244</v>
      </c>
      <c r="J713" s="406">
        <v>57.78</v>
      </c>
      <c r="K713" s="389" t="s">
        <v>244</v>
      </c>
      <c r="L713" s="406">
        <v>57.78</v>
      </c>
      <c r="M713" s="389" t="s">
        <v>413</v>
      </c>
      <c r="N713" s="406">
        <v>5510343.7446284555</v>
      </c>
      <c r="O713" s="402" t="s">
        <v>474</v>
      </c>
    </row>
    <row r="714" spans="1:15" x14ac:dyDescent="0.25">
      <c r="A714" s="401" t="s">
        <v>4277</v>
      </c>
      <c r="B714" s="390" t="s">
        <v>200</v>
      </c>
      <c r="C714" s="390" t="s">
        <v>4278</v>
      </c>
      <c r="D714" s="390" t="s">
        <v>192</v>
      </c>
      <c r="E714" s="391" t="s">
        <v>4279</v>
      </c>
      <c r="F714" s="389">
        <v>12</v>
      </c>
      <c r="G714" s="389" t="s">
        <v>244</v>
      </c>
      <c r="H714" s="406">
        <v>4.78</v>
      </c>
      <c r="I714" s="389" t="s">
        <v>244</v>
      </c>
      <c r="J714" s="406">
        <v>57.36</v>
      </c>
      <c r="K714" s="389" t="s">
        <v>244</v>
      </c>
      <c r="L714" s="406">
        <v>57.36</v>
      </c>
      <c r="M714" s="389" t="s">
        <v>413</v>
      </c>
      <c r="N714" s="406">
        <v>5510401.1046284558</v>
      </c>
      <c r="O714" s="402" t="s">
        <v>474</v>
      </c>
    </row>
    <row r="715" spans="1:15" ht="38.25" x14ac:dyDescent="0.25">
      <c r="A715" s="401" t="s">
        <v>5184</v>
      </c>
      <c r="B715" s="390" t="s">
        <v>1840</v>
      </c>
      <c r="C715" s="390" t="s">
        <v>5310</v>
      </c>
      <c r="D715" s="390" t="s">
        <v>192</v>
      </c>
      <c r="E715" s="391" t="s">
        <v>4</v>
      </c>
      <c r="F715" s="389">
        <v>2</v>
      </c>
      <c r="G715" s="389" t="s">
        <v>244</v>
      </c>
      <c r="H715" s="406">
        <v>28.59</v>
      </c>
      <c r="I715" s="389" t="s">
        <v>244</v>
      </c>
      <c r="J715" s="406">
        <v>57.18</v>
      </c>
      <c r="K715" s="389" t="s">
        <v>244</v>
      </c>
      <c r="L715" s="406">
        <v>57.18</v>
      </c>
      <c r="M715" s="389" t="s">
        <v>413</v>
      </c>
      <c r="N715" s="406">
        <v>5510458.2846284555</v>
      </c>
      <c r="O715" s="402" t="s">
        <v>474</v>
      </c>
    </row>
    <row r="716" spans="1:15" ht="25.5" x14ac:dyDescent="0.25">
      <c r="A716" s="401" t="s">
        <v>3210</v>
      </c>
      <c r="B716" s="390" t="s">
        <v>12</v>
      </c>
      <c r="C716" s="390" t="s">
        <v>3211</v>
      </c>
      <c r="D716" s="390" t="s">
        <v>192</v>
      </c>
      <c r="E716" s="391" t="s">
        <v>16</v>
      </c>
      <c r="F716" s="389">
        <v>3.0479400000000001</v>
      </c>
      <c r="G716" s="389" t="s">
        <v>244</v>
      </c>
      <c r="H716" s="406">
        <v>18.3</v>
      </c>
      <c r="I716" s="389" t="s">
        <v>244</v>
      </c>
      <c r="J716" s="406">
        <v>55.777301999999999</v>
      </c>
      <c r="K716" s="389" t="s">
        <v>244</v>
      </c>
      <c r="L716" s="406">
        <v>55.777301999999999</v>
      </c>
      <c r="M716" s="389" t="s">
        <v>413</v>
      </c>
      <c r="N716" s="406">
        <v>5510514.0619304562</v>
      </c>
      <c r="O716" s="402" t="s">
        <v>474</v>
      </c>
    </row>
    <row r="717" spans="1:15" ht="25.5" x14ac:dyDescent="0.25">
      <c r="A717" s="401" t="s">
        <v>5077</v>
      </c>
      <c r="B717" s="390" t="s">
        <v>12</v>
      </c>
      <c r="C717" s="390" t="s">
        <v>5078</v>
      </c>
      <c r="D717" s="390" t="s">
        <v>192</v>
      </c>
      <c r="E717" s="391" t="s">
        <v>4</v>
      </c>
      <c r="F717" s="389">
        <v>1</v>
      </c>
      <c r="G717" s="389" t="s">
        <v>244</v>
      </c>
      <c r="H717" s="406">
        <v>55.17</v>
      </c>
      <c r="I717" s="389" t="s">
        <v>244</v>
      </c>
      <c r="J717" s="406">
        <v>55.17</v>
      </c>
      <c r="K717" s="389" t="s">
        <v>244</v>
      </c>
      <c r="L717" s="406">
        <v>55.17</v>
      </c>
      <c r="M717" s="389" t="s">
        <v>413</v>
      </c>
      <c r="N717" s="406">
        <v>5510569.2319304561</v>
      </c>
      <c r="O717" s="402" t="s">
        <v>474</v>
      </c>
    </row>
    <row r="718" spans="1:15" ht="38.25" x14ac:dyDescent="0.25">
      <c r="A718" s="401" t="s">
        <v>269</v>
      </c>
      <c r="B718" s="390" t="s">
        <v>12</v>
      </c>
      <c r="C718" s="390" t="s">
        <v>270</v>
      </c>
      <c r="D718" s="390" t="s">
        <v>2425</v>
      </c>
      <c r="E718" s="391" t="s">
        <v>104</v>
      </c>
      <c r="F718" s="389">
        <v>2749.0981800232325</v>
      </c>
      <c r="G718" s="389" t="s">
        <v>244</v>
      </c>
      <c r="H718" s="406">
        <v>0.02</v>
      </c>
      <c r="I718" s="389" t="s">
        <v>244</v>
      </c>
      <c r="J718" s="406">
        <v>54.981963600464653</v>
      </c>
      <c r="K718" s="389" t="s">
        <v>244</v>
      </c>
      <c r="L718" s="406">
        <v>54.981963600464653</v>
      </c>
      <c r="M718" s="389" t="s">
        <v>413</v>
      </c>
      <c r="N718" s="406">
        <v>5510624.2138940562</v>
      </c>
      <c r="O718" s="402" t="s">
        <v>474</v>
      </c>
    </row>
    <row r="719" spans="1:15" ht="51" x14ac:dyDescent="0.25">
      <c r="A719" s="401" t="s">
        <v>4587</v>
      </c>
      <c r="B719" s="390" t="s">
        <v>12</v>
      </c>
      <c r="C719" s="390" t="s">
        <v>4588</v>
      </c>
      <c r="D719" s="390" t="s">
        <v>203</v>
      </c>
      <c r="E719" s="391" t="s">
        <v>4</v>
      </c>
      <c r="F719" s="389">
        <v>8.0565486399999996E-4</v>
      </c>
      <c r="G719" s="389" t="s">
        <v>244</v>
      </c>
      <c r="H719" s="406">
        <v>68008.47</v>
      </c>
      <c r="I719" s="389" t="s">
        <v>244</v>
      </c>
      <c r="J719" s="406">
        <v>54.791354648698082</v>
      </c>
      <c r="K719" s="389" t="s">
        <v>244</v>
      </c>
      <c r="L719" s="406">
        <v>54.791354648698082</v>
      </c>
      <c r="M719" s="389" t="s">
        <v>413</v>
      </c>
      <c r="N719" s="406">
        <v>5510679.0052487049</v>
      </c>
      <c r="O719" s="402" t="s">
        <v>474</v>
      </c>
    </row>
    <row r="720" spans="1:15" ht="25.5" x14ac:dyDescent="0.25">
      <c r="A720" s="401" t="s">
        <v>1850</v>
      </c>
      <c r="B720" s="390" t="s">
        <v>12</v>
      </c>
      <c r="C720" s="390" t="s">
        <v>1851</v>
      </c>
      <c r="D720" s="390" t="s">
        <v>192</v>
      </c>
      <c r="E720" s="391" t="s">
        <v>16</v>
      </c>
      <c r="F720" s="389">
        <v>3.5801599999999998</v>
      </c>
      <c r="G720" s="389" t="s">
        <v>244</v>
      </c>
      <c r="H720" s="406">
        <v>15</v>
      </c>
      <c r="I720" s="389" t="s">
        <v>244</v>
      </c>
      <c r="J720" s="406">
        <v>53.702399999999997</v>
      </c>
      <c r="K720" s="389" t="s">
        <v>244</v>
      </c>
      <c r="L720" s="406">
        <v>53.702399999999997</v>
      </c>
      <c r="M720" s="389" t="s">
        <v>413</v>
      </c>
      <c r="N720" s="406">
        <v>5510732.7076487048</v>
      </c>
      <c r="O720" s="402" t="s">
        <v>474</v>
      </c>
    </row>
    <row r="721" spans="1:15" ht="63.75" x14ac:dyDescent="0.25">
      <c r="A721" s="401" t="s">
        <v>3124</v>
      </c>
      <c r="B721" s="390" t="s">
        <v>12</v>
      </c>
      <c r="C721" s="390" t="s">
        <v>3125</v>
      </c>
      <c r="D721" s="390" t="s">
        <v>192</v>
      </c>
      <c r="E721" s="391" t="s">
        <v>4</v>
      </c>
      <c r="F721" s="389">
        <v>5</v>
      </c>
      <c r="G721" s="389" t="s">
        <v>244</v>
      </c>
      <c r="H721" s="406">
        <v>10.16</v>
      </c>
      <c r="I721" s="389" t="s">
        <v>244</v>
      </c>
      <c r="J721" s="406">
        <v>50.8</v>
      </c>
      <c r="K721" s="389" t="s">
        <v>244</v>
      </c>
      <c r="L721" s="406">
        <v>50.8</v>
      </c>
      <c r="M721" s="389" t="s">
        <v>413</v>
      </c>
      <c r="N721" s="406">
        <v>5510783.5076487055</v>
      </c>
      <c r="O721" s="402" t="s">
        <v>474</v>
      </c>
    </row>
    <row r="722" spans="1:15" ht="38.25" x14ac:dyDescent="0.25">
      <c r="A722" s="401" t="s">
        <v>6127</v>
      </c>
      <c r="B722" s="390" t="s">
        <v>12</v>
      </c>
      <c r="C722" s="390" t="s">
        <v>6128</v>
      </c>
      <c r="D722" s="390" t="s">
        <v>192</v>
      </c>
      <c r="E722" s="391" t="s">
        <v>4</v>
      </c>
      <c r="F722" s="389">
        <v>2</v>
      </c>
      <c r="G722" s="389" t="s">
        <v>244</v>
      </c>
      <c r="H722" s="406">
        <v>25.36</v>
      </c>
      <c r="I722" s="389" t="s">
        <v>244</v>
      </c>
      <c r="J722" s="406">
        <v>50.72</v>
      </c>
      <c r="K722" s="389" t="s">
        <v>244</v>
      </c>
      <c r="L722" s="406">
        <v>50.72</v>
      </c>
      <c r="M722" s="389" t="s">
        <v>413</v>
      </c>
      <c r="N722" s="406">
        <v>5510834.2276487052</v>
      </c>
      <c r="O722" s="402" t="s">
        <v>3424</v>
      </c>
    </row>
    <row r="723" spans="1:15" ht="25.5" x14ac:dyDescent="0.25">
      <c r="A723" s="401" t="s">
        <v>6103</v>
      </c>
      <c r="B723" s="390" t="s">
        <v>200</v>
      </c>
      <c r="C723" s="390" t="s">
        <v>6104</v>
      </c>
      <c r="D723" s="390" t="s">
        <v>192</v>
      </c>
      <c r="E723" s="391" t="s">
        <v>202</v>
      </c>
      <c r="F723" s="389">
        <v>1</v>
      </c>
      <c r="G723" s="389" t="s">
        <v>244</v>
      </c>
      <c r="H723" s="406">
        <v>50.05</v>
      </c>
      <c r="I723" s="389" t="s">
        <v>244</v>
      </c>
      <c r="J723" s="406">
        <v>50.05</v>
      </c>
      <c r="K723" s="389" t="s">
        <v>244</v>
      </c>
      <c r="L723" s="406">
        <v>50.05</v>
      </c>
      <c r="M723" s="389" t="s">
        <v>413</v>
      </c>
      <c r="N723" s="406">
        <v>5510884.2776487051</v>
      </c>
      <c r="O723" s="402" t="s">
        <v>3424</v>
      </c>
    </row>
    <row r="724" spans="1:15" ht="25.5" x14ac:dyDescent="0.25">
      <c r="A724" s="401" t="s">
        <v>7441</v>
      </c>
      <c r="B724" s="390" t="s">
        <v>12</v>
      </c>
      <c r="C724" s="390" t="s">
        <v>7442</v>
      </c>
      <c r="D724" s="390" t="s">
        <v>192</v>
      </c>
      <c r="E724" s="391" t="s">
        <v>4</v>
      </c>
      <c r="F724" s="389">
        <v>1</v>
      </c>
      <c r="G724" s="389" t="s">
        <v>244</v>
      </c>
      <c r="H724" s="406">
        <v>50.01</v>
      </c>
      <c r="I724" s="389" t="s">
        <v>244</v>
      </c>
      <c r="J724" s="406">
        <v>50.01</v>
      </c>
      <c r="K724" s="389" t="s">
        <v>244</v>
      </c>
      <c r="L724" s="406">
        <v>50.01</v>
      </c>
      <c r="M724" s="389" t="s">
        <v>413</v>
      </c>
      <c r="N724" s="406">
        <v>5510934.2876487048</v>
      </c>
      <c r="O724" s="402" t="s">
        <v>3424</v>
      </c>
    </row>
    <row r="725" spans="1:15" x14ac:dyDescent="0.25">
      <c r="A725" s="401" t="s">
        <v>5079</v>
      </c>
      <c r="B725" s="390" t="s">
        <v>125</v>
      </c>
      <c r="C725" s="390" t="s">
        <v>5080</v>
      </c>
      <c r="D725" s="390" t="s">
        <v>192</v>
      </c>
      <c r="E725" s="391" t="s">
        <v>4</v>
      </c>
      <c r="F725" s="389">
        <v>5</v>
      </c>
      <c r="G725" s="389" t="s">
        <v>244</v>
      </c>
      <c r="H725" s="406">
        <v>9.9</v>
      </c>
      <c r="I725" s="389" t="s">
        <v>244</v>
      </c>
      <c r="J725" s="406">
        <v>49.5</v>
      </c>
      <c r="K725" s="389" t="s">
        <v>244</v>
      </c>
      <c r="L725" s="406">
        <v>49.5</v>
      </c>
      <c r="M725" s="389" t="s">
        <v>413</v>
      </c>
      <c r="N725" s="406">
        <v>5510983.7876487048</v>
      </c>
      <c r="O725" s="402" t="s">
        <v>3424</v>
      </c>
    </row>
    <row r="726" spans="1:15" ht="25.5" x14ac:dyDescent="0.25">
      <c r="A726" s="401" t="s">
        <v>4492</v>
      </c>
      <c r="B726" s="390" t="s">
        <v>12</v>
      </c>
      <c r="C726" s="390" t="s">
        <v>4493</v>
      </c>
      <c r="D726" s="390" t="s">
        <v>192</v>
      </c>
      <c r="E726" s="391" t="s">
        <v>4</v>
      </c>
      <c r="F726" s="389">
        <v>2.25</v>
      </c>
      <c r="G726" s="389" t="s">
        <v>244</v>
      </c>
      <c r="H726" s="406">
        <v>21.41</v>
      </c>
      <c r="I726" s="389" t="s">
        <v>244</v>
      </c>
      <c r="J726" s="406">
        <v>48.172499999999999</v>
      </c>
      <c r="K726" s="389" t="s">
        <v>244</v>
      </c>
      <c r="L726" s="406">
        <v>48.172499999999999</v>
      </c>
      <c r="M726" s="389" t="s">
        <v>413</v>
      </c>
      <c r="N726" s="406">
        <v>5511031.9601487052</v>
      </c>
      <c r="O726" s="402" t="s">
        <v>3424</v>
      </c>
    </row>
    <row r="727" spans="1:15" ht="25.5" x14ac:dyDescent="0.25">
      <c r="A727" s="401" t="s">
        <v>3041</v>
      </c>
      <c r="B727" s="390" t="s">
        <v>12</v>
      </c>
      <c r="C727" s="390" t="s">
        <v>3042</v>
      </c>
      <c r="D727" s="390" t="s">
        <v>192</v>
      </c>
      <c r="E727" s="391" t="s">
        <v>4</v>
      </c>
      <c r="F727" s="389">
        <v>10</v>
      </c>
      <c r="G727" s="389" t="s">
        <v>244</v>
      </c>
      <c r="H727" s="406">
        <v>4.8</v>
      </c>
      <c r="I727" s="389" t="s">
        <v>244</v>
      </c>
      <c r="J727" s="406">
        <v>48</v>
      </c>
      <c r="K727" s="389" t="s">
        <v>244</v>
      </c>
      <c r="L727" s="406">
        <v>48</v>
      </c>
      <c r="M727" s="389" t="s">
        <v>413</v>
      </c>
      <c r="N727" s="406">
        <v>5511079.9601487052</v>
      </c>
      <c r="O727" s="402" t="s">
        <v>3424</v>
      </c>
    </row>
    <row r="728" spans="1:15" ht="25.5" x14ac:dyDescent="0.25">
      <c r="A728" s="401" t="s">
        <v>6046</v>
      </c>
      <c r="B728" s="390" t="s">
        <v>12</v>
      </c>
      <c r="C728" s="390" t="s">
        <v>6047</v>
      </c>
      <c r="D728" s="390" t="s">
        <v>192</v>
      </c>
      <c r="E728" s="391" t="s">
        <v>4</v>
      </c>
      <c r="F728" s="389">
        <v>15</v>
      </c>
      <c r="G728" s="389" t="s">
        <v>244</v>
      </c>
      <c r="H728" s="406">
        <v>3.19</v>
      </c>
      <c r="I728" s="389" t="s">
        <v>244</v>
      </c>
      <c r="J728" s="406">
        <v>47.85</v>
      </c>
      <c r="K728" s="389" t="s">
        <v>244</v>
      </c>
      <c r="L728" s="406">
        <v>47.85</v>
      </c>
      <c r="M728" s="389" t="s">
        <v>413</v>
      </c>
      <c r="N728" s="406">
        <v>5511127.8101487048</v>
      </c>
      <c r="O728" s="402" t="s">
        <v>3424</v>
      </c>
    </row>
    <row r="729" spans="1:15" ht="25.5" x14ac:dyDescent="0.25">
      <c r="A729" s="401" t="s">
        <v>6116</v>
      </c>
      <c r="B729" s="390" t="s">
        <v>1935</v>
      </c>
      <c r="C729" s="390" t="s">
        <v>6117</v>
      </c>
      <c r="D729" s="390" t="s">
        <v>192</v>
      </c>
      <c r="E729" s="391" t="s">
        <v>4</v>
      </c>
      <c r="F729" s="389">
        <v>4</v>
      </c>
      <c r="G729" s="389" t="s">
        <v>244</v>
      </c>
      <c r="H729" s="406">
        <v>11.78</v>
      </c>
      <c r="I729" s="389" t="s">
        <v>244</v>
      </c>
      <c r="J729" s="406">
        <v>47.12</v>
      </c>
      <c r="K729" s="389" t="s">
        <v>244</v>
      </c>
      <c r="L729" s="406">
        <v>47.12</v>
      </c>
      <c r="M729" s="389" t="s">
        <v>413</v>
      </c>
      <c r="N729" s="406">
        <v>5511174.9301487049</v>
      </c>
      <c r="O729" s="402" t="s">
        <v>3424</v>
      </c>
    </row>
    <row r="730" spans="1:15" ht="25.5" x14ac:dyDescent="0.25">
      <c r="A730" s="401" t="s">
        <v>1057</v>
      </c>
      <c r="B730" s="390" t="s">
        <v>12</v>
      </c>
      <c r="C730" s="390" t="s">
        <v>1058</v>
      </c>
      <c r="D730" s="390" t="s">
        <v>192</v>
      </c>
      <c r="E730" s="391" t="s">
        <v>4</v>
      </c>
      <c r="F730" s="389">
        <v>4</v>
      </c>
      <c r="G730" s="389" t="s">
        <v>244</v>
      </c>
      <c r="H730" s="406">
        <v>11.75</v>
      </c>
      <c r="I730" s="389" t="s">
        <v>244</v>
      </c>
      <c r="J730" s="406">
        <v>47</v>
      </c>
      <c r="K730" s="389" t="s">
        <v>244</v>
      </c>
      <c r="L730" s="406">
        <v>47</v>
      </c>
      <c r="M730" s="389" t="s">
        <v>413</v>
      </c>
      <c r="N730" s="406">
        <v>5511221.9301487049</v>
      </c>
      <c r="O730" s="402" t="s">
        <v>3424</v>
      </c>
    </row>
    <row r="731" spans="1:15" ht="51" x14ac:dyDescent="0.25">
      <c r="A731" s="401" t="s">
        <v>4653</v>
      </c>
      <c r="B731" s="390" t="s">
        <v>12</v>
      </c>
      <c r="C731" s="390" t="s">
        <v>4654</v>
      </c>
      <c r="D731" s="390" t="s">
        <v>192</v>
      </c>
      <c r="E731" s="391" t="s">
        <v>4</v>
      </c>
      <c r="F731" s="389">
        <v>4</v>
      </c>
      <c r="G731" s="389" t="s">
        <v>244</v>
      </c>
      <c r="H731" s="406">
        <v>11.59</v>
      </c>
      <c r="I731" s="389" t="s">
        <v>244</v>
      </c>
      <c r="J731" s="406">
        <v>46.36</v>
      </c>
      <c r="K731" s="389" t="s">
        <v>244</v>
      </c>
      <c r="L731" s="406">
        <v>46.36</v>
      </c>
      <c r="M731" s="389" t="s">
        <v>413</v>
      </c>
      <c r="N731" s="406">
        <v>5511268.2901487052</v>
      </c>
      <c r="O731" s="402" t="s">
        <v>3424</v>
      </c>
    </row>
    <row r="732" spans="1:15" ht="38.25" x14ac:dyDescent="0.25">
      <c r="A732" s="401" t="s">
        <v>2007</v>
      </c>
      <c r="B732" s="390" t="s">
        <v>12</v>
      </c>
      <c r="C732" s="390" t="s">
        <v>2008</v>
      </c>
      <c r="D732" s="390" t="s">
        <v>192</v>
      </c>
      <c r="E732" s="391" t="s">
        <v>4</v>
      </c>
      <c r="F732" s="389">
        <v>3</v>
      </c>
      <c r="G732" s="389" t="s">
        <v>244</v>
      </c>
      <c r="H732" s="406">
        <v>15.39</v>
      </c>
      <c r="I732" s="389" t="s">
        <v>244</v>
      </c>
      <c r="J732" s="406">
        <v>46.17</v>
      </c>
      <c r="K732" s="389" t="s">
        <v>244</v>
      </c>
      <c r="L732" s="406">
        <v>46.17</v>
      </c>
      <c r="M732" s="389" t="s">
        <v>413</v>
      </c>
      <c r="N732" s="406">
        <v>5511314.4601487052</v>
      </c>
      <c r="O732" s="402" t="s">
        <v>3424</v>
      </c>
    </row>
    <row r="733" spans="1:15" ht="25.5" x14ac:dyDescent="0.25">
      <c r="A733" s="401" t="s">
        <v>6040</v>
      </c>
      <c r="B733" s="390" t="s">
        <v>12</v>
      </c>
      <c r="C733" s="390" t="s">
        <v>6041</v>
      </c>
      <c r="D733" s="390" t="s">
        <v>192</v>
      </c>
      <c r="E733" s="391" t="s">
        <v>4</v>
      </c>
      <c r="F733" s="389">
        <v>9</v>
      </c>
      <c r="G733" s="389" t="s">
        <v>244</v>
      </c>
      <c r="H733" s="406">
        <v>5.12</v>
      </c>
      <c r="I733" s="389" t="s">
        <v>244</v>
      </c>
      <c r="J733" s="406">
        <v>46.08</v>
      </c>
      <c r="K733" s="389" t="s">
        <v>244</v>
      </c>
      <c r="L733" s="406">
        <v>46.08</v>
      </c>
      <c r="M733" s="389" t="s">
        <v>413</v>
      </c>
      <c r="N733" s="406">
        <v>5511360.5401487052</v>
      </c>
      <c r="O733" s="402" t="s">
        <v>3425</v>
      </c>
    </row>
    <row r="734" spans="1:15" ht="25.5" x14ac:dyDescent="0.25">
      <c r="A734" s="401" t="s">
        <v>2961</v>
      </c>
      <c r="B734" s="390" t="s">
        <v>12</v>
      </c>
      <c r="C734" s="390" t="s">
        <v>2962</v>
      </c>
      <c r="D734" s="390" t="s">
        <v>192</v>
      </c>
      <c r="E734" s="391" t="s">
        <v>3</v>
      </c>
      <c r="F734" s="389">
        <v>4.18</v>
      </c>
      <c r="G734" s="389" t="s">
        <v>244</v>
      </c>
      <c r="H734" s="406">
        <v>11</v>
      </c>
      <c r="I734" s="389" t="s">
        <v>244</v>
      </c>
      <c r="J734" s="406">
        <v>45.98</v>
      </c>
      <c r="K734" s="389" t="s">
        <v>244</v>
      </c>
      <c r="L734" s="406">
        <v>45.98</v>
      </c>
      <c r="M734" s="389" t="s">
        <v>413</v>
      </c>
      <c r="N734" s="406">
        <v>5511406.5201487048</v>
      </c>
      <c r="O734" s="402" t="s">
        <v>3425</v>
      </c>
    </row>
    <row r="735" spans="1:15" x14ac:dyDescent="0.25">
      <c r="A735" s="401" t="s">
        <v>6097</v>
      </c>
      <c r="B735" s="390" t="s">
        <v>200</v>
      </c>
      <c r="C735" s="390" t="s">
        <v>6098</v>
      </c>
      <c r="D735" s="390" t="s">
        <v>192</v>
      </c>
      <c r="E735" s="391" t="s">
        <v>202</v>
      </c>
      <c r="F735" s="389">
        <v>163</v>
      </c>
      <c r="G735" s="389" t="s">
        <v>244</v>
      </c>
      <c r="H735" s="406">
        <v>0.28000000000000003</v>
      </c>
      <c r="I735" s="389" t="s">
        <v>244</v>
      </c>
      <c r="J735" s="406">
        <v>45.64</v>
      </c>
      <c r="K735" s="389" t="s">
        <v>244</v>
      </c>
      <c r="L735" s="406">
        <v>45.64</v>
      </c>
      <c r="M735" s="389" t="s">
        <v>413</v>
      </c>
      <c r="N735" s="406">
        <v>5511452.1601487054</v>
      </c>
      <c r="O735" s="402" t="s">
        <v>3425</v>
      </c>
    </row>
    <row r="736" spans="1:15" ht="25.5" x14ac:dyDescent="0.25">
      <c r="A736" s="401" t="s">
        <v>3137</v>
      </c>
      <c r="B736" s="390" t="s">
        <v>12</v>
      </c>
      <c r="C736" s="390" t="s">
        <v>3138</v>
      </c>
      <c r="D736" s="390" t="s">
        <v>192</v>
      </c>
      <c r="E736" s="391" t="s">
        <v>4</v>
      </c>
      <c r="F736" s="389">
        <v>3</v>
      </c>
      <c r="G736" s="389" t="s">
        <v>244</v>
      </c>
      <c r="H736" s="406">
        <v>14.81</v>
      </c>
      <c r="I736" s="389" t="s">
        <v>244</v>
      </c>
      <c r="J736" s="406">
        <v>44.43</v>
      </c>
      <c r="K736" s="389" t="s">
        <v>244</v>
      </c>
      <c r="L736" s="406">
        <v>44.43</v>
      </c>
      <c r="M736" s="389" t="s">
        <v>413</v>
      </c>
      <c r="N736" s="406">
        <v>5511496.5901487051</v>
      </c>
      <c r="O736" s="402" t="s">
        <v>3425</v>
      </c>
    </row>
    <row r="737" spans="1:15" x14ac:dyDescent="0.25">
      <c r="A737" s="401" t="s">
        <v>3308</v>
      </c>
      <c r="B737" s="390" t="s">
        <v>1043</v>
      </c>
      <c r="C737" s="390" t="s">
        <v>3309</v>
      </c>
      <c r="D737" s="390" t="s">
        <v>192</v>
      </c>
      <c r="E737" s="391" t="s">
        <v>105</v>
      </c>
      <c r="F737" s="389">
        <v>0.76959999999999995</v>
      </c>
      <c r="G737" s="389" t="s">
        <v>244</v>
      </c>
      <c r="H737" s="406">
        <v>57.7</v>
      </c>
      <c r="I737" s="389" t="s">
        <v>244</v>
      </c>
      <c r="J737" s="406">
        <v>44.405920000000002</v>
      </c>
      <c r="K737" s="389" t="s">
        <v>244</v>
      </c>
      <c r="L737" s="406">
        <v>44.405920000000002</v>
      </c>
      <c r="M737" s="389" t="s">
        <v>413</v>
      </c>
      <c r="N737" s="406">
        <v>5511540.9960687049</v>
      </c>
      <c r="O737" s="402" t="s">
        <v>3425</v>
      </c>
    </row>
    <row r="738" spans="1:15" ht="51" x14ac:dyDescent="0.25">
      <c r="A738" s="401" t="s">
        <v>887</v>
      </c>
      <c r="B738" s="390" t="s">
        <v>12</v>
      </c>
      <c r="C738" s="390" t="s">
        <v>888</v>
      </c>
      <c r="D738" s="390" t="s">
        <v>192</v>
      </c>
      <c r="E738" s="391" t="s">
        <v>4</v>
      </c>
      <c r="F738" s="389">
        <v>32</v>
      </c>
      <c r="G738" s="389" t="s">
        <v>244</v>
      </c>
      <c r="H738" s="406">
        <v>1.38</v>
      </c>
      <c r="I738" s="389" t="s">
        <v>244</v>
      </c>
      <c r="J738" s="406">
        <v>44.16</v>
      </c>
      <c r="K738" s="389" t="s">
        <v>244</v>
      </c>
      <c r="L738" s="406">
        <v>44.16</v>
      </c>
      <c r="M738" s="389" t="s">
        <v>413</v>
      </c>
      <c r="N738" s="406">
        <v>5511585.156068705</v>
      </c>
      <c r="O738" s="402" t="s">
        <v>3425</v>
      </c>
    </row>
    <row r="739" spans="1:15" ht="25.5" x14ac:dyDescent="0.25">
      <c r="A739" s="401" t="s">
        <v>5021</v>
      </c>
      <c r="B739" s="390" t="s">
        <v>12</v>
      </c>
      <c r="C739" s="390" t="s">
        <v>5022</v>
      </c>
      <c r="D739" s="390" t="s">
        <v>192</v>
      </c>
      <c r="E739" s="391" t="s">
        <v>4</v>
      </c>
      <c r="F739" s="389">
        <v>5</v>
      </c>
      <c r="G739" s="389" t="s">
        <v>244</v>
      </c>
      <c r="H739" s="406">
        <v>8.75</v>
      </c>
      <c r="I739" s="389" t="s">
        <v>244</v>
      </c>
      <c r="J739" s="406">
        <v>43.75</v>
      </c>
      <c r="K739" s="389" t="s">
        <v>244</v>
      </c>
      <c r="L739" s="406">
        <v>43.75</v>
      </c>
      <c r="M739" s="389" t="s">
        <v>413</v>
      </c>
      <c r="N739" s="406">
        <v>5511628.906068705</v>
      </c>
      <c r="O739" s="402" t="s">
        <v>3425</v>
      </c>
    </row>
    <row r="740" spans="1:15" ht="38.25" x14ac:dyDescent="0.25">
      <c r="A740" s="401" t="s">
        <v>4373</v>
      </c>
      <c r="B740" s="390" t="s">
        <v>12</v>
      </c>
      <c r="C740" s="390" t="s">
        <v>4374</v>
      </c>
      <c r="D740" s="390" t="s">
        <v>2425</v>
      </c>
      <c r="E740" s="391" t="s">
        <v>205</v>
      </c>
      <c r="F740" s="389">
        <v>12.1</v>
      </c>
      <c r="G740" s="389" t="s">
        <v>244</v>
      </c>
      <c r="H740" s="406">
        <v>3.59</v>
      </c>
      <c r="I740" s="389" t="s">
        <v>244</v>
      </c>
      <c r="J740" s="406">
        <v>43.439</v>
      </c>
      <c r="K740" s="389" t="s">
        <v>244</v>
      </c>
      <c r="L740" s="406">
        <v>43.439</v>
      </c>
      <c r="M740" s="389" t="s">
        <v>413</v>
      </c>
      <c r="N740" s="406">
        <v>5511672.3450687053</v>
      </c>
      <c r="O740" s="402" t="s">
        <v>3425</v>
      </c>
    </row>
    <row r="741" spans="1:15" ht="51" x14ac:dyDescent="0.25">
      <c r="A741" s="401" t="s">
        <v>1885</v>
      </c>
      <c r="B741" s="390" t="s">
        <v>12</v>
      </c>
      <c r="C741" s="390" t="s">
        <v>1886</v>
      </c>
      <c r="D741" s="390" t="s">
        <v>192</v>
      </c>
      <c r="E741" s="391" t="s">
        <v>4</v>
      </c>
      <c r="F741" s="389">
        <v>96</v>
      </c>
      <c r="G741" s="389" t="s">
        <v>244</v>
      </c>
      <c r="H741" s="406">
        <v>0.45</v>
      </c>
      <c r="I741" s="389" t="s">
        <v>244</v>
      </c>
      <c r="J741" s="406">
        <v>43.2</v>
      </c>
      <c r="K741" s="389" t="s">
        <v>244</v>
      </c>
      <c r="L741" s="406">
        <v>43.2</v>
      </c>
      <c r="M741" s="389" t="s">
        <v>413</v>
      </c>
      <c r="N741" s="406">
        <v>5511715.5450687055</v>
      </c>
      <c r="O741" s="402" t="s">
        <v>3425</v>
      </c>
    </row>
    <row r="742" spans="1:15" ht="25.5" x14ac:dyDescent="0.25">
      <c r="A742" s="401" t="s">
        <v>4111</v>
      </c>
      <c r="B742" s="390" t="s">
        <v>12</v>
      </c>
      <c r="C742" s="390" t="s">
        <v>4112</v>
      </c>
      <c r="D742" s="390" t="s">
        <v>192</v>
      </c>
      <c r="E742" s="391" t="s">
        <v>4</v>
      </c>
      <c r="F742" s="389">
        <v>2</v>
      </c>
      <c r="G742" s="389" t="s">
        <v>244</v>
      </c>
      <c r="H742" s="406">
        <v>21.24</v>
      </c>
      <c r="I742" s="389" t="s">
        <v>244</v>
      </c>
      <c r="J742" s="406">
        <v>42.48</v>
      </c>
      <c r="K742" s="389" t="s">
        <v>244</v>
      </c>
      <c r="L742" s="406">
        <v>42.48</v>
      </c>
      <c r="M742" s="389" t="s">
        <v>413</v>
      </c>
      <c r="N742" s="406">
        <v>5511758.025068705</v>
      </c>
      <c r="O742" s="402" t="s">
        <v>3425</v>
      </c>
    </row>
    <row r="743" spans="1:15" ht="25.5" x14ac:dyDescent="0.25">
      <c r="A743" s="401" t="s">
        <v>3118</v>
      </c>
      <c r="B743" s="390" t="s">
        <v>12</v>
      </c>
      <c r="C743" s="390" t="s">
        <v>3119</v>
      </c>
      <c r="D743" s="390" t="s">
        <v>192</v>
      </c>
      <c r="E743" s="391" t="s">
        <v>4</v>
      </c>
      <c r="F743" s="389">
        <v>6</v>
      </c>
      <c r="G743" s="389" t="s">
        <v>244</v>
      </c>
      <c r="H743" s="406">
        <v>6.82</v>
      </c>
      <c r="I743" s="389" t="s">
        <v>244</v>
      </c>
      <c r="J743" s="406">
        <v>40.92</v>
      </c>
      <c r="K743" s="389" t="s">
        <v>244</v>
      </c>
      <c r="L743" s="406">
        <v>40.92</v>
      </c>
      <c r="M743" s="389" t="s">
        <v>413</v>
      </c>
      <c r="N743" s="406">
        <v>5511798.9450687049</v>
      </c>
      <c r="O743" s="402" t="s">
        <v>3425</v>
      </c>
    </row>
    <row r="744" spans="1:15" ht="25.5" x14ac:dyDescent="0.25">
      <c r="A744" s="401" t="s">
        <v>2902</v>
      </c>
      <c r="B744" s="390" t="s">
        <v>12</v>
      </c>
      <c r="C744" s="390" t="s">
        <v>2903</v>
      </c>
      <c r="D744" s="390" t="s">
        <v>192</v>
      </c>
      <c r="E744" s="391" t="s">
        <v>687</v>
      </c>
      <c r="F744" s="389">
        <v>1.4912196</v>
      </c>
      <c r="G744" s="389" t="s">
        <v>244</v>
      </c>
      <c r="H744" s="406">
        <v>27.39</v>
      </c>
      <c r="I744" s="389" t="s">
        <v>244</v>
      </c>
      <c r="J744" s="406">
        <v>40.844504843999999</v>
      </c>
      <c r="K744" s="389" t="s">
        <v>244</v>
      </c>
      <c r="L744" s="406">
        <v>40.844504843999999</v>
      </c>
      <c r="M744" s="389" t="s">
        <v>413</v>
      </c>
      <c r="N744" s="406">
        <v>5511839.7895735493</v>
      </c>
      <c r="O744" s="402" t="s">
        <v>3425</v>
      </c>
    </row>
    <row r="745" spans="1:15" ht="25.5" x14ac:dyDescent="0.25">
      <c r="A745" s="401" t="s">
        <v>1846</v>
      </c>
      <c r="B745" s="390" t="s">
        <v>12</v>
      </c>
      <c r="C745" s="390" t="s">
        <v>1847</v>
      </c>
      <c r="D745" s="390" t="s">
        <v>192</v>
      </c>
      <c r="E745" s="391" t="s">
        <v>16</v>
      </c>
      <c r="F745" s="389">
        <v>1.8815599999999999</v>
      </c>
      <c r="G745" s="389" t="s">
        <v>244</v>
      </c>
      <c r="H745" s="406">
        <v>21.44</v>
      </c>
      <c r="I745" s="389" t="s">
        <v>244</v>
      </c>
      <c r="J745" s="406">
        <v>40.340646399999997</v>
      </c>
      <c r="K745" s="389" t="s">
        <v>244</v>
      </c>
      <c r="L745" s="406">
        <v>40.340646399999997</v>
      </c>
      <c r="M745" s="389" t="s">
        <v>413</v>
      </c>
      <c r="N745" s="406">
        <v>5511880.1302199494</v>
      </c>
      <c r="O745" s="402" t="s">
        <v>3425</v>
      </c>
    </row>
    <row r="746" spans="1:15" ht="25.5" x14ac:dyDescent="0.25">
      <c r="A746" s="401" t="s">
        <v>3097</v>
      </c>
      <c r="B746" s="390" t="s">
        <v>12</v>
      </c>
      <c r="C746" s="390" t="s">
        <v>3098</v>
      </c>
      <c r="D746" s="390" t="s">
        <v>192</v>
      </c>
      <c r="E746" s="391" t="s">
        <v>4</v>
      </c>
      <c r="F746" s="389">
        <v>5</v>
      </c>
      <c r="G746" s="389" t="s">
        <v>244</v>
      </c>
      <c r="H746" s="406">
        <v>7.99</v>
      </c>
      <c r="I746" s="389" t="s">
        <v>244</v>
      </c>
      <c r="J746" s="406">
        <v>39.950000000000003</v>
      </c>
      <c r="K746" s="389" t="s">
        <v>244</v>
      </c>
      <c r="L746" s="406">
        <v>39.950000000000003</v>
      </c>
      <c r="M746" s="389" t="s">
        <v>413</v>
      </c>
      <c r="N746" s="406">
        <v>5511920.0802199487</v>
      </c>
      <c r="O746" s="402" t="s">
        <v>3426</v>
      </c>
    </row>
    <row r="747" spans="1:15" x14ac:dyDescent="0.25">
      <c r="A747" s="401" t="s">
        <v>4485</v>
      </c>
      <c r="B747" s="390" t="s">
        <v>12</v>
      </c>
      <c r="C747" s="390" t="s">
        <v>4486</v>
      </c>
      <c r="D747" s="390" t="s">
        <v>192</v>
      </c>
      <c r="E747" s="391" t="s">
        <v>105</v>
      </c>
      <c r="F747" s="389">
        <v>1.3028</v>
      </c>
      <c r="G747" s="389" t="s">
        <v>244</v>
      </c>
      <c r="H747" s="406">
        <v>29.83</v>
      </c>
      <c r="I747" s="389" t="s">
        <v>244</v>
      </c>
      <c r="J747" s="406">
        <v>38.862524000000001</v>
      </c>
      <c r="K747" s="389" t="s">
        <v>244</v>
      </c>
      <c r="L747" s="406">
        <v>38.862524000000001</v>
      </c>
      <c r="M747" s="389" t="s">
        <v>413</v>
      </c>
      <c r="N747" s="406">
        <v>5511958.9427439487</v>
      </c>
      <c r="O747" s="402" t="s">
        <v>3426</v>
      </c>
    </row>
    <row r="748" spans="1:15" x14ac:dyDescent="0.25">
      <c r="A748" s="401" t="s">
        <v>4070</v>
      </c>
      <c r="B748" s="390" t="s">
        <v>200</v>
      </c>
      <c r="C748" s="390" t="s">
        <v>4071</v>
      </c>
      <c r="D748" s="390" t="s">
        <v>192</v>
      </c>
      <c r="E748" s="391" t="s">
        <v>202</v>
      </c>
      <c r="F748" s="389">
        <v>3</v>
      </c>
      <c r="G748" s="389" t="s">
        <v>244</v>
      </c>
      <c r="H748" s="406">
        <v>12.6</v>
      </c>
      <c r="I748" s="389" t="s">
        <v>244</v>
      </c>
      <c r="J748" s="406">
        <v>37.799999999999997</v>
      </c>
      <c r="K748" s="389" t="s">
        <v>244</v>
      </c>
      <c r="L748" s="406">
        <v>37.799999999999997</v>
      </c>
      <c r="M748" s="389" t="s">
        <v>413</v>
      </c>
      <c r="N748" s="406">
        <v>5511996.7427439494</v>
      </c>
      <c r="O748" s="402" t="s">
        <v>3426</v>
      </c>
    </row>
    <row r="749" spans="1:15" ht="25.5" x14ac:dyDescent="0.25">
      <c r="A749" s="401" t="s">
        <v>5561</v>
      </c>
      <c r="B749" s="390" t="s">
        <v>12</v>
      </c>
      <c r="C749" s="390" t="s">
        <v>5562</v>
      </c>
      <c r="D749" s="390" t="s">
        <v>192</v>
      </c>
      <c r="E749" s="391" t="s">
        <v>4</v>
      </c>
      <c r="F749" s="389">
        <v>2</v>
      </c>
      <c r="G749" s="389" t="s">
        <v>244</v>
      </c>
      <c r="H749" s="406">
        <v>18.77</v>
      </c>
      <c r="I749" s="389" t="s">
        <v>244</v>
      </c>
      <c r="J749" s="406">
        <v>37.54</v>
      </c>
      <c r="K749" s="389" t="s">
        <v>244</v>
      </c>
      <c r="L749" s="406">
        <v>37.54</v>
      </c>
      <c r="M749" s="389" t="s">
        <v>413</v>
      </c>
      <c r="N749" s="406">
        <v>5512034.2827439494</v>
      </c>
      <c r="O749" s="402" t="s">
        <v>3426</v>
      </c>
    </row>
    <row r="750" spans="1:15" ht="51" x14ac:dyDescent="0.25">
      <c r="A750" s="401" t="s">
        <v>889</v>
      </c>
      <c r="B750" s="390" t="s">
        <v>12</v>
      </c>
      <c r="C750" s="390" t="s">
        <v>890</v>
      </c>
      <c r="D750" s="390" t="s">
        <v>192</v>
      </c>
      <c r="E750" s="391" t="s">
        <v>4</v>
      </c>
      <c r="F750" s="389">
        <v>21</v>
      </c>
      <c r="G750" s="389" t="s">
        <v>244</v>
      </c>
      <c r="H750" s="406">
        <v>1.77</v>
      </c>
      <c r="I750" s="389" t="s">
        <v>244</v>
      </c>
      <c r="J750" s="406">
        <v>37.17</v>
      </c>
      <c r="K750" s="389" t="s">
        <v>244</v>
      </c>
      <c r="L750" s="406">
        <v>37.17</v>
      </c>
      <c r="M750" s="389" t="s">
        <v>413</v>
      </c>
      <c r="N750" s="406">
        <v>5512071.4527439494</v>
      </c>
      <c r="O750" s="402" t="s">
        <v>3426</v>
      </c>
    </row>
    <row r="751" spans="1:15" ht="25.5" x14ac:dyDescent="0.25">
      <c r="A751" s="401" t="s">
        <v>3253</v>
      </c>
      <c r="B751" s="390" t="s">
        <v>12</v>
      </c>
      <c r="C751" s="390" t="s">
        <v>3254</v>
      </c>
      <c r="D751" s="390" t="s">
        <v>192</v>
      </c>
      <c r="E751" s="391" t="s">
        <v>16</v>
      </c>
      <c r="F751" s="389">
        <v>5.2940800000000001</v>
      </c>
      <c r="G751" s="389" t="s">
        <v>244</v>
      </c>
      <c r="H751" s="406">
        <v>7</v>
      </c>
      <c r="I751" s="389" t="s">
        <v>244</v>
      </c>
      <c r="J751" s="406">
        <v>37.05856</v>
      </c>
      <c r="K751" s="389" t="s">
        <v>244</v>
      </c>
      <c r="L751" s="406">
        <v>37.05856</v>
      </c>
      <c r="M751" s="389" t="s">
        <v>413</v>
      </c>
      <c r="N751" s="406">
        <v>5512108.5113039492</v>
      </c>
      <c r="O751" s="402" t="s">
        <v>3426</v>
      </c>
    </row>
    <row r="752" spans="1:15" ht="38.25" x14ac:dyDescent="0.25">
      <c r="A752" s="401" t="s">
        <v>3875</v>
      </c>
      <c r="B752" s="390" t="s">
        <v>12</v>
      </c>
      <c r="C752" s="390" t="s">
        <v>3876</v>
      </c>
      <c r="D752" s="390" t="s">
        <v>192</v>
      </c>
      <c r="E752" s="391" t="s">
        <v>4</v>
      </c>
      <c r="F752" s="389">
        <v>1</v>
      </c>
      <c r="G752" s="389" t="s">
        <v>244</v>
      </c>
      <c r="H752" s="406">
        <v>36.49</v>
      </c>
      <c r="I752" s="389" t="s">
        <v>244</v>
      </c>
      <c r="J752" s="406">
        <v>36.49</v>
      </c>
      <c r="K752" s="389" t="s">
        <v>244</v>
      </c>
      <c r="L752" s="406">
        <v>36.49</v>
      </c>
      <c r="M752" s="389" t="s">
        <v>413</v>
      </c>
      <c r="N752" s="406">
        <v>5512145.0013039494</v>
      </c>
      <c r="O752" s="402" t="s">
        <v>3426</v>
      </c>
    </row>
    <row r="753" spans="1:15" ht="25.5" x14ac:dyDescent="0.25">
      <c r="A753" s="401" t="s">
        <v>5046</v>
      </c>
      <c r="B753" s="390" t="s">
        <v>125</v>
      </c>
      <c r="C753" s="390" t="s">
        <v>5047</v>
      </c>
      <c r="D753" s="390" t="s">
        <v>192</v>
      </c>
      <c r="E753" s="391" t="s">
        <v>4</v>
      </c>
      <c r="F753" s="389">
        <v>1</v>
      </c>
      <c r="G753" s="389" t="s">
        <v>244</v>
      </c>
      <c r="H753" s="406">
        <v>36.24</v>
      </c>
      <c r="I753" s="389" t="s">
        <v>244</v>
      </c>
      <c r="J753" s="406">
        <v>36.24</v>
      </c>
      <c r="K753" s="389" t="s">
        <v>244</v>
      </c>
      <c r="L753" s="406">
        <v>36.24</v>
      </c>
      <c r="M753" s="389" t="s">
        <v>413</v>
      </c>
      <c r="N753" s="406">
        <v>5512181.2413039487</v>
      </c>
      <c r="O753" s="402" t="s">
        <v>3426</v>
      </c>
    </row>
    <row r="754" spans="1:15" ht="25.5" x14ac:dyDescent="0.25">
      <c r="A754" s="401" t="s">
        <v>3131</v>
      </c>
      <c r="B754" s="390" t="s">
        <v>12</v>
      </c>
      <c r="C754" s="390" t="s">
        <v>3132</v>
      </c>
      <c r="D754" s="390" t="s">
        <v>192</v>
      </c>
      <c r="E754" s="391" t="s">
        <v>4</v>
      </c>
      <c r="F754" s="389">
        <v>5</v>
      </c>
      <c r="G754" s="389" t="s">
        <v>244</v>
      </c>
      <c r="H754" s="406">
        <v>7.17</v>
      </c>
      <c r="I754" s="389" t="s">
        <v>244</v>
      </c>
      <c r="J754" s="406">
        <v>35.85</v>
      </c>
      <c r="K754" s="389" t="s">
        <v>244</v>
      </c>
      <c r="L754" s="406">
        <v>35.85</v>
      </c>
      <c r="M754" s="389" t="s">
        <v>413</v>
      </c>
      <c r="N754" s="406">
        <v>5512217.0913039492</v>
      </c>
      <c r="O754" s="402" t="s">
        <v>3426</v>
      </c>
    </row>
    <row r="755" spans="1:15" ht="38.25" x14ac:dyDescent="0.25">
      <c r="A755" s="401" t="s">
        <v>1995</v>
      </c>
      <c r="B755" s="390" t="s">
        <v>12</v>
      </c>
      <c r="C755" s="390" t="s">
        <v>1996</v>
      </c>
      <c r="D755" s="390" t="s">
        <v>192</v>
      </c>
      <c r="E755" s="391" t="s">
        <v>4</v>
      </c>
      <c r="F755" s="389">
        <v>4</v>
      </c>
      <c r="G755" s="389" t="s">
        <v>244</v>
      </c>
      <c r="H755" s="406">
        <v>8.92</v>
      </c>
      <c r="I755" s="389" t="s">
        <v>244</v>
      </c>
      <c r="J755" s="406">
        <v>35.68</v>
      </c>
      <c r="K755" s="389" t="s">
        <v>244</v>
      </c>
      <c r="L755" s="406">
        <v>35.68</v>
      </c>
      <c r="M755" s="389" t="s">
        <v>413</v>
      </c>
      <c r="N755" s="406">
        <v>5512252.7713039489</v>
      </c>
      <c r="O755" s="402" t="s">
        <v>3426</v>
      </c>
    </row>
    <row r="756" spans="1:15" ht="25.5" x14ac:dyDescent="0.25">
      <c r="A756" s="401" t="s">
        <v>775</v>
      </c>
      <c r="B756" s="390" t="s">
        <v>12</v>
      </c>
      <c r="C756" s="390" t="s">
        <v>776</v>
      </c>
      <c r="D756" s="390" t="s">
        <v>192</v>
      </c>
      <c r="E756" s="391" t="s">
        <v>4</v>
      </c>
      <c r="F756" s="389">
        <v>2</v>
      </c>
      <c r="G756" s="389" t="s">
        <v>244</v>
      </c>
      <c r="H756" s="406">
        <v>17.57</v>
      </c>
      <c r="I756" s="389" t="s">
        <v>244</v>
      </c>
      <c r="J756" s="406">
        <v>35.14</v>
      </c>
      <c r="K756" s="389" t="s">
        <v>244</v>
      </c>
      <c r="L756" s="406">
        <v>35.14</v>
      </c>
      <c r="M756" s="389" t="s">
        <v>413</v>
      </c>
      <c r="N756" s="406">
        <v>5512287.9113039495</v>
      </c>
      <c r="O756" s="402" t="s">
        <v>3426</v>
      </c>
    </row>
    <row r="757" spans="1:15" ht="38.25" x14ac:dyDescent="0.25">
      <c r="A757" s="401" t="s">
        <v>2959</v>
      </c>
      <c r="B757" s="390" t="s">
        <v>12</v>
      </c>
      <c r="C757" s="390" t="s">
        <v>2960</v>
      </c>
      <c r="D757" s="390" t="s">
        <v>192</v>
      </c>
      <c r="E757" s="391" t="s">
        <v>4</v>
      </c>
      <c r="F757" s="389">
        <v>8.36</v>
      </c>
      <c r="G757" s="389" t="s">
        <v>244</v>
      </c>
      <c r="H757" s="406">
        <v>4.1500000000000004</v>
      </c>
      <c r="I757" s="389" t="s">
        <v>244</v>
      </c>
      <c r="J757" s="406">
        <v>34.694000000000003</v>
      </c>
      <c r="K757" s="389" t="s">
        <v>244</v>
      </c>
      <c r="L757" s="406">
        <v>34.694000000000003</v>
      </c>
      <c r="M757" s="389" t="s">
        <v>413</v>
      </c>
      <c r="N757" s="406">
        <v>5512322.6053039487</v>
      </c>
      <c r="O757" s="402" t="s">
        <v>3426</v>
      </c>
    </row>
    <row r="758" spans="1:15" ht="51" x14ac:dyDescent="0.25">
      <c r="A758" s="401" t="s">
        <v>6026</v>
      </c>
      <c r="B758" s="390" t="s">
        <v>12</v>
      </c>
      <c r="C758" s="390" t="s">
        <v>6027</v>
      </c>
      <c r="D758" s="390" t="s">
        <v>192</v>
      </c>
      <c r="E758" s="391" t="s">
        <v>4</v>
      </c>
      <c r="F758" s="389">
        <v>22</v>
      </c>
      <c r="G758" s="389" t="s">
        <v>244</v>
      </c>
      <c r="H758" s="406">
        <v>1.49</v>
      </c>
      <c r="I758" s="389" t="s">
        <v>244</v>
      </c>
      <c r="J758" s="406">
        <v>32.78</v>
      </c>
      <c r="K758" s="389" t="s">
        <v>244</v>
      </c>
      <c r="L758" s="406">
        <v>32.78</v>
      </c>
      <c r="M758" s="389" t="s">
        <v>413</v>
      </c>
      <c r="N758" s="406">
        <v>5512355.385303949</v>
      </c>
      <c r="O758" s="402" t="s">
        <v>3426</v>
      </c>
    </row>
    <row r="759" spans="1:15" ht="25.5" x14ac:dyDescent="0.25">
      <c r="A759" s="401" t="s">
        <v>6111</v>
      </c>
      <c r="B759" s="390" t="s">
        <v>125</v>
      </c>
      <c r="C759" s="390" t="s">
        <v>6112</v>
      </c>
      <c r="D759" s="390" t="s">
        <v>192</v>
      </c>
      <c r="E759" s="391" t="s">
        <v>4</v>
      </c>
      <c r="F759" s="389">
        <v>4</v>
      </c>
      <c r="G759" s="389" t="s">
        <v>244</v>
      </c>
      <c r="H759" s="406">
        <v>8.19</v>
      </c>
      <c r="I759" s="389" t="s">
        <v>244</v>
      </c>
      <c r="J759" s="406">
        <v>32.76</v>
      </c>
      <c r="K759" s="389" t="s">
        <v>244</v>
      </c>
      <c r="L759" s="406">
        <v>32.76</v>
      </c>
      <c r="M759" s="389" t="s">
        <v>413</v>
      </c>
      <c r="N759" s="406">
        <v>5512388.1453039488</v>
      </c>
      <c r="O759" s="402" t="s">
        <v>3426</v>
      </c>
    </row>
    <row r="760" spans="1:15" ht="38.25" x14ac:dyDescent="0.25">
      <c r="A760" s="401" t="s">
        <v>6068</v>
      </c>
      <c r="B760" s="390" t="s">
        <v>125</v>
      </c>
      <c r="C760" s="390" t="s">
        <v>6069</v>
      </c>
      <c r="D760" s="390" t="s">
        <v>192</v>
      </c>
      <c r="E760" s="391" t="s">
        <v>4</v>
      </c>
      <c r="F760" s="389">
        <v>2</v>
      </c>
      <c r="G760" s="389" t="s">
        <v>244</v>
      </c>
      <c r="H760" s="406">
        <v>16.32</v>
      </c>
      <c r="I760" s="389" t="s">
        <v>244</v>
      </c>
      <c r="J760" s="406">
        <v>32.64</v>
      </c>
      <c r="K760" s="389" t="s">
        <v>244</v>
      </c>
      <c r="L760" s="406">
        <v>32.64</v>
      </c>
      <c r="M760" s="389" t="s">
        <v>413</v>
      </c>
      <c r="N760" s="406">
        <v>5512420.7853039494</v>
      </c>
      <c r="O760" s="402" t="s">
        <v>3426</v>
      </c>
    </row>
    <row r="761" spans="1:15" ht="38.25" x14ac:dyDescent="0.25">
      <c r="A761" s="401" t="s">
        <v>6089</v>
      </c>
      <c r="B761" s="390" t="s">
        <v>12</v>
      </c>
      <c r="C761" s="390" t="s">
        <v>6090</v>
      </c>
      <c r="D761" s="390" t="s">
        <v>192</v>
      </c>
      <c r="E761" s="391" t="s">
        <v>4</v>
      </c>
      <c r="F761" s="389">
        <v>18</v>
      </c>
      <c r="G761" s="389" t="s">
        <v>244</v>
      </c>
      <c r="H761" s="406">
        <v>1.77</v>
      </c>
      <c r="I761" s="389" t="s">
        <v>244</v>
      </c>
      <c r="J761" s="406">
        <v>31.86</v>
      </c>
      <c r="K761" s="389" t="s">
        <v>244</v>
      </c>
      <c r="L761" s="406">
        <v>31.86</v>
      </c>
      <c r="M761" s="389" t="s">
        <v>413</v>
      </c>
      <c r="N761" s="406">
        <v>5512452.6453039488</v>
      </c>
      <c r="O761" s="402" t="s">
        <v>3427</v>
      </c>
    </row>
    <row r="762" spans="1:15" ht="25.5" x14ac:dyDescent="0.25">
      <c r="A762" s="401" t="s">
        <v>6133</v>
      </c>
      <c r="B762" s="390" t="s">
        <v>200</v>
      </c>
      <c r="C762" s="390" t="s">
        <v>6134</v>
      </c>
      <c r="D762" s="390" t="s">
        <v>192</v>
      </c>
      <c r="E762" s="391" t="s">
        <v>202</v>
      </c>
      <c r="F762" s="389">
        <v>2</v>
      </c>
      <c r="G762" s="389" t="s">
        <v>244</v>
      </c>
      <c r="H762" s="406">
        <v>15.5</v>
      </c>
      <c r="I762" s="389" t="s">
        <v>244</v>
      </c>
      <c r="J762" s="406">
        <v>31</v>
      </c>
      <c r="K762" s="389" t="s">
        <v>244</v>
      </c>
      <c r="L762" s="406">
        <v>31</v>
      </c>
      <c r="M762" s="389" t="s">
        <v>413</v>
      </c>
      <c r="N762" s="406">
        <v>5512483.6453039488</v>
      </c>
      <c r="O762" s="402" t="s">
        <v>3427</v>
      </c>
    </row>
    <row r="763" spans="1:15" ht="38.25" x14ac:dyDescent="0.25">
      <c r="A763" s="401" t="s">
        <v>4144</v>
      </c>
      <c r="B763" s="390" t="s">
        <v>12</v>
      </c>
      <c r="C763" s="390" t="s">
        <v>4145</v>
      </c>
      <c r="D763" s="390" t="s">
        <v>192</v>
      </c>
      <c r="E763" s="391" t="s">
        <v>4</v>
      </c>
      <c r="F763" s="389">
        <v>1</v>
      </c>
      <c r="G763" s="389" t="s">
        <v>244</v>
      </c>
      <c r="H763" s="406">
        <v>30.53</v>
      </c>
      <c r="I763" s="389" t="s">
        <v>244</v>
      </c>
      <c r="J763" s="406">
        <v>30.53</v>
      </c>
      <c r="K763" s="389" t="s">
        <v>244</v>
      </c>
      <c r="L763" s="406">
        <v>30.53</v>
      </c>
      <c r="M763" s="389" t="s">
        <v>413</v>
      </c>
      <c r="N763" s="406">
        <v>5512514.175303949</v>
      </c>
      <c r="O763" s="402" t="s">
        <v>3427</v>
      </c>
    </row>
    <row r="764" spans="1:15" ht="51" x14ac:dyDescent="0.25">
      <c r="A764" s="401" t="s">
        <v>3869</v>
      </c>
      <c r="B764" s="390" t="s">
        <v>12</v>
      </c>
      <c r="C764" s="390" t="s">
        <v>3870</v>
      </c>
      <c r="D764" s="390" t="s">
        <v>192</v>
      </c>
      <c r="E764" s="391" t="s">
        <v>4</v>
      </c>
      <c r="F764" s="389">
        <v>3</v>
      </c>
      <c r="G764" s="389" t="s">
        <v>244</v>
      </c>
      <c r="H764" s="406">
        <v>10.17</v>
      </c>
      <c r="I764" s="389" t="s">
        <v>244</v>
      </c>
      <c r="J764" s="406">
        <v>30.51</v>
      </c>
      <c r="K764" s="389" t="s">
        <v>244</v>
      </c>
      <c r="L764" s="406">
        <v>30.51</v>
      </c>
      <c r="M764" s="389" t="s">
        <v>413</v>
      </c>
      <c r="N764" s="406">
        <v>5512544.6853039488</v>
      </c>
      <c r="O764" s="402" t="s">
        <v>3427</v>
      </c>
    </row>
    <row r="765" spans="1:15" ht="25.5" x14ac:dyDescent="0.25">
      <c r="A765" s="401" t="s">
        <v>4994</v>
      </c>
      <c r="B765" s="390" t="s">
        <v>12</v>
      </c>
      <c r="C765" s="390" t="s">
        <v>4995</v>
      </c>
      <c r="D765" s="390" t="s">
        <v>192</v>
      </c>
      <c r="E765" s="391" t="s">
        <v>4</v>
      </c>
      <c r="F765" s="389">
        <v>13</v>
      </c>
      <c r="G765" s="389" t="s">
        <v>244</v>
      </c>
      <c r="H765" s="406">
        <v>2.3199999999999998</v>
      </c>
      <c r="I765" s="389" t="s">
        <v>244</v>
      </c>
      <c r="J765" s="406">
        <v>30.16</v>
      </c>
      <c r="K765" s="389" t="s">
        <v>244</v>
      </c>
      <c r="L765" s="406">
        <v>30.16</v>
      </c>
      <c r="M765" s="389" t="s">
        <v>413</v>
      </c>
      <c r="N765" s="406">
        <v>5512574.845303949</v>
      </c>
      <c r="O765" s="402" t="s">
        <v>3427</v>
      </c>
    </row>
    <row r="766" spans="1:15" ht="63.75" x14ac:dyDescent="0.25">
      <c r="A766" s="401" t="s">
        <v>5634</v>
      </c>
      <c r="B766" s="390" t="s">
        <v>12</v>
      </c>
      <c r="C766" s="390" t="s">
        <v>5635</v>
      </c>
      <c r="D766" s="390" t="s">
        <v>213</v>
      </c>
      <c r="E766" s="391" t="s">
        <v>4</v>
      </c>
      <c r="F766" s="389">
        <v>4.4972033855999998E-3</v>
      </c>
      <c r="G766" s="389" t="s">
        <v>244</v>
      </c>
      <c r="H766" s="406">
        <v>6639.09</v>
      </c>
      <c r="I766" s="389" t="s">
        <v>244</v>
      </c>
      <c r="J766" s="406">
        <v>29.857338025303104</v>
      </c>
      <c r="K766" s="389" t="s">
        <v>244</v>
      </c>
      <c r="L766" s="406">
        <v>29.857338025303104</v>
      </c>
      <c r="M766" s="389" t="s">
        <v>413</v>
      </c>
      <c r="N766" s="406">
        <v>5512604.7026419742</v>
      </c>
      <c r="O766" s="402" t="s">
        <v>3427</v>
      </c>
    </row>
    <row r="767" spans="1:15" ht="25.5" x14ac:dyDescent="0.25">
      <c r="A767" s="401" t="s">
        <v>6120</v>
      </c>
      <c r="B767" s="390" t="s">
        <v>12</v>
      </c>
      <c r="C767" s="390" t="s">
        <v>6121</v>
      </c>
      <c r="D767" s="390" t="s">
        <v>192</v>
      </c>
      <c r="E767" s="391" t="s">
        <v>4</v>
      </c>
      <c r="F767" s="389">
        <v>1</v>
      </c>
      <c r="G767" s="389" t="s">
        <v>244</v>
      </c>
      <c r="H767" s="406">
        <v>29.74</v>
      </c>
      <c r="I767" s="389" t="s">
        <v>244</v>
      </c>
      <c r="J767" s="406">
        <v>29.74</v>
      </c>
      <c r="K767" s="389" t="s">
        <v>244</v>
      </c>
      <c r="L767" s="406">
        <v>29.74</v>
      </c>
      <c r="M767" s="389" t="s">
        <v>413</v>
      </c>
      <c r="N767" s="406">
        <v>5512634.4426419744</v>
      </c>
      <c r="O767" s="402" t="s">
        <v>3427</v>
      </c>
    </row>
    <row r="768" spans="1:15" ht="38.25" x14ac:dyDescent="0.25">
      <c r="A768" s="401" t="s">
        <v>5112</v>
      </c>
      <c r="B768" s="390" t="s">
        <v>12</v>
      </c>
      <c r="C768" s="390" t="s">
        <v>5113</v>
      </c>
      <c r="D768" s="390" t="s">
        <v>192</v>
      </c>
      <c r="E768" s="391" t="s">
        <v>4</v>
      </c>
      <c r="F768" s="389">
        <v>18</v>
      </c>
      <c r="G768" s="389" t="s">
        <v>244</v>
      </c>
      <c r="H768" s="406">
        <v>1.58</v>
      </c>
      <c r="I768" s="389" t="s">
        <v>244</v>
      </c>
      <c r="J768" s="406">
        <v>28.44</v>
      </c>
      <c r="K768" s="389" t="s">
        <v>244</v>
      </c>
      <c r="L768" s="406">
        <v>28.44</v>
      </c>
      <c r="M768" s="389" t="s">
        <v>413</v>
      </c>
      <c r="N768" s="406">
        <v>5512662.8826419748</v>
      </c>
      <c r="O768" s="402" t="s">
        <v>3427</v>
      </c>
    </row>
    <row r="769" spans="1:15" ht="38.25" x14ac:dyDescent="0.25">
      <c r="A769" s="401" t="s">
        <v>3112</v>
      </c>
      <c r="B769" s="390" t="s">
        <v>12</v>
      </c>
      <c r="C769" s="390" t="s">
        <v>3113</v>
      </c>
      <c r="D769" s="390" t="s">
        <v>192</v>
      </c>
      <c r="E769" s="391" t="s">
        <v>4</v>
      </c>
      <c r="F769" s="389">
        <v>2</v>
      </c>
      <c r="G769" s="389" t="s">
        <v>244</v>
      </c>
      <c r="H769" s="406">
        <v>14.21</v>
      </c>
      <c r="I769" s="389" t="s">
        <v>244</v>
      </c>
      <c r="J769" s="406">
        <v>28.42</v>
      </c>
      <c r="K769" s="389" t="s">
        <v>244</v>
      </c>
      <c r="L769" s="406">
        <v>28.42</v>
      </c>
      <c r="M769" s="389" t="s">
        <v>413</v>
      </c>
      <c r="N769" s="406">
        <v>5512691.3026419748</v>
      </c>
      <c r="O769" s="402" t="s">
        <v>3427</v>
      </c>
    </row>
    <row r="770" spans="1:15" ht="38.25" x14ac:dyDescent="0.25">
      <c r="A770" s="401" t="s">
        <v>4090</v>
      </c>
      <c r="B770" s="390" t="s">
        <v>12</v>
      </c>
      <c r="C770" s="390" t="s">
        <v>4091</v>
      </c>
      <c r="D770" s="390" t="s">
        <v>192</v>
      </c>
      <c r="E770" s="391" t="s">
        <v>4</v>
      </c>
      <c r="F770" s="389">
        <v>4</v>
      </c>
      <c r="G770" s="389" t="s">
        <v>244</v>
      </c>
      <c r="H770" s="406">
        <v>6.95</v>
      </c>
      <c r="I770" s="389" t="s">
        <v>244</v>
      </c>
      <c r="J770" s="406">
        <v>27.8</v>
      </c>
      <c r="K770" s="389" t="s">
        <v>244</v>
      </c>
      <c r="L770" s="406">
        <v>27.8</v>
      </c>
      <c r="M770" s="389" t="s">
        <v>413</v>
      </c>
      <c r="N770" s="406">
        <v>5512719.1026419746</v>
      </c>
      <c r="O770" s="402" t="s">
        <v>3427</v>
      </c>
    </row>
    <row r="771" spans="1:15" ht="38.25" x14ac:dyDescent="0.25">
      <c r="A771" s="401" t="s">
        <v>2042</v>
      </c>
      <c r="B771" s="390" t="s">
        <v>12</v>
      </c>
      <c r="C771" s="390" t="s">
        <v>2043</v>
      </c>
      <c r="D771" s="390" t="s">
        <v>192</v>
      </c>
      <c r="E771" s="391" t="s">
        <v>3</v>
      </c>
      <c r="F771" s="389">
        <v>2.625</v>
      </c>
      <c r="G771" s="389" t="s">
        <v>244</v>
      </c>
      <c r="H771" s="406">
        <v>10.41</v>
      </c>
      <c r="I771" s="389" t="s">
        <v>244</v>
      </c>
      <c r="J771" s="406">
        <v>27.326250000000002</v>
      </c>
      <c r="K771" s="389" t="s">
        <v>244</v>
      </c>
      <c r="L771" s="406">
        <v>27.326250000000002</v>
      </c>
      <c r="M771" s="389" t="s">
        <v>413</v>
      </c>
      <c r="N771" s="406">
        <v>5512746.4288919745</v>
      </c>
      <c r="O771" s="402" t="s">
        <v>3427</v>
      </c>
    </row>
    <row r="772" spans="1:15" ht="38.25" x14ac:dyDescent="0.25">
      <c r="A772" s="401" t="s">
        <v>5114</v>
      </c>
      <c r="B772" s="390" t="s">
        <v>12</v>
      </c>
      <c r="C772" s="390" t="s">
        <v>5115</v>
      </c>
      <c r="D772" s="390" t="s">
        <v>192</v>
      </c>
      <c r="E772" s="391" t="s">
        <v>4</v>
      </c>
      <c r="F772" s="389">
        <v>18</v>
      </c>
      <c r="G772" s="389" t="s">
        <v>244</v>
      </c>
      <c r="H772" s="406">
        <v>1.5</v>
      </c>
      <c r="I772" s="389" t="s">
        <v>244</v>
      </c>
      <c r="J772" s="406">
        <v>27</v>
      </c>
      <c r="K772" s="389" t="s">
        <v>244</v>
      </c>
      <c r="L772" s="406">
        <v>27</v>
      </c>
      <c r="M772" s="389" t="s">
        <v>413</v>
      </c>
      <c r="N772" s="406">
        <v>5512773.4288919745</v>
      </c>
      <c r="O772" s="402" t="s">
        <v>3427</v>
      </c>
    </row>
    <row r="773" spans="1:15" ht="25.5" x14ac:dyDescent="0.25">
      <c r="A773" s="401" t="s">
        <v>1954</v>
      </c>
      <c r="B773" s="390" t="s">
        <v>12</v>
      </c>
      <c r="C773" s="390" t="s">
        <v>1955</v>
      </c>
      <c r="D773" s="390" t="s">
        <v>192</v>
      </c>
      <c r="E773" s="391" t="s">
        <v>4</v>
      </c>
      <c r="F773" s="389">
        <v>23</v>
      </c>
      <c r="G773" s="389" t="s">
        <v>244</v>
      </c>
      <c r="H773" s="406">
        <v>1.1499999999999999</v>
      </c>
      <c r="I773" s="389" t="s">
        <v>244</v>
      </c>
      <c r="J773" s="406">
        <v>26.45</v>
      </c>
      <c r="K773" s="389" t="s">
        <v>244</v>
      </c>
      <c r="L773" s="406">
        <v>26.45</v>
      </c>
      <c r="M773" s="389" t="s">
        <v>413</v>
      </c>
      <c r="N773" s="406">
        <v>5512799.8788919747</v>
      </c>
      <c r="O773" s="402" t="s">
        <v>3427</v>
      </c>
    </row>
    <row r="774" spans="1:15" ht="25.5" x14ac:dyDescent="0.25">
      <c r="A774" s="401" t="s">
        <v>1063</v>
      </c>
      <c r="B774" s="390" t="s">
        <v>12</v>
      </c>
      <c r="C774" s="390" t="s">
        <v>1064</v>
      </c>
      <c r="D774" s="390" t="s">
        <v>192</v>
      </c>
      <c r="E774" s="391" t="s">
        <v>16</v>
      </c>
      <c r="F774" s="389">
        <v>1.436178</v>
      </c>
      <c r="G774" s="389" t="s">
        <v>244</v>
      </c>
      <c r="H774" s="406">
        <v>18.23</v>
      </c>
      <c r="I774" s="389" t="s">
        <v>244</v>
      </c>
      <c r="J774" s="406">
        <v>26.181524939999999</v>
      </c>
      <c r="K774" s="389" t="s">
        <v>244</v>
      </c>
      <c r="L774" s="406">
        <v>26.181524939999999</v>
      </c>
      <c r="M774" s="389" t="s">
        <v>413</v>
      </c>
      <c r="N774" s="406">
        <v>5512826.0604169145</v>
      </c>
      <c r="O774" s="402" t="s">
        <v>3427</v>
      </c>
    </row>
    <row r="775" spans="1:15" ht="25.5" x14ac:dyDescent="0.25">
      <c r="A775" s="401" t="s">
        <v>5988</v>
      </c>
      <c r="B775" s="390" t="s">
        <v>12</v>
      </c>
      <c r="C775" s="390" t="s">
        <v>5989</v>
      </c>
      <c r="D775" s="390" t="s">
        <v>192</v>
      </c>
      <c r="E775" s="391" t="s">
        <v>4</v>
      </c>
      <c r="F775" s="389">
        <v>2</v>
      </c>
      <c r="G775" s="389" t="s">
        <v>244</v>
      </c>
      <c r="H775" s="406">
        <v>12.83</v>
      </c>
      <c r="I775" s="389" t="s">
        <v>244</v>
      </c>
      <c r="J775" s="406">
        <v>25.66</v>
      </c>
      <c r="K775" s="389" t="s">
        <v>244</v>
      </c>
      <c r="L775" s="406">
        <v>25.66</v>
      </c>
      <c r="M775" s="389" t="s">
        <v>413</v>
      </c>
      <c r="N775" s="406">
        <v>5512851.7204169147</v>
      </c>
      <c r="O775" s="402" t="s">
        <v>3427</v>
      </c>
    </row>
    <row r="776" spans="1:15" ht="25.5" x14ac:dyDescent="0.25">
      <c r="A776" s="401" t="s">
        <v>1890</v>
      </c>
      <c r="B776" s="390" t="s">
        <v>12</v>
      </c>
      <c r="C776" s="390" t="s">
        <v>1891</v>
      </c>
      <c r="D776" s="390" t="s">
        <v>192</v>
      </c>
      <c r="E776" s="391" t="s">
        <v>4</v>
      </c>
      <c r="F776" s="389">
        <v>6</v>
      </c>
      <c r="G776" s="389" t="s">
        <v>244</v>
      </c>
      <c r="H776" s="406">
        <v>4.24</v>
      </c>
      <c r="I776" s="389" t="s">
        <v>244</v>
      </c>
      <c r="J776" s="406">
        <v>25.44</v>
      </c>
      <c r="K776" s="389" t="s">
        <v>244</v>
      </c>
      <c r="L776" s="406">
        <v>25.44</v>
      </c>
      <c r="M776" s="389" t="s">
        <v>413</v>
      </c>
      <c r="N776" s="406">
        <v>5512877.1604169142</v>
      </c>
      <c r="O776" s="402" t="s">
        <v>3427</v>
      </c>
    </row>
    <row r="777" spans="1:15" ht="51" x14ac:dyDescent="0.25">
      <c r="A777" s="401" t="s">
        <v>543</v>
      </c>
      <c r="B777" s="390" t="s">
        <v>12</v>
      </c>
      <c r="C777" s="390" t="s">
        <v>544</v>
      </c>
      <c r="D777" s="390" t="s">
        <v>192</v>
      </c>
      <c r="E777" s="391" t="s">
        <v>4</v>
      </c>
      <c r="F777" s="389">
        <v>18.36</v>
      </c>
      <c r="G777" s="389" t="s">
        <v>244</v>
      </c>
      <c r="H777" s="406">
        <v>1.38</v>
      </c>
      <c r="I777" s="389" t="s">
        <v>244</v>
      </c>
      <c r="J777" s="406">
        <v>25.3368</v>
      </c>
      <c r="K777" s="389" t="s">
        <v>244</v>
      </c>
      <c r="L777" s="406">
        <v>25.3368</v>
      </c>
      <c r="M777" s="389" t="s">
        <v>413</v>
      </c>
      <c r="N777" s="406">
        <v>5512902.4972169148</v>
      </c>
      <c r="O777" s="402" t="s">
        <v>3427</v>
      </c>
    </row>
    <row r="778" spans="1:15" ht="25.5" x14ac:dyDescent="0.25">
      <c r="A778" s="401" t="s">
        <v>4991</v>
      </c>
      <c r="B778" s="390" t="s">
        <v>12</v>
      </c>
      <c r="C778" s="390" t="s">
        <v>4992</v>
      </c>
      <c r="D778" s="390" t="s">
        <v>192</v>
      </c>
      <c r="E778" s="391" t="s">
        <v>4</v>
      </c>
      <c r="F778" s="389">
        <v>6</v>
      </c>
      <c r="G778" s="389" t="s">
        <v>244</v>
      </c>
      <c r="H778" s="406">
        <v>4.22</v>
      </c>
      <c r="I778" s="389" t="s">
        <v>244</v>
      </c>
      <c r="J778" s="406">
        <v>25.32</v>
      </c>
      <c r="K778" s="389" t="s">
        <v>244</v>
      </c>
      <c r="L778" s="406">
        <v>25.32</v>
      </c>
      <c r="M778" s="389" t="s">
        <v>413</v>
      </c>
      <c r="N778" s="406">
        <v>5512927.8172169141</v>
      </c>
      <c r="O778" s="402" t="s">
        <v>3427</v>
      </c>
    </row>
    <row r="779" spans="1:15" ht="25.5" x14ac:dyDescent="0.25">
      <c r="A779" s="401" t="s">
        <v>3133</v>
      </c>
      <c r="B779" s="390" t="s">
        <v>12</v>
      </c>
      <c r="C779" s="390" t="s">
        <v>3134</v>
      </c>
      <c r="D779" s="390" t="s">
        <v>192</v>
      </c>
      <c r="E779" s="391" t="s">
        <v>4</v>
      </c>
      <c r="F779" s="389">
        <v>4</v>
      </c>
      <c r="G779" s="389" t="s">
        <v>244</v>
      </c>
      <c r="H779" s="406">
        <v>6.29</v>
      </c>
      <c r="I779" s="389" t="s">
        <v>244</v>
      </c>
      <c r="J779" s="406">
        <v>25.16</v>
      </c>
      <c r="K779" s="389" t="s">
        <v>244</v>
      </c>
      <c r="L779" s="406">
        <v>25.16</v>
      </c>
      <c r="M779" s="389" t="s">
        <v>413</v>
      </c>
      <c r="N779" s="406">
        <v>5512952.9772169143</v>
      </c>
      <c r="O779" s="402" t="s">
        <v>3427</v>
      </c>
    </row>
    <row r="780" spans="1:15" ht="38.25" x14ac:dyDescent="0.25">
      <c r="A780" s="401" t="s">
        <v>4063</v>
      </c>
      <c r="B780" s="390" t="s">
        <v>12</v>
      </c>
      <c r="C780" s="390" t="s">
        <v>4064</v>
      </c>
      <c r="D780" s="390" t="s">
        <v>192</v>
      </c>
      <c r="E780" s="391" t="s">
        <v>16</v>
      </c>
      <c r="F780" s="389">
        <v>1</v>
      </c>
      <c r="G780" s="389" t="s">
        <v>244</v>
      </c>
      <c r="H780" s="406">
        <v>24.61</v>
      </c>
      <c r="I780" s="389" t="s">
        <v>244</v>
      </c>
      <c r="J780" s="406">
        <v>24.61</v>
      </c>
      <c r="K780" s="389" t="s">
        <v>244</v>
      </c>
      <c r="L780" s="406">
        <v>24.61</v>
      </c>
      <c r="M780" s="389" t="s">
        <v>413</v>
      </c>
      <c r="N780" s="406">
        <v>5512977.5872169146</v>
      </c>
      <c r="O780" s="402" t="s">
        <v>3427</v>
      </c>
    </row>
    <row r="781" spans="1:15" x14ac:dyDescent="0.25">
      <c r="A781" s="401" t="s">
        <v>5196</v>
      </c>
      <c r="B781" s="390" t="s">
        <v>2892</v>
      </c>
      <c r="C781" s="390" t="s">
        <v>5197</v>
      </c>
      <c r="D781" s="390" t="s">
        <v>192</v>
      </c>
      <c r="E781" s="391" t="s">
        <v>202</v>
      </c>
      <c r="F781" s="389">
        <v>1</v>
      </c>
      <c r="G781" s="389" t="s">
        <v>244</v>
      </c>
      <c r="H781" s="406">
        <v>24.32</v>
      </c>
      <c r="I781" s="389" t="s">
        <v>244</v>
      </c>
      <c r="J781" s="406">
        <v>24.32</v>
      </c>
      <c r="K781" s="389" t="s">
        <v>244</v>
      </c>
      <c r="L781" s="406">
        <v>24.32</v>
      </c>
      <c r="M781" s="389" t="s">
        <v>413</v>
      </c>
      <c r="N781" s="406">
        <v>5513001.907216914</v>
      </c>
      <c r="O781" s="402" t="s">
        <v>3428</v>
      </c>
    </row>
    <row r="782" spans="1:15" ht="38.25" x14ac:dyDescent="0.25">
      <c r="A782" s="401" t="s">
        <v>3195</v>
      </c>
      <c r="B782" s="390" t="s">
        <v>12</v>
      </c>
      <c r="C782" s="390" t="s">
        <v>3196</v>
      </c>
      <c r="D782" s="390" t="s">
        <v>192</v>
      </c>
      <c r="E782" s="391" t="s">
        <v>4</v>
      </c>
      <c r="F782" s="389">
        <v>7</v>
      </c>
      <c r="G782" s="389" t="s">
        <v>244</v>
      </c>
      <c r="H782" s="406">
        <v>3.42</v>
      </c>
      <c r="I782" s="389" t="s">
        <v>244</v>
      </c>
      <c r="J782" s="406">
        <v>23.94</v>
      </c>
      <c r="K782" s="389" t="s">
        <v>244</v>
      </c>
      <c r="L782" s="406">
        <v>23.94</v>
      </c>
      <c r="M782" s="389" t="s">
        <v>413</v>
      </c>
      <c r="N782" s="406">
        <v>5513025.8472169144</v>
      </c>
      <c r="O782" s="402" t="s">
        <v>3428</v>
      </c>
    </row>
    <row r="783" spans="1:15" x14ac:dyDescent="0.25">
      <c r="A783" s="401" t="s">
        <v>3058</v>
      </c>
      <c r="B783" s="390" t="s">
        <v>212</v>
      </c>
      <c r="C783" s="390" t="s">
        <v>3059</v>
      </c>
      <c r="D783" s="390" t="s">
        <v>192</v>
      </c>
      <c r="E783" s="391" t="s">
        <v>4</v>
      </c>
      <c r="F783" s="389">
        <v>1</v>
      </c>
      <c r="G783" s="389" t="s">
        <v>244</v>
      </c>
      <c r="H783" s="406">
        <v>23.74</v>
      </c>
      <c r="I783" s="389" t="s">
        <v>244</v>
      </c>
      <c r="J783" s="406">
        <v>23.74</v>
      </c>
      <c r="K783" s="389" t="s">
        <v>244</v>
      </c>
      <c r="L783" s="406">
        <v>23.74</v>
      </c>
      <c r="M783" s="389" t="s">
        <v>413</v>
      </c>
      <c r="N783" s="406">
        <v>5513049.5872169146</v>
      </c>
      <c r="O783" s="402" t="s">
        <v>3428</v>
      </c>
    </row>
    <row r="784" spans="1:15" ht="25.5" x14ac:dyDescent="0.25">
      <c r="A784" s="401" t="s">
        <v>4371</v>
      </c>
      <c r="B784" s="390" t="s">
        <v>12</v>
      </c>
      <c r="C784" s="390" t="s">
        <v>4372</v>
      </c>
      <c r="D784" s="390" t="s">
        <v>192</v>
      </c>
      <c r="E784" s="391" t="s">
        <v>4</v>
      </c>
      <c r="F784" s="389">
        <v>5</v>
      </c>
      <c r="G784" s="389" t="s">
        <v>244</v>
      </c>
      <c r="H784" s="406">
        <v>4.68</v>
      </c>
      <c r="I784" s="389" t="s">
        <v>244</v>
      </c>
      <c r="J784" s="406">
        <v>23.4</v>
      </c>
      <c r="K784" s="389" t="s">
        <v>244</v>
      </c>
      <c r="L784" s="406">
        <v>23.4</v>
      </c>
      <c r="M784" s="389" t="s">
        <v>413</v>
      </c>
      <c r="N784" s="406">
        <v>5513072.9872169141</v>
      </c>
      <c r="O784" s="402" t="s">
        <v>3428</v>
      </c>
    </row>
    <row r="785" spans="1:15" ht="38.25" x14ac:dyDescent="0.25">
      <c r="A785" s="401" t="s">
        <v>4595</v>
      </c>
      <c r="B785" s="390" t="s">
        <v>12</v>
      </c>
      <c r="C785" s="390" t="s">
        <v>4596</v>
      </c>
      <c r="D785" s="390" t="s">
        <v>192</v>
      </c>
      <c r="E785" s="391" t="s">
        <v>4</v>
      </c>
      <c r="F785" s="389">
        <v>5</v>
      </c>
      <c r="G785" s="389" t="s">
        <v>244</v>
      </c>
      <c r="H785" s="406">
        <v>4.55</v>
      </c>
      <c r="I785" s="389" t="s">
        <v>244</v>
      </c>
      <c r="J785" s="406">
        <v>22.75</v>
      </c>
      <c r="K785" s="389" t="s">
        <v>244</v>
      </c>
      <c r="L785" s="406">
        <v>22.75</v>
      </c>
      <c r="M785" s="389" t="s">
        <v>413</v>
      </c>
      <c r="N785" s="406">
        <v>5513095.7372169141</v>
      </c>
      <c r="O785" s="402" t="s">
        <v>3428</v>
      </c>
    </row>
    <row r="786" spans="1:15" ht="25.5" x14ac:dyDescent="0.25">
      <c r="A786" s="401" t="s">
        <v>6101</v>
      </c>
      <c r="B786" s="390" t="s">
        <v>200</v>
      </c>
      <c r="C786" s="390" t="s">
        <v>6102</v>
      </c>
      <c r="D786" s="390" t="s">
        <v>192</v>
      </c>
      <c r="E786" s="391" t="s">
        <v>202</v>
      </c>
      <c r="F786" s="389">
        <v>1</v>
      </c>
      <c r="G786" s="389" t="s">
        <v>244</v>
      </c>
      <c r="H786" s="406">
        <v>22</v>
      </c>
      <c r="I786" s="389" t="s">
        <v>244</v>
      </c>
      <c r="J786" s="406">
        <v>22</v>
      </c>
      <c r="K786" s="389" t="s">
        <v>244</v>
      </c>
      <c r="L786" s="406">
        <v>22</v>
      </c>
      <c r="M786" s="389" t="s">
        <v>413</v>
      </c>
      <c r="N786" s="406">
        <v>5513117.7372169141</v>
      </c>
      <c r="O786" s="402" t="s">
        <v>3428</v>
      </c>
    </row>
    <row r="787" spans="1:15" x14ac:dyDescent="0.25">
      <c r="A787" s="401" t="s">
        <v>6064</v>
      </c>
      <c r="B787" s="390" t="s">
        <v>200</v>
      </c>
      <c r="C787" s="390" t="s">
        <v>6065</v>
      </c>
      <c r="D787" s="390" t="s">
        <v>192</v>
      </c>
      <c r="E787" s="391" t="s">
        <v>202</v>
      </c>
      <c r="F787" s="389">
        <v>4</v>
      </c>
      <c r="G787" s="389" t="s">
        <v>244</v>
      </c>
      <c r="H787" s="406">
        <v>5.5</v>
      </c>
      <c r="I787" s="389" t="s">
        <v>244</v>
      </c>
      <c r="J787" s="406">
        <v>22</v>
      </c>
      <c r="K787" s="389" t="s">
        <v>244</v>
      </c>
      <c r="L787" s="406">
        <v>22</v>
      </c>
      <c r="M787" s="389" t="s">
        <v>413</v>
      </c>
      <c r="N787" s="406">
        <v>5513139.7372169141</v>
      </c>
      <c r="O787" s="402" t="s">
        <v>3428</v>
      </c>
    </row>
    <row r="788" spans="1:15" ht="38.25" x14ac:dyDescent="0.25">
      <c r="A788" s="401" t="s">
        <v>5090</v>
      </c>
      <c r="B788" s="390" t="s">
        <v>12</v>
      </c>
      <c r="C788" s="390" t="s">
        <v>5091</v>
      </c>
      <c r="D788" s="390" t="s">
        <v>192</v>
      </c>
      <c r="E788" s="391" t="s">
        <v>4</v>
      </c>
      <c r="F788" s="389">
        <v>6</v>
      </c>
      <c r="G788" s="389" t="s">
        <v>244</v>
      </c>
      <c r="H788" s="406">
        <v>3.51</v>
      </c>
      <c r="I788" s="389" t="s">
        <v>244</v>
      </c>
      <c r="J788" s="406">
        <v>21.06</v>
      </c>
      <c r="K788" s="389" t="s">
        <v>244</v>
      </c>
      <c r="L788" s="406">
        <v>21.06</v>
      </c>
      <c r="M788" s="389" t="s">
        <v>413</v>
      </c>
      <c r="N788" s="406">
        <v>5513160.7972169146</v>
      </c>
      <c r="O788" s="402" t="s">
        <v>3428</v>
      </c>
    </row>
    <row r="789" spans="1:15" ht="38.25" x14ac:dyDescent="0.25">
      <c r="A789" s="401" t="s">
        <v>3116</v>
      </c>
      <c r="B789" s="390" t="s">
        <v>12</v>
      </c>
      <c r="C789" s="390" t="s">
        <v>3117</v>
      </c>
      <c r="D789" s="390" t="s">
        <v>192</v>
      </c>
      <c r="E789" s="391" t="s">
        <v>4</v>
      </c>
      <c r="F789" s="389">
        <v>1</v>
      </c>
      <c r="G789" s="389" t="s">
        <v>244</v>
      </c>
      <c r="H789" s="406">
        <v>20.79</v>
      </c>
      <c r="I789" s="389" t="s">
        <v>244</v>
      </c>
      <c r="J789" s="406">
        <v>20.79</v>
      </c>
      <c r="K789" s="389" t="s">
        <v>244</v>
      </c>
      <c r="L789" s="406">
        <v>20.79</v>
      </c>
      <c r="M789" s="389" t="s">
        <v>413</v>
      </c>
      <c r="N789" s="406">
        <v>5513181.5872169146</v>
      </c>
      <c r="O789" s="402" t="s">
        <v>3428</v>
      </c>
    </row>
    <row r="790" spans="1:15" ht="25.5" x14ac:dyDescent="0.25">
      <c r="A790" s="401" t="s">
        <v>480</v>
      </c>
      <c r="B790" s="390" t="s">
        <v>12</v>
      </c>
      <c r="C790" s="390" t="s">
        <v>697</v>
      </c>
      <c r="D790" s="390" t="s">
        <v>192</v>
      </c>
      <c r="E790" s="391" t="s">
        <v>4</v>
      </c>
      <c r="F790" s="389">
        <v>5.1424000000000003</v>
      </c>
      <c r="G790" s="389" t="s">
        <v>244</v>
      </c>
      <c r="H790" s="406">
        <v>3.98</v>
      </c>
      <c r="I790" s="389" t="s">
        <v>244</v>
      </c>
      <c r="J790" s="406">
        <v>20.466752</v>
      </c>
      <c r="K790" s="389" t="s">
        <v>244</v>
      </c>
      <c r="L790" s="406">
        <v>20.466752</v>
      </c>
      <c r="M790" s="389" t="s">
        <v>413</v>
      </c>
      <c r="N790" s="406">
        <v>5513202.0539689148</v>
      </c>
      <c r="O790" s="402" t="s">
        <v>3428</v>
      </c>
    </row>
    <row r="791" spans="1:15" ht="25.5" x14ac:dyDescent="0.25">
      <c r="A791" s="401" t="s">
        <v>4353</v>
      </c>
      <c r="B791" s="390" t="s">
        <v>12</v>
      </c>
      <c r="C791" s="390" t="s">
        <v>4354</v>
      </c>
      <c r="D791" s="390" t="s">
        <v>192</v>
      </c>
      <c r="E791" s="391" t="s">
        <v>16</v>
      </c>
      <c r="F791" s="389">
        <v>7.2880000000000003</v>
      </c>
      <c r="G791" s="389" t="s">
        <v>244</v>
      </c>
      <c r="H791" s="406">
        <v>2.8</v>
      </c>
      <c r="I791" s="389" t="s">
        <v>244</v>
      </c>
      <c r="J791" s="406">
        <v>20.406400000000001</v>
      </c>
      <c r="K791" s="389" t="s">
        <v>244</v>
      </c>
      <c r="L791" s="406">
        <v>20.406400000000001</v>
      </c>
      <c r="M791" s="389" t="s">
        <v>413</v>
      </c>
      <c r="N791" s="406">
        <v>5513222.4603689145</v>
      </c>
      <c r="O791" s="402" t="s">
        <v>3428</v>
      </c>
    </row>
    <row r="792" spans="1:15" ht="38.25" x14ac:dyDescent="0.25">
      <c r="A792" s="401" t="s">
        <v>3135</v>
      </c>
      <c r="B792" s="390" t="s">
        <v>12</v>
      </c>
      <c r="C792" s="390" t="s">
        <v>3136</v>
      </c>
      <c r="D792" s="390" t="s">
        <v>192</v>
      </c>
      <c r="E792" s="391" t="s">
        <v>4</v>
      </c>
      <c r="F792" s="389">
        <v>1</v>
      </c>
      <c r="G792" s="389" t="s">
        <v>244</v>
      </c>
      <c r="H792" s="406">
        <v>20.09</v>
      </c>
      <c r="I792" s="389" t="s">
        <v>244</v>
      </c>
      <c r="J792" s="406">
        <v>20.09</v>
      </c>
      <c r="K792" s="389" t="s">
        <v>244</v>
      </c>
      <c r="L792" s="406">
        <v>20.09</v>
      </c>
      <c r="M792" s="389" t="s">
        <v>413</v>
      </c>
      <c r="N792" s="406">
        <v>5513242.5503689144</v>
      </c>
      <c r="O792" s="402" t="s">
        <v>3428</v>
      </c>
    </row>
    <row r="793" spans="1:15" ht="51" x14ac:dyDescent="0.25">
      <c r="A793" s="401" t="s">
        <v>4186</v>
      </c>
      <c r="B793" s="390" t="s">
        <v>12</v>
      </c>
      <c r="C793" s="390" t="s">
        <v>4187</v>
      </c>
      <c r="D793" s="390" t="s">
        <v>192</v>
      </c>
      <c r="E793" s="391" t="s">
        <v>3</v>
      </c>
      <c r="F793" s="389">
        <v>3.9249999999999998</v>
      </c>
      <c r="G793" s="389" t="s">
        <v>244</v>
      </c>
      <c r="H793" s="406">
        <v>5.08</v>
      </c>
      <c r="I793" s="389" t="s">
        <v>244</v>
      </c>
      <c r="J793" s="406">
        <v>19.939</v>
      </c>
      <c r="K793" s="389" t="s">
        <v>244</v>
      </c>
      <c r="L793" s="406">
        <v>19.939</v>
      </c>
      <c r="M793" s="389" t="s">
        <v>413</v>
      </c>
      <c r="N793" s="406">
        <v>5513262.4893689146</v>
      </c>
      <c r="O793" s="402" t="s">
        <v>3428</v>
      </c>
    </row>
    <row r="794" spans="1:15" ht="51" x14ac:dyDescent="0.25">
      <c r="A794" s="401" t="s">
        <v>903</v>
      </c>
      <c r="B794" s="390" t="s">
        <v>12</v>
      </c>
      <c r="C794" s="390" t="s">
        <v>904</v>
      </c>
      <c r="D794" s="390" t="s">
        <v>213</v>
      </c>
      <c r="E794" s="391" t="s">
        <v>4</v>
      </c>
      <c r="F794" s="389">
        <v>3.3840332676000002E-3</v>
      </c>
      <c r="G794" s="389" t="s">
        <v>244</v>
      </c>
      <c r="H794" s="406">
        <v>5885.99</v>
      </c>
      <c r="I794" s="389" t="s">
        <v>244</v>
      </c>
      <c r="J794" s="406">
        <v>19.918385972760923</v>
      </c>
      <c r="K794" s="389" t="s">
        <v>244</v>
      </c>
      <c r="L794" s="406">
        <v>19.918385972760923</v>
      </c>
      <c r="M794" s="389" t="s">
        <v>413</v>
      </c>
      <c r="N794" s="406">
        <v>5513282.4077548869</v>
      </c>
      <c r="O794" s="402" t="s">
        <v>3428</v>
      </c>
    </row>
    <row r="795" spans="1:15" ht="38.25" x14ac:dyDescent="0.25">
      <c r="A795" s="401" t="s">
        <v>4655</v>
      </c>
      <c r="B795" s="390" t="s">
        <v>12</v>
      </c>
      <c r="C795" s="390" t="s">
        <v>4656</v>
      </c>
      <c r="D795" s="390" t="s">
        <v>192</v>
      </c>
      <c r="E795" s="391" t="s">
        <v>4</v>
      </c>
      <c r="F795" s="389">
        <v>14</v>
      </c>
      <c r="G795" s="389" t="s">
        <v>244</v>
      </c>
      <c r="H795" s="406">
        <v>1.41</v>
      </c>
      <c r="I795" s="389" t="s">
        <v>244</v>
      </c>
      <c r="J795" s="406">
        <v>19.739999999999998</v>
      </c>
      <c r="K795" s="389" t="s">
        <v>244</v>
      </c>
      <c r="L795" s="406">
        <v>19.739999999999998</v>
      </c>
      <c r="M795" s="389" t="s">
        <v>413</v>
      </c>
      <c r="N795" s="406">
        <v>5513302.1477548871</v>
      </c>
      <c r="O795" s="402" t="s">
        <v>3428</v>
      </c>
    </row>
    <row r="796" spans="1:15" ht="51" x14ac:dyDescent="0.25">
      <c r="A796" s="401" t="s">
        <v>2987</v>
      </c>
      <c r="B796" s="390" t="s">
        <v>12</v>
      </c>
      <c r="C796" s="390" t="s">
        <v>2988</v>
      </c>
      <c r="D796" s="390" t="s">
        <v>192</v>
      </c>
      <c r="E796" s="391" t="s">
        <v>4</v>
      </c>
      <c r="F796" s="389">
        <v>4</v>
      </c>
      <c r="G796" s="389" t="s">
        <v>244</v>
      </c>
      <c r="H796" s="406">
        <v>4.8</v>
      </c>
      <c r="I796" s="389" t="s">
        <v>244</v>
      </c>
      <c r="J796" s="406">
        <v>19.2</v>
      </c>
      <c r="K796" s="389" t="s">
        <v>244</v>
      </c>
      <c r="L796" s="406">
        <v>19.2</v>
      </c>
      <c r="M796" s="389" t="s">
        <v>413</v>
      </c>
      <c r="N796" s="406">
        <v>5513321.3477548873</v>
      </c>
      <c r="O796" s="402" t="s">
        <v>3428</v>
      </c>
    </row>
    <row r="797" spans="1:15" ht="25.5" x14ac:dyDescent="0.25">
      <c r="A797" s="401" t="s">
        <v>2995</v>
      </c>
      <c r="B797" s="390" t="s">
        <v>200</v>
      </c>
      <c r="C797" s="390" t="s">
        <v>2996</v>
      </c>
      <c r="D797" s="390" t="s">
        <v>192</v>
      </c>
      <c r="E797" s="391" t="s">
        <v>202</v>
      </c>
      <c r="F797" s="389">
        <v>33</v>
      </c>
      <c r="G797" s="389" t="s">
        <v>244</v>
      </c>
      <c r="H797" s="406">
        <v>0.57999999999999996</v>
      </c>
      <c r="I797" s="389" t="s">
        <v>244</v>
      </c>
      <c r="J797" s="406">
        <v>19.14</v>
      </c>
      <c r="K797" s="389" t="s">
        <v>244</v>
      </c>
      <c r="L797" s="406">
        <v>19.14</v>
      </c>
      <c r="M797" s="389" t="s">
        <v>413</v>
      </c>
      <c r="N797" s="406">
        <v>5513340.487754887</v>
      </c>
      <c r="O797" s="402" t="s">
        <v>3428</v>
      </c>
    </row>
    <row r="798" spans="1:15" ht="25.5" x14ac:dyDescent="0.25">
      <c r="A798" s="401" t="s">
        <v>1026</v>
      </c>
      <c r="B798" s="390" t="s">
        <v>12</v>
      </c>
      <c r="C798" s="390" t="s">
        <v>1027</v>
      </c>
      <c r="D798" s="390" t="s">
        <v>192</v>
      </c>
      <c r="E798" s="391" t="s">
        <v>4</v>
      </c>
      <c r="F798" s="389">
        <v>8</v>
      </c>
      <c r="G798" s="389" t="s">
        <v>244</v>
      </c>
      <c r="H798" s="406">
        <v>2.33</v>
      </c>
      <c r="I798" s="389" t="s">
        <v>244</v>
      </c>
      <c r="J798" s="406">
        <v>18.64</v>
      </c>
      <c r="K798" s="389" t="s">
        <v>244</v>
      </c>
      <c r="L798" s="406">
        <v>18.64</v>
      </c>
      <c r="M798" s="389" t="s">
        <v>413</v>
      </c>
      <c r="N798" s="406">
        <v>5513359.1277548876</v>
      </c>
      <c r="O798" s="402" t="s">
        <v>3428</v>
      </c>
    </row>
    <row r="799" spans="1:15" ht="25.5" x14ac:dyDescent="0.25">
      <c r="A799" s="401" t="s">
        <v>5055</v>
      </c>
      <c r="B799" s="390" t="s">
        <v>125</v>
      </c>
      <c r="C799" s="390" t="s">
        <v>6119</v>
      </c>
      <c r="D799" s="390" t="s">
        <v>192</v>
      </c>
      <c r="E799" s="391" t="s">
        <v>4</v>
      </c>
      <c r="F799" s="389">
        <v>1</v>
      </c>
      <c r="G799" s="389" t="s">
        <v>244</v>
      </c>
      <c r="H799" s="406">
        <v>18.41</v>
      </c>
      <c r="I799" s="389" t="s">
        <v>244</v>
      </c>
      <c r="J799" s="406">
        <v>18.41</v>
      </c>
      <c r="K799" s="389" t="s">
        <v>244</v>
      </c>
      <c r="L799" s="406">
        <v>18.41</v>
      </c>
      <c r="M799" s="389" t="s">
        <v>413</v>
      </c>
      <c r="N799" s="406">
        <v>5513377.5377548868</v>
      </c>
      <c r="O799" s="402" t="s">
        <v>3428</v>
      </c>
    </row>
    <row r="800" spans="1:15" ht="38.25" x14ac:dyDescent="0.25">
      <c r="A800" s="401" t="s">
        <v>6057</v>
      </c>
      <c r="B800" s="390" t="s">
        <v>1840</v>
      </c>
      <c r="C800" s="390" t="s">
        <v>6058</v>
      </c>
      <c r="D800" s="390" t="s">
        <v>192</v>
      </c>
      <c r="E800" s="391" t="s">
        <v>4</v>
      </c>
      <c r="F800" s="389">
        <v>11</v>
      </c>
      <c r="G800" s="389" t="s">
        <v>244</v>
      </c>
      <c r="H800" s="406">
        <v>1.67</v>
      </c>
      <c r="I800" s="389" t="s">
        <v>244</v>
      </c>
      <c r="J800" s="406">
        <v>18.37</v>
      </c>
      <c r="K800" s="389" t="s">
        <v>244</v>
      </c>
      <c r="L800" s="406">
        <v>18.37</v>
      </c>
      <c r="M800" s="389" t="s">
        <v>413</v>
      </c>
      <c r="N800" s="406">
        <v>5513395.9077548869</v>
      </c>
      <c r="O800" s="402" t="s">
        <v>3428</v>
      </c>
    </row>
    <row r="801" spans="1:15" ht="38.25" x14ac:dyDescent="0.25">
      <c r="A801" s="401" t="s">
        <v>5092</v>
      </c>
      <c r="B801" s="390" t="s">
        <v>12</v>
      </c>
      <c r="C801" s="390" t="s">
        <v>5093</v>
      </c>
      <c r="D801" s="390" t="s">
        <v>192</v>
      </c>
      <c r="E801" s="391" t="s">
        <v>4</v>
      </c>
      <c r="F801" s="389">
        <v>1</v>
      </c>
      <c r="G801" s="389" t="s">
        <v>244</v>
      </c>
      <c r="H801" s="406">
        <v>18.13</v>
      </c>
      <c r="I801" s="389" t="s">
        <v>244</v>
      </c>
      <c r="J801" s="406">
        <v>18.13</v>
      </c>
      <c r="K801" s="389" t="s">
        <v>244</v>
      </c>
      <c r="L801" s="406">
        <v>18.13</v>
      </c>
      <c r="M801" s="389" t="s">
        <v>413</v>
      </c>
      <c r="N801" s="406">
        <v>5513414.0377548868</v>
      </c>
      <c r="O801" s="402" t="s">
        <v>3428</v>
      </c>
    </row>
    <row r="802" spans="1:15" ht="38.25" x14ac:dyDescent="0.25">
      <c r="A802" s="401" t="s">
        <v>3140</v>
      </c>
      <c r="B802" s="390" t="s">
        <v>12</v>
      </c>
      <c r="C802" s="390" t="s">
        <v>3141</v>
      </c>
      <c r="D802" s="390" t="s">
        <v>192</v>
      </c>
      <c r="E802" s="391" t="s">
        <v>4</v>
      </c>
      <c r="F802" s="389">
        <v>1</v>
      </c>
      <c r="G802" s="389" t="s">
        <v>244</v>
      </c>
      <c r="H802" s="406">
        <v>17.670000000000002</v>
      </c>
      <c r="I802" s="389" t="s">
        <v>244</v>
      </c>
      <c r="J802" s="406">
        <v>17.670000000000002</v>
      </c>
      <c r="K802" s="389" t="s">
        <v>244</v>
      </c>
      <c r="L802" s="406">
        <v>17.670000000000002</v>
      </c>
      <c r="M802" s="389" t="s">
        <v>413</v>
      </c>
      <c r="N802" s="406">
        <v>5513431.7077548867</v>
      </c>
      <c r="O802" s="402" t="s">
        <v>3428</v>
      </c>
    </row>
    <row r="803" spans="1:15" ht="25.5" x14ac:dyDescent="0.25">
      <c r="A803" s="401" t="s">
        <v>636</v>
      </c>
      <c r="B803" s="390" t="s">
        <v>12</v>
      </c>
      <c r="C803" s="390" t="s">
        <v>637</v>
      </c>
      <c r="D803" s="390" t="s">
        <v>192</v>
      </c>
      <c r="E803" s="391" t="s">
        <v>4</v>
      </c>
      <c r="F803" s="389">
        <v>1.1196999999999999</v>
      </c>
      <c r="G803" s="389" t="s">
        <v>244</v>
      </c>
      <c r="H803" s="406">
        <v>15.65</v>
      </c>
      <c r="I803" s="389" t="s">
        <v>244</v>
      </c>
      <c r="J803" s="406">
        <v>17.523305000000001</v>
      </c>
      <c r="K803" s="389" t="s">
        <v>244</v>
      </c>
      <c r="L803" s="406">
        <v>17.523305000000001</v>
      </c>
      <c r="M803" s="389" t="s">
        <v>413</v>
      </c>
      <c r="N803" s="406">
        <v>5513449.2310598874</v>
      </c>
      <c r="O803" s="402" t="s">
        <v>3428</v>
      </c>
    </row>
    <row r="804" spans="1:15" ht="38.25" x14ac:dyDescent="0.25">
      <c r="A804" s="401" t="s">
        <v>5083</v>
      </c>
      <c r="B804" s="390" t="s">
        <v>12</v>
      </c>
      <c r="C804" s="390" t="s">
        <v>5084</v>
      </c>
      <c r="D804" s="390" t="s">
        <v>192</v>
      </c>
      <c r="E804" s="391" t="s">
        <v>4</v>
      </c>
      <c r="F804" s="389">
        <v>1</v>
      </c>
      <c r="G804" s="389" t="s">
        <v>244</v>
      </c>
      <c r="H804" s="406">
        <v>17.38</v>
      </c>
      <c r="I804" s="389" t="s">
        <v>244</v>
      </c>
      <c r="J804" s="406">
        <v>17.38</v>
      </c>
      <c r="K804" s="389" t="s">
        <v>244</v>
      </c>
      <c r="L804" s="406">
        <v>17.38</v>
      </c>
      <c r="M804" s="389" t="s">
        <v>413</v>
      </c>
      <c r="N804" s="406">
        <v>5513466.6110598873</v>
      </c>
      <c r="O804" s="402" t="s">
        <v>3428</v>
      </c>
    </row>
    <row r="805" spans="1:15" ht="51" x14ac:dyDescent="0.25">
      <c r="A805" s="401" t="s">
        <v>6209</v>
      </c>
      <c r="B805" s="390" t="s">
        <v>12</v>
      </c>
      <c r="C805" s="390" t="s">
        <v>6210</v>
      </c>
      <c r="D805" s="390" t="s">
        <v>213</v>
      </c>
      <c r="E805" s="391" t="s">
        <v>4</v>
      </c>
      <c r="F805" s="389">
        <v>2.2755631457664001E-5</v>
      </c>
      <c r="G805" s="389" t="s">
        <v>244</v>
      </c>
      <c r="H805" s="406">
        <v>745000</v>
      </c>
      <c r="I805" s="389" t="s">
        <v>244</v>
      </c>
      <c r="J805" s="406">
        <v>16.952945435959681</v>
      </c>
      <c r="K805" s="389" t="s">
        <v>244</v>
      </c>
      <c r="L805" s="406">
        <v>16.952945435959681</v>
      </c>
      <c r="M805" s="389" t="s">
        <v>413</v>
      </c>
      <c r="N805" s="406">
        <v>5513483.5640053228</v>
      </c>
      <c r="O805" s="402" t="s">
        <v>3428</v>
      </c>
    </row>
    <row r="806" spans="1:15" ht="38.25" x14ac:dyDescent="0.25">
      <c r="A806" s="401" t="s">
        <v>5081</v>
      </c>
      <c r="B806" s="390" t="s">
        <v>12</v>
      </c>
      <c r="C806" s="390" t="s">
        <v>5082</v>
      </c>
      <c r="D806" s="390" t="s">
        <v>192</v>
      </c>
      <c r="E806" s="391" t="s">
        <v>4</v>
      </c>
      <c r="F806" s="389">
        <v>2</v>
      </c>
      <c r="G806" s="389" t="s">
        <v>244</v>
      </c>
      <c r="H806" s="406">
        <v>8.33</v>
      </c>
      <c r="I806" s="389" t="s">
        <v>244</v>
      </c>
      <c r="J806" s="406">
        <v>16.66</v>
      </c>
      <c r="K806" s="389" t="s">
        <v>244</v>
      </c>
      <c r="L806" s="406">
        <v>16.66</v>
      </c>
      <c r="M806" s="389" t="s">
        <v>413</v>
      </c>
      <c r="N806" s="406">
        <v>5513500.2240053229</v>
      </c>
      <c r="O806" s="402" t="s">
        <v>3428</v>
      </c>
    </row>
    <row r="807" spans="1:15" ht="38.25" x14ac:dyDescent="0.25">
      <c r="A807" s="401" t="s">
        <v>1948</v>
      </c>
      <c r="B807" s="390" t="s">
        <v>12</v>
      </c>
      <c r="C807" s="390" t="s">
        <v>1949</v>
      </c>
      <c r="D807" s="390" t="s">
        <v>192</v>
      </c>
      <c r="E807" s="391" t="s">
        <v>4</v>
      </c>
      <c r="F807" s="389">
        <v>7</v>
      </c>
      <c r="G807" s="389" t="s">
        <v>244</v>
      </c>
      <c r="H807" s="406">
        <v>2.33</v>
      </c>
      <c r="I807" s="389" t="s">
        <v>244</v>
      </c>
      <c r="J807" s="406">
        <v>16.309999999999999</v>
      </c>
      <c r="K807" s="389" t="s">
        <v>244</v>
      </c>
      <c r="L807" s="406">
        <v>16.309999999999999</v>
      </c>
      <c r="M807" s="389" t="s">
        <v>413</v>
      </c>
      <c r="N807" s="406">
        <v>5513516.5340053234</v>
      </c>
      <c r="O807" s="402" t="s">
        <v>3428</v>
      </c>
    </row>
    <row r="808" spans="1:15" ht="25.5" x14ac:dyDescent="0.25">
      <c r="A808" s="401" t="s">
        <v>3142</v>
      </c>
      <c r="B808" s="390" t="s">
        <v>12</v>
      </c>
      <c r="C808" s="390" t="s">
        <v>3143</v>
      </c>
      <c r="D808" s="390" t="s">
        <v>192</v>
      </c>
      <c r="E808" s="391" t="s">
        <v>4</v>
      </c>
      <c r="F808" s="389">
        <v>1</v>
      </c>
      <c r="G808" s="389" t="s">
        <v>244</v>
      </c>
      <c r="H808" s="406">
        <v>15.88</v>
      </c>
      <c r="I808" s="389" t="s">
        <v>244</v>
      </c>
      <c r="J808" s="406">
        <v>15.88</v>
      </c>
      <c r="K808" s="389" t="s">
        <v>244</v>
      </c>
      <c r="L808" s="406">
        <v>15.88</v>
      </c>
      <c r="M808" s="389" t="s">
        <v>413</v>
      </c>
      <c r="N808" s="406">
        <v>5513532.4140053233</v>
      </c>
      <c r="O808" s="402" t="s">
        <v>3428</v>
      </c>
    </row>
    <row r="809" spans="1:15" x14ac:dyDescent="0.25">
      <c r="A809" s="401" t="s">
        <v>3312</v>
      </c>
      <c r="B809" s="390" t="s">
        <v>12</v>
      </c>
      <c r="C809" s="390" t="s">
        <v>3313</v>
      </c>
      <c r="D809" s="390" t="s">
        <v>192</v>
      </c>
      <c r="E809" s="391" t="s">
        <v>3314</v>
      </c>
      <c r="F809" s="389">
        <v>0.1036</v>
      </c>
      <c r="G809" s="389" t="s">
        <v>244</v>
      </c>
      <c r="H809" s="406">
        <v>147.91999999999999</v>
      </c>
      <c r="I809" s="389" t="s">
        <v>244</v>
      </c>
      <c r="J809" s="406">
        <v>15.324512</v>
      </c>
      <c r="K809" s="389" t="s">
        <v>244</v>
      </c>
      <c r="L809" s="406">
        <v>15.324512</v>
      </c>
      <c r="M809" s="389" t="s">
        <v>413</v>
      </c>
      <c r="N809" s="406">
        <v>5513547.7385173235</v>
      </c>
      <c r="O809" s="402" t="s">
        <v>3429</v>
      </c>
    </row>
    <row r="810" spans="1:15" ht="25.5" x14ac:dyDescent="0.25">
      <c r="A810" s="401" t="s">
        <v>5097</v>
      </c>
      <c r="B810" s="390" t="s">
        <v>12</v>
      </c>
      <c r="C810" s="390" t="s">
        <v>5098</v>
      </c>
      <c r="D810" s="390" t="s">
        <v>192</v>
      </c>
      <c r="E810" s="391" t="s">
        <v>4</v>
      </c>
      <c r="F810" s="389">
        <v>1</v>
      </c>
      <c r="G810" s="389" t="s">
        <v>244</v>
      </c>
      <c r="H810" s="406">
        <v>15.03</v>
      </c>
      <c r="I810" s="389" t="s">
        <v>244</v>
      </c>
      <c r="J810" s="406">
        <v>15.03</v>
      </c>
      <c r="K810" s="389" t="s">
        <v>244</v>
      </c>
      <c r="L810" s="406">
        <v>15.03</v>
      </c>
      <c r="M810" s="389" t="s">
        <v>413</v>
      </c>
      <c r="N810" s="406">
        <v>5513562.7685173228</v>
      </c>
      <c r="O810" s="402" t="s">
        <v>3429</v>
      </c>
    </row>
    <row r="811" spans="1:15" ht="38.25" x14ac:dyDescent="0.25">
      <c r="A811" s="401" t="s">
        <v>1912</v>
      </c>
      <c r="B811" s="390" t="s">
        <v>12</v>
      </c>
      <c r="C811" s="390" t="s">
        <v>1913</v>
      </c>
      <c r="D811" s="390" t="s">
        <v>192</v>
      </c>
      <c r="E811" s="391" t="s">
        <v>4</v>
      </c>
      <c r="F811" s="389">
        <v>4</v>
      </c>
      <c r="G811" s="389" t="s">
        <v>244</v>
      </c>
      <c r="H811" s="406">
        <v>3.74</v>
      </c>
      <c r="I811" s="389" t="s">
        <v>244</v>
      </c>
      <c r="J811" s="406">
        <v>14.96</v>
      </c>
      <c r="K811" s="389" t="s">
        <v>244</v>
      </c>
      <c r="L811" s="406">
        <v>14.96</v>
      </c>
      <c r="M811" s="389" t="s">
        <v>413</v>
      </c>
      <c r="N811" s="406">
        <v>5513577.7285173228</v>
      </c>
      <c r="O811" s="402" t="s">
        <v>3429</v>
      </c>
    </row>
    <row r="812" spans="1:15" ht="38.25" x14ac:dyDescent="0.25">
      <c r="A812" s="401" t="s">
        <v>2975</v>
      </c>
      <c r="B812" s="390" t="s">
        <v>12</v>
      </c>
      <c r="C812" s="390" t="s">
        <v>2976</v>
      </c>
      <c r="D812" s="390" t="s">
        <v>192</v>
      </c>
      <c r="E812" s="391" t="s">
        <v>4</v>
      </c>
      <c r="F812" s="389">
        <v>9</v>
      </c>
      <c r="G812" s="389" t="s">
        <v>244</v>
      </c>
      <c r="H812" s="406">
        <v>1.64</v>
      </c>
      <c r="I812" s="389" t="s">
        <v>244</v>
      </c>
      <c r="J812" s="406">
        <v>14.76</v>
      </c>
      <c r="K812" s="389" t="s">
        <v>244</v>
      </c>
      <c r="L812" s="406">
        <v>14.76</v>
      </c>
      <c r="M812" s="389" t="s">
        <v>413</v>
      </c>
      <c r="N812" s="406">
        <v>5513592.4885173235</v>
      </c>
      <c r="O812" s="402" t="s">
        <v>3429</v>
      </c>
    </row>
    <row r="813" spans="1:15" x14ac:dyDescent="0.25">
      <c r="A813" s="401" t="s">
        <v>5030</v>
      </c>
      <c r="B813" s="390" t="s">
        <v>125</v>
      </c>
      <c r="C813" s="390" t="s">
        <v>5031</v>
      </c>
      <c r="D813" s="390" t="s">
        <v>192</v>
      </c>
      <c r="E813" s="391" t="s">
        <v>3</v>
      </c>
      <c r="F813" s="389">
        <v>2.0432000000000001</v>
      </c>
      <c r="G813" s="389" t="s">
        <v>244</v>
      </c>
      <c r="H813" s="406">
        <v>7.01</v>
      </c>
      <c r="I813" s="389" t="s">
        <v>244</v>
      </c>
      <c r="J813" s="406">
        <v>14.322832</v>
      </c>
      <c r="K813" s="389" t="s">
        <v>244</v>
      </c>
      <c r="L813" s="406">
        <v>14.322832</v>
      </c>
      <c r="M813" s="389" t="s">
        <v>413</v>
      </c>
      <c r="N813" s="406">
        <v>5513606.811349323</v>
      </c>
      <c r="O813" s="402" t="s">
        <v>3429</v>
      </c>
    </row>
    <row r="814" spans="1:15" x14ac:dyDescent="0.25">
      <c r="A814" s="401" t="s">
        <v>6099</v>
      </c>
      <c r="B814" s="390" t="s">
        <v>200</v>
      </c>
      <c r="C814" s="390" t="s">
        <v>6100</v>
      </c>
      <c r="D814" s="390" t="s">
        <v>192</v>
      </c>
      <c r="E814" s="391" t="s">
        <v>202</v>
      </c>
      <c r="F814" s="389">
        <v>14</v>
      </c>
      <c r="G814" s="389" t="s">
        <v>244</v>
      </c>
      <c r="H814" s="406">
        <v>1</v>
      </c>
      <c r="I814" s="389" t="s">
        <v>244</v>
      </c>
      <c r="J814" s="406">
        <v>14</v>
      </c>
      <c r="K814" s="389" t="s">
        <v>244</v>
      </c>
      <c r="L814" s="406">
        <v>14</v>
      </c>
      <c r="M814" s="389" t="s">
        <v>413</v>
      </c>
      <c r="N814" s="406">
        <v>5513620.811349323</v>
      </c>
      <c r="O814" s="402" t="s">
        <v>3429</v>
      </c>
    </row>
    <row r="815" spans="1:15" ht="38.25" x14ac:dyDescent="0.25">
      <c r="A815" s="401" t="s">
        <v>1028</v>
      </c>
      <c r="B815" s="390" t="s">
        <v>12</v>
      </c>
      <c r="C815" s="390" t="s">
        <v>1029</v>
      </c>
      <c r="D815" s="390" t="s">
        <v>192</v>
      </c>
      <c r="E815" s="391" t="s">
        <v>4</v>
      </c>
      <c r="F815" s="389">
        <v>8</v>
      </c>
      <c r="G815" s="389" t="s">
        <v>244</v>
      </c>
      <c r="H815" s="406">
        <v>1.72</v>
      </c>
      <c r="I815" s="389" t="s">
        <v>244</v>
      </c>
      <c r="J815" s="406">
        <v>13.76</v>
      </c>
      <c r="K815" s="389" t="s">
        <v>244</v>
      </c>
      <c r="L815" s="406">
        <v>13.76</v>
      </c>
      <c r="M815" s="389" t="s">
        <v>413</v>
      </c>
      <c r="N815" s="406">
        <v>5513634.5713493228</v>
      </c>
      <c r="O815" s="402" t="s">
        <v>3429</v>
      </c>
    </row>
    <row r="816" spans="1:15" ht="51" x14ac:dyDescent="0.25">
      <c r="A816" s="401" t="s">
        <v>5186</v>
      </c>
      <c r="B816" s="390" t="s">
        <v>1865</v>
      </c>
      <c r="C816" s="390" t="s">
        <v>5187</v>
      </c>
      <c r="D816" s="390" t="s">
        <v>192</v>
      </c>
      <c r="E816" s="391" t="s">
        <v>202</v>
      </c>
      <c r="F816" s="389">
        <v>1</v>
      </c>
      <c r="G816" s="389" t="s">
        <v>244</v>
      </c>
      <c r="H816" s="406">
        <v>13</v>
      </c>
      <c r="I816" s="389" t="s">
        <v>244</v>
      </c>
      <c r="J816" s="406">
        <v>13</v>
      </c>
      <c r="K816" s="389" t="s">
        <v>244</v>
      </c>
      <c r="L816" s="406">
        <v>13</v>
      </c>
      <c r="M816" s="389" t="s">
        <v>413</v>
      </c>
      <c r="N816" s="406">
        <v>5513647.5713493228</v>
      </c>
      <c r="O816" s="402" t="s">
        <v>3429</v>
      </c>
    </row>
    <row r="817" spans="1:15" ht="38.25" x14ac:dyDescent="0.25">
      <c r="A817" s="401" t="s">
        <v>4208</v>
      </c>
      <c r="B817" s="390" t="s">
        <v>12</v>
      </c>
      <c r="C817" s="390" t="s">
        <v>4209</v>
      </c>
      <c r="D817" s="390" t="s">
        <v>192</v>
      </c>
      <c r="E817" s="391" t="s">
        <v>4</v>
      </c>
      <c r="F817" s="389">
        <v>3.375</v>
      </c>
      <c r="G817" s="389" t="s">
        <v>244</v>
      </c>
      <c r="H817" s="406">
        <v>3.81</v>
      </c>
      <c r="I817" s="389" t="s">
        <v>244</v>
      </c>
      <c r="J817" s="406">
        <v>12.858750000000001</v>
      </c>
      <c r="K817" s="389" t="s">
        <v>244</v>
      </c>
      <c r="L817" s="406">
        <v>12.858750000000001</v>
      </c>
      <c r="M817" s="389" t="s">
        <v>413</v>
      </c>
      <c r="N817" s="406">
        <v>5513660.4300993234</v>
      </c>
      <c r="O817" s="402" t="s">
        <v>3429</v>
      </c>
    </row>
    <row r="818" spans="1:15" ht="51" x14ac:dyDescent="0.25">
      <c r="A818" s="401" t="s">
        <v>7435</v>
      </c>
      <c r="B818" s="390" t="s">
        <v>12</v>
      </c>
      <c r="C818" s="390" t="s">
        <v>7436</v>
      </c>
      <c r="D818" s="390" t="s">
        <v>192</v>
      </c>
      <c r="E818" s="391" t="s">
        <v>4</v>
      </c>
      <c r="F818" s="389">
        <v>2</v>
      </c>
      <c r="G818" s="389" t="s">
        <v>244</v>
      </c>
      <c r="H818" s="406">
        <v>5.98</v>
      </c>
      <c r="I818" s="389" t="s">
        <v>244</v>
      </c>
      <c r="J818" s="406">
        <v>11.96</v>
      </c>
      <c r="K818" s="389" t="s">
        <v>244</v>
      </c>
      <c r="L818" s="406">
        <v>11.96</v>
      </c>
      <c r="M818" s="389" t="s">
        <v>413</v>
      </c>
      <c r="N818" s="406">
        <v>5513672.3900993234</v>
      </c>
      <c r="O818" s="402" t="s">
        <v>3429</v>
      </c>
    </row>
    <row r="819" spans="1:15" ht="25.5" x14ac:dyDescent="0.25">
      <c r="A819" s="401" t="s">
        <v>4265</v>
      </c>
      <c r="B819" s="390" t="s">
        <v>125</v>
      </c>
      <c r="C819" s="390" t="s">
        <v>4266</v>
      </c>
      <c r="D819" s="390" t="s">
        <v>192</v>
      </c>
      <c r="E819" s="391" t="s">
        <v>4</v>
      </c>
      <c r="F819" s="389">
        <v>0.24</v>
      </c>
      <c r="G819" s="389" t="s">
        <v>244</v>
      </c>
      <c r="H819" s="406">
        <v>48.36</v>
      </c>
      <c r="I819" s="389" t="s">
        <v>244</v>
      </c>
      <c r="J819" s="406">
        <v>11.606400000000001</v>
      </c>
      <c r="K819" s="389" t="s">
        <v>244</v>
      </c>
      <c r="L819" s="406">
        <v>11.606400000000001</v>
      </c>
      <c r="M819" s="389" t="s">
        <v>413</v>
      </c>
      <c r="N819" s="406">
        <v>5513683.9964993233</v>
      </c>
      <c r="O819" s="402" t="s">
        <v>3429</v>
      </c>
    </row>
    <row r="820" spans="1:15" x14ac:dyDescent="0.25">
      <c r="A820" s="401" t="s">
        <v>4489</v>
      </c>
      <c r="B820" s="390" t="s">
        <v>200</v>
      </c>
      <c r="C820" s="390" t="s">
        <v>4490</v>
      </c>
      <c r="D820" s="390" t="s">
        <v>192</v>
      </c>
      <c r="E820" s="391" t="s">
        <v>944</v>
      </c>
      <c r="F820" s="389">
        <v>0.159</v>
      </c>
      <c r="G820" s="389" t="s">
        <v>244</v>
      </c>
      <c r="H820" s="406">
        <v>72.41</v>
      </c>
      <c r="I820" s="389" t="s">
        <v>244</v>
      </c>
      <c r="J820" s="406">
        <v>11.51319</v>
      </c>
      <c r="K820" s="389" t="s">
        <v>244</v>
      </c>
      <c r="L820" s="406">
        <v>11.51319</v>
      </c>
      <c r="M820" s="389" t="s">
        <v>413</v>
      </c>
      <c r="N820" s="406">
        <v>5513695.5096893227</v>
      </c>
      <c r="O820" s="402" t="s">
        <v>3429</v>
      </c>
    </row>
    <row r="821" spans="1:15" ht="38.25" x14ac:dyDescent="0.25">
      <c r="A821" s="401" t="s">
        <v>4473</v>
      </c>
      <c r="B821" s="390" t="s">
        <v>12</v>
      </c>
      <c r="C821" s="390" t="s">
        <v>4474</v>
      </c>
      <c r="D821" s="390" t="s">
        <v>2425</v>
      </c>
      <c r="E821" s="391" t="s">
        <v>104</v>
      </c>
      <c r="F821" s="389">
        <v>15.76624</v>
      </c>
      <c r="G821" s="389" t="s">
        <v>244</v>
      </c>
      <c r="H821" s="406">
        <v>0.72</v>
      </c>
      <c r="I821" s="389" t="s">
        <v>244</v>
      </c>
      <c r="J821" s="406">
        <v>11.3516928</v>
      </c>
      <c r="K821" s="389" t="s">
        <v>244</v>
      </c>
      <c r="L821" s="406">
        <v>11.3516928</v>
      </c>
      <c r="M821" s="389" t="s">
        <v>413</v>
      </c>
      <c r="N821" s="406">
        <v>5513706.8613821231</v>
      </c>
      <c r="O821" s="402" t="s">
        <v>3429</v>
      </c>
    </row>
    <row r="822" spans="1:15" ht="25.5" x14ac:dyDescent="0.25">
      <c r="A822" s="401" t="s">
        <v>3060</v>
      </c>
      <c r="B822" s="390" t="s">
        <v>3028</v>
      </c>
      <c r="C822" s="390" t="s">
        <v>3061</v>
      </c>
      <c r="D822" s="390" t="s">
        <v>192</v>
      </c>
      <c r="E822" s="391" t="s">
        <v>3062</v>
      </c>
      <c r="F822" s="389">
        <v>0.04</v>
      </c>
      <c r="G822" s="389" t="s">
        <v>244</v>
      </c>
      <c r="H822" s="406">
        <v>283</v>
      </c>
      <c r="I822" s="389" t="s">
        <v>244</v>
      </c>
      <c r="J822" s="406">
        <v>11.32</v>
      </c>
      <c r="K822" s="389" t="s">
        <v>244</v>
      </c>
      <c r="L822" s="406">
        <v>11.32</v>
      </c>
      <c r="M822" s="389" t="s">
        <v>413</v>
      </c>
      <c r="N822" s="406">
        <v>5513718.1813821234</v>
      </c>
      <c r="O822" s="402" t="s">
        <v>3429</v>
      </c>
    </row>
    <row r="823" spans="1:15" ht="38.25" x14ac:dyDescent="0.25">
      <c r="A823" s="401" t="s">
        <v>4241</v>
      </c>
      <c r="B823" s="390" t="s">
        <v>12</v>
      </c>
      <c r="C823" s="390" t="s">
        <v>4242</v>
      </c>
      <c r="D823" s="390" t="s">
        <v>192</v>
      </c>
      <c r="E823" s="391" t="s">
        <v>4</v>
      </c>
      <c r="F823" s="389">
        <v>1</v>
      </c>
      <c r="G823" s="389" t="s">
        <v>244</v>
      </c>
      <c r="H823" s="406">
        <v>11.22</v>
      </c>
      <c r="I823" s="389" t="s">
        <v>244</v>
      </c>
      <c r="J823" s="406">
        <v>11.22</v>
      </c>
      <c r="K823" s="389" t="s">
        <v>244</v>
      </c>
      <c r="L823" s="406">
        <v>11.22</v>
      </c>
      <c r="M823" s="389" t="s">
        <v>413</v>
      </c>
      <c r="N823" s="406">
        <v>5513729.4013821231</v>
      </c>
      <c r="O823" s="402" t="s">
        <v>3429</v>
      </c>
    </row>
    <row r="824" spans="1:15" ht="51" x14ac:dyDescent="0.25">
      <c r="A824" s="401" t="s">
        <v>7456</v>
      </c>
      <c r="B824" s="390" t="s">
        <v>12</v>
      </c>
      <c r="C824" s="390" t="s">
        <v>7457</v>
      </c>
      <c r="D824" s="390" t="s">
        <v>192</v>
      </c>
      <c r="E824" s="391" t="s">
        <v>4</v>
      </c>
      <c r="F824" s="389">
        <v>4</v>
      </c>
      <c r="G824" s="389" t="s">
        <v>244</v>
      </c>
      <c r="H824" s="406">
        <v>2.76</v>
      </c>
      <c r="I824" s="389" t="s">
        <v>244</v>
      </c>
      <c r="J824" s="406">
        <v>11.04</v>
      </c>
      <c r="K824" s="389" t="s">
        <v>244</v>
      </c>
      <c r="L824" s="406">
        <v>11.04</v>
      </c>
      <c r="M824" s="389" t="s">
        <v>413</v>
      </c>
      <c r="N824" s="406">
        <v>5513740.4413821232</v>
      </c>
      <c r="O824" s="402" t="s">
        <v>3429</v>
      </c>
    </row>
    <row r="825" spans="1:15" ht="25.5" x14ac:dyDescent="0.25">
      <c r="A825" s="401" t="s">
        <v>1047</v>
      </c>
      <c r="B825" s="390" t="s">
        <v>200</v>
      </c>
      <c r="C825" s="390" t="s">
        <v>1048</v>
      </c>
      <c r="D825" s="390" t="s">
        <v>201</v>
      </c>
      <c r="E825" s="391" t="s">
        <v>1049</v>
      </c>
      <c r="F825" s="389">
        <v>4.1180000000000003</v>
      </c>
      <c r="G825" s="389" t="s">
        <v>244</v>
      </c>
      <c r="H825" s="406">
        <v>2.67</v>
      </c>
      <c r="I825" s="389" t="s">
        <v>244</v>
      </c>
      <c r="J825" s="406">
        <v>10.99506</v>
      </c>
      <c r="K825" s="389" t="s">
        <v>244</v>
      </c>
      <c r="L825" s="406">
        <v>10.99506</v>
      </c>
      <c r="M825" s="389" t="s">
        <v>413</v>
      </c>
      <c r="N825" s="406">
        <v>5513751.4364421228</v>
      </c>
      <c r="O825" s="402" t="s">
        <v>3429</v>
      </c>
    </row>
    <row r="826" spans="1:15" ht="51" x14ac:dyDescent="0.25">
      <c r="A826" s="401" t="s">
        <v>4477</v>
      </c>
      <c r="B826" s="390" t="s">
        <v>12</v>
      </c>
      <c r="C826" s="390" t="s">
        <v>4478</v>
      </c>
      <c r="D826" s="390" t="s">
        <v>192</v>
      </c>
      <c r="E826" s="391" t="s">
        <v>162</v>
      </c>
      <c r="F826" s="389">
        <v>0.20099156000000001</v>
      </c>
      <c r="G826" s="389" t="s">
        <v>244</v>
      </c>
      <c r="H826" s="406">
        <v>54.51</v>
      </c>
      <c r="I826" s="389" t="s">
        <v>244</v>
      </c>
      <c r="J826" s="406">
        <v>10.956049935599999</v>
      </c>
      <c r="K826" s="389" t="s">
        <v>244</v>
      </c>
      <c r="L826" s="406">
        <v>10.956049935599999</v>
      </c>
      <c r="M826" s="389" t="s">
        <v>413</v>
      </c>
      <c r="N826" s="406">
        <v>5513762.3924920587</v>
      </c>
      <c r="O826" s="402" t="s">
        <v>3429</v>
      </c>
    </row>
    <row r="827" spans="1:15" ht="25.5" x14ac:dyDescent="0.25">
      <c r="A827" s="401" t="s">
        <v>4506</v>
      </c>
      <c r="B827" s="390" t="s">
        <v>200</v>
      </c>
      <c r="C827" s="390" t="s">
        <v>4507</v>
      </c>
      <c r="D827" s="390" t="s">
        <v>192</v>
      </c>
      <c r="E827" s="391" t="s">
        <v>202</v>
      </c>
      <c r="F827" s="389">
        <v>24</v>
      </c>
      <c r="G827" s="389" t="s">
        <v>244</v>
      </c>
      <c r="H827" s="406">
        <v>0.45</v>
      </c>
      <c r="I827" s="389" t="s">
        <v>244</v>
      </c>
      <c r="J827" s="406">
        <v>10.8</v>
      </c>
      <c r="K827" s="389" t="s">
        <v>244</v>
      </c>
      <c r="L827" s="406">
        <v>10.8</v>
      </c>
      <c r="M827" s="389" t="s">
        <v>413</v>
      </c>
      <c r="N827" s="406">
        <v>5513773.1924920585</v>
      </c>
      <c r="O827" s="402" t="s">
        <v>3429</v>
      </c>
    </row>
    <row r="828" spans="1:15" ht="25.5" x14ac:dyDescent="0.25">
      <c r="A828" s="401" t="s">
        <v>7439</v>
      </c>
      <c r="B828" s="390" t="s">
        <v>12</v>
      </c>
      <c r="C828" s="390" t="s">
        <v>7440</v>
      </c>
      <c r="D828" s="390" t="s">
        <v>192</v>
      </c>
      <c r="E828" s="391" t="s">
        <v>4</v>
      </c>
      <c r="F828" s="389">
        <v>1</v>
      </c>
      <c r="G828" s="389" t="s">
        <v>244</v>
      </c>
      <c r="H828" s="406">
        <v>10.56</v>
      </c>
      <c r="I828" s="389" t="s">
        <v>244</v>
      </c>
      <c r="J828" s="406">
        <v>10.56</v>
      </c>
      <c r="K828" s="389" t="s">
        <v>244</v>
      </c>
      <c r="L828" s="406">
        <v>10.56</v>
      </c>
      <c r="M828" s="389" t="s">
        <v>413</v>
      </c>
      <c r="N828" s="406">
        <v>5513783.752492059</v>
      </c>
      <c r="O828" s="402" t="s">
        <v>3429</v>
      </c>
    </row>
    <row r="829" spans="1:15" ht="25.5" x14ac:dyDescent="0.25">
      <c r="A829" s="401" t="s">
        <v>2993</v>
      </c>
      <c r="B829" s="390" t="s">
        <v>200</v>
      </c>
      <c r="C829" s="390" t="s">
        <v>2994</v>
      </c>
      <c r="D829" s="390" t="s">
        <v>192</v>
      </c>
      <c r="E829" s="391" t="s">
        <v>202</v>
      </c>
      <c r="F829" s="389">
        <v>18</v>
      </c>
      <c r="G829" s="389" t="s">
        <v>244</v>
      </c>
      <c r="H829" s="406">
        <v>0.57999999999999996</v>
      </c>
      <c r="I829" s="389" t="s">
        <v>244</v>
      </c>
      <c r="J829" s="406">
        <v>10.44</v>
      </c>
      <c r="K829" s="389" t="s">
        <v>244</v>
      </c>
      <c r="L829" s="406">
        <v>10.44</v>
      </c>
      <c r="M829" s="389" t="s">
        <v>413</v>
      </c>
      <c r="N829" s="406">
        <v>5513794.1924920585</v>
      </c>
      <c r="O829" s="402" t="s">
        <v>3429</v>
      </c>
    </row>
    <row r="830" spans="1:15" ht="25.5" x14ac:dyDescent="0.25">
      <c r="A830" s="401" t="s">
        <v>3788</v>
      </c>
      <c r="B830" s="390" t="s">
        <v>12</v>
      </c>
      <c r="C830" s="390" t="s">
        <v>3789</v>
      </c>
      <c r="D830" s="390" t="s">
        <v>192</v>
      </c>
      <c r="E830" s="391" t="s">
        <v>16</v>
      </c>
      <c r="F830" s="389">
        <v>0.60519999999999996</v>
      </c>
      <c r="G830" s="389" t="s">
        <v>244</v>
      </c>
      <c r="H830" s="406">
        <v>16.59</v>
      </c>
      <c r="I830" s="389" t="s">
        <v>244</v>
      </c>
      <c r="J830" s="406">
        <v>10.040267999999999</v>
      </c>
      <c r="K830" s="389" t="s">
        <v>244</v>
      </c>
      <c r="L830" s="406">
        <v>10.040267999999999</v>
      </c>
      <c r="M830" s="389" t="s">
        <v>413</v>
      </c>
      <c r="N830" s="406">
        <v>5513804.2327600587</v>
      </c>
      <c r="O830" s="402" t="s">
        <v>3429</v>
      </c>
    </row>
    <row r="831" spans="1:15" x14ac:dyDescent="0.25">
      <c r="A831" s="401" t="s">
        <v>6095</v>
      </c>
      <c r="B831" s="390" t="s">
        <v>3445</v>
      </c>
      <c r="C831" s="390" t="s">
        <v>6096</v>
      </c>
      <c r="D831" s="390" t="s">
        <v>192</v>
      </c>
      <c r="E831" s="391" t="s">
        <v>202</v>
      </c>
      <c r="F831" s="389">
        <v>14</v>
      </c>
      <c r="G831" s="389" t="s">
        <v>244</v>
      </c>
      <c r="H831" s="406">
        <v>0.69689999999999996</v>
      </c>
      <c r="I831" s="389" t="s">
        <v>244</v>
      </c>
      <c r="J831" s="406">
        <v>9.7566000000000006</v>
      </c>
      <c r="K831" s="389" t="s">
        <v>244</v>
      </c>
      <c r="L831" s="406">
        <v>9.7566000000000006</v>
      </c>
      <c r="M831" s="389" t="s">
        <v>413</v>
      </c>
      <c r="N831" s="406">
        <v>5513813.9893600587</v>
      </c>
      <c r="O831" s="402" t="s">
        <v>3429</v>
      </c>
    </row>
    <row r="832" spans="1:15" ht="25.5" x14ac:dyDescent="0.25">
      <c r="A832" s="401" t="s">
        <v>1956</v>
      </c>
      <c r="B832" s="390" t="s">
        <v>12</v>
      </c>
      <c r="C832" s="390" t="s">
        <v>1957</v>
      </c>
      <c r="D832" s="390" t="s">
        <v>192</v>
      </c>
      <c r="E832" s="391" t="s">
        <v>4</v>
      </c>
      <c r="F832" s="389">
        <v>1</v>
      </c>
      <c r="G832" s="389" t="s">
        <v>244</v>
      </c>
      <c r="H832" s="406">
        <v>9.26</v>
      </c>
      <c r="I832" s="389" t="s">
        <v>244</v>
      </c>
      <c r="J832" s="406">
        <v>9.26</v>
      </c>
      <c r="K832" s="389" t="s">
        <v>244</v>
      </c>
      <c r="L832" s="406">
        <v>9.26</v>
      </c>
      <c r="M832" s="389" t="s">
        <v>413</v>
      </c>
      <c r="N832" s="406">
        <v>5513823.2493600585</v>
      </c>
      <c r="O832" s="402" t="s">
        <v>3429</v>
      </c>
    </row>
    <row r="833" spans="1:15" ht="25.5" x14ac:dyDescent="0.25">
      <c r="A833" s="401" t="s">
        <v>5075</v>
      </c>
      <c r="B833" s="390" t="s">
        <v>12</v>
      </c>
      <c r="C833" s="390" t="s">
        <v>5076</v>
      </c>
      <c r="D833" s="390" t="s">
        <v>192</v>
      </c>
      <c r="E833" s="391" t="s">
        <v>4</v>
      </c>
      <c r="F833" s="389">
        <v>1</v>
      </c>
      <c r="G833" s="389" t="s">
        <v>244</v>
      </c>
      <c r="H833" s="406">
        <v>8.86</v>
      </c>
      <c r="I833" s="389" t="s">
        <v>244</v>
      </c>
      <c r="J833" s="406">
        <v>8.86</v>
      </c>
      <c r="K833" s="389" t="s">
        <v>244</v>
      </c>
      <c r="L833" s="406">
        <v>8.86</v>
      </c>
      <c r="M833" s="389" t="s">
        <v>413</v>
      </c>
      <c r="N833" s="406">
        <v>5513832.1093600588</v>
      </c>
      <c r="O833" s="402" t="s">
        <v>3429</v>
      </c>
    </row>
    <row r="834" spans="1:15" ht="38.25" x14ac:dyDescent="0.25">
      <c r="A834" s="401" t="s">
        <v>6221</v>
      </c>
      <c r="B834" s="390" t="s">
        <v>12</v>
      </c>
      <c r="C834" s="390" t="s">
        <v>6222</v>
      </c>
      <c r="D834" s="390" t="s">
        <v>192</v>
      </c>
      <c r="E834" s="391" t="s">
        <v>4</v>
      </c>
      <c r="F834" s="389">
        <v>2</v>
      </c>
      <c r="G834" s="389" t="s">
        <v>244</v>
      </c>
      <c r="H834" s="406">
        <v>4.32</v>
      </c>
      <c r="I834" s="389" t="s">
        <v>244</v>
      </c>
      <c r="J834" s="406">
        <v>8.64</v>
      </c>
      <c r="K834" s="389" t="s">
        <v>244</v>
      </c>
      <c r="L834" s="406">
        <v>8.64</v>
      </c>
      <c r="M834" s="389" t="s">
        <v>413</v>
      </c>
      <c r="N834" s="406">
        <v>5513840.7493600585</v>
      </c>
      <c r="O834" s="402" t="s">
        <v>3429</v>
      </c>
    </row>
    <row r="835" spans="1:15" ht="25.5" x14ac:dyDescent="0.25">
      <c r="A835" s="401" t="s">
        <v>5101</v>
      </c>
      <c r="B835" s="390" t="s">
        <v>12</v>
      </c>
      <c r="C835" s="390" t="s">
        <v>5102</v>
      </c>
      <c r="D835" s="390" t="s">
        <v>192</v>
      </c>
      <c r="E835" s="391" t="s">
        <v>4</v>
      </c>
      <c r="F835" s="389">
        <v>1</v>
      </c>
      <c r="G835" s="389" t="s">
        <v>244</v>
      </c>
      <c r="H835" s="406">
        <v>8.44</v>
      </c>
      <c r="I835" s="389" t="s">
        <v>244</v>
      </c>
      <c r="J835" s="406">
        <v>8.44</v>
      </c>
      <c r="K835" s="389" t="s">
        <v>244</v>
      </c>
      <c r="L835" s="406">
        <v>8.44</v>
      </c>
      <c r="M835" s="389" t="s">
        <v>413</v>
      </c>
      <c r="N835" s="406">
        <v>5513849.1893600589</v>
      </c>
      <c r="O835" s="402" t="s">
        <v>3429</v>
      </c>
    </row>
    <row r="836" spans="1:15" ht="25.5" x14ac:dyDescent="0.25">
      <c r="A836" s="401" t="s">
        <v>6059</v>
      </c>
      <c r="B836" s="390" t="s">
        <v>253</v>
      </c>
      <c r="C836" s="390" t="s">
        <v>6060</v>
      </c>
      <c r="D836" s="390" t="s">
        <v>192</v>
      </c>
      <c r="E836" s="391" t="s">
        <v>4</v>
      </c>
      <c r="F836" s="389">
        <v>1.1000000000000001</v>
      </c>
      <c r="G836" s="389" t="s">
        <v>244</v>
      </c>
      <c r="H836" s="406">
        <v>7.44</v>
      </c>
      <c r="I836" s="389" t="s">
        <v>244</v>
      </c>
      <c r="J836" s="406">
        <v>8.1839999999999993</v>
      </c>
      <c r="K836" s="389" t="s">
        <v>244</v>
      </c>
      <c r="L836" s="406">
        <v>8.1839999999999993</v>
      </c>
      <c r="M836" s="389" t="s">
        <v>413</v>
      </c>
      <c r="N836" s="406">
        <v>5513857.3733600583</v>
      </c>
      <c r="O836" s="402" t="s">
        <v>3429</v>
      </c>
    </row>
    <row r="837" spans="1:15" ht="25.5" x14ac:dyDescent="0.25">
      <c r="A837" s="401" t="s">
        <v>6166</v>
      </c>
      <c r="B837" s="390" t="s">
        <v>12</v>
      </c>
      <c r="C837" s="390" t="s">
        <v>6167</v>
      </c>
      <c r="D837" s="390" t="s">
        <v>215</v>
      </c>
      <c r="E837" s="391" t="s">
        <v>104</v>
      </c>
      <c r="F837" s="389">
        <v>0.2437963307154648</v>
      </c>
      <c r="G837" s="389" t="s">
        <v>244</v>
      </c>
      <c r="H837" s="406">
        <v>33.17</v>
      </c>
      <c r="I837" s="389" t="s">
        <v>244</v>
      </c>
      <c r="J837" s="406">
        <v>8.0867242898319667</v>
      </c>
      <c r="K837" s="389" t="s">
        <v>244</v>
      </c>
      <c r="L837" s="406">
        <v>8.0867242898319667</v>
      </c>
      <c r="M837" s="389" t="s">
        <v>413</v>
      </c>
      <c r="N837" s="406">
        <v>5513865.4600843489</v>
      </c>
      <c r="O837" s="402" t="s">
        <v>3429</v>
      </c>
    </row>
    <row r="838" spans="1:15" x14ac:dyDescent="0.25">
      <c r="A838" s="401" t="s">
        <v>5058</v>
      </c>
      <c r="B838" s="390" t="s">
        <v>125</v>
      </c>
      <c r="C838" s="390" t="s">
        <v>5059</v>
      </c>
      <c r="D838" s="390" t="s">
        <v>192</v>
      </c>
      <c r="E838" s="391" t="s">
        <v>4</v>
      </c>
      <c r="F838" s="389">
        <v>1</v>
      </c>
      <c r="G838" s="389" t="s">
        <v>244</v>
      </c>
      <c r="H838" s="406">
        <v>8.0299999999999994</v>
      </c>
      <c r="I838" s="389" t="s">
        <v>244</v>
      </c>
      <c r="J838" s="406">
        <v>8.0299999999999994</v>
      </c>
      <c r="K838" s="389" t="s">
        <v>244</v>
      </c>
      <c r="L838" s="406">
        <v>8.0299999999999994</v>
      </c>
      <c r="M838" s="389" t="s">
        <v>413</v>
      </c>
      <c r="N838" s="406">
        <v>5513873.4900843482</v>
      </c>
      <c r="O838" s="402" t="s">
        <v>3429</v>
      </c>
    </row>
    <row r="839" spans="1:15" ht="25.5" x14ac:dyDescent="0.25">
      <c r="A839" s="401" t="s">
        <v>2053</v>
      </c>
      <c r="B839" s="390" t="s">
        <v>12</v>
      </c>
      <c r="C839" s="390" t="s">
        <v>2054</v>
      </c>
      <c r="D839" s="390" t="s">
        <v>192</v>
      </c>
      <c r="E839" s="391" t="s">
        <v>4</v>
      </c>
      <c r="F839" s="389">
        <v>1</v>
      </c>
      <c r="G839" s="389" t="s">
        <v>244</v>
      </c>
      <c r="H839" s="406">
        <v>7.76</v>
      </c>
      <c r="I839" s="389" t="s">
        <v>244</v>
      </c>
      <c r="J839" s="406">
        <v>7.76</v>
      </c>
      <c r="K839" s="389" t="s">
        <v>244</v>
      </c>
      <c r="L839" s="406">
        <v>7.76</v>
      </c>
      <c r="M839" s="389" t="s">
        <v>413</v>
      </c>
      <c r="N839" s="406">
        <v>5513881.250084349</v>
      </c>
      <c r="O839" s="402" t="s">
        <v>3429</v>
      </c>
    </row>
    <row r="840" spans="1:15" ht="51" x14ac:dyDescent="0.25">
      <c r="A840" s="401" t="s">
        <v>4650</v>
      </c>
      <c r="B840" s="390" t="s">
        <v>12</v>
      </c>
      <c r="C840" s="390" t="s">
        <v>4651</v>
      </c>
      <c r="D840" s="390" t="s">
        <v>192</v>
      </c>
      <c r="E840" s="391" t="s">
        <v>4</v>
      </c>
      <c r="F840" s="389">
        <v>2</v>
      </c>
      <c r="G840" s="389" t="s">
        <v>244</v>
      </c>
      <c r="H840" s="406">
        <v>3.74</v>
      </c>
      <c r="I840" s="389" t="s">
        <v>244</v>
      </c>
      <c r="J840" s="406">
        <v>7.48</v>
      </c>
      <c r="K840" s="389" t="s">
        <v>244</v>
      </c>
      <c r="L840" s="406">
        <v>7.48</v>
      </c>
      <c r="M840" s="389" t="s">
        <v>413</v>
      </c>
      <c r="N840" s="406">
        <v>5513888.7300843485</v>
      </c>
      <c r="O840" s="402" t="s">
        <v>3429</v>
      </c>
    </row>
    <row r="841" spans="1:15" ht="38.25" x14ac:dyDescent="0.25">
      <c r="A841" s="401" t="s">
        <v>5023</v>
      </c>
      <c r="B841" s="390" t="s">
        <v>1840</v>
      </c>
      <c r="C841" s="390" t="s">
        <v>5307</v>
      </c>
      <c r="D841" s="390" t="s">
        <v>192</v>
      </c>
      <c r="E841" s="391" t="s">
        <v>4</v>
      </c>
      <c r="F841" s="389">
        <v>14</v>
      </c>
      <c r="G841" s="389" t="s">
        <v>244</v>
      </c>
      <c r="H841" s="406">
        <v>0.53</v>
      </c>
      <c r="I841" s="389" t="s">
        <v>244</v>
      </c>
      <c r="J841" s="406">
        <v>7.42</v>
      </c>
      <c r="K841" s="389" t="s">
        <v>244</v>
      </c>
      <c r="L841" s="406">
        <v>7.42</v>
      </c>
      <c r="M841" s="389" t="s">
        <v>413</v>
      </c>
      <c r="N841" s="406">
        <v>5513896.1500843484</v>
      </c>
      <c r="O841" s="402" t="s">
        <v>3429</v>
      </c>
    </row>
    <row r="842" spans="1:15" ht="25.5" x14ac:dyDescent="0.25">
      <c r="A842" s="401" t="s">
        <v>4639</v>
      </c>
      <c r="B842" s="390" t="s">
        <v>12</v>
      </c>
      <c r="C842" s="390" t="s">
        <v>4640</v>
      </c>
      <c r="D842" s="390" t="s">
        <v>192</v>
      </c>
      <c r="E842" s="391" t="s">
        <v>4</v>
      </c>
      <c r="F842" s="389">
        <v>10</v>
      </c>
      <c r="G842" s="389" t="s">
        <v>244</v>
      </c>
      <c r="H842" s="406">
        <v>0.74</v>
      </c>
      <c r="I842" s="389" t="s">
        <v>244</v>
      </c>
      <c r="J842" s="406">
        <v>7.4</v>
      </c>
      <c r="K842" s="389" t="s">
        <v>244</v>
      </c>
      <c r="L842" s="406">
        <v>7.4</v>
      </c>
      <c r="M842" s="389" t="s">
        <v>413</v>
      </c>
      <c r="N842" s="406">
        <v>5513903.5500843488</v>
      </c>
      <c r="O842" s="402" t="s">
        <v>3429</v>
      </c>
    </row>
    <row r="843" spans="1:15" ht="38.25" x14ac:dyDescent="0.25">
      <c r="A843" s="401" t="s">
        <v>3114</v>
      </c>
      <c r="B843" s="390" t="s">
        <v>12</v>
      </c>
      <c r="C843" s="390" t="s">
        <v>3115</v>
      </c>
      <c r="D843" s="390" t="s">
        <v>192</v>
      </c>
      <c r="E843" s="391" t="s">
        <v>4</v>
      </c>
      <c r="F843" s="389">
        <v>8</v>
      </c>
      <c r="G843" s="389" t="s">
        <v>244</v>
      </c>
      <c r="H843" s="406">
        <v>0.92</v>
      </c>
      <c r="I843" s="389" t="s">
        <v>244</v>
      </c>
      <c r="J843" s="406">
        <v>7.36</v>
      </c>
      <c r="K843" s="389" t="s">
        <v>244</v>
      </c>
      <c r="L843" s="406">
        <v>7.36</v>
      </c>
      <c r="M843" s="389" t="s">
        <v>413</v>
      </c>
      <c r="N843" s="406">
        <v>5513910.9100843482</v>
      </c>
      <c r="O843" s="402" t="s">
        <v>3429</v>
      </c>
    </row>
    <row r="844" spans="1:15" ht="25.5" x14ac:dyDescent="0.25">
      <c r="A844" s="401" t="s">
        <v>545</v>
      </c>
      <c r="B844" s="390" t="s">
        <v>12</v>
      </c>
      <c r="C844" s="390" t="s">
        <v>623</v>
      </c>
      <c r="D844" s="390" t="s">
        <v>192</v>
      </c>
      <c r="E844" s="391" t="s">
        <v>3</v>
      </c>
      <c r="F844" s="389">
        <v>1.4064000000000001</v>
      </c>
      <c r="G844" s="389" t="s">
        <v>244</v>
      </c>
      <c r="H844" s="406">
        <v>5.23</v>
      </c>
      <c r="I844" s="389" t="s">
        <v>244</v>
      </c>
      <c r="J844" s="406">
        <v>7.3554719999999998</v>
      </c>
      <c r="K844" s="389" t="s">
        <v>244</v>
      </c>
      <c r="L844" s="406">
        <v>7.3554719999999998</v>
      </c>
      <c r="M844" s="389" t="s">
        <v>413</v>
      </c>
      <c r="N844" s="406">
        <v>5513918.2655563485</v>
      </c>
      <c r="O844" s="402" t="s">
        <v>3429</v>
      </c>
    </row>
    <row r="845" spans="1:15" ht="25.5" x14ac:dyDescent="0.25">
      <c r="A845" s="401" t="s">
        <v>3107</v>
      </c>
      <c r="B845" s="390" t="s">
        <v>12</v>
      </c>
      <c r="C845" s="390" t="s">
        <v>3108</v>
      </c>
      <c r="D845" s="390" t="s">
        <v>192</v>
      </c>
      <c r="E845" s="391" t="s">
        <v>4</v>
      </c>
      <c r="F845" s="389">
        <v>2</v>
      </c>
      <c r="G845" s="389" t="s">
        <v>244</v>
      </c>
      <c r="H845" s="406">
        <v>3.62</v>
      </c>
      <c r="I845" s="389" t="s">
        <v>244</v>
      </c>
      <c r="J845" s="406">
        <v>7.24</v>
      </c>
      <c r="K845" s="389" t="s">
        <v>244</v>
      </c>
      <c r="L845" s="406">
        <v>7.24</v>
      </c>
      <c r="M845" s="389" t="s">
        <v>413</v>
      </c>
      <c r="N845" s="406">
        <v>5513925.5055563487</v>
      </c>
      <c r="O845" s="402" t="s">
        <v>3429</v>
      </c>
    </row>
    <row r="846" spans="1:15" ht="25.5" x14ac:dyDescent="0.25">
      <c r="A846" s="401" t="s">
        <v>5134</v>
      </c>
      <c r="B846" s="390" t="s">
        <v>12</v>
      </c>
      <c r="C846" s="390" t="s">
        <v>5135</v>
      </c>
      <c r="D846" s="390" t="s">
        <v>192</v>
      </c>
      <c r="E846" s="391" t="s">
        <v>4</v>
      </c>
      <c r="F846" s="389">
        <v>1</v>
      </c>
      <c r="G846" s="389" t="s">
        <v>244</v>
      </c>
      <c r="H846" s="406">
        <v>7.19</v>
      </c>
      <c r="I846" s="389" t="s">
        <v>244</v>
      </c>
      <c r="J846" s="406">
        <v>7.19</v>
      </c>
      <c r="K846" s="389" t="s">
        <v>244</v>
      </c>
      <c r="L846" s="406">
        <v>7.19</v>
      </c>
      <c r="M846" s="389" t="s">
        <v>413</v>
      </c>
      <c r="N846" s="406">
        <v>5513932.6955563482</v>
      </c>
      <c r="O846" s="402" t="s">
        <v>3429</v>
      </c>
    </row>
    <row r="847" spans="1:15" x14ac:dyDescent="0.25">
      <c r="A847" s="401" t="s">
        <v>5052</v>
      </c>
      <c r="B847" s="390" t="s">
        <v>125</v>
      </c>
      <c r="C847" s="390" t="s">
        <v>5053</v>
      </c>
      <c r="D847" s="390" t="s">
        <v>192</v>
      </c>
      <c r="E847" s="391" t="s">
        <v>4</v>
      </c>
      <c r="F847" s="389">
        <v>2</v>
      </c>
      <c r="G847" s="389" t="s">
        <v>244</v>
      </c>
      <c r="H847" s="406">
        <v>3.38</v>
      </c>
      <c r="I847" s="389" t="s">
        <v>244</v>
      </c>
      <c r="J847" s="406">
        <v>6.76</v>
      </c>
      <c r="K847" s="389" t="s">
        <v>244</v>
      </c>
      <c r="L847" s="406">
        <v>6.76</v>
      </c>
      <c r="M847" s="389" t="s">
        <v>413</v>
      </c>
      <c r="N847" s="406">
        <v>5513939.4555563489</v>
      </c>
      <c r="O847" s="402" t="s">
        <v>3429</v>
      </c>
    </row>
    <row r="848" spans="1:15" x14ac:dyDescent="0.25">
      <c r="A848" s="401" t="s">
        <v>5110</v>
      </c>
      <c r="B848" s="390" t="s">
        <v>12</v>
      </c>
      <c r="C848" s="390" t="s">
        <v>5111</v>
      </c>
      <c r="D848" s="390" t="s">
        <v>192</v>
      </c>
      <c r="E848" s="391" t="s">
        <v>4</v>
      </c>
      <c r="F848" s="389">
        <v>18</v>
      </c>
      <c r="G848" s="389" t="s">
        <v>244</v>
      </c>
      <c r="H848" s="406">
        <v>0.37</v>
      </c>
      <c r="I848" s="389" t="s">
        <v>244</v>
      </c>
      <c r="J848" s="406">
        <v>6.66</v>
      </c>
      <c r="K848" s="389" t="s">
        <v>244</v>
      </c>
      <c r="L848" s="406">
        <v>6.66</v>
      </c>
      <c r="M848" s="389" t="s">
        <v>413</v>
      </c>
      <c r="N848" s="406">
        <v>5513946.1155563481</v>
      </c>
      <c r="O848" s="402" t="s">
        <v>3429</v>
      </c>
    </row>
    <row r="849" spans="1:15" ht="51" x14ac:dyDescent="0.25">
      <c r="A849" s="401" t="s">
        <v>4555</v>
      </c>
      <c r="B849" s="390" t="s">
        <v>12</v>
      </c>
      <c r="C849" s="390" t="s">
        <v>4556</v>
      </c>
      <c r="D849" s="390" t="s">
        <v>213</v>
      </c>
      <c r="E849" s="391" t="s">
        <v>4</v>
      </c>
      <c r="F849" s="389">
        <v>1.126949535E-5</v>
      </c>
      <c r="G849" s="389" t="s">
        <v>244</v>
      </c>
      <c r="H849" s="406">
        <v>545510.81999999995</v>
      </c>
      <c r="I849" s="389" t="s">
        <v>244</v>
      </c>
      <c r="J849" s="406">
        <v>6.147631649364687</v>
      </c>
      <c r="K849" s="389" t="s">
        <v>244</v>
      </c>
      <c r="L849" s="406">
        <v>6.147631649364687</v>
      </c>
      <c r="M849" s="389" t="s">
        <v>413</v>
      </c>
      <c r="N849" s="406">
        <v>5513952.263187998</v>
      </c>
      <c r="O849" s="402" t="s">
        <v>3429</v>
      </c>
    </row>
    <row r="850" spans="1:15" ht="38.25" x14ac:dyDescent="0.25">
      <c r="A850" s="401" t="s">
        <v>5087</v>
      </c>
      <c r="B850" s="390" t="s">
        <v>12</v>
      </c>
      <c r="C850" s="390" t="s">
        <v>5088</v>
      </c>
      <c r="D850" s="390" t="s">
        <v>192</v>
      </c>
      <c r="E850" s="391" t="s">
        <v>4</v>
      </c>
      <c r="F850" s="389">
        <v>3</v>
      </c>
      <c r="G850" s="389" t="s">
        <v>244</v>
      </c>
      <c r="H850" s="406">
        <v>2.02</v>
      </c>
      <c r="I850" s="389" t="s">
        <v>244</v>
      </c>
      <c r="J850" s="406">
        <v>6.06</v>
      </c>
      <c r="K850" s="389" t="s">
        <v>244</v>
      </c>
      <c r="L850" s="406">
        <v>6.06</v>
      </c>
      <c r="M850" s="389" t="s">
        <v>413</v>
      </c>
      <c r="N850" s="406">
        <v>5513958.3231879976</v>
      </c>
      <c r="O850" s="402" t="s">
        <v>3429</v>
      </c>
    </row>
    <row r="851" spans="1:15" ht="38.25" x14ac:dyDescent="0.25">
      <c r="A851" s="401" t="s">
        <v>3877</v>
      </c>
      <c r="B851" s="390" t="s">
        <v>12</v>
      </c>
      <c r="C851" s="390" t="s">
        <v>3878</v>
      </c>
      <c r="D851" s="390" t="s">
        <v>192</v>
      </c>
      <c r="E851" s="391" t="s">
        <v>4</v>
      </c>
      <c r="F851" s="389">
        <v>1</v>
      </c>
      <c r="G851" s="389" t="s">
        <v>244</v>
      </c>
      <c r="H851" s="406">
        <v>5.61</v>
      </c>
      <c r="I851" s="389" t="s">
        <v>244</v>
      </c>
      <c r="J851" s="406">
        <v>5.61</v>
      </c>
      <c r="K851" s="389" t="s">
        <v>244</v>
      </c>
      <c r="L851" s="406">
        <v>5.61</v>
      </c>
      <c r="M851" s="389" t="s">
        <v>413</v>
      </c>
      <c r="N851" s="406">
        <v>5513963.9331879979</v>
      </c>
      <c r="O851" s="402" t="s">
        <v>3429</v>
      </c>
    </row>
    <row r="852" spans="1:15" ht="25.5" x14ac:dyDescent="0.25">
      <c r="A852" s="401" t="s">
        <v>4330</v>
      </c>
      <c r="B852" s="390" t="s">
        <v>12</v>
      </c>
      <c r="C852" s="390" t="s">
        <v>4331</v>
      </c>
      <c r="D852" s="390" t="s">
        <v>192</v>
      </c>
      <c r="E852" s="391" t="s">
        <v>4</v>
      </c>
      <c r="F852" s="389">
        <v>1</v>
      </c>
      <c r="G852" s="389" t="s">
        <v>244</v>
      </c>
      <c r="H852" s="406">
        <v>5.54</v>
      </c>
      <c r="I852" s="389" t="s">
        <v>244</v>
      </c>
      <c r="J852" s="406">
        <v>5.54</v>
      </c>
      <c r="K852" s="389" t="s">
        <v>244</v>
      </c>
      <c r="L852" s="406">
        <v>5.54</v>
      </c>
      <c r="M852" s="389" t="s">
        <v>413</v>
      </c>
      <c r="N852" s="406">
        <v>5513969.4731879979</v>
      </c>
      <c r="O852" s="402" t="s">
        <v>3429</v>
      </c>
    </row>
    <row r="853" spans="1:15" ht="25.5" x14ac:dyDescent="0.25">
      <c r="A853" s="401" t="s">
        <v>546</v>
      </c>
      <c r="B853" s="390" t="s">
        <v>12</v>
      </c>
      <c r="C853" s="390" t="s">
        <v>547</v>
      </c>
      <c r="D853" s="390" t="s">
        <v>192</v>
      </c>
      <c r="E853" s="391" t="s">
        <v>4</v>
      </c>
      <c r="F853" s="389">
        <v>18.36</v>
      </c>
      <c r="G853" s="389" t="s">
        <v>244</v>
      </c>
      <c r="H853" s="406">
        <v>0.3</v>
      </c>
      <c r="I853" s="389" t="s">
        <v>244</v>
      </c>
      <c r="J853" s="406">
        <v>5.508</v>
      </c>
      <c r="K853" s="389" t="s">
        <v>244</v>
      </c>
      <c r="L853" s="406">
        <v>5.508</v>
      </c>
      <c r="M853" s="389" t="s">
        <v>413</v>
      </c>
      <c r="N853" s="406">
        <v>5513974.9811879983</v>
      </c>
      <c r="O853" s="402" t="s">
        <v>3429</v>
      </c>
    </row>
    <row r="854" spans="1:15" ht="38.25" x14ac:dyDescent="0.25">
      <c r="A854" s="401" t="s">
        <v>632</v>
      </c>
      <c r="B854" s="390" t="s">
        <v>12</v>
      </c>
      <c r="C854" s="390" t="s">
        <v>633</v>
      </c>
      <c r="D854" s="390" t="s">
        <v>192</v>
      </c>
      <c r="E854" s="391" t="s">
        <v>4</v>
      </c>
      <c r="F854" s="389">
        <v>1</v>
      </c>
      <c r="G854" s="389" t="s">
        <v>244</v>
      </c>
      <c r="H854" s="406">
        <v>5.49</v>
      </c>
      <c r="I854" s="389" t="s">
        <v>244</v>
      </c>
      <c r="J854" s="406">
        <v>5.49</v>
      </c>
      <c r="K854" s="389" t="s">
        <v>244</v>
      </c>
      <c r="L854" s="406">
        <v>5.49</v>
      </c>
      <c r="M854" s="389" t="s">
        <v>413</v>
      </c>
      <c r="N854" s="406">
        <v>5513980.4711879976</v>
      </c>
      <c r="O854" s="402" t="s">
        <v>3429</v>
      </c>
    </row>
    <row r="855" spans="1:15" x14ac:dyDescent="0.25">
      <c r="A855" s="401" t="s">
        <v>4269</v>
      </c>
      <c r="B855" s="390" t="s">
        <v>125</v>
      </c>
      <c r="C855" s="390" t="s">
        <v>4270</v>
      </c>
      <c r="D855" s="390" t="s">
        <v>192</v>
      </c>
      <c r="E855" s="391" t="s">
        <v>4</v>
      </c>
      <c r="F855" s="389">
        <v>0.24</v>
      </c>
      <c r="G855" s="389" t="s">
        <v>244</v>
      </c>
      <c r="H855" s="406">
        <v>22.72</v>
      </c>
      <c r="I855" s="389" t="s">
        <v>244</v>
      </c>
      <c r="J855" s="406">
        <v>5.4527999999999999</v>
      </c>
      <c r="K855" s="389" t="s">
        <v>244</v>
      </c>
      <c r="L855" s="406">
        <v>5.4527999999999999</v>
      </c>
      <c r="M855" s="389" t="s">
        <v>413</v>
      </c>
      <c r="N855" s="406">
        <v>5513985.9239879977</v>
      </c>
      <c r="O855" s="402" t="s">
        <v>3429</v>
      </c>
    </row>
    <row r="856" spans="1:15" ht="38.25" x14ac:dyDescent="0.25">
      <c r="A856" s="401" t="s">
        <v>3867</v>
      </c>
      <c r="B856" s="390" t="s">
        <v>12</v>
      </c>
      <c r="C856" s="390" t="s">
        <v>3868</v>
      </c>
      <c r="D856" s="390" t="s">
        <v>192</v>
      </c>
      <c r="E856" s="391" t="s">
        <v>4</v>
      </c>
      <c r="F856" s="389">
        <v>0.06</v>
      </c>
      <c r="G856" s="389" t="s">
        <v>244</v>
      </c>
      <c r="H856" s="406">
        <v>86.69</v>
      </c>
      <c r="I856" s="389" t="s">
        <v>244</v>
      </c>
      <c r="J856" s="406">
        <v>5.2013999999999996</v>
      </c>
      <c r="K856" s="389" t="s">
        <v>244</v>
      </c>
      <c r="L856" s="406">
        <v>5.2013999999999996</v>
      </c>
      <c r="M856" s="389" t="s">
        <v>413</v>
      </c>
      <c r="N856" s="406">
        <v>5513991.1253879983</v>
      </c>
      <c r="O856" s="402" t="s">
        <v>3429</v>
      </c>
    </row>
    <row r="857" spans="1:15" ht="51" x14ac:dyDescent="0.25">
      <c r="A857" s="401" t="s">
        <v>5003</v>
      </c>
      <c r="B857" s="390" t="s">
        <v>12</v>
      </c>
      <c r="C857" s="390" t="s">
        <v>5004</v>
      </c>
      <c r="D857" s="390" t="s">
        <v>192</v>
      </c>
      <c r="E857" s="391" t="s">
        <v>4</v>
      </c>
      <c r="F857" s="389">
        <v>2</v>
      </c>
      <c r="G857" s="389" t="s">
        <v>244</v>
      </c>
      <c r="H857" s="406">
        <v>2.4500000000000002</v>
      </c>
      <c r="I857" s="389" t="s">
        <v>244</v>
      </c>
      <c r="J857" s="406">
        <v>4.9000000000000004</v>
      </c>
      <c r="K857" s="389" t="s">
        <v>244</v>
      </c>
      <c r="L857" s="406">
        <v>4.9000000000000004</v>
      </c>
      <c r="M857" s="389" t="s">
        <v>413</v>
      </c>
      <c r="N857" s="406">
        <v>5513996.0253879977</v>
      </c>
      <c r="O857" s="402" t="s">
        <v>3429</v>
      </c>
    </row>
    <row r="858" spans="1:15" ht="25.5" x14ac:dyDescent="0.25">
      <c r="A858" s="401" t="s">
        <v>2178</v>
      </c>
      <c r="B858" s="390" t="s">
        <v>12</v>
      </c>
      <c r="C858" s="390" t="s">
        <v>2179</v>
      </c>
      <c r="D858" s="390" t="s">
        <v>192</v>
      </c>
      <c r="E858" s="391" t="s">
        <v>4</v>
      </c>
      <c r="F858" s="389">
        <v>2.0889120000000001E-2</v>
      </c>
      <c r="G858" s="389" t="s">
        <v>244</v>
      </c>
      <c r="H858" s="406">
        <v>233.36</v>
      </c>
      <c r="I858" s="389" t="s">
        <v>244</v>
      </c>
      <c r="J858" s="406">
        <v>4.8746850432000004</v>
      </c>
      <c r="K858" s="389" t="s">
        <v>244</v>
      </c>
      <c r="L858" s="406">
        <v>4.8746850432000004</v>
      </c>
      <c r="M858" s="389" t="s">
        <v>413</v>
      </c>
      <c r="N858" s="406">
        <v>5514000.9000730412</v>
      </c>
      <c r="O858" s="402" t="s">
        <v>3429</v>
      </c>
    </row>
    <row r="859" spans="1:15" ht="25.5" x14ac:dyDescent="0.25">
      <c r="A859" s="401" t="s">
        <v>3063</v>
      </c>
      <c r="B859" s="390" t="s">
        <v>212</v>
      </c>
      <c r="C859" s="390" t="s">
        <v>3064</v>
      </c>
      <c r="D859" s="390" t="s">
        <v>192</v>
      </c>
      <c r="E859" s="391" t="s">
        <v>4</v>
      </c>
      <c r="F859" s="389">
        <v>1</v>
      </c>
      <c r="G859" s="389" t="s">
        <v>244</v>
      </c>
      <c r="H859" s="406">
        <v>4.8</v>
      </c>
      <c r="I859" s="389" t="s">
        <v>244</v>
      </c>
      <c r="J859" s="406">
        <v>4.8</v>
      </c>
      <c r="K859" s="389" t="s">
        <v>244</v>
      </c>
      <c r="L859" s="406">
        <v>4.8</v>
      </c>
      <c r="M859" s="389" t="s">
        <v>413</v>
      </c>
      <c r="N859" s="406">
        <v>5514005.700073041</v>
      </c>
      <c r="O859" s="402" t="s">
        <v>3429</v>
      </c>
    </row>
    <row r="860" spans="1:15" x14ac:dyDescent="0.25">
      <c r="A860" s="401" t="s">
        <v>3310</v>
      </c>
      <c r="B860" s="390" t="s">
        <v>1043</v>
      </c>
      <c r="C860" s="390" t="s">
        <v>3311</v>
      </c>
      <c r="D860" s="390" t="s">
        <v>192</v>
      </c>
      <c r="E860" s="391" t="s">
        <v>105</v>
      </c>
      <c r="F860" s="389">
        <v>0.19536000000000001</v>
      </c>
      <c r="G860" s="389" t="s">
        <v>244</v>
      </c>
      <c r="H860" s="406">
        <v>23.61</v>
      </c>
      <c r="I860" s="389" t="s">
        <v>244</v>
      </c>
      <c r="J860" s="406">
        <v>4.6124495999999997</v>
      </c>
      <c r="K860" s="389" t="s">
        <v>244</v>
      </c>
      <c r="L860" s="406">
        <v>4.6124495999999997</v>
      </c>
      <c r="M860" s="389" t="s">
        <v>413</v>
      </c>
      <c r="N860" s="406">
        <v>5514010.3125226414</v>
      </c>
      <c r="O860" s="402" t="s">
        <v>3429</v>
      </c>
    </row>
    <row r="861" spans="1:15" x14ac:dyDescent="0.25">
      <c r="A861" s="401" t="s">
        <v>5056</v>
      </c>
      <c r="B861" s="390" t="s">
        <v>125</v>
      </c>
      <c r="C861" s="390" t="s">
        <v>5057</v>
      </c>
      <c r="D861" s="390" t="s">
        <v>192</v>
      </c>
      <c r="E861" s="391" t="s">
        <v>4</v>
      </c>
      <c r="F861" s="389">
        <v>1</v>
      </c>
      <c r="G861" s="389" t="s">
        <v>244</v>
      </c>
      <c r="H861" s="406">
        <v>4.45</v>
      </c>
      <c r="I861" s="389" t="s">
        <v>244</v>
      </c>
      <c r="J861" s="406">
        <v>4.45</v>
      </c>
      <c r="K861" s="389" t="s">
        <v>244</v>
      </c>
      <c r="L861" s="406">
        <v>4.45</v>
      </c>
      <c r="M861" s="389" t="s">
        <v>413</v>
      </c>
      <c r="N861" s="406">
        <v>5514014.7625226416</v>
      </c>
      <c r="O861" s="402" t="s">
        <v>3429</v>
      </c>
    </row>
    <row r="862" spans="1:15" x14ac:dyDescent="0.25">
      <c r="A862" s="401" t="s">
        <v>6093</v>
      </c>
      <c r="B862" s="390" t="s">
        <v>3028</v>
      </c>
      <c r="C862" s="390" t="s">
        <v>6094</v>
      </c>
      <c r="D862" s="390" t="s">
        <v>192</v>
      </c>
      <c r="E862" s="391" t="s">
        <v>4</v>
      </c>
      <c r="F862" s="389">
        <v>14</v>
      </c>
      <c r="G862" s="389" t="s">
        <v>244</v>
      </c>
      <c r="H862" s="406">
        <v>0.31</v>
      </c>
      <c r="I862" s="389" t="s">
        <v>244</v>
      </c>
      <c r="J862" s="406">
        <v>4.34</v>
      </c>
      <c r="K862" s="389" t="s">
        <v>244</v>
      </c>
      <c r="L862" s="406">
        <v>4.34</v>
      </c>
      <c r="M862" s="389" t="s">
        <v>413</v>
      </c>
      <c r="N862" s="406">
        <v>5514019.1025226414</v>
      </c>
      <c r="O862" s="402" t="s">
        <v>3429</v>
      </c>
    </row>
    <row r="863" spans="1:15" ht="51" x14ac:dyDescent="0.25">
      <c r="A863" s="401" t="s">
        <v>6183</v>
      </c>
      <c r="B863" s="390" t="s">
        <v>12</v>
      </c>
      <c r="C863" s="390" t="s">
        <v>6184</v>
      </c>
      <c r="D863" s="390" t="s">
        <v>213</v>
      </c>
      <c r="E863" s="391" t="s">
        <v>4</v>
      </c>
      <c r="F863" s="389">
        <v>3.7458359999999999E-4</v>
      </c>
      <c r="G863" s="389" t="s">
        <v>244</v>
      </c>
      <c r="H863" s="406">
        <v>11517.7</v>
      </c>
      <c r="I863" s="389" t="s">
        <v>244</v>
      </c>
      <c r="J863" s="406">
        <v>4.3143415297200001</v>
      </c>
      <c r="K863" s="389" t="s">
        <v>244</v>
      </c>
      <c r="L863" s="406">
        <v>4.3143415297200001</v>
      </c>
      <c r="M863" s="389" t="s">
        <v>413</v>
      </c>
      <c r="N863" s="406">
        <v>5514023.4168641707</v>
      </c>
      <c r="O863" s="402" t="s">
        <v>3429</v>
      </c>
    </row>
    <row r="864" spans="1:15" ht="25.5" x14ac:dyDescent="0.25">
      <c r="A864" s="401" t="s">
        <v>5036</v>
      </c>
      <c r="B864" s="390" t="s">
        <v>125</v>
      </c>
      <c r="C864" s="390" t="s">
        <v>5037</v>
      </c>
      <c r="D864" s="390" t="s">
        <v>192</v>
      </c>
      <c r="E864" s="391" t="s">
        <v>4</v>
      </c>
      <c r="F864" s="389">
        <v>3.0000000000000001E-3</v>
      </c>
      <c r="G864" s="389" t="s">
        <v>244</v>
      </c>
      <c r="H864" s="406">
        <v>1399.99</v>
      </c>
      <c r="I864" s="389" t="s">
        <v>244</v>
      </c>
      <c r="J864" s="406">
        <v>4.1999700000000004</v>
      </c>
      <c r="K864" s="389" t="s">
        <v>244</v>
      </c>
      <c r="L864" s="406">
        <v>4.1999700000000004</v>
      </c>
      <c r="M864" s="389" t="s">
        <v>413</v>
      </c>
      <c r="N864" s="406">
        <v>5514027.6168341711</v>
      </c>
      <c r="O864" s="402" t="s">
        <v>3429</v>
      </c>
    </row>
    <row r="865" spans="1:15" ht="38.25" x14ac:dyDescent="0.25">
      <c r="A865" s="401" t="s">
        <v>1962</v>
      </c>
      <c r="B865" s="390" t="s">
        <v>12</v>
      </c>
      <c r="C865" s="390" t="s">
        <v>1963</v>
      </c>
      <c r="D865" s="390" t="s">
        <v>192</v>
      </c>
      <c r="E865" s="391" t="s">
        <v>4</v>
      </c>
      <c r="F865" s="389">
        <v>1</v>
      </c>
      <c r="G865" s="389" t="s">
        <v>244</v>
      </c>
      <c r="H865" s="406">
        <v>4.07</v>
      </c>
      <c r="I865" s="389" t="s">
        <v>244</v>
      </c>
      <c r="J865" s="406">
        <v>4.07</v>
      </c>
      <c r="K865" s="389" t="s">
        <v>244</v>
      </c>
      <c r="L865" s="406">
        <v>4.07</v>
      </c>
      <c r="M865" s="389" t="s">
        <v>413</v>
      </c>
      <c r="N865" s="406">
        <v>5514031.6868341705</v>
      </c>
      <c r="O865" s="402" t="s">
        <v>3429</v>
      </c>
    </row>
    <row r="866" spans="1:15" x14ac:dyDescent="0.25">
      <c r="A866" s="401" t="s">
        <v>3065</v>
      </c>
      <c r="B866" s="390" t="s">
        <v>3028</v>
      </c>
      <c r="C866" s="390" t="s">
        <v>3066</v>
      </c>
      <c r="D866" s="390" t="s">
        <v>192</v>
      </c>
      <c r="E866" s="391" t="s">
        <v>4</v>
      </c>
      <c r="F866" s="389">
        <v>0.02</v>
      </c>
      <c r="G866" s="389" t="s">
        <v>244</v>
      </c>
      <c r="H866" s="406">
        <v>193.83</v>
      </c>
      <c r="I866" s="389" t="s">
        <v>244</v>
      </c>
      <c r="J866" s="406">
        <v>3.8765999999999998</v>
      </c>
      <c r="K866" s="389" t="s">
        <v>244</v>
      </c>
      <c r="L866" s="406">
        <v>3.8765999999999998</v>
      </c>
      <c r="M866" s="389" t="s">
        <v>413</v>
      </c>
      <c r="N866" s="406">
        <v>5514035.5634341706</v>
      </c>
      <c r="O866" s="402" t="s">
        <v>3429</v>
      </c>
    </row>
    <row r="867" spans="1:15" ht="25.5" x14ac:dyDescent="0.25">
      <c r="A867" s="401" t="s">
        <v>4332</v>
      </c>
      <c r="B867" s="390" t="s">
        <v>12</v>
      </c>
      <c r="C867" s="390" t="s">
        <v>4333</v>
      </c>
      <c r="D867" s="390" t="s">
        <v>192</v>
      </c>
      <c r="E867" s="391" t="s">
        <v>4</v>
      </c>
      <c r="F867" s="389">
        <v>1</v>
      </c>
      <c r="G867" s="389" t="s">
        <v>244</v>
      </c>
      <c r="H867" s="406">
        <v>3.74</v>
      </c>
      <c r="I867" s="389" t="s">
        <v>244</v>
      </c>
      <c r="J867" s="406">
        <v>3.74</v>
      </c>
      <c r="K867" s="389" t="s">
        <v>244</v>
      </c>
      <c r="L867" s="406">
        <v>3.74</v>
      </c>
      <c r="M867" s="389" t="s">
        <v>413</v>
      </c>
      <c r="N867" s="406">
        <v>5514039.3034341708</v>
      </c>
      <c r="O867" s="402" t="s">
        <v>3429</v>
      </c>
    </row>
    <row r="868" spans="1:15" ht="38.25" x14ac:dyDescent="0.25">
      <c r="A868" s="401" t="s">
        <v>2180</v>
      </c>
      <c r="B868" s="390" t="s">
        <v>12</v>
      </c>
      <c r="C868" s="390" t="s">
        <v>2181</v>
      </c>
      <c r="D868" s="390" t="s">
        <v>192</v>
      </c>
      <c r="E868" s="391" t="s">
        <v>4</v>
      </c>
      <c r="F868" s="389">
        <v>1.810368E-2</v>
      </c>
      <c r="G868" s="389" t="s">
        <v>244</v>
      </c>
      <c r="H868" s="406">
        <v>206.43</v>
      </c>
      <c r="I868" s="389" t="s">
        <v>244</v>
      </c>
      <c r="J868" s="406">
        <v>3.7371426624000001</v>
      </c>
      <c r="K868" s="389" t="s">
        <v>244</v>
      </c>
      <c r="L868" s="406">
        <v>3.7371426624000001</v>
      </c>
      <c r="M868" s="389" t="s">
        <v>413</v>
      </c>
      <c r="N868" s="406">
        <v>5514043.0405768333</v>
      </c>
      <c r="O868" s="402" t="s">
        <v>3429</v>
      </c>
    </row>
    <row r="869" spans="1:15" ht="51" x14ac:dyDescent="0.25">
      <c r="A869" s="401" t="s">
        <v>6150</v>
      </c>
      <c r="B869" s="390" t="s">
        <v>12</v>
      </c>
      <c r="C869" s="390" t="s">
        <v>6151</v>
      </c>
      <c r="D869" s="390" t="s">
        <v>213</v>
      </c>
      <c r="E869" s="391" t="s">
        <v>4</v>
      </c>
      <c r="F869" s="389">
        <v>7.6578104613096002E-5</v>
      </c>
      <c r="G869" s="389" t="s">
        <v>244</v>
      </c>
      <c r="H869" s="406">
        <v>47206.29</v>
      </c>
      <c r="I869" s="389" t="s">
        <v>244</v>
      </c>
      <c r="J869" s="406">
        <v>3.6149682140161477</v>
      </c>
      <c r="K869" s="389" t="s">
        <v>244</v>
      </c>
      <c r="L869" s="406">
        <v>3.6149682140161477</v>
      </c>
      <c r="M869" s="389" t="s">
        <v>413</v>
      </c>
      <c r="N869" s="406">
        <v>5514046.6555450475</v>
      </c>
      <c r="O869" s="402" t="s">
        <v>3429</v>
      </c>
    </row>
    <row r="870" spans="1:15" ht="51" x14ac:dyDescent="0.25">
      <c r="A870" s="401" t="s">
        <v>6223</v>
      </c>
      <c r="B870" s="390" t="s">
        <v>12</v>
      </c>
      <c r="C870" s="390" t="s">
        <v>6224</v>
      </c>
      <c r="D870" s="390" t="s">
        <v>192</v>
      </c>
      <c r="E870" s="391" t="s">
        <v>4</v>
      </c>
      <c r="F870" s="389">
        <v>2</v>
      </c>
      <c r="G870" s="389" t="s">
        <v>244</v>
      </c>
      <c r="H870" s="406">
        <v>1.8</v>
      </c>
      <c r="I870" s="389" t="s">
        <v>244</v>
      </c>
      <c r="J870" s="406">
        <v>3.6</v>
      </c>
      <c r="K870" s="389" t="s">
        <v>244</v>
      </c>
      <c r="L870" s="406">
        <v>3.6</v>
      </c>
      <c r="M870" s="389" t="s">
        <v>413</v>
      </c>
      <c r="N870" s="406">
        <v>5514050.2555450471</v>
      </c>
      <c r="O870" s="402" t="s">
        <v>3429</v>
      </c>
    </row>
    <row r="871" spans="1:15" ht="25.5" x14ac:dyDescent="0.25">
      <c r="A871" s="401" t="s">
        <v>2169</v>
      </c>
      <c r="B871" s="390" t="s">
        <v>12</v>
      </c>
      <c r="C871" s="390" t="s">
        <v>2170</v>
      </c>
      <c r="D871" s="390" t="s">
        <v>192</v>
      </c>
      <c r="E871" s="391" t="s">
        <v>4</v>
      </c>
      <c r="F871" s="389">
        <v>1.8777494400000001</v>
      </c>
      <c r="G871" s="389" t="s">
        <v>244</v>
      </c>
      <c r="H871" s="406">
        <v>1.71</v>
      </c>
      <c r="I871" s="389" t="s">
        <v>244</v>
      </c>
      <c r="J871" s="406">
        <v>3.2109515424000001</v>
      </c>
      <c r="K871" s="389" t="s">
        <v>244</v>
      </c>
      <c r="L871" s="406">
        <v>3.2109515424000001</v>
      </c>
      <c r="M871" s="389" t="s">
        <v>413</v>
      </c>
      <c r="N871" s="406">
        <v>5514053.4664965896</v>
      </c>
      <c r="O871" s="402" t="s">
        <v>3429</v>
      </c>
    </row>
    <row r="872" spans="1:15" x14ac:dyDescent="0.25">
      <c r="A872" s="401" t="s">
        <v>5040</v>
      </c>
      <c r="B872" s="390" t="s">
        <v>125</v>
      </c>
      <c r="C872" s="390" t="s">
        <v>5041</v>
      </c>
      <c r="D872" s="390" t="s">
        <v>192</v>
      </c>
      <c r="E872" s="391" t="s">
        <v>4</v>
      </c>
      <c r="F872" s="389">
        <v>1</v>
      </c>
      <c r="G872" s="389" t="s">
        <v>244</v>
      </c>
      <c r="H872" s="406">
        <v>2.85</v>
      </c>
      <c r="I872" s="389" t="s">
        <v>244</v>
      </c>
      <c r="J872" s="406">
        <v>2.85</v>
      </c>
      <c r="K872" s="389" t="s">
        <v>244</v>
      </c>
      <c r="L872" s="406">
        <v>2.85</v>
      </c>
      <c r="M872" s="389" t="s">
        <v>413</v>
      </c>
      <c r="N872" s="406">
        <v>5514056.3164965892</v>
      </c>
      <c r="O872" s="402" t="s">
        <v>3429</v>
      </c>
    </row>
    <row r="873" spans="1:15" ht="25.5" x14ac:dyDescent="0.25">
      <c r="A873" s="401" t="s">
        <v>3792</v>
      </c>
      <c r="B873" s="390" t="s">
        <v>12</v>
      </c>
      <c r="C873" s="390" t="s">
        <v>3793</v>
      </c>
      <c r="D873" s="390" t="s">
        <v>192</v>
      </c>
      <c r="E873" s="391" t="s">
        <v>16</v>
      </c>
      <c r="F873" s="389">
        <v>9.0399999999999994E-2</v>
      </c>
      <c r="G873" s="389" t="s">
        <v>244</v>
      </c>
      <c r="H873" s="406">
        <v>30.96</v>
      </c>
      <c r="I873" s="389" t="s">
        <v>244</v>
      </c>
      <c r="J873" s="406">
        <v>2.7987839999999999</v>
      </c>
      <c r="K873" s="389" t="s">
        <v>244</v>
      </c>
      <c r="L873" s="406">
        <v>2.7987839999999999</v>
      </c>
      <c r="M873" s="389" t="s">
        <v>413</v>
      </c>
      <c r="N873" s="406">
        <v>5514059.11528059</v>
      </c>
      <c r="O873" s="402" t="s">
        <v>3429</v>
      </c>
    </row>
    <row r="874" spans="1:15" ht="25.5" customHeight="1" x14ac:dyDescent="0.25">
      <c r="A874" s="401" t="s">
        <v>4405</v>
      </c>
      <c r="B874" s="390" t="s">
        <v>12</v>
      </c>
      <c r="C874" s="390" t="s">
        <v>4406</v>
      </c>
      <c r="D874" s="390" t="s">
        <v>213</v>
      </c>
      <c r="E874" s="391" t="s">
        <v>4</v>
      </c>
      <c r="F874" s="389">
        <v>3.5379343999999999E-6</v>
      </c>
      <c r="G874" s="389" t="s">
        <v>244</v>
      </c>
      <c r="H874" s="406">
        <v>774212.78</v>
      </c>
      <c r="I874" s="389" t="s">
        <v>244</v>
      </c>
      <c r="J874" s="406">
        <v>2.7391140272816319</v>
      </c>
      <c r="K874" s="389" t="s">
        <v>244</v>
      </c>
      <c r="L874" s="406">
        <v>2.7391140272816319</v>
      </c>
      <c r="M874" s="389" t="s">
        <v>413</v>
      </c>
      <c r="N874" s="406">
        <v>5514061.8543946166</v>
      </c>
      <c r="O874" s="402" t="s">
        <v>3429</v>
      </c>
    </row>
    <row r="875" spans="1:15" ht="25.5" customHeight="1" x14ac:dyDescent="0.25">
      <c r="A875" s="401" t="s">
        <v>5099</v>
      </c>
      <c r="B875" s="390" t="s">
        <v>12</v>
      </c>
      <c r="C875" s="390" t="s">
        <v>5100</v>
      </c>
      <c r="D875" s="390" t="s">
        <v>192</v>
      </c>
      <c r="E875" s="391" t="s">
        <v>4</v>
      </c>
      <c r="F875" s="389">
        <v>1</v>
      </c>
      <c r="G875" s="389" t="s">
        <v>244</v>
      </c>
      <c r="H875" s="406">
        <v>2.73</v>
      </c>
      <c r="I875" s="389" t="s">
        <v>244</v>
      </c>
      <c r="J875" s="406">
        <v>2.73</v>
      </c>
      <c r="K875" s="389" t="s">
        <v>244</v>
      </c>
      <c r="L875" s="406">
        <v>2.73</v>
      </c>
      <c r="M875" s="389" t="s">
        <v>413</v>
      </c>
      <c r="N875" s="406">
        <v>5514064.584394617</v>
      </c>
      <c r="O875" s="402" t="s">
        <v>3429</v>
      </c>
    </row>
    <row r="876" spans="1:15" ht="25.5" x14ac:dyDescent="0.25">
      <c r="A876" s="401" t="s">
        <v>2171</v>
      </c>
      <c r="B876" s="390" t="s">
        <v>12</v>
      </c>
      <c r="C876" s="390" t="s">
        <v>2172</v>
      </c>
      <c r="D876" s="390" t="s">
        <v>192</v>
      </c>
      <c r="E876" s="391" t="s">
        <v>2173</v>
      </c>
      <c r="F876" s="389">
        <v>0.23081183999999999</v>
      </c>
      <c r="G876" s="389" t="s">
        <v>244</v>
      </c>
      <c r="H876" s="406">
        <v>11.76</v>
      </c>
      <c r="I876" s="389" t="s">
        <v>244</v>
      </c>
      <c r="J876" s="406">
        <v>2.7143472383999998</v>
      </c>
      <c r="K876" s="389" t="s">
        <v>244</v>
      </c>
      <c r="L876" s="406">
        <v>2.7143472383999998</v>
      </c>
      <c r="M876" s="389" t="s">
        <v>413</v>
      </c>
      <c r="N876" s="406">
        <v>5514067.2987418557</v>
      </c>
      <c r="O876" s="402" t="s">
        <v>3429</v>
      </c>
    </row>
    <row r="877" spans="1:15" ht="51" x14ac:dyDescent="0.25">
      <c r="A877" s="401" t="s">
        <v>4342</v>
      </c>
      <c r="B877" s="390" t="s">
        <v>12</v>
      </c>
      <c r="C877" s="390" t="s">
        <v>4343</v>
      </c>
      <c r="D877" s="390" t="s">
        <v>213</v>
      </c>
      <c r="E877" s="391" t="s">
        <v>4</v>
      </c>
      <c r="F877" s="389">
        <v>2.3945241599999999E-4</v>
      </c>
      <c r="G877" s="389" t="s">
        <v>244</v>
      </c>
      <c r="H877" s="406">
        <v>9993.9500000000007</v>
      </c>
      <c r="I877" s="389" t="s">
        <v>244</v>
      </c>
      <c r="J877" s="406">
        <v>2.3930754728832002</v>
      </c>
      <c r="K877" s="389" t="s">
        <v>244</v>
      </c>
      <c r="L877" s="406">
        <v>2.3930754728832002</v>
      </c>
      <c r="M877" s="389" t="s">
        <v>413</v>
      </c>
      <c r="N877" s="406">
        <v>5514069.6918173283</v>
      </c>
      <c r="O877" s="402" t="s">
        <v>3429</v>
      </c>
    </row>
    <row r="878" spans="1:15" x14ac:dyDescent="0.25">
      <c r="A878" s="401" t="s">
        <v>3045</v>
      </c>
      <c r="B878" s="390" t="s">
        <v>200</v>
      </c>
      <c r="C878" s="390" t="s">
        <v>3046</v>
      </c>
      <c r="D878" s="390" t="s">
        <v>192</v>
      </c>
      <c r="E878" s="391" t="s">
        <v>202</v>
      </c>
      <c r="F878" s="389">
        <v>6</v>
      </c>
      <c r="G878" s="389" t="s">
        <v>244</v>
      </c>
      <c r="H878" s="406">
        <v>0.39</v>
      </c>
      <c r="I878" s="389" t="s">
        <v>244</v>
      </c>
      <c r="J878" s="406">
        <v>2.34</v>
      </c>
      <c r="K878" s="389" t="s">
        <v>244</v>
      </c>
      <c r="L878" s="406">
        <v>2.34</v>
      </c>
      <c r="M878" s="389" t="s">
        <v>413</v>
      </c>
      <c r="N878" s="406">
        <v>5514072.0318173282</v>
      </c>
      <c r="O878" s="402" t="s">
        <v>3429</v>
      </c>
    </row>
    <row r="879" spans="1:15" ht="38.25" x14ac:dyDescent="0.25">
      <c r="A879" s="401" t="s">
        <v>2174</v>
      </c>
      <c r="B879" s="390" t="s">
        <v>12</v>
      </c>
      <c r="C879" s="390" t="s">
        <v>2175</v>
      </c>
      <c r="D879" s="390" t="s">
        <v>192</v>
      </c>
      <c r="E879" s="391" t="s">
        <v>4</v>
      </c>
      <c r="F879" s="389">
        <v>1.2096000000000001E-2</v>
      </c>
      <c r="G879" s="389" t="s">
        <v>244</v>
      </c>
      <c r="H879" s="406">
        <v>181.02</v>
      </c>
      <c r="I879" s="389" t="s">
        <v>244</v>
      </c>
      <c r="J879" s="406">
        <v>2.1896179199999999</v>
      </c>
      <c r="K879" s="389" t="s">
        <v>244</v>
      </c>
      <c r="L879" s="406">
        <v>2.1896179199999999</v>
      </c>
      <c r="M879" s="389" t="s">
        <v>413</v>
      </c>
      <c r="N879" s="406">
        <v>5514074.2214352479</v>
      </c>
      <c r="O879" s="402" t="s">
        <v>3429</v>
      </c>
    </row>
    <row r="880" spans="1:15" ht="25.5" x14ac:dyDescent="0.25">
      <c r="A880" s="401" t="s">
        <v>2182</v>
      </c>
      <c r="B880" s="390" t="s">
        <v>12</v>
      </c>
      <c r="C880" s="390" t="s">
        <v>2183</v>
      </c>
      <c r="D880" s="390" t="s">
        <v>192</v>
      </c>
      <c r="E880" s="391" t="s">
        <v>2173</v>
      </c>
      <c r="F880" s="389">
        <v>2.692872E-2</v>
      </c>
      <c r="G880" s="389" t="s">
        <v>244</v>
      </c>
      <c r="H880" s="406">
        <v>79.95</v>
      </c>
      <c r="I880" s="389" t="s">
        <v>244</v>
      </c>
      <c r="J880" s="406">
        <v>2.1529511640000001</v>
      </c>
      <c r="K880" s="389" t="s">
        <v>244</v>
      </c>
      <c r="L880" s="406">
        <v>2.1529511640000001</v>
      </c>
      <c r="M880" s="389" t="s">
        <v>413</v>
      </c>
      <c r="N880" s="406">
        <v>5514076.3743864121</v>
      </c>
      <c r="O880" s="402" t="s">
        <v>3429</v>
      </c>
    </row>
    <row r="881" spans="1:15" ht="25.5" x14ac:dyDescent="0.25">
      <c r="A881" s="401" t="s">
        <v>2176</v>
      </c>
      <c r="B881" s="390" t="s">
        <v>12</v>
      </c>
      <c r="C881" s="390" t="s">
        <v>2177</v>
      </c>
      <c r="D881" s="390" t="s">
        <v>192</v>
      </c>
      <c r="E881" s="391" t="s">
        <v>4</v>
      </c>
      <c r="F881" s="389">
        <v>4.4761919999999997E-2</v>
      </c>
      <c r="G881" s="389" t="s">
        <v>244</v>
      </c>
      <c r="H881" s="406">
        <v>42.4</v>
      </c>
      <c r="I881" s="389" t="s">
        <v>244</v>
      </c>
      <c r="J881" s="406">
        <v>1.897905408</v>
      </c>
      <c r="K881" s="389" t="s">
        <v>244</v>
      </c>
      <c r="L881" s="406">
        <v>1.897905408</v>
      </c>
      <c r="M881" s="389" t="s">
        <v>413</v>
      </c>
      <c r="N881" s="406">
        <v>5514078.2722918205</v>
      </c>
      <c r="O881" s="402" t="s">
        <v>3429</v>
      </c>
    </row>
    <row r="882" spans="1:15" ht="25.5" x14ac:dyDescent="0.25">
      <c r="A882" s="401" t="s">
        <v>1081</v>
      </c>
      <c r="B882" s="390" t="s">
        <v>12</v>
      </c>
      <c r="C882" s="390" t="s">
        <v>1082</v>
      </c>
      <c r="D882" s="390" t="s">
        <v>192</v>
      </c>
      <c r="E882" s="391" t="s">
        <v>4</v>
      </c>
      <c r="F882" s="389">
        <v>3</v>
      </c>
      <c r="G882" s="389" t="s">
        <v>244</v>
      </c>
      <c r="H882" s="406">
        <v>0.56999999999999995</v>
      </c>
      <c r="I882" s="389" t="s">
        <v>244</v>
      </c>
      <c r="J882" s="406">
        <v>1.71</v>
      </c>
      <c r="K882" s="389" t="s">
        <v>244</v>
      </c>
      <c r="L882" s="406">
        <v>1.71</v>
      </c>
      <c r="M882" s="389" t="s">
        <v>413</v>
      </c>
      <c r="N882" s="406">
        <v>5514079.9822918205</v>
      </c>
      <c r="O882" s="402" t="s">
        <v>3429</v>
      </c>
    </row>
    <row r="883" spans="1:15" ht="38.25" x14ac:dyDescent="0.25">
      <c r="A883" s="401" t="s">
        <v>2204</v>
      </c>
      <c r="B883" s="390" t="s">
        <v>12</v>
      </c>
      <c r="C883" s="390" t="s">
        <v>2205</v>
      </c>
      <c r="D883" s="390" t="s">
        <v>192</v>
      </c>
      <c r="E883" s="391" t="s">
        <v>4</v>
      </c>
      <c r="F883" s="389">
        <v>9.9741599999999993E-3</v>
      </c>
      <c r="G883" s="389" t="s">
        <v>244</v>
      </c>
      <c r="H883" s="406">
        <v>165</v>
      </c>
      <c r="I883" s="389" t="s">
        <v>244</v>
      </c>
      <c r="J883" s="406">
        <v>1.6457364000000001</v>
      </c>
      <c r="K883" s="389" t="s">
        <v>244</v>
      </c>
      <c r="L883" s="406">
        <v>1.6457364000000001</v>
      </c>
      <c r="M883" s="389" t="s">
        <v>413</v>
      </c>
      <c r="N883" s="406">
        <v>5514081.6280282205</v>
      </c>
      <c r="O883" s="402" t="s">
        <v>3429</v>
      </c>
    </row>
    <row r="884" spans="1:15" x14ac:dyDescent="0.25">
      <c r="A884" s="401" t="s">
        <v>5044</v>
      </c>
      <c r="B884" s="390" t="s">
        <v>125</v>
      </c>
      <c r="C884" s="390" t="s">
        <v>5045</v>
      </c>
      <c r="D884" s="390" t="s">
        <v>192</v>
      </c>
      <c r="E884" s="391" t="s">
        <v>4</v>
      </c>
      <c r="F884" s="389">
        <v>3.0000000000000001E-3</v>
      </c>
      <c r="G884" s="389" t="s">
        <v>244</v>
      </c>
      <c r="H884" s="406">
        <v>509.36</v>
      </c>
      <c r="I884" s="389" t="s">
        <v>244</v>
      </c>
      <c r="J884" s="406">
        <v>1.5280800000000001</v>
      </c>
      <c r="K884" s="389" t="s">
        <v>244</v>
      </c>
      <c r="L884" s="406">
        <v>1.5280800000000001</v>
      </c>
      <c r="M884" s="389" t="s">
        <v>413</v>
      </c>
      <c r="N884" s="406">
        <v>5514083.1561082201</v>
      </c>
      <c r="O884" s="402" t="s">
        <v>3429</v>
      </c>
    </row>
    <row r="885" spans="1:15" ht="26.45" customHeight="1" x14ac:dyDescent="0.25">
      <c r="A885" s="401" t="s">
        <v>4436</v>
      </c>
      <c r="B885" s="390" t="s">
        <v>12</v>
      </c>
      <c r="C885" s="390" t="s">
        <v>4437</v>
      </c>
      <c r="D885" s="390" t="s">
        <v>192</v>
      </c>
      <c r="E885" s="391" t="s">
        <v>4</v>
      </c>
      <c r="F885" s="389">
        <v>1</v>
      </c>
      <c r="G885" s="389" t="s">
        <v>244</v>
      </c>
      <c r="H885" s="406">
        <v>1.49</v>
      </c>
      <c r="I885" s="389" t="s">
        <v>244</v>
      </c>
      <c r="J885" s="406">
        <v>1.49</v>
      </c>
      <c r="K885" s="389" t="s">
        <v>244</v>
      </c>
      <c r="L885" s="406">
        <v>1.49</v>
      </c>
      <c r="M885" s="389" t="s">
        <v>413</v>
      </c>
      <c r="N885" s="406">
        <v>5514084.6461082203</v>
      </c>
      <c r="O885" s="402" t="s">
        <v>3429</v>
      </c>
    </row>
    <row r="886" spans="1:15" ht="25.5" x14ac:dyDescent="0.25">
      <c r="A886" s="401" t="s">
        <v>1965</v>
      </c>
      <c r="B886" s="390" t="s">
        <v>12</v>
      </c>
      <c r="C886" s="390" t="s">
        <v>1966</v>
      </c>
      <c r="D886" s="390" t="s">
        <v>192</v>
      </c>
      <c r="E886" s="391" t="s">
        <v>105</v>
      </c>
      <c r="F886" s="389">
        <v>2.4E-2</v>
      </c>
      <c r="G886" s="389" t="s">
        <v>244</v>
      </c>
      <c r="H886" s="406">
        <v>48.04</v>
      </c>
      <c r="I886" s="389" t="s">
        <v>244</v>
      </c>
      <c r="J886" s="406">
        <v>1.15296</v>
      </c>
      <c r="K886" s="389" t="s">
        <v>244</v>
      </c>
      <c r="L886" s="406">
        <v>1.15296</v>
      </c>
      <c r="M886" s="389" t="s">
        <v>413</v>
      </c>
      <c r="N886" s="406">
        <v>5514085.79906822</v>
      </c>
      <c r="O886" s="402" t="s">
        <v>3429</v>
      </c>
    </row>
    <row r="887" spans="1:15" ht="51" x14ac:dyDescent="0.25">
      <c r="A887" s="401" t="s">
        <v>845</v>
      </c>
      <c r="B887" s="390" t="s">
        <v>12</v>
      </c>
      <c r="C887" s="390" t="s">
        <v>846</v>
      </c>
      <c r="D887" s="390" t="s">
        <v>213</v>
      </c>
      <c r="E887" s="391" t="s">
        <v>4</v>
      </c>
      <c r="F887" s="389">
        <v>7.1878791050000005E-5</v>
      </c>
      <c r="G887" s="389" t="s">
        <v>244</v>
      </c>
      <c r="H887" s="406">
        <v>14274.78</v>
      </c>
      <c r="I887" s="389" t="s">
        <v>244</v>
      </c>
      <c r="J887" s="406">
        <v>1.026053928904719</v>
      </c>
      <c r="K887" s="389" t="s">
        <v>244</v>
      </c>
      <c r="L887" s="406">
        <v>1.026053928904719</v>
      </c>
      <c r="M887" s="389" t="s">
        <v>413</v>
      </c>
      <c r="N887" s="406">
        <v>5514086.8251221487</v>
      </c>
      <c r="O887" s="402" t="s">
        <v>3429</v>
      </c>
    </row>
    <row r="888" spans="1:15" ht="38.25" x14ac:dyDescent="0.25">
      <c r="A888" s="401" t="s">
        <v>2202</v>
      </c>
      <c r="B888" s="390" t="s">
        <v>12</v>
      </c>
      <c r="C888" s="390" t="s">
        <v>2203</v>
      </c>
      <c r="D888" s="390" t="s">
        <v>192</v>
      </c>
      <c r="E888" s="391" t="s">
        <v>4</v>
      </c>
      <c r="F888" s="389">
        <v>2.2349040000000001E-2</v>
      </c>
      <c r="G888" s="389" t="s">
        <v>244</v>
      </c>
      <c r="H888" s="406">
        <v>43.98</v>
      </c>
      <c r="I888" s="389" t="s">
        <v>244</v>
      </c>
      <c r="J888" s="406">
        <v>0.98291077920000003</v>
      </c>
      <c r="K888" s="389" t="s">
        <v>244</v>
      </c>
      <c r="L888" s="406">
        <v>0.98291077920000003</v>
      </c>
      <c r="M888" s="389" t="s">
        <v>413</v>
      </c>
      <c r="N888" s="406">
        <v>5514087.808032928</v>
      </c>
      <c r="O888" s="402" t="s">
        <v>3429</v>
      </c>
    </row>
    <row r="889" spans="1:15" ht="25.5" customHeight="1" x14ac:dyDescent="0.25">
      <c r="A889" s="401" t="s">
        <v>4479</v>
      </c>
      <c r="B889" s="390" t="s">
        <v>12</v>
      </c>
      <c r="C889" s="390" t="s">
        <v>4480</v>
      </c>
      <c r="D889" s="390" t="s">
        <v>192</v>
      </c>
      <c r="E889" s="391" t="s">
        <v>162</v>
      </c>
      <c r="F889" s="389">
        <v>5.7460039999999997E-2</v>
      </c>
      <c r="G889" s="389" t="s">
        <v>244</v>
      </c>
      <c r="H889" s="406">
        <v>16.71</v>
      </c>
      <c r="I889" s="389" t="s">
        <v>244</v>
      </c>
      <c r="J889" s="406">
        <v>0.96015726840000004</v>
      </c>
      <c r="K889" s="389" t="s">
        <v>244</v>
      </c>
      <c r="L889" s="406">
        <v>0.96015726840000004</v>
      </c>
      <c r="M889" s="389" t="s">
        <v>413</v>
      </c>
      <c r="N889" s="406">
        <v>5514088.7681901967</v>
      </c>
      <c r="O889" s="402" t="s">
        <v>3429</v>
      </c>
    </row>
    <row r="890" spans="1:15" ht="38.25" x14ac:dyDescent="0.25">
      <c r="A890" s="401" t="s">
        <v>4471</v>
      </c>
      <c r="B890" s="390" t="s">
        <v>12</v>
      </c>
      <c r="C890" s="390" t="s">
        <v>4472</v>
      </c>
      <c r="D890" s="390" t="s">
        <v>2425</v>
      </c>
      <c r="E890" s="391" t="s">
        <v>104</v>
      </c>
      <c r="F890" s="389">
        <v>15.76624</v>
      </c>
      <c r="G890" s="389" t="s">
        <v>244</v>
      </c>
      <c r="H890" s="406">
        <v>0.06</v>
      </c>
      <c r="I890" s="389" t="s">
        <v>244</v>
      </c>
      <c r="J890" s="406">
        <v>0.94597439999999999</v>
      </c>
      <c r="K890" s="389" t="s">
        <v>244</v>
      </c>
      <c r="L890" s="406">
        <v>0.94597439999999999</v>
      </c>
      <c r="M890" s="389" t="s">
        <v>413</v>
      </c>
      <c r="N890" s="406">
        <v>5514089.714164597</v>
      </c>
      <c r="O890" s="402" t="s">
        <v>3429</v>
      </c>
    </row>
    <row r="891" spans="1:15" ht="63.75" x14ac:dyDescent="0.25">
      <c r="A891" s="401" t="s">
        <v>2194</v>
      </c>
      <c r="B891" s="390" t="s">
        <v>12</v>
      </c>
      <c r="C891" s="390" t="s">
        <v>2195</v>
      </c>
      <c r="D891" s="390" t="s">
        <v>213</v>
      </c>
      <c r="E891" s="391" t="s">
        <v>4</v>
      </c>
      <c r="F891" s="389">
        <v>6.6527999999999997E-4</v>
      </c>
      <c r="G891" s="389" t="s">
        <v>244</v>
      </c>
      <c r="H891" s="406">
        <v>1375</v>
      </c>
      <c r="I891" s="389" t="s">
        <v>244</v>
      </c>
      <c r="J891" s="406">
        <v>0.91476000000000002</v>
      </c>
      <c r="K891" s="389" t="s">
        <v>244</v>
      </c>
      <c r="L891" s="406">
        <v>0.91476000000000002</v>
      </c>
      <c r="M891" s="389" t="s">
        <v>413</v>
      </c>
      <c r="N891" s="406">
        <v>5514090.6289245971</v>
      </c>
      <c r="O891" s="402" t="s">
        <v>8587</v>
      </c>
    </row>
    <row r="892" spans="1:15" x14ac:dyDescent="0.25">
      <c r="A892" s="401" t="s">
        <v>2198</v>
      </c>
      <c r="B892" s="390" t="s">
        <v>12</v>
      </c>
      <c r="C892" s="390" t="s">
        <v>2199</v>
      </c>
      <c r="D892" s="390" t="s">
        <v>192</v>
      </c>
      <c r="E892" s="391" t="s">
        <v>4</v>
      </c>
      <c r="F892" s="389">
        <v>0.11781</v>
      </c>
      <c r="G892" s="389" t="s">
        <v>244</v>
      </c>
      <c r="H892" s="406">
        <v>7.64</v>
      </c>
      <c r="I892" s="389" t="s">
        <v>244</v>
      </c>
      <c r="J892" s="406">
        <v>0.90006839999999999</v>
      </c>
      <c r="K892" s="389" t="s">
        <v>244</v>
      </c>
      <c r="L892" s="406">
        <v>0.90006839999999999</v>
      </c>
      <c r="M892" s="389" t="s">
        <v>413</v>
      </c>
      <c r="N892" s="406">
        <v>5514091.5289929966</v>
      </c>
      <c r="O892" s="402" t="s">
        <v>8587</v>
      </c>
    </row>
    <row r="893" spans="1:15" ht="38.25" x14ac:dyDescent="0.25">
      <c r="A893" s="401" t="s">
        <v>5632</v>
      </c>
      <c r="B893" s="390" t="s">
        <v>12</v>
      </c>
      <c r="C893" s="390" t="s">
        <v>5633</v>
      </c>
      <c r="D893" s="390" t="s">
        <v>192</v>
      </c>
      <c r="E893" s="391" t="s">
        <v>4</v>
      </c>
      <c r="F893" s="389">
        <v>3.6766068479999999E-3</v>
      </c>
      <c r="G893" s="389" t="s">
        <v>244</v>
      </c>
      <c r="H893" s="406">
        <v>235.9</v>
      </c>
      <c r="I893" s="389" t="s">
        <v>244</v>
      </c>
      <c r="J893" s="406">
        <v>0.86731155544320004</v>
      </c>
      <c r="K893" s="389" t="s">
        <v>244</v>
      </c>
      <c r="L893" s="406">
        <v>0.86731155544320004</v>
      </c>
      <c r="M893" s="389" t="s">
        <v>413</v>
      </c>
      <c r="N893" s="406">
        <v>5514092.3963045524</v>
      </c>
      <c r="O893" s="402" t="s">
        <v>8587</v>
      </c>
    </row>
    <row r="894" spans="1:15" ht="63.75" x14ac:dyDescent="0.25">
      <c r="A894" s="401" t="s">
        <v>4481</v>
      </c>
      <c r="B894" s="390" t="s">
        <v>12</v>
      </c>
      <c r="C894" s="390" t="s">
        <v>4482</v>
      </c>
      <c r="D894" s="390" t="s">
        <v>192</v>
      </c>
      <c r="E894" s="391" t="s">
        <v>16</v>
      </c>
      <c r="F894" s="389">
        <v>9.2399999999999996E-2</v>
      </c>
      <c r="G894" s="389" t="s">
        <v>244</v>
      </c>
      <c r="H894" s="406">
        <v>8.7899999999999991</v>
      </c>
      <c r="I894" s="389" t="s">
        <v>244</v>
      </c>
      <c r="J894" s="406">
        <v>0.81219600000000003</v>
      </c>
      <c r="K894" s="389" t="s">
        <v>244</v>
      </c>
      <c r="L894" s="406">
        <v>0.81219600000000003</v>
      </c>
      <c r="M894" s="389" t="s">
        <v>413</v>
      </c>
      <c r="N894" s="406">
        <v>5514093.208500552</v>
      </c>
      <c r="O894" s="402" t="s">
        <v>8587</v>
      </c>
    </row>
    <row r="895" spans="1:15" ht="38.25" x14ac:dyDescent="0.25">
      <c r="A895" s="401" t="s">
        <v>5170</v>
      </c>
      <c r="B895" s="390" t="s">
        <v>12</v>
      </c>
      <c r="C895" s="390" t="s">
        <v>5171</v>
      </c>
      <c r="D895" s="390" t="s">
        <v>192</v>
      </c>
      <c r="E895" s="391" t="s">
        <v>3</v>
      </c>
      <c r="F895" s="389">
        <v>0.33500000000000002</v>
      </c>
      <c r="G895" s="389" t="s">
        <v>244</v>
      </c>
      <c r="H895" s="406">
        <v>2.17</v>
      </c>
      <c r="I895" s="389" t="s">
        <v>244</v>
      </c>
      <c r="J895" s="406">
        <v>0.72694999999999999</v>
      </c>
      <c r="K895" s="389" t="s">
        <v>244</v>
      </c>
      <c r="L895" s="406">
        <v>0.72694999999999999</v>
      </c>
      <c r="M895" s="389" t="s">
        <v>413</v>
      </c>
      <c r="N895" s="406">
        <v>5514093.935450552</v>
      </c>
      <c r="O895" s="402" t="s">
        <v>8587</v>
      </c>
    </row>
    <row r="896" spans="1:15" x14ac:dyDescent="0.25">
      <c r="A896" s="401" t="s">
        <v>3078</v>
      </c>
      <c r="B896" s="390" t="s">
        <v>200</v>
      </c>
      <c r="C896" s="390" t="s">
        <v>3079</v>
      </c>
      <c r="D896" s="390" t="s">
        <v>192</v>
      </c>
      <c r="E896" s="391" t="s">
        <v>202</v>
      </c>
      <c r="F896" s="389">
        <v>4</v>
      </c>
      <c r="G896" s="389" t="s">
        <v>244</v>
      </c>
      <c r="H896" s="406">
        <v>0.18</v>
      </c>
      <c r="I896" s="389" t="s">
        <v>244</v>
      </c>
      <c r="J896" s="406">
        <v>0.72</v>
      </c>
      <c r="K896" s="389" t="s">
        <v>244</v>
      </c>
      <c r="L896" s="406">
        <v>0.72</v>
      </c>
      <c r="M896" s="389" t="s">
        <v>413</v>
      </c>
      <c r="N896" s="406">
        <v>5514094.6554505518</v>
      </c>
      <c r="O896" s="402" t="s">
        <v>8587</v>
      </c>
    </row>
    <row r="897" spans="1:15" ht="51" x14ac:dyDescent="0.25">
      <c r="A897" s="401" t="s">
        <v>2206</v>
      </c>
      <c r="B897" s="390" t="s">
        <v>12</v>
      </c>
      <c r="C897" s="390" t="s">
        <v>2207</v>
      </c>
      <c r="D897" s="390" t="s">
        <v>213</v>
      </c>
      <c r="E897" s="391" t="s">
        <v>4</v>
      </c>
      <c r="F897" s="389">
        <v>9.5087999999999998E-4</v>
      </c>
      <c r="G897" s="389" t="s">
        <v>244</v>
      </c>
      <c r="H897" s="406">
        <v>752</v>
      </c>
      <c r="I897" s="389" t="s">
        <v>244</v>
      </c>
      <c r="J897" s="406">
        <v>0.71506175999999999</v>
      </c>
      <c r="K897" s="389" t="s">
        <v>244</v>
      </c>
      <c r="L897" s="406">
        <v>0.71506175999999999</v>
      </c>
      <c r="M897" s="389" t="s">
        <v>413</v>
      </c>
      <c r="N897" s="406">
        <v>5514095.3705123123</v>
      </c>
      <c r="O897" s="402" t="s">
        <v>8587</v>
      </c>
    </row>
    <row r="898" spans="1:15" ht="51" x14ac:dyDescent="0.25">
      <c r="A898" s="401" t="s">
        <v>2208</v>
      </c>
      <c r="B898" s="390" t="s">
        <v>12</v>
      </c>
      <c r="C898" s="390" t="s">
        <v>2209</v>
      </c>
      <c r="D898" s="390" t="s">
        <v>213</v>
      </c>
      <c r="E898" s="391" t="s">
        <v>4</v>
      </c>
      <c r="F898" s="389">
        <v>6.5183999999999999E-4</v>
      </c>
      <c r="G898" s="389" t="s">
        <v>244</v>
      </c>
      <c r="H898" s="406">
        <v>1077.6600000000001</v>
      </c>
      <c r="I898" s="389" t="s">
        <v>244</v>
      </c>
      <c r="J898" s="406">
        <v>0.70246189439999995</v>
      </c>
      <c r="K898" s="389" t="s">
        <v>244</v>
      </c>
      <c r="L898" s="406">
        <v>0.70246189439999995</v>
      </c>
      <c r="M898" s="389" t="s">
        <v>413</v>
      </c>
      <c r="N898" s="406">
        <v>5514096.0729742069</v>
      </c>
      <c r="O898" s="402" t="s">
        <v>8587</v>
      </c>
    </row>
    <row r="899" spans="1:15" ht="63.75" x14ac:dyDescent="0.25">
      <c r="A899" s="401" t="s">
        <v>2196</v>
      </c>
      <c r="B899" s="390" t="s">
        <v>12</v>
      </c>
      <c r="C899" s="390" t="s">
        <v>2197</v>
      </c>
      <c r="D899" s="390" t="s">
        <v>192</v>
      </c>
      <c r="E899" s="391" t="s">
        <v>4</v>
      </c>
      <c r="F899" s="389">
        <v>3.0424800000000002E-3</v>
      </c>
      <c r="G899" s="389" t="s">
        <v>244</v>
      </c>
      <c r="H899" s="406">
        <v>202.73</v>
      </c>
      <c r="I899" s="389" t="s">
        <v>244</v>
      </c>
      <c r="J899" s="406">
        <v>0.61680197039999995</v>
      </c>
      <c r="K899" s="389" t="s">
        <v>244</v>
      </c>
      <c r="L899" s="406">
        <v>0.61680197039999995</v>
      </c>
      <c r="M899" s="389" t="s">
        <v>413</v>
      </c>
      <c r="N899" s="406">
        <v>5514096.6897761766</v>
      </c>
      <c r="O899" s="402" t="s">
        <v>8587</v>
      </c>
    </row>
    <row r="900" spans="1:15" x14ac:dyDescent="0.25">
      <c r="A900" s="401" t="s">
        <v>2188</v>
      </c>
      <c r="B900" s="390" t="s">
        <v>12</v>
      </c>
      <c r="C900" s="390" t="s">
        <v>2189</v>
      </c>
      <c r="D900" s="390" t="s">
        <v>192</v>
      </c>
      <c r="E900" s="391" t="s">
        <v>4</v>
      </c>
      <c r="F900" s="389">
        <v>4.2524159999999998E-2</v>
      </c>
      <c r="G900" s="389" t="s">
        <v>244</v>
      </c>
      <c r="H900" s="406">
        <v>13.07</v>
      </c>
      <c r="I900" s="389" t="s">
        <v>244</v>
      </c>
      <c r="J900" s="406">
        <v>0.55579077119999998</v>
      </c>
      <c r="K900" s="389" t="s">
        <v>244</v>
      </c>
      <c r="L900" s="406">
        <v>0.55579077119999998</v>
      </c>
      <c r="M900" s="389" t="s">
        <v>413</v>
      </c>
      <c r="N900" s="406">
        <v>5514097.2455669483</v>
      </c>
      <c r="O900" s="402" t="s">
        <v>8587</v>
      </c>
    </row>
    <row r="901" spans="1:15" ht="25.5" x14ac:dyDescent="0.25">
      <c r="A901" s="401" t="s">
        <v>2192</v>
      </c>
      <c r="B901" s="390" t="s">
        <v>12</v>
      </c>
      <c r="C901" s="390" t="s">
        <v>2193</v>
      </c>
      <c r="D901" s="390" t="s">
        <v>192</v>
      </c>
      <c r="E901" s="391" t="s">
        <v>4</v>
      </c>
      <c r="F901" s="389">
        <v>3.8018399999999999E-3</v>
      </c>
      <c r="G901" s="389" t="s">
        <v>244</v>
      </c>
      <c r="H901" s="406">
        <v>143.36000000000001</v>
      </c>
      <c r="I901" s="389" t="s">
        <v>244</v>
      </c>
      <c r="J901" s="406">
        <v>0.54503178240000005</v>
      </c>
      <c r="K901" s="389" t="s">
        <v>244</v>
      </c>
      <c r="L901" s="406">
        <v>0.54503178240000005</v>
      </c>
      <c r="M901" s="389" t="s">
        <v>413</v>
      </c>
      <c r="N901" s="406">
        <v>5514097.7905987306</v>
      </c>
      <c r="O901" s="402" t="s">
        <v>8587</v>
      </c>
    </row>
    <row r="902" spans="1:15" ht="25.5" x14ac:dyDescent="0.25">
      <c r="A902" s="401" t="s">
        <v>2200</v>
      </c>
      <c r="B902" s="390" t="s">
        <v>12</v>
      </c>
      <c r="C902" s="390" t="s">
        <v>2201</v>
      </c>
      <c r="D902" s="390" t="s">
        <v>192</v>
      </c>
      <c r="E902" s="391" t="s">
        <v>4</v>
      </c>
      <c r="F902" s="389">
        <v>7.6104000000000005E-4</v>
      </c>
      <c r="G902" s="389" t="s">
        <v>244</v>
      </c>
      <c r="H902" s="406">
        <v>660.15</v>
      </c>
      <c r="I902" s="389" t="s">
        <v>244</v>
      </c>
      <c r="J902" s="406">
        <v>0.502400556</v>
      </c>
      <c r="K902" s="389" t="s">
        <v>244</v>
      </c>
      <c r="L902" s="406">
        <v>0.502400556</v>
      </c>
      <c r="M902" s="389" t="s">
        <v>413</v>
      </c>
      <c r="N902" s="406">
        <v>5514098.2929992862</v>
      </c>
      <c r="O902" s="402" t="s">
        <v>8587</v>
      </c>
    </row>
    <row r="903" spans="1:15" ht="38.25" x14ac:dyDescent="0.25">
      <c r="A903" s="401" t="s">
        <v>6170</v>
      </c>
      <c r="B903" s="390" t="s">
        <v>12</v>
      </c>
      <c r="C903" s="390" t="s">
        <v>6171</v>
      </c>
      <c r="D903" s="390" t="s">
        <v>2425</v>
      </c>
      <c r="E903" s="391" t="s">
        <v>104</v>
      </c>
      <c r="F903" s="389">
        <v>0.46079999999999999</v>
      </c>
      <c r="G903" s="389" t="s">
        <v>244</v>
      </c>
      <c r="H903" s="406">
        <v>0.88</v>
      </c>
      <c r="I903" s="389" t="s">
        <v>244</v>
      </c>
      <c r="J903" s="406">
        <v>0.40550399999999998</v>
      </c>
      <c r="K903" s="389" t="s">
        <v>244</v>
      </c>
      <c r="L903" s="406">
        <v>0.40550399999999998</v>
      </c>
      <c r="M903" s="389" t="s">
        <v>413</v>
      </c>
      <c r="N903" s="406">
        <v>5514098.6985032866</v>
      </c>
      <c r="O903" s="402" t="s">
        <v>8587</v>
      </c>
    </row>
    <row r="904" spans="1:15" ht="38.25" x14ac:dyDescent="0.25">
      <c r="A904" s="401" t="s">
        <v>2190</v>
      </c>
      <c r="B904" s="390" t="s">
        <v>12</v>
      </c>
      <c r="C904" s="390" t="s">
        <v>2191</v>
      </c>
      <c r="D904" s="390" t="s">
        <v>192</v>
      </c>
      <c r="E904" s="391" t="s">
        <v>4</v>
      </c>
      <c r="F904" s="389">
        <v>2.2349040000000001E-2</v>
      </c>
      <c r="G904" s="389" t="s">
        <v>244</v>
      </c>
      <c r="H904" s="406">
        <v>17.899999999999999</v>
      </c>
      <c r="I904" s="389" t="s">
        <v>244</v>
      </c>
      <c r="J904" s="406">
        <v>0.400047816</v>
      </c>
      <c r="K904" s="389" t="s">
        <v>244</v>
      </c>
      <c r="L904" s="406">
        <v>0.400047816</v>
      </c>
      <c r="M904" s="389" t="s">
        <v>413</v>
      </c>
      <c r="N904" s="406">
        <v>5514099.0985511029</v>
      </c>
      <c r="O904" s="402" t="s">
        <v>8587</v>
      </c>
    </row>
    <row r="905" spans="1:15" ht="25.5" x14ac:dyDescent="0.25">
      <c r="A905" s="401" t="s">
        <v>2212</v>
      </c>
      <c r="B905" s="390" t="s">
        <v>12</v>
      </c>
      <c r="C905" s="390" t="s">
        <v>2213</v>
      </c>
      <c r="D905" s="390" t="s">
        <v>192</v>
      </c>
      <c r="E905" s="391" t="s">
        <v>105</v>
      </c>
      <c r="F905" s="389">
        <v>2.2349040000000001E-2</v>
      </c>
      <c r="G905" s="389" t="s">
        <v>244</v>
      </c>
      <c r="H905" s="406">
        <v>16.829999999999998</v>
      </c>
      <c r="I905" s="389" t="s">
        <v>244</v>
      </c>
      <c r="J905" s="406">
        <v>0.3761343432</v>
      </c>
      <c r="K905" s="389" t="s">
        <v>244</v>
      </c>
      <c r="L905" s="406">
        <v>0.3761343432</v>
      </c>
      <c r="M905" s="389" t="s">
        <v>413</v>
      </c>
      <c r="N905" s="406">
        <v>5514099.4746854454</v>
      </c>
      <c r="O905" s="402" t="s">
        <v>8587</v>
      </c>
    </row>
    <row r="906" spans="1:15" ht="38.25" x14ac:dyDescent="0.25">
      <c r="A906" s="401" t="s">
        <v>3212</v>
      </c>
      <c r="B906" s="390" t="s">
        <v>12</v>
      </c>
      <c r="C906" s="390" t="s">
        <v>3213</v>
      </c>
      <c r="D906" s="390" t="s">
        <v>192</v>
      </c>
      <c r="E906" s="391" t="s">
        <v>105</v>
      </c>
      <c r="F906" s="389">
        <v>4.8056399999999999E-2</v>
      </c>
      <c r="G906" s="389" t="s">
        <v>244</v>
      </c>
      <c r="H906" s="406">
        <v>7.52</v>
      </c>
      <c r="I906" s="389" t="s">
        <v>244</v>
      </c>
      <c r="J906" s="406">
        <v>0.36138412800000003</v>
      </c>
      <c r="K906" s="389" t="s">
        <v>244</v>
      </c>
      <c r="L906" s="406">
        <v>0.36138412800000003</v>
      </c>
      <c r="M906" s="389" t="s">
        <v>413</v>
      </c>
      <c r="N906" s="406">
        <v>5514099.8360695736</v>
      </c>
      <c r="O906" s="402" t="s">
        <v>8587</v>
      </c>
    </row>
    <row r="907" spans="1:15" ht="63.75" x14ac:dyDescent="0.25">
      <c r="A907" s="401" t="s">
        <v>2210</v>
      </c>
      <c r="B907" s="390" t="s">
        <v>12</v>
      </c>
      <c r="C907" s="390" t="s">
        <v>2211</v>
      </c>
      <c r="D907" s="390" t="s">
        <v>192</v>
      </c>
      <c r="E907" s="391" t="s">
        <v>4</v>
      </c>
      <c r="F907" s="389">
        <v>6.5183999999999999E-4</v>
      </c>
      <c r="G907" s="389" t="s">
        <v>244</v>
      </c>
      <c r="H907" s="406">
        <v>537.57000000000005</v>
      </c>
      <c r="I907" s="389" t="s">
        <v>244</v>
      </c>
      <c r="J907" s="406">
        <v>0.35040962879999998</v>
      </c>
      <c r="K907" s="389" t="s">
        <v>244</v>
      </c>
      <c r="L907" s="406">
        <v>0.35040962879999998</v>
      </c>
      <c r="M907" s="389" t="s">
        <v>413</v>
      </c>
      <c r="N907" s="406">
        <v>5514100.1864792025</v>
      </c>
      <c r="O907" s="402" t="s">
        <v>8587</v>
      </c>
    </row>
    <row r="908" spans="1:15" ht="25.5" x14ac:dyDescent="0.25">
      <c r="A908" s="401" t="s">
        <v>3363</v>
      </c>
      <c r="B908" s="390" t="s">
        <v>12</v>
      </c>
      <c r="C908" s="390" t="s">
        <v>3364</v>
      </c>
      <c r="D908" s="390" t="s">
        <v>192</v>
      </c>
      <c r="E908" s="391" t="s">
        <v>16</v>
      </c>
      <c r="F908" s="389">
        <v>4.5156000000000002E-2</v>
      </c>
      <c r="G908" s="389" t="s">
        <v>244</v>
      </c>
      <c r="H908" s="406">
        <v>6.62</v>
      </c>
      <c r="I908" s="389" t="s">
        <v>244</v>
      </c>
      <c r="J908" s="406">
        <v>0.29893271999999999</v>
      </c>
      <c r="K908" s="389" t="s">
        <v>244</v>
      </c>
      <c r="L908" s="406">
        <v>0.29893271999999999</v>
      </c>
      <c r="M908" s="389" t="s">
        <v>413</v>
      </c>
      <c r="N908" s="406">
        <v>5514100.4854119224</v>
      </c>
      <c r="O908" s="402" t="s">
        <v>8587</v>
      </c>
    </row>
    <row r="909" spans="1:15" ht="25.5" x14ac:dyDescent="0.25">
      <c r="A909" s="401" t="s">
        <v>5038</v>
      </c>
      <c r="B909" s="390" t="s">
        <v>125</v>
      </c>
      <c r="C909" s="390" t="s">
        <v>5039</v>
      </c>
      <c r="D909" s="390" t="s">
        <v>192</v>
      </c>
      <c r="E909" s="391" t="s">
        <v>4</v>
      </c>
      <c r="F909" s="389">
        <v>3.0000000000000001E-3</v>
      </c>
      <c r="G909" s="389" t="s">
        <v>244</v>
      </c>
      <c r="H909" s="406">
        <v>74.900000000000006</v>
      </c>
      <c r="I909" s="389" t="s">
        <v>244</v>
      </c>
      <c r="J909" s="406">
        <v>0.22470000000000001</v>
      </c>
      <c r="K909" s="389" t="s">
        <v>244</v>
      </c>
      <c r="L909" s="406">
        <v>0.22470000000000001</v>
      </c>
      <c r="M909" s="389" t="s">
        <v>413</v>
      </c>
      <c r="N909" s="406">
        <v>5514100.7101119226</v>
      </c>
      <c r="O909" s="402" t="s">
        <v>8587</v>
      </c>
    </row>
    <row r="910" spans="1:15" x14ac:dyDescent="0.25">
      <c r="A910" s="401" t="s">
        <v>5042</v>
      </c>
      <c r="B910" s="390" t="s">
        <v>125</v>
      </c>
      <c r="C910" s="390" t="s">
        <v>5043</v>
      </c>
      <c r="D910" s="390" t="s">
        <v>192</v>
      </c>
      <c r="E910" s="391" t="s">
        <v>3</v>
      </c>
      <c r="F910" s="389">
        <v>0.95699999999999996</v>
      </c>
      <c r="G910" s="389" t="s">
        <v>244</v>
      </c>
      <c r="H910" s="406">
        <v>0.17</v>
      </c>
      <c r="I910" s="389" t="s">
        <v>244</v>
      </c>
      <c r="J910" s="406">
        <v>0.16269</v>
      </c>
      <c r="K910" s="389" t="s">
        <v>244</v>
      </c>
      <c r="L910" s="406">
        <v>0.16269</v>
      </c>
      <c r="M910" s="389" t="s">
        <v>413</v>
      </c>
      <c r="N910" s="406">
        <v>5514100.8728019223</v>
      </c>
      <c r="O910" s="402" t="s">
        <v>8587</v>
      </c>
    </row>
    <row r="911" spans="1:15" ht="51" x14ac:dyDescent="0.25">
      <c r="A911" s="401" t="s">
        <v>4453</v>
      </c>
      <c r="B911" s="390" t="s">
        <v>12</v>
      </c>
      <c r="C911" s="390" t="s">
        <v>4454</v>
      </c>
      <c r="D911" s="390" t="s">
        <v>213</v>
      </c>
      <c r="E911" s="391" t="s">
        <v>4</v>
      </c>
      <c r="F911" s="389">
        <v>3.3579606528E-6</v>
      </c>
      <c r="G911" s="389" t="s">
        <v>244</v>
      </c>
      <c r="H911" s="406">
        <v>14367.56</v>
      </c>
      <c r="I911" s="389" t="s">
        <v>244</v>
      </c>
      <c r="J911" s="406">
        <v>4.8245701156743169E-2</v>
      </c>
      <c r="K911" s="389" t="s">
        <v>244</v>
      </c>
      <c r="L911" s="406">
        <v>4.8245701156743169E-2</v>
      </c>
      <c r="M911" s="389" t="s">
        <v>413</v>
      </c>
      <c r="N911" s="406">
        <v>5514100.9210476233</v>
      </c>
      <c r="O911" s="402" t="s">
        <v>8587</v>
      </c>
    </row>
    <row r="912" spans="1:15" ht="25.5" customHeight="1" x14ac:dyDescent="0.25">
      <c r="A912" s="401" t="s">
        <v>6168</v>
      </c>
      <c r="B912" s="390" t="s">
        <v>12</v>
      </c>
      <c r="C912" s="390" t="s">
        <v>6169</v>
      </c>
      <c r="D912" s="390" t="s">
        <v>2425</v>
      </c>
      <c r="E912" s="391" t="s">
        <v>104</v>
      </c>
      <c r="F912" s="389">
        <v>0.46079999999999999</v>
      </c>
      <c r="G912" s="389" t="s">
        <v>244</v>
      </c>
      <c r="H912" s="406">
        <v>0.02</v>
      </c>
      <c r="I912" s="389" t="s">
        <v>244</v>
      </c>
      <c r="J912" s="406">
        <v>9.2160000000000002E-3</v>
      </c>
      <c r="K912" s="389" t="s">
        <v>244</v>
      </c>
      <c r="L912" s="406">
        <v>9.2160000000000002E-3</v>
      </c>
      <c r="M912" s="389" t="s">
        <v>413</v>
      </c>
      <c r="N912" s="406">
        <v>5514100.9302636236</v>
      </c>
      <c r="O912" s="402" t="s">
        <v>8587</v>
      </c>
    </row>
    <row r="913" spans="1:15" ht="25.5" customHeight="1" x14ac:dyDescent="0.25">
      <c r="A913" s="403"/>
      <c r="B913" s="855"/>
      <c r="C913" s="855"/>
      <c r="D913" s="855"/>
      <c r="E913" s="855"/>
      <c r="F913" s="855"/>
      <c r="G913" s="855"/>
      <c r="H913" s="855"/>
      <c r="I913" s="855"/>
      <c r="J913" s="855"/>
      <c r="K913" s="855"/>
      <c r="L913" s="855"/>
      <c r="M913" s="855"/>
      <c r="N913" s="855"/>
      <c r="O913" s="404"/>
    </row>
    <row r="914" spans="1:15" ht="25.5" customHeight="1" x14ac:dyDescent="0.25">
      <c r="A914" s="491"/>
      <c r="B914" s="860"/>
      <c r="C914" s="860"/>
      <c r="D914" s="860"/>
      <c r="E914" s="860"/>
      <c r="F914" s="860"/>
      <c r="G914" s="860"/>
      <c r="H914" s="860"/>
      <c r="I914" s="860"/>
      <c r="J914" s="860"/>
      <c r="K914" s="861"/>
      <c r="L914" s="861" t="s">
        <v>292</v>
      </c>
      <c r="M914" s="861"/>
      <c r="N914" s="861"/>
      <c r="O914" s="88"/>
    </row>
    <row r="915" spans="1:15" x14ac:dyDescent="0.25">
      <c r="A915" s="491"/>
      <c r="B915" s="860"/>
      <c r="C915" s="860"/>
      <c r="D915" s="860"/>
      <c r="E915" s="860"/>
      <c r="F915" s="860"/>
      <c r="G915" s="860"/>
      <c r="H915" s="860"/>
      <c r="I915" s="860"/>
      <c r="J915" s="860"/>
      <c r="K915" s="861" t="s">
        <v>203</v>
      </c>
      <c r="L915" s="861"/>
      <c r="M915" s="861"/>
      <c r="N915" s="860"/>
      <c r="O915" s="492" t="s">
        <v>7718</v>
      </c>
    </row>
    <row r="916" spans="1:15" ht="25.5" x14ac:dyDescent="0.25">
      <c r="A916" s="491"/>
      <c r="B916" s="860"/>
      <c r="C916" s="860"/>
      <c r="D916" s="860"/>
      <c r="E916" s="860"/>
      <c r="F916" s="860"/>
      <c r="G916" s="860"/>
      <c r="H916" s="860"/>
      <c r="I916" s="860"/>
      <c r="J916" s="860"/>
      <c r="K916" s="861" t="s">
        <v>213</v>
      </c>
      <c r="L916" s="861"/>
      <c r="M916" s="861"/>
      <c r="N916" s="860"/>
      <c r="O916" s="492" t="s">
        <v>8588</v>
      </c>
    </row>
    <row r="917" spans="1:15" ht="25.5" x14ac:dyDescent="0.25">
      <c r="A917" s="491"/>
      <c r="B917" s="860"/>
      <c r="C917" s="860"/>
      <c r="D917" s="860"/>
      <c r="E917" s="860"/>
      <c r="F917" s="860"/>
      <c r="G917" s="860"/>
      <c r="H917" s="860"/>
      <c r="I917" s="860"/>
      <c r="J917" s="860"/>
      <c r="K917" s="861" t="s">
        <v>215</v>
      </c>
      <c r="L917" s="861"/>
      <c r="M917" s="861"/>
      <c r="N917" s="860"/>
      <c r="O917" s="492" t="s">
        <v>8589</v>
      </c>
    </row>
    <row r="918" spans="1:15" ht="25.5" x14ac:dyDescent="0.25">
      <c r="A918" s="491"/>
      <c r="B918" s="860"/>
      <c r="C918" s="860"/>
      <c r="D918" s="860"/>
      <c r="E918" s="860"/>
      <c r="F918" s="860"/>
      <c r="G918" s="860"/>
      <c r="H918" s="860"/>
      <c r="I918" s="860"/>
      <c r="J918" s="860"/>
      <c r="K918" s="861" t="s">
        <v>192</v>
      </c>
      <c r="L918" s="861"/>
      <c r="M918" s="861"/>
      <c r="N918" s="860"/>
      <c r="O918" s="492" t="s">
        <v>8590</v>
      </c>
    </row>
    <row r="919" spans="1:15" x14ac:dyDescent="0.25">
      <c r="A919" s="491"/>
      <c r="B919" s="860"/>
      <c r="C919" s="860"/>
      <c r="D919" s="860"/>
      <c r="E919" s="860"/>
      <c r="F919" s="860"/>
      <c r="G919" s="860"/>
      <c r="H919" s="860"/>
      <c r="I919" s="860"/>
      <c r="J919" s="860"/>
      <c r="K919" s="861" t="s">
        <v>201</v>
      </c>
      <c r="L919" s="861"/>
      <c r="M919" s="861"/>
      <c r="N919" s="860"/>
      <c r="O919" s="492" t="s">
        <v>7719</v>
      </c>
    </row>
    <row r="920" spans="1:15" ht="25.5" x14ac:dyDescent="0.25">
      <c r="A920" s="491"/>
      <c r="B920" s="860"/>
      <c r="C920" s="860"/>
      <c r="D920" s="860"/>
      <c r="E920" s="860"/>
      <c r="F920" s="860"/>
      <c r="G920" s="860"/>
      <c r="H920" s="860"/>
      <c r="I920" s="860"/>
      <c r="J920" s="860"/>
      <c r="K920" s="861" t="s">
        <v>2425</v>
      </c>
      <c r="L920" s="861"/>
      <c r="M920" s="861"/>
      <c r="N920" s="860"/>
      <c r="O920" s="492" t="s">
        <v>8591</v>
      </c>
    </row>
    <row r="921" spans="1:15" x14ac:dyDescent="0.25">
      <c r="A921" s="491"/>
      <c r="B921" s="860"/>
      <c r="C921" s="860"/>
      <c r="D921" s="860"/>
      <c r="E921" s="860"/>
      <c r="F921" s="860"/>
      <c r="G921" s="860"/>
      <c r="H921" s="860"/>
      <c r="I921" s="860"/>
      <c r="J921" s="860"/>
      <c r="K921" s="861" t="s">
        <v>805</v>
      </c>
      <c r="L921" s="861"/>
      <c r="M921" s="861"/>
      <c r="N921" s="860"/>
      <c r="O921" s="492" t="s">
        <v>7720</v>
      </c>
    </row>
    <row r="922" spans="1:15" x14ac:dyDescent="0.25">
      <c r="A922" s="403"/>
      <c r="B922" s="855"/>
      <c r="C922" s="855"/>
      <c r="D922" s="855"/>
      <c r="E922" s="855"/>
      <c r="F922" s="855"/>
      <c r="G922" s="855"/>
      <c r="H922" s="855"/>
      <c r="I922" s="855"/>
      <c r="J922" s="855"/>
      <c r="K922" s="855"/>
      <c r="L922" s="855"/>
      <c r="M922" s="855"/>
      <c r="N922" s="855"/>
      <c r="O922" s="404"/>
    </row>
    <row r="923" spans="1:15" x14ac:dyDescent="0.25">
      <c r="A923" s="834"/>
      <c r="B923" s="856"/>
      <c r="C923" s="857"/>
      <c r="D923" s="858"/>
      <c r="E923" s="858"/>
      <c r="F923" s="858"/>
      <c r="G923" s="858"/>
      <c r="H923" s="858"/>
      <c r="I923" s="858"/>
      <c r="J923" s="858"/>
      <c r="K923" s="853" t="s">
        <v>289</v>
      </c>
      <c r="L923" s="856"/>
      <c r="M923" s="859">
        <v>5510508.3200000003</v>
      </c>
      <c r="N923" s="856"/>
      <c r="O923" s="835"/>
    </row>
    <row r="924" spans="1:15" x14ac:dyDescent="0.25">
      <c r="A924" s="834"/>
      <c r="B924" s="856"/>
      <c r="C924" s="857"/>
      <c r="D924" s="858"/>
      <c r="E924" s="858"/>
      <c r="F924" s="858"/>
      <c r="G924" s="858"/>
      <c r="H924" s="858"/>
      <c r="I924" s="858"/>
      <c r="J924" s="858"/>
      <c r="K924" s="853" t="s">
        <v>290</v>
      </c>
      <c r="L924" s="856"/>
      <c r="M924" s="859">
        <v>1410085.13</v>
      </c>
      <c r="N924" s="856"/>
      <c r="O924" s="835"/>
    </row>
    <row r="925" spans="1:15" ht="15.75" thickBot="1" x14ac:dyDescent="0.3">
      <c r="A925" s="825"/>
      <c r="B925" s="826"/>
      <c r="C925" s="405"/>
      <c r="D925" s="388"/>
      <c r="E925" s="388"/>
      <c r="F925" s="388"/>
      <c r="G925" s="388"/>
      <c r="H925" s="388"/>
      <c r="I925" s="388"/>
      <c r="J925" s="388"/>
      <c r="K925" s="827" t="s">
        <v>291</v>
      </c>
      <c r="L925" s="826"/>
      <c r="M925" s="828">
        <v>6920593.4500000002</v>
      </c>
      <c r="N925" s="826"/>
      <c r="O925" s="829"/>
    </row>
  </sheetData>
  <mergeCells count="40">
    <mergeCell ref="A924:B924"/>
    <mergeCell ref="K924:L924"/>
    <mergeCell ref="M924:O924"/>
    <mergeCell ref="A925:B925"/>
    <mergeCell ref="K925:L925"/>
    <mergeCell ref="M925:O925"/>
    <mergeCell ref="K918:M918"/>
    <mergeCell ref="K919:M919"/>
    <mergeCell ref="A923:B923"/>
    <mergeCell ref="K923:L923"/>
    <mergeCell ref="M923:O923"/>
    <mergeCell ref="K920:M920"/>
    <mergeCell ref="K921:M921"/>
    <mergeCell ref="K915:M915"/>
    <mergeCell ref="K916:M916"/>
    <mergeCell ref="K917:M917"/>
    <mergeCell ref="K914:N914"/>
    <mergeCell ref="A1:O2"/>
    <mergeCell ref="A4:A6"/>
    <mergeCell ref="C4:I6"/>
    <mergeCell ref="J5:K6"/>
    <mergeCell ref="A7:A8"/>
    <mergeCell ref="C7:I8"/>
    <mergeCell ref="J7:M7"/>
    <mergeCell ref="M8:M9"/>
    <mergeCell ref="J8:J9"/>
    <mergeCell ref="K8:K9"/>
    <mergeCell ref="L8:L9"/>
    <mergeCell ref="C9:I9"/>
    <mergeCell ref="D11:D12"/>
    <mergeCell ref="A11:A12"/>
    <mergeCell ref="B11:B12"/>
    <mergeCell ref="H11:I11"/>
    <mergeCell ref="M11:M12"/>
    <mergeCell ref="C11:C12"/>
    <mergeCell ref="O11:O12"/>
    <mergeCell ref="N11:N12"/>
    <mergeCell ref="J11:L11"/>
    <mergeCell ref="E11:E12"/>
    <mergeCell ref="F11:G11"/>
  </mergeCells>
  <conditionalFormatting sqref="A1:B1 R1:AC2 AS1:AS2 AU1:AZ2 BC1:BH2 BJ1:BK2 BO1:BO2 BQ1:IH2 P3:AA3 AQ3 AS3:AX3 BA3:BF3 BH3:BI3 BM3 BO3:IF3 A4:H4 Q4:AB9 AR4:AR9 AT4:AY9 BB4:BG9 BI4:BJ9 BN4:BN9 BP4:IG9 L5 A7:H7">
    <cfRule type="cellIs" dxfId="0" priority="1" stopIfTrue="1" operator="equal">
      <formula>0</formula>
    </cfRule>
  </conditionalFormatting>
  <pageMargins left="0.51181102362204722" right="0.51181102362204722" top="0.78740157480314965" bottom="0.78740157480314965" header="0.31496062992125984" footer="0.31496062992125984"/>
  <pageSetup paperSize="9" scale="39" orientation="portrait" r:id="rId1"/>
  <headerFooter>
    <oddFooter>&amp;L&amp;A&amp;RPágina &amp;P de &amp;N</oddFooter>
  </headerFooter>
  <colBreaks count="1" manualBreakCount="1">
    <brk id="15" max="90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16</vt:i4>
      </vt:variant>
    </vt:vector>
  </HeadingPairs>
  <TitlesOfParts>
    <vt:vector size="25" baseType="lpstr">
      <vt:lpstr>FR</vt:lpstr>
      <vt:lpstr>PLSD</vt:lpstr>
      <vt:lpstr>LGCD</vt:lpstr>
      <vt:lpstr>LS</vt:lpstr>
      <vt:lpstr>BDI</vt:lpstr>
      <vt:lpstr>TRV</vt:lpstr>
      <vt:lpstr>CRO</vt:lpstr>
      <vt:lpstr>ABCS</vt:lpstr>
      <vt:lpstr>ABCI</vt:lpstr>
      <vt:lpstr>ABCI!Area_de_impressao</vt:lpstr>
      <vt:lpstr>ABCS!Area_de_impressao</vt:lpstr>
      <vt:lpstr>BDI!Area_de_impressao</vt:lpstr>
      <vt:lpstr>CRO!Area_de_impressao</vt:lpstr>
      <vt:lpstr>FR!Area_de_impressao</vt:lpstr>
      <vt:lpstr>LGCD!Area_de_impressao</vt:lpstr>
      <vt:lpstr>LS!Area_de_impressao</vt:lpstr>
      <vt:lpstr>PLSD!Area_de_impressao</vt:lpstr>
      <vt:lpstr>TRV!Area_de_impressao</vt:lpstr>
      <vt:lpstr>ABCI!Titulos_de_impressao</vt:lpstr>
      <vt:lpstr>ABCS!Titulos_de_impressao</vt:lpstr>
      <vt:lpstr>BDI!Titulos_de_impressao</vt:lpstr>
      <vt:lpstr>CRO!Titulos_de_impressao</vt:lpstr>
      <vt:lpstr>LGCD!Titulos_de_impressao</vt:lpstr>
      <vt:lpstr>LS!Titulos_de_impressao</vt:lpstr>
      <vt:lpstr>PLSD!Titulos_de_impressao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JCA Engenharia e Arquitetura</dc:creator>
  <cp:lastModifiedBy>Roberto Macedo</cp:lastModifiedBy>
  <cp:lastPrinted>2026-05-21T23:51:11Z</cp:lastPrinted>
  <dcterms:created xsi:type="dcterms:W3CDTF">2013-09-02T19:25:05Z</dcterms:created>
  <dcterms:modified xsi:type="dcterms:W3CDTF">2026-05-21T23:51:29Z</dcterms:modified>
</cp:coreProperties>
</file>